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0" windowWidth="19440" windowHeight="7185" tabRatio="866" activeTab="0"/>
  </bookViews>
  <sheets>
    <sheet name="別紙１　補助金等" sheetId="1" r:id="rId1"/>
    <sheet name="別紙２　委託調査" sheetId="2" state="hidden" r:id="rId2"/>
    <sheet name="別紙３　庁費及び職員旅費" sheetId="3" state="hidden" r:id="rId3"/>
    <sheet name="別紙４　タクシ－代調" sheetId="4" state="hidden" r:id="rId4"/>
  </sheets>
  <externalReferences>
    <externalReference r:id="rId7"/>
  </externalReferences>
  <definedNames>
    <definedName name="_xlnm.Print_Area" localSheetId="0">'別紙１　補助金等'!$A$1:$J$188</definedName>
    <definedName name="_xlnm.Print_Area" localSheetId="1">'別紙２　委託調査'!$A$1:$M$28</definedName>
    <definedName name="_xlnm.Print_Area" localSheetId="2">'別紙３　庁費及び職員旅費'!$A$1:$AD$50</definedName>
    <definedName name="_xlnm.Print_Area" localSheetId="3">'別紙４　タクシ－代調'!$A$1:$U$27</definedName>
    <definedName name="_xlnm.Print_Titles" localSheetId="2">'別紙３　庁費及び職員旅費'!$A:$D,'別紙３　庁費及び職員旅費'!$1:$5</definedName>
    <definedName name="位置行1項目0">#REF!</definedName>
    <definedName name="位置行1項目1">#REF!</definedName>
    <definedName name="位置行1項目2">#REF!</definedName>
    <definedName name="位置行1項目3" localSheetId="2">#REF!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fullCalcOnLoad="1"/>
</workbook>
</file>

<file path=xl/sharedStrings.xml><?xml version="1.0" encoding="utf-8"?>
<sst xmlns="http://schemas.openxmlformats.org/spreadsheetml/2006/main" count="1103" uniqueCount="455">
  <si>
    <t>（記載要領）</t>
  </si>
  <si>
    <t>障害防止対策事業費補助金</t>
  </si>
  <si>
    <t>一般会計</t>
  </si>
  <si>
    <t>事業名</t>
  </si>
  <si>
    <t>補助金交付先名</t>
  </si>
  <si>
    <t>支出元会計区分</t>
  </si>
  <si>
    <t>補助金交付決定等に係る支出負担行為ないし意思決定の日</t>
  </si>
  <si>
    <t>公益法人の場合</t>
  </si>
  <si>
    <t>公益法人の区分</t>
  </si>
  <si>
    <t>２　「補助金交付先名」については、財団法人○○○といった、登記上の名称を使用する。</t>
  </si>
  <si>
    <t>別　紙　１</t>
  </si>
  <si>
    <t>【支出負担行為担当官：○○○○○】</t>
  </si>
  <si>
    <t>４　「支出元会計区分」は、一般会計または特別会計の区分</t>
  </si>
  <si>
    <t>５　「支出元（目）名称」は、別紙２「補助金等一覧表」（以下、補助金等一覧表という。）の科目名を記載する。（項名は、不要）</t>
  </si>
  <si>
    <t>　ただし、個人情報の保護等の観点から相手方の名称を公表すべきでないものは、予め協議願います。</t>
  </si>
  <si>
    <t>　事業は、当該年度新規分事業につき契約ベースで計上をお願い致します。（ただし、前年度の支出負担行為未済繰越については、計上をするようにして下さい）</t>
  </si>
  <si>
    <t>番号</t>
  </si>
  <si>
    <t>調査の名称・概要</t>
  </si>
  <si>
    <t>契約の相手方名</t>
  </si>
  <si>
    <t>契約形態の別</t>
  </si>
  <si>
    <t>契約金額（単位：円）</t>
  </si>
  <si>
    <t>備考欄</t>
  </si>
  <si>
    <t>○○に関する□□調査一式</t>
  </si>
  <si>
    <t>株式会社○○○○</t>
  </si>
  <si>
    <t>△△に関する○○調査一式</t>
  </si>
  <si>
    <t>株式会社□□□□</t>
  </si>
  <si>
    <t>単価契約</t>
  </si>
  <si>
    <t>計</t>
  </si>
  <si>
    <t>（単位：円）</t>
  </si>
  <si>
    <t>契約締結日（当初）</t>
  </si>
  <si>
    <t>契約金額（変更後）（単位：円）</t>
  </si>
  <si>
    <t>契約締結日（変更後）</t>
  </si>
  <si>
    <t>成果物の提出にあたっては、広く一般に公表して差し支えないものを電子媒体で提出を願います。成果物は、都度こちらに電子媒体で提出願います。</t>
  </si>
  <si>
    <t>求めに応じては公表しなければなりませんので、例え成果物が多大の量であっても資料としては電子媒体で提出を願います。</t>
  </si>
  <si>
    <t>項</t>
  </si>
  <si>
    <t>目</t>
  </si>
  <si>
    <t>タクシー代支出金額</t>
  </si>
  <si>
    <t>第1/四半期</t>
  </si>
  <si>
    <t>第2/四半期</t>
  </si>
  <si>
    <t>第3/四半期</t>
  </si>
  <si>
    <t>第4/四半期</t>
  </si>
  <si>
    <t>累計額</t>
  </si>
  <si>
    <t>4月</t>
  </si>
  <si>
    <t>5月</t>
  </si>
  <si>
    <t>6月</t>
  </si>
  <si>
    <t>(4月～6月）</t>
  </si>
  <si>
    <t>7月</t>
  </si>
  <si>
    <t>8月</t>
  </si>
  <si>
    <t>9月</t>
  </si>
  <si>
    <t>(7月～9月）</t>
  </si>
  <si>
    <r>
      <t>1</t>
    </r>
    <r>
      <rPr>
        <sz val="11"/>
        <rFont val="ＭＳ Ｐゴシック"/>
        <family val="3"/>
      </rPr>
      <t>0月</t>
    </r>
  </si>
  <si>
    <r>
      <t>11月</t>
    </r>
  </si>
  <si>
    <r>
      <t>12月</t>
    </r>
  </si>
  <si>
    <t>(10月～12月）</t>
  </si>
  <si>
    <t>1月</t>
  </si>
  <si>
    <t>2月</t>
  </si>
  <si>
    <t>3月</t>
  </si>
  <si>
    <t>4月（出納整理）</t>
  </si>
  <si>
    <t>防衛本省共通費</t>
  </si>
  <si>
    <t>庁費</t>
  </si>
  <si>
    <t>地方防衛局</t>
  </si>
  <si>
    <t>集計にあたっては、支出官における支出日又は、資金前渡官吏における支払日を基準として下さい。</t>
  </si>
  <si>
    <t>予算事項別管理簿（ＡＤＡＭＳ）のタクシー代の実績金額と整合性を保つように集計願います。</t>
  </si>
  <si>
    <t>区　　　　分</t>
  </si>
  <si>
    <t>４月</t>
  </si>
  <si>
    <t>７月</t>
  </si>
  <si>
    <t>１０月</t>
  </si>
  <si>
    <t>（所管）防衛省</t>
  </si>
  <si>
    <t>(組織）防衛本省</t>
  </si>
  <si>
    <t>（項）防衛本省共通費</t>
  </si>
  <si>
    <t>08職員旅費</t>
  </si>
  <si>
    <t>（組織）地方防衛局</t>
  </si>
  <si>
    <t>（項）地方防衛局</t>
  </si>
  <si>
    <t>６　各地方防衛局で支出する補助金等については、各地方防衛局のホームページにおいて公表する。</t>
  </si>
  <si>
    <t>８　公益法人の区分において、「公財」は、「公益財団法人」、「公社」は「公益社団法人」、「特財」は、「特例財団法人」、「特社」は「特例社団法人」をいう。</t>
  </si>
  <si>
    <t>９　公益法人とは、公益社団法人、公益財団法人の認定等に関する法律（平成18 年法律第49 号）第２条に規定する公益法人、一般社団法人、一般財
　団法人に関する法律、公益社団法人及び公益財団法人の認定等に関する法律の施行に伴う関係法律の整備等に関する法律（平成18 年法律第50
　 号）第42条　第２項に規定する特例民法法人で国が所管するものをいう。</t>
  </si>
  <si>
    <t>１　対象科目について、公益法人に対する支出については、別添「補助金等科目一覧」すべての科目を対象とし、公益法人に対する支出がない場合
　は、必須対象科目欄の「○」のみを対象とする。</t>
  </si>
  <si>
    <t>別　紙　２</t>
  </si>
  <si>
    <t>【会計区分：○○○会計】</t>
  </si>
  <si>
    <t>３　交付決定額には、交付決定した金額を計上して下さい。交付決定によらない事業については、支出負担行為をした金額を計上する。</t>
  </si>
  <si>
    <t>会計別に作成する。</t>
  </si>
  <si>
    <t>「調査の名称・概要」には、「公共調達の適正化について（平成１８年８月２５日付財計２０１７号）に基づく競争入札に係る情報の公表」において用いられている名称などを参考に記載する。</t>
  </si>
  <si>
    <t>「契約の相手方名」については、株式会社○○○、財団法人○○○、といった登記上の名称を使用する。（（株）(財)といった略号を使用しないで下さい）</t>
  </si>
  <si>
    <t>「契約金額」の欄については、契約金額を記載する。（単価契約の場合は総額で記載願います。単価契約＝予定数量×単価）</t>
  </si>
  <si>
    <t>「契約締結日」の欄については、当初契約した年月日を記載する。</t>
  </si>
  <si>
    <t>委託調査の定義としては、「各省庁の所掌事務に関する政策の企画立案に活用することを目的とする調査」を指すものとする。当該年度に予算措置されている委託調査経費については、確実に執行状況を把握するように</t>
  </si>
  <si>
    <t>但し、公表をすることによって適切な行政の遂行に支障が生じるものは予め協議を願います。また成果物が多大の量に及ぶものは、別に概要をまとめたものを提出する。</t>
  </si>
  <si>
    <t>各報告対象四半期については、各月毎に分けて報告する。</t>
  </si>
  <si>
    <t>資金前渡官吏が支払いを行っており、予算事項別管理簿（ＡＤＡＭＳ）では計数を確認できない場合は、各月毎の請求書の写しを電子媒体で別途提出する。</t>
  </si>
  <si>
    <t>５月</t>
  </si>
  <si>
    <t>６月</t>
  </si>
  <si>
    <t>８月</t>
  </si>
  <si>
    <t>９月</t>
  </si>
  <si>
    <t>１／四半期計</t>
  </si>
  <si>
    <t>１１月</t>
  </si>
  <si>
    <t>１２月</t>
  </si>
  <si>
    <t>２/四半期計</t>
  </si>
  <si>
    <t>３/四半期計</t>
  </si>
  <si>
    <t>１月</t>
  </si>
  <si>
    <t>２月</t>
  </si>
  <si>
    <t>３月</t>
  </si>
  <si>
    <t>４/四半期計</t>
  </si>
  <si>
    <t>累計</t>
  </si>
  <si>
    <t>単位：円</t>
  </si>
  <si>
    <t>09庁費</t>
  </si>
  <si>
    <t>【第４／四半期における前年度からの増額理由欄】</t>
  </si>
  <si>
    <t>（項）在日米軍等駐留関連諸費</t>
  </si>
  <si>
    <t>別　紙　４</t>
  </si>
  <si>
    <t>別　紙　３</t>
  </si>
  <si>
    <t>(1月～4月）</t>
  </si>
  <si>
    <t>（項）南極地域観測事業費</t>
  </si>
  <si>
    <t>（項）放射能調査研究費</t>
  </si>
  <si>
    <t>（項）防衛力基盤整備費</t>
  </si>
  <si>
    <t>（組織）防衛装備庁</t>
  </si>
  <si>
    <t>（項）防衛装備庁共通費</t>
  </si>
  <si>
    <t>（項）防衛力基盤整備費</t>
  </si>
  <si>
    <t>防衛装備庁</t>
  </si>
  <si>
    <t>防衛装備庁共通費</t>
  </si>
  <si>
    <t>（項）防衛協力・交流等推進費</t>
  </si>
  <si>
    <t>一般競争入札</t>
  </si>
  <si>
    <t>総合評価入札</t>
  </si>
  <si>
    <t>随意契約（企画競争）</t>
  </si>
  <si>
    <t>随意契約（公募）</t>
  </si>
  <si>
    <t>随意契約（少額）</t>
  </si>
  <si>
    <t>随意契約（不落）</t>
  </si>
  <si>
    <t>随意契約（指名）</t>
  </si>
  <si>
    <t>一般競争入札（制限付き）</t>
  </si>
  <si>
    <t>リスト以外の契約方式</t>
  </si>
  <si>
    <t>納期</t>
  </si>
  <si>
    <t>成果物
（公表を前提としているため、提出できない場合は、理由をできるだけ詳しく記載下さい。）</t>
  </si>
  <si>
    <t xml:space="preserve">○○の情報が含まれており、開示することによって、自衛隊の指揮・通信能力を類推される恐れがあるため。
</t>
  </si>
  <si>
    <t>４/半期支出割合</t>
  </si>
  <si>
    <t>法人番号</t>
  </si>
  <si>
    <t>○○○○○○○○</t>
  </si>
  <si>
    <t>交付決定額
（円)</t>
  </si>
  <si>
    <t>支出元（目)名称</t>
  </si>
  <si>
    <r>
      <t>お願いします。</t>
    </r>
    <r>
      <rPr>
        <sz val="11"/>
        <rFont val="ＭＳ Ｐゴシック"/>
        <family val="3"/>
      </rPr>
      <t>右枠欄外に平成30年度行政事業レビューシート番号の記載をお願いいたします。</t>
    </r>
  </si>
  <si>
    <t>30年度行政事業レビューシート番号</t>
  </si>
  <si>
    <t>７　公益法人区分に対する補助金の支出があった場合は、公益法人の区分を記載する。</t>
  </si>
  <si>
    <t>１０　ただし、委託費（目番号14）のうち、契約による支出については、従来通り「公共調達の適正化について」に基づいて報告する。</t>
  </si>
  <si>
    <t>「契約形態の別」の欄には、一般競争入札、一般競争入札（制限付き）、総合評価入札、随意契約（企画競争）、随意契約（公募）、随意契約（指名）、随意契約（少額）、随意契約（不落）から選択して下さい。
上記契約方式以外によるものについては、「リスト以外の契約方式」を選択してください。</t>
  </si>
  <si>
    <t>組織</t>
  </si>
  <si>
    <t>防衛本省</t>
  </si>
  <si>
    <t>防衛力基盤整備費</t>
  </si>
  <si>
    <t>防衛施設安定運用業務庁費</t>
  </si>
  <si>
    <t>在日米軍等駐留軍
関連諸費</t>
  </si>
  <si>
    <t>在日米軍等駐留
関連庁費</t>
  </si>
  <si>
    <t>行の削除は行わないでください。</t>
  </si>
  <si>
    <t>（例）
(項)地方防衛局（目）庁費　乗用自動車交換購入代支払○○円（○年○月○日支払）
（項）防衛本省共通費（目）職員旅費　○○会議に係る費用の支払が4四半期に集中したため（○○円）（○年○月○日支払）</t>
  </si>
  <si>
    <t>30年度実績</t>
  </si>
  <si>
    <t>30年度との比較</t>
  </si>
  <si>
    <t>令和元年度　委託調査費に関する事項</t>
  </si>
  <si>
    <t>令和元年○月○日</t>
  </si>
  <si>
    <t>令和元年度　（目）庁費及び（目）職員旅費に関する事項</t>
  </si>
  <si>
    <t>令和元年度　タクシー代に関する支出状況調</t>
  </si>
  <si>
    <t>【支出負担行為担当官：北関東防衛局長】</t>
  </si>
  <si>
    <t>令和２年度補助金等に関する事項</t>
  </si>
  <si>
    <t>百里飛行場周辺無線放送施設設置助成事業</t>
  </si>
  <si>
    <t>かすみがうら市長</t>
  </si>
  <si>
    <t>施設周辺整備助成補助金</t>
  </si>
  <si>
    <t>鉾田市長</t>
  </si>
  <si>
    <t>百里飛行場周辺無線放送施設設置助成事業</t>
  </si>
  <si>
    <t>茨城町長</t>
  </si>
  <si>
    <t>入間飛行場周辺無線放送施設設置助成事業</t>
  </si>
  <si>
    <t>狭山市長</t>
  </si>
  <si>
    <t>木更津市長</t>
  </si>
  <si>
    <t>習志野演習場周辺無線放送施設設置助成事業</t>
  </si>
  <si>
    <t>八千代市長</t>
  </si>
  <si>
    <t>横田飛行場周辺無線放送施設設置助成事業</t>
  </si>
  <si>
    <t>福生市長</t>
  </si>
  <si>
    <t>大洗町長</t>
  </si>
  <si>
    <t>下総飛行場周辺無線放送施設設置助成事業</t>
  </si>
  <si>
    <t>鎌ケ谷市長</t>
  </si>
  <si>
    <t>吉井弾薬支処周辺公園設置助成事業</t>
  </si>
  <si>
    <t>高崎市長</t>
  </si>
  <si>
    <t>木更津飛行場周辺屋外運動場設置助成事業</t>
  </si>
  <si>
    <t>百里飛行場周辺水道設置助成事業（実施設計）</t>
  </si>
  <si>
    <t>小美玉市長</t>
  </si>
  <si>
    <t>百里飛行場周辺水道設置助成事業（その２）</t>
  </si>
  <si>
    <t>百里飛行場周辺水道設置助成事業（その３）</t>
  </si>
  <si>
    <t>チャーリー水域等周辺漁業用施設設置助成事業</t>
  </si>
  <si>
    <t>茨城県知事</t>
  </si>
  <si>
    <t>小笠原諸島所在防衛施設周辺漁業用施設設置助成事業（水産物保管施設）</t>
  </si>
  <si>
    <t>東京都知事</t>
  </si>
  <si>
    <t>2000020083097</t>
  </si>
  <si>
    <t>8000020122246</t>
  </si>
  <si>
    <t>4000020112151</t>
  </si>
  <si>
    <t>8000020132187</t>
  </si>
  <si>
    <t>4000020122068</t>
  </si>
  <si>
    <t>8000020082341</t>
  </si>
  <si>
    <t>8000020082309</t>
  </si>
  <si>
    <t>6000020082368</t>
  </si>
  <si>
    <t>9000020102024</t>
  </si>
  <si>
    <t>1000020122211</t>
  </si>
  <si>
    <t>2000020080004</t>
  </si>
  <si>
    <t>8000020130001</t>
  </si>
  <si>
    <t>5000020083020</t>
  </si>
  <si>
    <t>入間飛行場周辺消防施設設置助成事業</t>
  </si>
  <si>
    <t>入間市長</t>
  </si>
  <si>
    <t>大日原演習場周辺消防施設設置助成事業</t>
  </si>
  <si>
    <t>阿賀野市長</t>
  </si>
  <si>
    <t>百里飛行場周辺消防施設設置助成事業</t>
  </si>
  <si>
    <t>鹿行広域事務組合管理者</t>
  </si>
  <si>
    <t>百里飛行場周辺消防施設設置助成事業</t>
  </si>
  <si>
    <t>小美玉市長</t>
  </si>
  <si>
    <t>木更津飛行場周辺消防施設設置助成事業</t>
  </si>
  <si>
    <t>木更津市長</t>
  </si>
  <si>
    <t>下総飛行場周辺消防施設設置助成事業</t>
  </si>
  <si>
    <t>柏市長</t>
  </si>
  <si>
    <t>館山飛行場周辺消防施設設置助成事業</t>
  </si>
  <si>
    <t>館山市長</t>
  </si>
  <si>
    <t>4000020112259</t>
  </si>
  <si>
    <t>9000020152234</t>
  </si>
  <si>
    <t>4000020122068</t>
  </si>
  <si>
    <t>6000020122173</t>
  </si>
  <si>
    <t>5000020122050</t>
  </si>
  <si>
    <t>5000020088960</t>
  </si>
  <si>
    <t>相馬原演習場等周辺道路改修等事業（第５号計画道路）</t>
  </si>
  <si>
    <t>榛東村長</t>
  </si>
  <si>
    <t>6000020103446</t>
  </si>
  <si>
    <t>道路改修等事業費補助金</t>
  </si>
  <si>
    <t>勝田東石川演習場周辺道路改修等事業（１級８号線外１）</t>
  </si>
  <si>
    <t>ひたちなか市長</t>
  </si>
  <si>
    <t>7000020082210</t>
  </si>
  <si>
    <t>上湯谷射撃場周辺道路改修等事業（横畑高田線（その１））</t>
  </si>
  <si>
    <t>新潟県知事</t>
  </si>
  <si>
    <t>5000020150002</t>
  </si>
  <si>
    <t>上湯谷射撃場周辺道路改修等事業（横畑高田線（その２））</t>
  </si>
  <si>
    <t>百里飛行場周辺道路改修等事業（（玉）２０１２号線外１）</t>
  </si>
  <si>
    <t>行方市長</t>
  </si>
  <si>
    <t>8000020082333</t>
  </si>
  <si>
    <t>百里飛行場周辺道路改修等事業（１０８号線）</t>
  </si>
  <si>
    <t>健康増進施設駐車場整備（用地測量及び実施設計）</t>
  </si>
  <si>
    <t>特定防衛施設周辺整備調整交付金</t>
  </si>
  <si>
    <t>市道小１０７４２号線外２道路改良工事</t>
  </si>
  <si>
    <t>市道小２０４号線外１道路詳細設計及び用地測量業務</t>
  </si>
  <si>
    <t>茂内池地区ため池浚渫工事</t>
  </si>
  <si>
    <t>消防自動車購入事業</t>
  </si>
  <si>
    <t>安塚公園整備事業（造成工事）</t>
  </si>
  <si>
    <t>市道７－６５号線道路改良舗装</t>
  </si>
  <si>
    <t>糞尿車購入</t>
  </si>
  <si>
    <t>防災備蓄倉庫購入</t>
  </si>
  <si>
    <t>小学生学習支援事業</t>
  </si>
  <si>
    <t>共同受信施設改修事業</t>
  </si>
  <si>
    <t>公園維持作業車購入事業</t>
  </si>
  <si>
    <t>柏市道０１１３８号線外１道路改良工事</t>
  </si>
  <si>
    <t>6000020122173</t>
  </si>
  <si>
    <t>手賀の丘公園どんぐりの家屋根改修工事</t>
  </si>
  <si>
    <t>幸小学校北校舎非常階段塗装改修工事</t>
  </si>
  <si>
    <t>9000020132021</t>
  </si>
  <si>
    <t>柏小学校体育館屋根改修工事</t>
  </si>
  <si>
    <t>高松保育園各所改修工事</t>
  </si>
  <si>
    <t>一番福祉作業所エレベーター改修工事</t>
  </si>
  <si>
    <t>学校給食調理備品購入事業</t>
  </si>
  <si>
    <t>8000020132071</t>
  </si>
  <si>
    <t>市民会館・公民館舞台設備改修工事（実施設計）</t>
  </si>
  <si>
    <t>（仮称）都営福島団地敷地内備蓄倉庫新築等工事設計委託</t>
  </si>
  <si>
    <t>昭島駅南口立体自転車等駐車場改修工事</t>
  </si>
  <si>
    <t>東小学校プール浄化装置改修工事</t>
  </si>
  <si>
    <t>第十小学校改修工事（実施設計）</t>
  </si>
  <si>
    <t>3000020132233</t>
  </si>
  <si>
    <t>第八小学校放送設備改修工事（実施設計）</t>
  </si>
  <si>
    <t>スイミングセンター内装等改修</t>
  </si>
  <si>
    <t>1000020132276</t>
  </si>
  <si>
    <t>大型表示装置</t>
  </si>
  <si>
    <t>1000020133035</t>
  </si>
  <si>
    <t>生原２区地区集会所（建設工事）</t>
  </si>
  <si>
    <t>北谷地・大薮線改良舗装（水道管移設実施設計）</t>
  </si>
  <si>
    <t>村道堂塚９号線改良舗装</t>
  </si>
  <si>
    <t>市道石塚小出雲線消雪施設</t>
  </si>
  <si>
    <t>6000020152170</t>
  </si>
  <si>
    <t>新井総合公園</t>
  </si>
  <si>
    <t>関山地区天王清水用水路</t>
  </si>
  <si>
    <t>中郷保育園通園バス購入</t>
  </si>
  <si>
    <t>9000020152226</t>
  </si>
  <si>
    <t>中郷小学校体育館（講堂棟）屋根塗装工事</t>
  </si>
  <si>
    <t>中郷総合体育館駐車場改修工事</t>
  </si>
  <si>
    <t>西根竹の入都市下水路施設整備工事</t>
  </si>
  <si>
    <t>4000020082031</t>
  </si>
  <si>
    <t>災害用備蓄用品購入</t>
  </si>
  <si>
    <t>金田小学校給食室改修工事（実施設計）</t>
  </si>
  <si>
    <t>中里地内排水路改修工事</t>
  </si>
  <si>
    <t>関山演習場周辺改修工事（コミュニティ供用施設）助成事業</t>
  </si>
  <si>
    <t>妙高市長</t>
  </si>
  <si>
    <t>関山演習場周辺改修工事（保健相談センター）助成事業</t>
  </si>
  <si>
    <t>木更津飛行場周辺改修工事（水泳プール）助成事業</t>
  </si>
  <si>
    <t>横田飛行場周辺改修工事（緑地）助成事業</t>
  </si>
  <si>
    <t>横田飛行場周辺改修工事（公園）助成事業</t>
  </si>
  <si>
    <t>横田飛行場周辺改修工事（学習等供用施設）助成事業</t>
  </si>
  <si>
    <t>羽村市長</t>
  </si>
  <si>
    <t>新町駐屯地等周辺体育館設置助成事業</t>
  </si>
  <si>
    <t>入間飛行場周辺体育館設置助成事業</t>
  </si>
  <si>
    <t>航空装備研究所新島支所周辺コミュニティ供用施設設置助成事業</t>
  </si>
  <si>
    <t>新島村長</t>
  </si>
  <si>
    <t>霞ヶ浦飛行場周辺改修工事（コミュニティ供用施設）助成事業</t>
  </si>
  <si>
    <t>阿見町長</t>
  </si>
  <si>
    <t>相馬原演習場周辺障害防止対策事業（用水対策その２）</t>
  </si>
  <si>
    <t>7000020100005</t>
  </si>
  <si>
    <t>相馬原演習場周辺障害防止対策事業（用水対策その１）</t>
  </si>
  <si>
    <t>上越市長</t>
  </si>
  <si>
    <t>関山演習場周辺無線放送施設設置助成事業</t>
  </si>
  <si>
    <t>百里飛行場周辺水道設置助成事業（その４）</t>
  </si>
  <si>
    <t>百里飛行場周辺水道設置助成事業（その５）</t>
  </si>
  <si>
    <t>上飯沼地区排水整備工事</t>
  </si>
  <si>
    <t>市道小２０２８４号線道路改良工事</t>
  </si>
  <si>
    <t>市道小２０２２４号線外１用地測量</t>
  </si>
  <si>
    <t>市道小２０６６７号線外３用地測量</t>
  </si>
  <si>
    <t>市道小３０５０９号線外１路線測量</t>
  </si>
  <si>
    <t>市道小３０１２５号線道路改良舗装工事</t>
  </si>
  <si>
    <t>横田飛行場周辺障害防止対策（中央幹線排水路）事業</t>
  </si>
  <si>
    <t>鉾田市長</t>
  </si>
  <si>
    <t>行方市長</t>
  </si>
  <si>
    <t>狭山市長</t>
  </si>
  <si>
    <t>柏市長</t>
  </si>
  <si>
    <t>立川市長</t>
  </si>
  <si>
    <t>昭島市長</t>
  </si>
  <si>
    <t>武蔵村山市長</t>
  </si>
  <si>
    <t>羽村市長</t>
  </si>
  <si>
    <t>瑞穂町長</t>
  </si>
  <si>
    <t>高崎市長</t>
  </si>
  <si>
    <t>榛東村長</t>
  </si>
  <si>
    <t>妙高市長</t>
  </si>
  <si>
    <t>上越市長</t>
  </si>
  <si>
    <t>土浦市長</t>
  </si>
  <si>
    <t>木更津市長</t>
  </si>
  <si>
    <t>小美玉市長</t>
  </si>
  <si>
    <t>茨城町長</t>
  </si>
  <si>
    <t>福生市長</t>
  </si>
  <si>
    <t>群馬県知事</t>
  </si>
  <si>
    <t>指揮司令広報車購入事業</t>
  </si>
  <si>
    <t>老人福祉センターともえ荘屋根改修事業</t>
  </si>
  <si>
    <t>行方市上山地区水道施設更新（工事）</t>
  </si>
  <si>
    <t>涸沼野鳥公園（仮称）整備事業（基本設計及び実施設計）</t>
  </si>
  <si>
    <t>歩崎公園イベント広場整備工事事業</t>
  </si>
  <si>
    <t>入間飛行場周辺埼玉県立所沢西高等学校防音事業</t>
  </si>
  <si>
    <t>埼玉県知事</t>
  </si>
  <si>
    <t>教育施設等騒音防止対策事業費補助金</t>
  </si>
  <si>
    <t>入間飛行場周辺狭山けやき幼稚園防音事業</t>
  </si>
  <si>
    <t>学校法人佐藤学園理事長</t>
  </si>
  <si>
    <t>横田飛行場周辺飯能市立加治小学校防音事業</t>
  </si>
  <si>
    <t>飯能市長</t>
  </si>
  <si>
    <t>横田飛行場周辺武蔵村山市立第五中学校防音事業</t>
  </si>
  <si>
    <t>武蔵村山市長</t>
  </si>
  <si>
    <t>横田飛行場周辺武蔵村山市立第十小学校防音事業</t>
  </si>
  <si>
    <r>
      <t>横田飛行場</t>
    </r>
    <r>
      <rPr>
        <sz val="11"/>
        <rFont val="ＭＳ Ｐゴシック"/>
        <family val="3"/>
      </rPr>
      <t>周辺福生市立福生第三中学校（講堂）防音事業</t>
    </r>
  </si>
  <si>
    <r>
      <t>横田飛行場周辺福生市立</t>
    </r>
    <r>
      <rPr>
        <sz val="11"/>
        <rFont val="ＭＳ Ｐゴシック"/>
        <family val="3"/>
      </rPr>
      <t>福生第六小学校（講堂）防音事業</t>
    </r>
  </si>
  <si>
    <t>横田飛行場周辺瑞穂町立石畑保育園防音事業</t>
  </si>
  <si>
    <t>瑞穂町長</t>
  </si>
  <si>
    <t>横田飛行場周辺高沢病院防音事業</t>
  </si>
  <si>
    <t>医療法人社団久遠会理事長</t>
  </si>
  <si>
    <t>下総飛行場周辺千葉県立沼南高等学校防音事業</t>
  </si>
  <si>
    <t>千葉県知事</t>
  </si>
  <si>
    <t>館山飛行場周辺館山市立（仮称）館山市立第二・第三統合中学校防音事業</t>
  </si>
  <si>
    <t>館山市長</t>
  </si>
  <si>
    <t>厚木飛行場周辺原町田スクエア防音事業</t>
  </si>
  <si>
    <t>社会福祉法人コメット理事長</t>
  </si>
  <si>
    <t>横田飛行場周辺昭島市立南部地区学習等供用施設防音助成事業</t>
  </si>
  <si>
    <t>昭島市長</t>
  </si>
  <si>
    <t>横田飛行場周辺瑞穂町立石畑東部地区学習等供用施設防音助成事業</t>
  </si>
  <si>
    <t>横田飛行場周辺瑞穂町立東部児童館防音助成事業</t>
  </si>
  <si>
    <t>横田飛行場周辺住宅防音事業</t>
  </si>
  <si>
    <t>個人1名</t>
  </si>
  <si>
    <t>教育施設等騒音防止対策事業費補助金</t>
  </si>
  <si>
    <t>令和2年6月26日</t>
  </si>
  <si>
    <t>令和2年8月27日</t>
  </si>
  <si>
    <t>個人9名</t>
  </si>
  <si>
    <t>令和2年9月29日</t>
  </si>
  <si>
    <t>入間飛行場周辺住宅防音事業</t>
  </si>
  <si>
    <t>個人13名</t>
  </si>
  <si>
    <t>令和2年7月30日</t>
  </si>
  <si>
    <t>個人19名</t>
  </si>
  <si>
    <t>個人16名</t>
  </si>
  <si>
    <t>個人14名</t>
  </si>
  <si>
    <t>百里飛行場周辺住宅防音事業</t>
  </si>
  <si>
    <t>個人2名</t>
  </si>
  <si>
    <t>令和2年5月29日</t>
  </si>
  <si>
    <t>個人3名</t>
  </si>
  <si>
    <t>個人15名</t>
  </si>
  <si>
    <t>厚木飛行場周辺住宅防音事業</t>
  </si>
  <si>
    <t>個人4名</t>
  </si>
  <si>
    <t>個人8名</t>
  </si>
  <si>
    <t>東京都住宅供給公社　理事長　中井　敬三</t>
  </si>
  <si>
    <t>9011005000678</t>
  </si>
  <si>
    <t>木更津飛行場周辺住宅防音事業</t>
  </si>
  <si>
    <t>宇都宮飛行場周辺住宅防音事業</t>
  </si>
  <si>
    <t>霞ヶ浦飛行場周辺住宅防音事業</t>
  </si>
  <si>
    <t>横田飛行場周辺空気調和機器機能復旧工事</t>
  </si>
  <si>
    <t>個人97名</t>
  </si>
  <si>
    <t>令和2年7月9日</t>
  </si>
  <si>
    <t>個人70名</t>
  </si>
  <si>
    <t>個人17名</t>
  </si>
  <si>
    <t>入間飛行場周辺空気調和機器機能復旧工事</t>
  </si>
  <si>
    <t>個人91名</t>
  </si>
  <si>
    <t>百里飛行場周辺空気調和機器機能復旧工事</t>
  </si>
  <si>
    <t>個人11名</t>
  </si>
  <si>
    <t>木更津飛行場周辺空気調和機器機能復旧工事</t>
  </si>
  <si>
    <t>下総飛行場周辺空気調和機器機能復旧工事</t>
  </si>
  <si>
    <t>宇都宮飛行場周辺空気調和機器機能復旧工事</t>
  </si>
  <si>
    <t>横田飛行場周辺防音建具機能復旧工事</t>
  </si>
  <si>
    <t>個人5名</t>
  </si>
  <si>
    <t>個人10名</t>
  </si>
  <si>
    <t>個人66名</t>
  </si>
  <si>
    <t>入間飛行場周辺防音建具機能復旧工事</t>
  </si>
  <si>
    <t>個人22名</t>
  </si>
  <si>
    <t>個人12名</t>
  </si>
  <si>
    <t>百里飛行場周辺防音建具機能復旧工事</t>
  </si>
  <si>
    <t>個人25名</t>
  </si>
  <si>
    <t>木更津飛行場周辺防音建具機能復旧工事</t>
  </si>
  <si>
    <t>霞ヶ浦飛行場周辺防音建具機能復旧工事</t>
  </si>
  <si>
    <t>宇都宮飛行場周辺防音建具機能復旧工事</t>
  </si>
  <si>
    <t>個人26名</t>
  </si>
  <si>
    <t>令和2年6月19日</t>
  </si>
  <si>
    <t>令和2年4月20日</t>
  </si>
  <si>
    <t>令和2年4月30日</t>
  </si>
  <si>
    <t>令和2年5月8日</t>
  </si>
  <si>
    <t>令和2年5月12日</t>
  </si>
  <si>
    <t>令和2年5月18日</t>
  </si>
  <si>
    <t>令和2年5月21日</t>
  </si>
  <si>
    <t>令和2年5月26日</t>
  </si>
  <si>
    <t>令和2年5月27日</t>
  </si>
  <si>
    <t>令和2年6月3日</t>
  </si>
  <si>
    <t>令和2年6月5日</t>
  </si>
  <si>
    <t>令和2年6月9日</t>
  </si>
  <si>
    <t>令和2年6月11日</t>
  </si>
  <si>
    <t>令和2年6月15日</t>
  </si>
  <si>
    <t>令和2年6月17日</t>
  </si>
  <si>
    <t>令和2年6月18日</t>
  </si>
  <si>
    <t>令和2年6月24日</t>
  </si>
  <si>
    <t>令和2年6月25日</t>
  </si>
  <si>
    <t>令和2年7月1日</t>
  </si>
  <si>
    <t>令和2年7月3日</t>
  </si>
  <si>
    <t>令和2年7月8日</t>
  </si>
  <si>
    <t>令和2年7月10日</t>
  </si>
  <si>
    <t>令和2年7月13日</t>
  </si>
  <si>
    <t>令和2年7月16日</t>
  </si>
  <si>
    <t>令和2年7月17日</t>
  </si>
  <si>
    <t>令和2年7月20日</t>
  </si>
  <si>
    <t>令和2年7月21日</t>
  </si>
  <si>
    <t>令和2年7月27日</t>
  </si>
  <si>
    <t>令和2年7月28日</t>
  </si>
  <si>
    <t>令和2年8月3日</t>
  </si>
  <si>
    <t>令和2年8月5日</t>
  </si>
  <si>
    <t>令和2年8月6日</t>
  </si>
  <si>
    <t>令和2年8月11日</t>
  </si>
  <si>
    <t>令和2年8月19日</t>
  </si>
  <si>
    <t>令和2年8月20日</t>
  </si>
  <si>
    <t>令和2年8月21日</t>
  </si>
  <si>
    <t>令和2年8月25日</t>
  </si>
  <si>
    <t>令和2年8月28日</t>
  </si>
  <si>
    <t>令和2年8月31日</t>
  </si>
  <si>
    <t>令和2年9月7日</t>
  </si>
  <si>
    <t>令和2年9月10日</t>
  </si>
  <si>
    <t>令和2年9月15日</t>
  </si>
  <si>
    <t>令和2年9月18日</t>
  </si>
  <si>
    <t>令和2年9月28日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</si>
</sst>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0;[Red]&quot;▲ &quot;#,##0"/>
    <numFmt numFmtId="185" formatCode="mmm\-yyyy"/>
    <numFmt numFmtId="186" formatCode="0000"/>
    <numFmt numFmtId="187" formatCode="0_);[Red]\(0\)"/>
    <numFmt numFmtId="188" formatCode="0_ "/>
  </numFmts>
  <fonts count="60">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sz val="9"/>
      <name val="ＭＳ Ｐゴシック"/>
      <family val="3"/>
    </font>
    <font>
      <sz val="10"/>
      <name val="ＭＳ Ｐゴシック"/>
      <family val="3"/>
    </font>
    <font>
      <b/>
      <sz val="14"/>
      <name val="ＭＳ Ｐゴシック"/>
      <family val="3"/>
    </font>
    <font>
      <sz val="13"/>
      <name val="ＭＳ Ｐゴシック"/>
      <family val="3"/>
    </font>
    <font>
      <sz val="11"/>
      <color indexed="8"/>
      <name val="ＭＳ Ｐゴシック"/>
      <family val="3"/>
    </font>
    <font>
      <b/>
      <sz val="16"/>
      <name val="ＭＳ Ｐゴシック"/>
      <family val="3"/>
    </font>
    <font>
      <sz val="6"/>
      <name val="ＭＳ ゴシック"/>
      <family val="3"/>
    </font>
    <font>
      <sz val="12"/>
      <name val="ＭＳ ゴシック"/>
      <family val="3"/>
    </font>
    <font>
      <sz val="14"/>
      <name val="ＭＳ Ｐゴシック"/>
      <family val="3"/>
    </font>
    <font>
      <sz val="13.5"/>
      <name val="System"/>
      <family val="0"/>
    </font>
    <font>
      <sz val="8"/>
      <name val="ＭＳ Ｐゴシック"/>
      <family val="3"/>
    </font>
    <font>
      <sz val="16"/>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
      <sz val="11"/>
      <name val="Cambria"/>
      <family val="3"/>
    </font>
    <font>
      <sz val="11"/>
      <color theme="1"/>
      <name val="Cambria"/>
      <family val="3"/>
    </font>
    <font>
      <b/>
      <sz val="11"/>
      <name val="Calibri"/>
      <family val="3"/>
    </font>
    <font>
      <sz val="9"/>
      <color theme="1"/>
      <name val="Calibri"/>
      <family val="3"/>
    </font>
    <font>
      <sz val="9"/>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rgb="FF99FF99"/>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medium"/>
      <top/>
      <bottom style="thin"/>
    </border>
    <border>
      <left style="thin"/>
      <right/>
      <top style="thin"/>
      <bottom style="medium"/>
    </border>
    <border>
      <left style="thin"/>
      <right style="medium"/>
      <top style="thin"/>
      <bottom style="medium"/>
    </border>
    <border>
      <left>
        <color indexed="63"/>
      </left>
      <right style="thin"/>
      <top style="thin"/>
      <bottom>
        <color indexed="63"/>
      </bottom>
    </border>
    <border>
      <left style="thin"/>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style="thin"/>
      <right/>
      <top style="medium"/>
      <bottom style="thin"/>
    </border>
    <border>
      <left/>
      <right style="medium"/>
      <top style="medium"/>
      <bottom style="thin"/>
    </border>
    <border>
      <left>
        <color indexed="63"/>
      </left>
      <right style="medium"/>
      <top style="thin"/>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13" fillId="0" borderId="0">
      <alignment/>
      <protection/>
    </xf>
    <xf numFmtId="0" fontId="13"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lignment/>
      <protection/>
    </xf>
    <xf numFmtId="0" fontId="11"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204">
    <xf numFmtId="0" fontId="0" fillId="0" borderId="0" xfId="0" applyAlignment="1">
      <alignment vertical="center"/>
    </xf>
    <xf numFmtId="0" fontId="0" fillId="33" borderId="0" xfId="0" applyFont="1"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7" fillId="0" borderId="0" xfId="0" applyFont="1" applyAlignment="1">
      <alignment horizontal="right" vertical="center"/>
    </xf>
    <xf numFmtId="0" fontId="53" fillId="0" borderId="0" xfId="0" applyFont="1" applyAlignment="1">
      <alignment horizontal="center" vertical="center" wrapText="1"/>
    </xf>
    <xf numFmtId="0" fontId="0" fillId="0" borderId="0" xfId="0" applyAlignment="1">
      <alignment vertical="center"/>
    </xf>
    <xf numFmtId="0" fontId="0" fillId="33" borderId="0" xfId="0" applyFont="1" applyFill="1" applyAlignment="1">
      <alignment vertical="center"/>
    </xf>
    <xf numFmtId="0" fontId="0" fillId="33" borderId="0" xfId="0" applyFont="1" applyFill="1" applyAlignment="1">
      <alignment horizontal="right" vertical="center"/>
    </xf>
    <xf numFmtId="0" fontId="0" fillId="33" borderId="10" xfId="0" applyFont="1" applyFill="1" applyBorder="1" applyAlignment="1">
      <alignment horizontal="center" vertical="center"/>
    </xf>
    <xf numFmtId="0" fontId="0" fillId="34" borderId="10" xfId="0" applyFont="1" applyFill="1" applyBorder="1" applyAlignment="1">
      <alignment vertical="center" wrapText="1"/>
    </xf>
    <xf numFmtId="0" fontId="0" fillId="34" borderId="10" xfId="0" applyFont="1" applyFill="1" applyBorder="1" applyAlignment="1">
      <alignment vertical="center"/>
    </xf>
    <xf numFmtId="38" fontId="0" fillId="34" borderId="10" xfId="51" applyFont="1" applyFill="1" applyBorder="1" applyAlignment="1">
      <alignment horizontal="right"/>
    </xf>
    <xf numFmtId="176" fontId="0" fillId="34" borderId="10" xfId="0" applyNumberFormat="1" applyFont="1" applyFill="1" applyBorder="1" applyAlignment="1">
      <alignment horizontal="center" vertical="center"/>
    </xf>
    <xf numFmtId="178" fontId="0" fillId="33" borderId="10" xfId="0" applyNumberFormat="1" applyFont="1" applyFill="1" applyBorder="1" applyAlignment="1">
      <alignment horizontal="center" vertical="center"/>
    </xf>
    <xf numFmtId="182" fontId="0" fillId="34" borderId="10" xfId="51" applyNumberFormat="1" applyFont="1" applyFill="1" applyBorder="1" applyAlignment="1">
      <alignment horizontal="right"/>
    </xf>
    <xf numFmtId="0" fontId="0" fillId="33" borderId="10" xfId="0" applyFont="1" applyFill="1" applyBorder="1" applyAlignment="1">
      <alignment vertical="center"/>
    </xf>
    <xf numFmtId="38" fontId="0" fillId="35" borderId="10" xfId="0" applyNumberFormat="1" applyFont="1" applyFill="1" applyBorder="1" applyAlignment="1">
      <alignment horizontal="right"/>
    </xf>
    <xf numFmtId="0" fontId="0" fillId="33" borderId="0" xfId="0" applyFont="1" applyFill="1" applyAlignment="1">
      <alignment horizontal="left" vertical="center"/>
    </xf>
    <xf numFmtId="0" fontId="0" fillId="33" borderId="0" xfId="0" applyNumberFormat="1" applyFont="1" applyFill="1" applyAlignment="1">
      <alignment horizontal="right" vertical="center"/>
    </xf>
    <xf numFmtId="0" fontId="0" fillId="33" borderId="16" xfId="0" applyFont="1" applyFill="1" applyBorder="1" applyAlignment="1">
      <alignment horizontal="center"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0" xfId="0" applyFont="1" applyFill="1" applyBorder="1" applyAlignment="1">
      <alignment vertical="center"/>
    </xf>
    <xf numFmtId="180" fontId="0" fillId="34" borderId="10" xfId="0" applyNumberFormat="1" applyFont="1" applyFill="1" applyBorder="1" applyAlignment="1">
      <alignment horizontal="right"/>
    </xf>
    <xf numFmtId="180" fontId="0" fillId="35" borderId="10" xfId="0" applyNumberFormat="1" applyFont="1" applyFill="1" applyBorder="1" applyAlignment="1">
      <alignment horizontal="right"/>
    </xf>
    <xf numFmtId="182" fontId="9" fillId="33" borderId="0" xfId="51" applyNumberFormat="1" applyFont="1" applyFill="1" applyAlignment="1">
      <alignment vertical="center"/>
    </xf>
    <xf numFmtId="0" fontId="12" fillId="0" borderId="0" xfId="63" applyFont="1" applyAlignment="1">
      <alignment vertical="center"/>
      <protection/>
    </xf>
    <xf numFmtId="182" fontId="12" fillId="33" borderId="0" xfId="51" applyNumberFormat="1" applyFont="1" applyFill="1" applyBorder="1" applyAlignment="1">
      <alignment vertical="center"/>
    </xf>
    <xf numFmtId="0" fontId="12" fillId="0" borderId="0" xfId="63" applyFont="1" applyBorder="1" applyAlignment="1">
      <alignment vertical="center"/>
      <protection/>
    </xf>
    <xf numFmtId="182" fontId="12" fillId="33" borderId="0" xfId="51" applyNumberFormat="1" applyFont="1" applyFill="1" applyAlignment="1">
      <alignment vertical="center"/>
    </xf>
    <xf numFmtId="182" fontId="12" fillId="36" borderId="17" xfId="51" applyNumberFormat="1" applyFont="1" applyFill="1" applyBorder="1" applyAlignment="1">
      <alignment vertical="center"/>
    </xf>
    <xf numFmtId="182" fontId="12" fillId="36" borderId="18" xfId="51" applyNumberFormat="1" applyFont="1" applyFill="1" applyBorder="1" applyAlignment="1">
      <alignment vertical="center"/>
    </xf>
    <xf numFmtId="0" fontId="12" fillId="35" borderId="18" xfId="64" applyFont="1" applyFill="1" applyBorder="1" applyAlignment="1">
      <alignment vertical="center"/>
      <protection/>
    </xf>
    <xf numFmtId="0" fontId="12" fillId="37" borderId="20" xfId="64" applyFont="1" applyFill="1" applyBorder="1" applyAlignment="1">
      <alignment horizontal="center" vertical="center"/>
      <protection/>
    </xf>
    <xf numFmtId="182" fontId="12" fillId="38" borderId="21" xfId="51" applyNumberFormat="1" applyFont="1" applyFill="1" applyBorder="1" applyAlignment="1">
      <alignment horizontal="left" vertical="center"/>
    </xf>
    <xf numFmtId="182" fontId="12" fillId="38" borderId="18" xfId="51" applyNumberFormat="1" applyFont="1" applyFill="1" applyBorder="1" applyAlignment="1">
      <alignment horizontal="center" vertical="center"/>
    </xf>
    <xf numFmtId="182" fontId="12" fillId="38" borderId="22" xfId="51" applyNumberFormat="1" applyFont="1" applyFill="1" applyBorder="1" applyAlignment="1">
      <alignment horizontal="center" vertical="center"/>
    </xf>
    <xf numFmtId="184" fontId="12" fillId="38" borderId="10" xfId="64" applyNumberFormat="1" applyFont="1" applyFill="1" applyBorder="1" applyAlignment="1">
      <alignment horizontal="right"/>
      <protection/>
    </xf>
    <xf numFmtId="182" fontId="12" fillId="38" borderId="23" xfId="51" applyNumberFormat="1" applyFont="1" applyFill="1" applyBorder="1" applyAlignment="1">
      <alignment horizontal="center" vertical="center"/>
    </xf>
    <xf numFmtId="182" fontId="12" fillId="35" borderId="21" xfId="51" applyNumberFormat="1" applyFont="1" applyFill="1" applyBorder="1" applyAlignment="1">
      <alignment horizontal="left" vertical="center"/>
    </xf>
    <xf numFmtId="182" fontId="12" fillId="35" borderId="18" xfId="51" applyNumberFormat="1" applyFont="1" applyFill="1" applyBorder="1" applyAlignment="1">
      <alignment horizontal="left" vertical="center"/>
    </xf>
    <xf numFmtId="182" fontId="12" fillId="35" borderId="22" xfId="51" applyNumberFormat="1" applyFont="1" applyFill="1" applyBorder="1" applyAlignment="1">
      <alignment horizontal="center" vertical="center"/>
    </xf>
    <xf numFmtId="184" fontId="12" fillId="35" borderId="10" xfId="64" applyNumberFormat="1" applyFont="1" applyFill="1" applyBorder="1" applyAlignment="1">
      <alignment horizontal="right"/>
      <protection/>
    </xf>
    <xf numFmtId="182" fontId="12" fillId="35" borderId="19" xfId="51" applyNumberFormat="1" applyFont="1" applyFill="1" applyBorder="1" applyAlignment="1">
      <alignment horizontal="left" vertical="center"/>
    </xf>
    <xf numFmtId="182" fontId="12" fillId="37" borderId="21" xfId="51" applyNumberFormat="1" applyFont="1" applyFill="1" applyBorder="1" applyAlignment="1">
      <alignment horizontal="left" vertical="center"/>
    </xf>
    <xf numFmtId="182" fontId="12" fillId="37" borderId="22" xfId="51" applyNumberFormat="1" applyFont="1" applyFill="1" applyBorder="1" applyAlignment="1">
      <alignment horizontal="center" vertical="center"/>
    </xf>
    <xf numFmtId="184" fontId="12" fillId="37" borderId="10" xfId="64" applyNumberFormat="1" applyFont="1" applyFill="1" applyBorder="1" applyAlignment="1">
      <alignment horizontal="right"/>
      <protection/>
    </xf>
    <xf numFmtId="182" fontId="12" fillId="38" borderId="23" xfId="51" applyNumberFormat="1" applyFont="1" applyFill="1" applyBorder="1" applyAlignment="1" quotePrefix="1">
      <alignment vertical="center"/>
    </xf>
    <xf numFmtId="182" fontId="12" fillId="35" borderId="23" xfId="51" applyNumberFormat="1" applyFont="1" applyFill="1" applyBorder="1" applyAlignment="1">
      <alignment vertical="center"/>
    </xf>
    <xf numFmtId="182" fontId="12" fillId="37" borderId="19" xfId="51" applyNumberFormat="1" applyFont="1" applyFill="1" applyBorder="1" applyAlignment="1">
      <alignment vertical="center"/>
    </xf>
    <xf numFmtId="182" fontId="12" fillId="0" borderId="24" xfId="51" applyNumberFormat="1" applyFont="1" applyFill="1" applyBorder="1" applyAlignment="1">
      <alignment vertical="center"/>
    </xf>
    <xf numFmtId="182" fontId="12" fillId="38" borderId="12" xfId="51" applyNumberFormat="1" applyFont="1" applyFill="1" applyBorder="1" applyAlignment="1" quotePrefix="1">
      <alignment vertical="center"/>
    </xf>
    <xf numFmtId="182" fontId="12" fillId="35" borderId="12" xfId="51" applyNumberFormat="1" applyFont="1" applyFill="1" applyBorder="1" applyAlignment="1">
      <alignment vertical="center"/>
    </xf>
    <xf numFmtId="182" fontId="12" fillId="37" borderId="20" xfId="51" applyNumberFormat="1" applyFont="1" applyFill="1" applyBorder="1" applyAlignment="1">
      <alignment vertical="center"/>
    </xf>
    <xf numFmtId="182" fontId="12" fillId="0" borderId="10" xfId="51" applyNumberFormat="1" applyFont="1" applyFill="1" applyBorder="1" applyAlignment="1">
      <alignment vertical="center"/>
    </xf>
    <xf numFmtId="0" fontId="0" fillId="33" borderId="0" xfId="0" applyFont="1" applyFill="1" applyAlignment="1">
      <alignment vertical="center"/>
    </xf>
    <xf numFmtId="0" fontId="0" fillId="33" borderId="0" xfId="0" applyFont="1" applyFill="1" applyAlignment="1">
      <alignment horizontal="right" vertical="center"/>
    </xf>
    <xf numFmtId="178" fontId="0" fillId="33" borderId="10" xfId="0" applyNumberFormat="1" applyFont="1" applyFill="1" applyBorder="1" applyAlignment="1">
      <alignment horizontal="center" vertical="center" shrinkToFit="1"/>
    </xf>
    <xf numFmtId="178" fontId="5" fillId="33" borderId="10" xfId="0" applyNumberFormat="1" applyFont="1" applyFill="1" applyBorder="1" applyAlignment="1">
      <alignment horizontal="left" vertical="center" wrapText="1"/>
    </xf>
    <xf numFmtId="182" fontId="12" fillId="33" borderId="0" xfId="51" applyNumberFormat="1" applyFont="1" applyFill="1" applyBorder="1" applyAlignment="1">
      <alignment horizontal="right" vertical="center"/>
    </xf>
    <xf numFmtId="184" fontId="12" fillId="0" borderId="10" xfId="51" applyNumberFormat="1" applyFont="1" applyFill="1" applyBorder="1" applyAlignment="1" applyProtection="1">
      <alignment horizontal="right"/>
      <protection locked="0"/>
    </xf>
    <xf numFmtId="182" fontId="12" fillId="37" borderId="16" xfId="51" applyNumberFormat="1" applyFont="1" applyFill="1" applyBorder="1" applyAlignment="1">
      <alignment horizontal="center" vertical="center"/>
    </xf>
    <xf numFmtId="184" fontId="12" fillId="37" borderId="24" xfId="64" applyNumberFormat="1" applyFont="1" applyFill="1" applyBorder="1" applyAlignment="1">
      <alignment horizontal="right"/>
      <protection/>
    </xf>
    <xf numFmtId="184" fontId="12" fillId="6" borderId="10" xfId="64" applyNumberFormat="1" applyFont="1" applyFill="1" applyBorder="1" applyAlignment="1">
      <alignment horizontal="right"/>
      <protection/>
    </xf>
    <xf numFmtId="184" fontId="12" fillId="39" borderId="10" xfId="64" applyNumberFormat="1" applyFont="1" applyFill="1" applyBorder="1" applyAlignment="1">
      <alignment horizontal="right"/>
      <protection/>
    </xf>
    <xf numFmtId="184" fontId="12" fillId="39" borderId="10" xfId="51" applyNumberFormat="1" applyFont="1" applyFill="1" applyBorder="1" applyAlignment="1" applyProtection="1">
      <alignment horizontal="right"/>
      <protection locked="0"/>
    </xf>
    <xf numFmtId="184" fontId="12" fillId="39" borderId="24" xfId="64" applyNumberFormat="1" applyFont="1" applyFill="1" applyBorder="1" applyAlignment="1">
      <alignment horizontal="right"/>
      <protection/>
    </xf>
    <xf numFmtId="9" fontId="12" fillId="40" borderId="10" xfId="64" applyNumberFormat="1" applyFont="1" applyFill="1" applyBorder="1" applyAlignment="1">
      <alignment horizontal="right"/>
      <protection/>
    </xf>
    <xf numFmtId="182" fontId="15" fillId="33" borderId="0" xfId="51" applyNumberFormat="1" applyFont="1" applyFill="1" applyAlignment="1">
      <alignment horizontal="right" vertical="center"/>
    </xf>
    <xf numFmtId="182" fontId="12" fillId="35" borderId="19" xfId="51" applyNumberFormat="1" applyFont="1" applyFill="1" applyBorder="1" applyAlignment="1">
      <alignment vertical="center"/>
    </xf>
    <xf numFmtId="0" fontId="0" fillId="33" borderId="20" xfId="0" applyFont="1" applyFill="1" applyBorder="1" applyAlignment="1">
      <alignment horizontal="center" vertical="center"/>
    </xf>
    <xf numFmtId="0" fontId="54" fillId="33" borderId="0" xfId="0" applyFont="1" applyFill="1" applyAlignment="1">
      <alignment vertical="center"/>
    </xf>
    <xf numFmtId="0" fontId="0" fillId="33" borderId="16" xfId="0" applyFont="1" applyFill="1" applyBorder="1" applyAlignment="1">
      <alignment horizontal="center" vertical="center"/>
    </xf>
    <xf numFmtId="184" fontId="12" fillId="41" borderId="10" xfId="64" applyNumberFormat="1" applyFont="1" applyFill="1" applyBorder="1" applyAlignment="1">
      <alignment horizontal="right"/>
      <protection/>
    </xf>
    <xf numFmtId="182" fontId="12" fillId="38" borderId="19" xfId="51" applyNumberFormat="1" applyFont="1" applyFill="1" applyBorder="1" applyAlignment="1" quotePrefix="1">
      <alignment vertical="center"/>
    </xf>
    <xf numFmtId="0" fontId="0" fillId="33" borderId="10" xfId="0" applyFont="1" applyFill="1" applyBorder="1" applyAlignment="1">
      <alignment vertical="center"/>
    </xf>
    <xf numFmtId="178" fontId="0" fillId="33" borderId="10" xfId="0" applyNumberFormat="1" applyFont="1" applyFill="1" applyBorder="1" applyAlignment="1">
      <alignment horizontal="center" vertical="center"/>
    </xf>
    <xf numFmtId="0" fontId="0" fillId="33" borderId="0" xfId="0" applyFont="1" applyFill="1" applyAlignment="1">
      <alignment horizontal="left" vertical="center" wrapText="1"/>
    </xf>
    <xf numFmtId="0" fontId="0" fillId="34" borderId="10" xfId="0" applyFont="1" applyFill="1" applyBorder="1" applyAlignment="1">
      <alignment vertical="center" wrapText="1"/>
    </xf>
    <xf numFmtId="176" fontId="0" fillId="34" borderId="10" xfId="0" applyNumberFormat="1" applyFont="1" applyFill="1" applyBorder="1" applyAlignment="1">
      <alignment horizontal="center" vertical="center"/>
    </xf>
    <xf numFmtId="186" fontId="0" fillId="33" borderId="10" xfId="0" applyNumberFormat="1" applyFont="1" applyFill="1" applyBorder="1" applyAlignment="1">
      <alignment vertical="center"/>
    </xf>
    <xf numFmtId="186" fontId="0" fillId="33" borderId="10" xfId="0" applyNumberFormat="1" applyFont="1" applyFill="1" applyBorder="1" applyAlignment="1">
      <alignment horizontal="center" vertical="center"/>
    </xf>
    <xf numFmtId="0" fontId="12" fillId="0" borderId="0" xfId="63" applyFont="1" applyFill="1" applyAlignment="1">
      <alignment vertical="center"/>
      <protection/>
    </xf>
    <xf numFmtId="0" fontId="12" fillId="0" borderId="0" xfId="63" applyFont="1" applyFill="1" applyBorder="1" applyAlignment="1">
      <alignment vertical="center"/>
      <protection/>
    </xf>
    <xf numFmtId="182" fontId="0" fillId="0" borderId="0" xfId="51" applyNumberFormat="1" applyFont="1" applyFill="1" applyBorder="1" applyAlignment="1">
      <alignment horizontal="center" vertical="center"/>
    </xf>
    <xf numFmtId="182" fontId="12" fillId="0" borderId="0" xfId="51" applyNumberFormat="1" applyFont="1" applyFill="1" applyBorder="1" applyAlignment="1">
      <alignment horizontal="left" vertical="center"/>
    </xf>
    <xf numFmtId="182" fontId="0" fillId="0" borderId="21" xfId="51" applyNumberFormat="1" applyFont="1" applyFill="1" applyBorder="1" applyAlignment="1">
      <alignment horizontal="left" vertical="center"/>
    </xf>
    <xf numFmtId="182" fontId="0" fillId="0" borderId="25" xfId="51" applyNumberFormat="1" applyFont="1" applyFill="1" applyBorder="1" applyAlignment="1">
      <alignment horizontal="center" vertical="center"/>
    </xf>
    <xf numFmtId="182" fontId="0" fillId="0" borderId="16" xfId="51" applyNumberFormat="1" applyFont="1" applyFill="1" applyBorder="1" applyAlignment="1">
      <alignment horizontal="center" vertical="center"/>
    </xf>
    <xf numFmtId="0" fontId="0" fillId="0" borderId="0" xfId="63" applyFont="1" applyFill="1" applyAlignment="1">
      <alignment horizontal="center" vertical="center"/>
      <protection/>
    </xf>
    <xf numFmtId="182" fontId="12" fillId="37" borderId="23" xfId="51" applyNumberFormat="1" applyFont="1" applyFill="1" applyBorder="1" applyAlignment="1">
      <alignment horizontal="left" vertical="center"/>
    </xf>
    <xf numFmtId="0" fontId="0" fillId="0" borderId="0" xfId="0" applyAlignment="1">
      <alignment horizontal="left" vertical="center"/>
    </xf>
    <xf numFmtId="0" fontId="12" fillId="37" borderId="10" xfId="64" applyFont="1" applyFill="1" applyBorder="1" applyAlignment="1">
      <alignment horizontal="center" vertical="center"/>
      <protection/>
    </xf>
    <xf numFmtId="0" fontId="12" fillId="37" borderId="12" xfId="64" applyFont="1" applyFill="1" applyBorder="1" applyAlignment="1">
      <alignment horizontal="center" vertical="center"/>
      <protection/>
    </xf>
    <xf numFmtId="9" fontId="12" fillId="40" borderId="17" xfId="64" applyNumberFormat="1" applyFont="1" applyFill="1" applyBorder="1" applyAlignment="1">
      <alignment horizontal="right"/>
      <protection/>
    </xf>
    <xf numFmtId="182" fontId="12" fillId="36" borderId="10" xfId="51" applyNumberFormat="1" applyFont="1" applyFill="1" applyBorder="1" applyAlignment="1">
      <alignment vertical="center"/>
    </xf>
    <xf numFmtId="0" fontId="12" fillId="35" borderId="10" xfId="64" applyFont="1" applyFill="1" applyBorder="1" applyAlignment="1">
      <alignment vertical="center"/>
      <protection/>
    </xf>
    <xf numFmtId="0" fontId="12" fillId="42" borderId="0" xfId="63" applyFont="1" applyFill="1" applyAlignment="1">
      <alignment vertical="center"/>
      <protection/>
    </xf>
    <xf numFmtId="0" fontId="0" fillId="33" borderId="10" xfId="0" applyFont="1" applyFill="1" applyBorder="1" applyAlignment="1">
      <alignment vertical="center" wrapText="1"/>
    </xf>
    <xf numFmtId="0" fontId="0" fillId="33" borderId="10" xfId="0" applyFont="1" applyFill="1" applyBorder="1" applyAlignment="1">
      <alignment vertical="center"/>
    </xf>
    <xf numFmtId="0" fontId="0" fillId="0" borderId="26" xfId="0" applyBorder="1" applyAlignment="1">
      <alignment vertical="center" wrapText="1"/>
    </xf>
    <xf numFmtId="0" fontId="0" fillId="0" borderId="10" xfId="0" applyBorder="1" applyAlignment="1">
      <alignment horizontal="center" vertical="center"/>
    </xf>
    <xf numFmtId="0" fontId="0" fillId="0" borderId="27" xfId="0" applyBorder="1" applyAlignment="1">
      <alignment vertical="center" wrapText="1"/>
    </xf>
    <xf numFmtId="0" fontId="0" fillId="0" borderId="11" xfId="0" applyBorder="1" applyAlignment="1">
      <alignment horizontal="center" vertical="center"/>
    </xf>
    <xf numFmtId="38" fontId="0" fillId="0" borderId="11" xfId="51" applyFont="1" applyBorder="1" applyAlignment="1">
      <alignment vertical="center"/>
    </xf>
    <xf numFmtId="0" fontId="0" fillId="0" borderId="10" xfId="0" applyBorder="1" applyAlignment="1">
      <alignment vertical="center" wrapText="1"/>
    </xf>
    <xf numFmtId="0" fontId="0" fillId="0" borderId="26" xfId="0" applyFill="1" applyBorder="1" applyAlignment="1">
      <alignment vertical="center" wrapText="1"/>
    </xf>
    <xf numFmtId="0" fontId="0" fillId="0" borderId="10" xfId="0" applyFill="1" applyBorder="1" applyAlignment="1">
      <alignment vertical="center"/>
    </xf>
    <xf numFmtId="0" fontId="0" fillId="0" borderId="13" xfId="0" applyFill="1" applyBorder="1" applyAlignment="1">
      <alignment horizontal="center" vertical="center"/>
    </xf>
    <xf numFmtId="0" fontId="0" fillId="0" borderId="0" xfId="0" applyFill="1" applyAlignment="1">
      <alignment vertical="center"/>
    </xf>
    <xf numFmtId="0" fontId="0" fillId="0" borderId="28"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vertical="center"/>
    </xf>
    <xf numFmtId="0" fontId="0" fillId="0" borderId="26"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xf>
    <xf numFmtId="0" fontId="0" fillId="0" borderId="10" xfId="0" applyBorder="1" applyAlignment="1">
      <alignment horizontal="left" vertical="center"/>
    </xf>
    <xf numFmtId="0" fontId="0" fillId="0" borderId="10" xfId="0" applyFill="1" applyBorder="1" applyAlignment="1">
      <alignment horizontal="left" vertical="center"/>
    </xf>
    <xf numFmtId="0" fontId="0" fillId="0" borderId="10" xfId="0" applyFont="1" applyBorder="1" applyAlignment="1">
      <alignment horizontal="left" vertical="center"/>
    </xf>
    <xf numFmtId="0" fontId="0" fillId="0" borderId="10" xfId="0" applyBorder="1" applyAlignment="1" quotePrefix="1">
      <alignment horizontal="left" vertical="center"/>
    </xf>
    <xf numFmtId="187" fontId="0" fillId="0" borderId="10" xfId="0" applyNumberFormat="1" applyFill="1" applyBorder="1" applyAlignment="1">
      <alignment horizontal="left" vertical="center"/>
    </xf>
    <xf numFmtId="188" fontId="0" fillId="0" borderId="10" xfId="0" applyNumberFormat="1" applyFont="1" applyBorder="1" applyAlignment="1">
      <alignment horizontal="left" vertical="center"/>
    </xf>
    <xf numFmtId="0" fontId="55" fillId="0" borderId="10" xfId="0" applyFont="1" applyBorder="1" applyAlignment="1">
      <alignment horizontal="left" vertical="center"/>
    </xf>
    <xf numFmtId="180" fontId="0" fillId="0" borderId="10" xfId="0" applyNumberFormat="1" applyFont="1" applyBorder="1" applyAlignment="1">
      <alignment horizontal="left" vertical="center"/>
    </xf>
    <xf numFmtId="49" fontId="0" fillId="0" borderId="10" xfId="0" applyNumberFormat="1" applyFont="1" applyBorder="1" applyAlignment="1">
      <alignment horizontal="left" vertical="center"/>
    </xf>
    <xf numFmtId="49" fontId="5" fillId="0" borderId="17"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6" fillId="0" borderId="10" xfId="0" applyFont="1" applyFill="1" applyBorder="1" applyAlignment="1">
      <alignment horizontal="left" vertical="center"/>
    </xf>
    <xf numFmtId="0" fontId="0" fillId="0" borderId="10" xfId="0" applyFill="1" applyBorder="1" applyAlignment="1">
      <alignment horizontal="center" vertical="center"/>
    </xf>
    <xf numFmtId="188" fontId="0" fillId="0" borderId="10" xfId="0" applyNumberFormat="1" applyFont="1" applyBorder="1" applyAlignment="1">
      <alignment horizontal="left" vertical="center" wrapText="1"/>
    </xf>
    <xf numFmtId="0" fontId="0" fillId="0" borderId="10" xfId="0" applyFont="1" applyBorder="1" applyAlignment="1">
      <alignment horizontal="center" vertical="center"/>
    </xf>
    <xf numFmtId="38" fontId="0" fillId="0" borderId="10" xfId="51" applyFont="1" applyBorder="1" applyAlignment="1">
      <alignment vertical="center"/>
    </xf>
    <xf numFmtId="49" fontId="0" fillId="0" borderId="11" xfId="0" applyNumberFormat="1" applyFont="1" applyBorder="1" applyAlignment="1">
      <alignment horizontal="center" vertical="center" shrinkToFit="1"/>
    </xf>
    <xf numFmtId="180" fontId="56" fillId="0" borderId="10" xfId="51" applyNumberFormat="1" applyFont="1" applyBorder="1" applyAlignment="1">
      <alignment vertical="center"/>
    </xf>
    <xf numFmtId="180" fontId="56" fillId="0" borderId="10" xfId="51" applyNumberFormat="1" applyFont="1" applyBorder="1" applyAlignment="1">
      <alignment vertical="center"/>
    </xf>
    <xf numFmtId="180" fontId="56" fillId="0" borderId="10" xfId="51" applyNumberFormat="1" applyFont="1" applyFill="1" applyBorder="1" applyAlignment="1">
      <alignment vertical="center"/>
    </xf>
    <xf numFmtId="0" fontId="0" fillId="0" borderId="29" xfId="0" applyFont="1" applyBorder="1" applyAlignment="1">
      <alignment horizontal="center" vertical="center"/>
    </xf>
    <xf numFmtId="0" fontId="57" fillId="0" borderId="0" xfId="0" applyFont="1" applyAlignment="1">
      <alignment horizontal="center" vertical="center" wrapText="1"/>
    </xf>
    <xf numFmtId="0" fontId="58" fillId="0" borderId="30" xfId="0" applyFont="1" applyBorder="1" applyAlignment="1">
      <alignment horizontal="center" vertical="center" shrinkToFit="1"/>
    </xf>
    <xf numFmtId="0" fontId="58" fillId="0" borderId="31" xfId="0" applyFont="1" applyBorder="1" applyAlignment="1">
      <alignment horizontal="center" vertical="center" shrinkToFit="1"/>
    </xf>
    <xf numFmtId="0" fontId="58" fillId="0" borderId="32" xfId="0" applyFont="1" applyBorder="1" applyAlignment="1">
      <alignment horizontal="center" vertical="center" shrinkToFit="1"/>
    </xf>
    <xf numFmtId="0" fontId="58" fillId="0" borderId="33" xfId="0" applyFont="1" applyBorder="1" applyAlignment="1">
      <alignment horizontal="center" vertical="center" shrinkToFit="1"/>
    </xf>
    <xf numFmtId="0" fontId="58" fillId="0" borderId="32" xfId="0" applyFont="1" applyFill="1" applyBorder="1" applyAlignment="1">
      <alignment horizontal="center" vertical="center" shrinkToFit="1"/>
    </xf>
    <xf numFmtId="0" fontId="58" fillId="0" borderId="33" xfId="0" applyFont="1" applyFill="1" applyBorder="1" applyAlignment="1">
      <alignment horizontal="center" vertical="center" shrinkToFit="1"/>
    </xf>
    <xf numFmtId="0" fontId="0" fillId="0" borderId="0" xfId="0"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shrinkToFit="1"/>
    </xf>
    <xf numFmtId="0" fontId="58" fillId="0" borderId="3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14" xfId="0" applyFont="1" applyFill="1" applyBorder="1" applyAlignment="1">
      <alignment horizontal="center" vertical="center" shrinkToFit="1"/>
    </xf>
    <xf numFmtId="0" fontId="0" fillId="0" borderId="38" xfId="0" applyFont="1" applyBorder="1" applyAlignment="1">
      <alignment horizontal="center" vertical="center"/>
    </xf>
    <xf numFmtId="0" fontId="58" fillId="0" borderId="32" xfId="0" applyFont="1" applyFill="1" applyBorder="1" applyAlignment="1">
      <alignment horizontal="center" vertical="center" wrapText="1" shrinkToFit="1"/>
    </xf>
    <xf numFmtId="0" fontId="0" fillId="33" borderId="0" xfId="0" applyFont="1" applyFill="1" applyAlignment="1">
      <alignment horizontal="lef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 fillId="33" borderId="10"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0" fillId="0" borderId="20" xfId="0" applyBorder="1" applyAlignment="1">
      <alignment horizontal="center" vertical="center" shrinkToFit="1"/>
    </xf>
    <xf numFmtId="0" fontId="5" fillId="33" borderId="20" xfId="0" applyFont="1" applyFill="1" applyBorder="1" applyAlignment="1">
      <alignment horizontal="center" vertical="center" shrinkToFit="1"/>
    </xf>
    <xf numFmtId="0" fontId="14" fillId="33" borderId="24"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9" fillId="33" borderId="0" xfId="0" applyFont="1" applyFill="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vertical="center"/>
    </xf>
    <xf numFmtId="182" fontId="6" fillId="34" borderId="0" xfId="51" applyNumberFormat="1" applyFont="1" applyFill="1" applyAlignment="1">
      <alignment horizontal="left" vertical="center"/>
    </xf>
    <xf numFmtId="182" fontId="12" fillId="0" borderId="21" xfId="51" applyNumberFormat="1" applyFont="1" applyBorder="1" applyAlignment="1">
      <alignment horizontal="center" vertical="center"/>
    </xf>
    <xf numFmtId="182" fontId="12" fillId="0" borderId="25" xfId="51" applyNumberFormat="1" applyFont="1" applyBorder="1" applyAlignment="1">
      <alignment horizontal="center" vertical="center"/>
    </xf>
    <xf numFmtId="182" fontId="12" fillId="0" borderId="16" xfId="51" applyNumberFormat="1" applyFont="1" applyBorder="1" applyAlignment="1">
      <alignment horizontal="center" vertical="center"/>
    </xf>
    <xf numFmtId="182" fontId="12" fillId="0" borderId="23" xfId="51" applyNumberFormat="1" applyFont="1" applyBorder="1" applyAlignment="1">
      <alignment horizontal="center" vertical="center"/>
    </xf>
    <xf numFmtId="182" fontId="12" fillId="0" borderId="0" xfId="51" applyNumberFormat="1" applyFont="1" applyBorder="1" applyAlignment="1">
      <alignment horizontal="center" vertical="center"/>
    </xf>
    <xf numFmtId="182" fontId="12" fillId="0" borderId="39" xfId="51" applyNumberFormat="1" applyFont="1" applyBorder="1" applyAlignment="1">
      <alignment horizontal="center" vertical="center"/>
    </xf>
    <xf numFmtId="182" fontId="12" fillId="0" borderId="12" xfId="51" applyNumberFormat="1" applyFont="1" applyBorder="1" applyAlignment="1">
      <alignment horizontal="center" vertical="center"/>
    </xf>
    <xf numFmtId="182" fontId="12" fillId="0" borderId="40" xfId="51" applyNumberFormat="1" applyFont="1" applyBorder="1" applyAlignment="1">
      <alignment horizontal="center" vertical="center"/>
    </xf>
    <xf numFmtId="182" fontId="12" fillId="0" borderId="41" xfId="51" applyNumberFormat="1" applyFont="1" applyBorder="1" applyAlignment="1">
      <alignment horizontal="center" vertical="center"/>
    </xf>
    <xf numFmtId="0" fontId="12" fillId="0" borderId="10" xfId="63" applyFont="1" applyBorder="1" applyAlignment="1">
      <alignment vertical="center" wrapText="1"/>
      <protection/>
    </xf>
    <xf numFmtId="0" fontId="0" fillId="0" borderId="10" xfId="0" applyBorder="1" applyAlignment="1">
      <alignment vertical="center"/>
    </xf>
    <xf numFmtId="182" fontId="6" fillId="43" borderId="10" xfId="51" applyNumberFormat="1" applyFont="1" applyFill="1" applyBorder="1" applyAlignment="1">
      <alignment horizontal="center" vertical="center"/>
    </xf>
    <xf numFmtId="0" fontId="16" fillId="43" borderId="10" xfId="0" applyFont="1" applyFill="1" applyBorder="1" applyAlignment="1">
      <alignment horizontal="center" vertical="center"/>
    </xf>
    <xf numFmtId="182" fontId="6" fillId="44" borderId="10" xfId="51" applyNumberFormat="1" applyFont="1" applyFill="1" applyBorder="1" applyAlignment="1">
      <alignment horizontal="center" vertical="center"/>
    </xf>
    <xf numFmtId="0" fontId="16" fillId="44" borderId="10"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0" xfId="0" applyFont="1" applyFill="1" applyBorder="1" applyAlignment="1">
      <alignment horizontal="distributed" vertical="center" indent="1"/>
    </xf>
    <xf numFmtId="0" fontId="0" fillId="33" borderId="2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16"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TANDIC=C:\"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項)施設庁推計(1227)試算_（項）防衛施設庁（総括表）_☆対見直し推計等（比較表）_（項）施設庁総括表" xfId="63"/>
    <cellStyle name="標準_コピー ～ ■21'査定案計数表（地方防衛局）" xfId="64"/>
    <cellStyle name="Followed Hyperlink" xfId="65"/>
    <cellStyle name="良い" xfId="66"/>
  </cellStyles>
  <dxfs count="196">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
      <font>
        <color rgb="FF9C000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31</xdr:row>
      <xdr:rowOff>0</xdr:rowOff>
    </xdr:from>
    <xdr:ext cx="200025" cy="0"/>
    <xdr:sp fLocksText="0">
      <xdr:nvSpPr>
        <xdr:cNvPr id="1" name="Text Box 1"/>
        <xdr:cNvSpPr txBox="1">
          <a:spLocks noChangeArrowheads="1"/>
        </xdr:cNvSpPr>
      </xdr:nvSpPr>
      <xdr:spPr>
        <a:xfrm>
          <a:off x="30060900" y="128301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31</xdr:row>
      <xdr:rowOff>0</xdr:rowOff>
    </xdr:from>
    <xdr:ext cx="200025" cy="0"/>
    <xdr:sp fLocksText="0">
      <xdr:nvSpPr>
        <xdr:cNvPr id="2" name="Text Box 2"/>
        <xdr:cNvSpPr txBox="1">
          <a:spLocks noChangeArrowheads="1"/>
        </xdr:cNvSpPr>
      </xdr:nvSpPr>
      <xdr:spPr>
        <a:xfrm>
          <a:off x="30060900" y="128301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31</xdr:row>
      <xdr:rowOff>0</xdr:rowOff>
    </xdr:from>
    <xdr:ext cx="200025" cy="0"/>
    <xdr:sp fLocksText="0">
      <xdr:nvSpPr>
        <xdr:cNvPr id="3" name="Text Box 4"/>
        <xdr:cNvSpPr txBox="1">
          <a:spLocks noChangeArrowheads="1"/>
        </xdr:cNvSpPr>
      </xdr:nvSpPr>
      <xdr:spPr>
        <a:xfrm>
          <a:off x="30060900" y="128301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0</xdr:colOff>
      <xdr:row>31</xdr:row>
      <xdr:rowOff>0</xdr:rowOff>
    </xdr:from>
    <xdr:ext cx="200025" cy="0"/>
    <xdr:sp fLocksText="0">
      <xdr:nvSpPr>
        <xdr:cNvPr id="4" name="Text Box 5"/>
        <xdr:cNvSpPr txBox="1">
          <a:spLocks noChangeArrowheads="1"/>
        </xdr:cNvSpPr>
      </xdr:nvSpPr>
      <xdr:spPr>
        <a:xfrm>
          <a:off x="30060900" y="128301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1076325</xdr:colOff>
      <xdr:row>31</xdr:row>
      <xdr:rowOff>85725</xdr:rowOff>
    </xdr:from>
    <xdr:to>
      <xdr:col>14</xdr:col>
      <xdr:colOff>1181100</xdr:colOff>
      <xdr:row>38</xdr:row>
      <xdr:rowOff>9525</xdr:rowOff>
    </xdr:to>
    <xdr:sp>
      <xdr:nvSpPr>
        <xdr:cNvPr id="5" name="テキスト ボックス 1"/>
        <xdr:cNvSpPr txBox="1">
          <a:spLocks noChangeArrowheads="1"/>
        </xdr:cNvSpPr>
      </xdr:nvSpPr>
      <xdr:spPr>
        <a:xfrm>
          <a:off x="10182225" y="12915900"/>
          <a:ext cx="9172575" cy="1781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（記載要領）</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　（目）庁費及び（目）職員旅費について、各月ごとに支出済額（戻入額を含む）を記載する。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　ＡＤＡＭＳの支出済額と整合性を図ること。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　前年度の</a:t>
          </a:r>
          <a:r>
            <a:rPr lang="en-US" cap="none" sz="1200" b="0" i="0" u="none" baseline="0">
              <a:solidFill>
                <a:srgbClr val="000000"/>
              </a:solidFill>
              <a:latin typeface="Calibri"/>
              <a:ea typeface="Calibri"/>
              <a:cs typeface="Calibri"/>
            </a:rPr>
            <a:t>4/</a:t>
          </a:r>
          <a:r>
            <a:rPr lang="en-US" cap="none" sz="1200" b="0" i="0" u="none" baseline="0">
              <a:solidFill>
                <a:srgbClr val="000000"/>
              </a:solidFill>
              <a:latin typeface="ＭＳ Ｐゴシック"/>
              <a:ea typeface="ＭＳ Ｐゴシック"/>
              <a:cs typeface="ＭＳ Ｐゴシック"/>
            </a:rPr>
            <a:t>四半期計、</a:t>
          </a:r>
          <a:r>
            <a:rPr lang="en-US" cap="none" sz="1200" b="0" i="0" u="none" baseline="0">
              <a:solidFill>
                <a:srgbClr val="000000"/>
              </a:solidFill>
              <a:latin typeface="Calibri"/>
              <a:ea typeface="Calibri"/>
              <a:cs typeface="Calibri"/>
            </a:rPr>
            <a:t>4/</a:t>
          </a:r>
          <a:r>
            <a:rPr lang="en-US" cap="none" sz="1200" b="0" i="0" u="none" baseline="0">
              <a:solidFill>
                <a:srgbClr val="000000"/>
              </a:solidFill>
              <a:latin typeface="ＭＳ Ｐゴシック"/>
              <a:ea typeface="ＭＳ Ｐゴシック"/>
              <a:cs typeface="ＭＳ Ｐゴシック"/>
            </a:rPr>
            <a:t>四半期支出割合及び支出の類型学を記載する。</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　第４／四半期の支出済額の当該年度における支出額及び支出割合が前年度より増加している科目があった場合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（前年度の比較において、赤字となったもの）は、理由を付すこと。</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４　行の削除は行わないでください。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kisv106\&#20849;&#26377;&#12501;&#12457;&#12523;&#12480;\&#20869;&#23616;&#37096;&#20869;&#31995;FileServer\&#32076;&#29702;&#35013;&#20633;&#23616;\&#20104;&#31639;&#29677;\&#20104;&#31639;&#22519;&#34892;&#29677;\&#22519;&#34892;&#35519;&#26619;&#20418;&#20849;&#26377;\03%20&#20104;&#31639;&#30435;&#35222;&#12539;&#21177;&#29575;&#21270;&#12481;&#12540;&#12512;&#20250;&#35696;&#65295;&#12469;&#12502;&#12481;&#12540;&#12512;&#20250;&#35696;&#65295;&#26377;&#35672;&#32773;&#35500;&#26126;&#20250;\03%20&#24179;&#25104;&#65298;&#65300;&#24180;&#24230;\&#20104;&#31639;&#30435;&#35222;&#12539;&#21177;&#29575;&#21270;&#12395;&#21521;&#12369;&#12383;&#21462;&#32068;\&#20107;&#21209;&#36899;&#65288;&#20316;&#26989;&#20381;&#38972;&#65289;\&#36914;&#25431;&#29366;&#27841;&#35201;&#22240;&#20998;&#26512;\&#9312;&#25903;&#20986;&#36000;&#25285;&#34892;&#28858;&#12395;&#38306;&#12377;&#12427;&#35336;&#30011;&#65381;&#36914;&#25431;&#29366;&#27841;&#35519;&#12288;&#20107;&#21209;&#36899;&#32097;\&#9312;&#25903;&#20986;&#36000;&#25285;&#34892;&#28858;&#12395;&#38306;&#12377;&#12427;&#35336;&#30011;&#65381;&#36914;&#25431;&#29366;&#27841;&#35519;\&#25903;&#20986;&#36000;&#25285;&#34892;&#28858;&#12395;&#38306;&#12377;&#12427;&#35336;&#30011;&#36914;&#25431;&#29366;&#27841;&#12398;&#22577;&#21578;&#12395;&#12388;&#12356;&#12390;\02%20&#26082;&#23450;&#20998;&#65288;&#27096;&#24335;&#65298;&#65289;(&#25903;&#25285;&#23448;&#22577;&#21578;&#29992;)&#25903;&#20986;&#36000;&#25285;&#34892;&#28858;&#35336;&#30011;&#65288;&#26053;&#36027;&#12539;&#24193;&#36027;&#12539;&#35036;&#21161;&#37329;&#31561;&#65289;&#26082;&#23450;&#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用）支出負担行為済額"/>
      <sheetName val="→支出官ベース"/>
      <sheetName val="★支出負担行為担当官"/>
      <sheetName val="→総括者ベース"/>
      <sheetName val="★官房"/>
      <sheetName val="★基地"/>
      <sheetName val="★地防"/>
      <sheetName val="★防大"/>
      <sheetName val="★医大"/>
      <sheetName val="★防研"/>
      <sheetName val="★情本"/>
      <sheetName val="★技本"/>
      <sheetName val="★装本"/>
      <sheetName val="★監本"/>
      <sheetName val="★陸自"/>
      <sheetName val="★海自"/>
      <sheetName val="★空自"/>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90"/>
  <sheetViews>
    <sheetView tabSelected="1" view="pageBreakPreview" zoomScale="90" zoomScaleSheetLayoutView="90" zoomScalePageLayoutView="0" workbookViewId="0" topLeftCell="A1">
      <selection activeCell="F7" sqref="F7"/>
    </sheetView>
  </sheetViews>
  <sheetFormatPr defaultColWidth="9.00390625" defaultRowHeight="13.5"/>
  <cols>
    <col min="1" max="1" width="24.25390625" style="0" customWidth="1"/>
    <col min="2" max="2" width="23.50390625" style="0" customWidth="1"/>
    <col min="3" max="3" width="26.375" style="0" customWidth="1"/>
    <col min="4" max="4" width="14.50390625" style="0" customWidth="1"/>
    <col min="5" max="5" width="10.125" style="0" customWidth="1"/>
    <col min="6" max="6" width="25.00390625" style="0" customWidth="1"/>
    <col min="7" max="7" width="14.50390625" style="0" customWidth="1"/>
    <col min="8" max="9" width="11.875" style="0" customWidth="1"/>
    <col min="10" max="11" width="6.50390625" style="0" customWidth="1"/>
  </cols>
  <sheetData>
    <row r="1" spans="9:11" ht="15">
      <c r="I1" s="101"/>
      <c r="J1" s="10" t="s">
        <v>10</v>
      </c>
      <c r="K1" s="10"/>
    </row>
    <row r="2" spans="1:11" ht="31.5" customHeight="1">
      <c r="A2" s="150" t="s">
        <v>156</v>
      </c>
      <c r="B2" s="150"/>
      <c r="C2" s="150"/>
      <c r="D2" s="150"/>
      <c r="E2" s="150"/>
      <c r="F2" s="150"/>
      <c r="G2" s="150"/>
      <c r="H2" s="150"/>
      <c r="I2" s="150"/>
      <c r="J2" s="150"/>
      <c r="K2" s="11"/>
    </row>
    <row r="3" ht="14.25" thickBot="1">
      <c r="A3" t="s">
        <v>155</v>
      </c>
    </row>
    <row r="4" spans="1:9" ht="46.5" customHeight="1">
      <c r="A4" s="151" t="s">
        <v>3</v>
      </c>
      <c r="B4" s="153" t="s">
        <v>4</v>
      </c>
      <c r="C4" s="153" t="s">
        <v>132</v>
      </c>
      <c r="D4" s="168" t="s">
        <v>134</v>
      </c>
      <c r="E4" s="153" t="s">
        <v>5</v>
      </c>
      <c r="F4" s="155" t="s">
        <v>135</v>
      </c>
      <c r="G4" s="162" t="s">
        <v>6</v>
      </c>
      <c r="H4" s="164" t="s">
        <v>7</v>
      </c>
      <c r="I4" s="165"/>
    </row>
    <row r="5" spans="1:9" ht="27.75" customHeight="1" thickBot="1">
      <c r="A5" s="152"/>
      <c r="B5" s="154"/>
      <c r="C5" s="154"/>
      <c r="D5" s="156"/>
      <c r="E5" s="154"/>
      <c r="F5" s="156"/>
      <c r="G5" s="163"/>
      <c r="H5" s="166" t="s">
        <v>8</v>
      </c>
      <c r="I5" s="167"/>
    </row>
    <row r="6" spans="1:9" ht="42" customHeight="1">
      <c r="A6" s="110" t="s">
        <v>309</v>
      </c>
      <c r="B6" s="2" t="s">
        <v>327</v>
      </c>
      <c r="C6" s="129" t="s">
        <v>187</v>
      </c>
      <c r="D6" s="147">
        <v>302833000</v>
      </c>
      <c r="E6" s="129" t="s">
        <v>2</v>
      </c>
      <c r="F6" s="2" t="s">
        <v>1</v>
      </c>
      <c r="G6" s="138" t="s">
        <v>411</v>
      </c>
      <c r="H6" s="6"/>
      <c r="I6" s="7"/>
    </row>
    <row r="7" spans="1:9" ht="42" customHeight="1">
      <c r="A7" s="110" t="s">
        <v>298</v>
      </c>
      <c r="B7" s="2" t="s">
        <v>328</v>
      </c>
      <c r="C7" s="129" t="s">
        <v>297</v>
      </c>
      <c r="D7" s="147">
        <v>7293000</v>
      </c>
      <c r="E7" s="129" t="s">
        <v>2</v>
      </c>
      <c r="F7" s="2" t="s">
        <v>1</v>
      </c>
      <c r="G7" s="139" t="s">
        <v>417</v>
      </c>
      <c r="H7" s="111"/>
      <c r="I7" s="7"/>
    </row>
    <row r="8" spans="1:9" ht="42" customHeight="1">
      <c r="A8" s="110" t="s">
        <v>296</v>
      </c>
      <c r="B8" s="2" t="s">
        <v>328</v>
      </c>
      <c r="C8" s="129" t="s">
        <v>297</v>
      </c>
      <c r="D8" s="147">
        <v>2733900</v>
      </c>
      <c r="E8" s="129" t="s">
        <v>2</v>
      </c>
      <c r="F8" s="2" t="s">
        <v>1</v>
      </c>
      <c r="G8" s="139" t="s">
        <v>434</v>
      </c>
      <c r="H8" s="111"/>
      <c r="I8" s="7"/>
    </row>
    <row r="9" spans="1:9" ht="42" customHeight="1">
      <c r="A9" s="110" t="s">
        <v>161</v>
      </c>
      <c r="B9" s="2" t="s">
        <v>170</v>
      </c>
      <c r="C9" s="140" t="s">
        <v>184</v>
      </c>
      <c r="D9" s="147">
        <v>185831000</v>
      </c>
      <c r="E9" s="129" t="s">
        <v>2</v>
      </c>
      <c r="F9" s="2" t="s">
        <v>159</v>
      </c>
      <c r="G9" s="139" t="s">
        <v>417</v>
      </c>
      <c r="H9" s="111"/>
      <c r="I9" s="7"/>
    </row>
    <row r="10" spans="1:9" ht="42" customHeight="1">
      <c r="A10" s="110" t="s">
        <v>180</v>
      </c>
      <c r="B10" s="2" t="s">
        <v>181</v>
      </c>
      <c r="C10" s="129" t="s">
        <v>194</v>
      </c>
      <c r="D10" s="147">
        <v>11638000</v>
      </c>
      <c r="E10" s="129" t="s">
        <v>2</v>
      </c>
      <c r="F10" s="2" t="s">
        <v>159</v>
      </c>
      <c r="G10" s="139" t="s">
        <v>418</v>
      </c>
      <c r="H10" s="111"/>
      <c r="I10" s="7"/>
    </row>
    <row r="11" spans="1:9" ht="42" customHeight="1">
      <c r="A11" s="110" t="s">
        <v>171</v>
      </c>
      <c r="B11" s="2" t="s">
        <v>172</v>
      </c>
      <c r="C11" s="129" t="s">
        <v>185</v>
      </c>
      <c r="D11" s="147">
        <v>289851000</v>
      </c>
      <c r="E11" s="129" t="s">
        <v>2</v>
      </c>
      <c r="F11" s="2" t="s">
        <v>159</v>
      </c>
      <c r="G11" s="139" t="s">
        <v>419</v>
      </c>
      <c r="H11" s="111"/>
      <c r="I11" s="7"/>
    </row>
    <row r="12" spans="1:9" ht="42" customHeight="1">
      <c r="A12" s="110" t="s">
        <v>182</v>
      </c>
      <c r="B12" s="2" t="s">
        <v>183</v>
      </c>
      <c r="C12" s="129" t="s">
        <v>195</v>
      </c>
      <c r="D12" s="147">
        <v>106039000</v>
      </c>
      <c r="E12" s="129" t="s">
        <v>2</v>
      </c>
      <c r="F12" s="2" t="s">
        <v>159</v>
      </c>
      <c r="G12" s="139" t="s">
        <v>375</v>
      </c>
      <c r="H12" s="111"/>
      <c r="I12" s="7"/>
    </row>
    <row r="13" spans="1:9" ht="42" customHeight="1">
      <c r="A13" s="110" t="s">
        <v>163</v>
      </c>
      <c r="B13" s="2" t="s">
        <v>164</v>
      </c>
      <c r="C13" s="129" t="s">
        <v>186</v>
      </c>
      <c r="D13" s="147">
        <v>81394000</v>
      </c>
      <c r="E13" s="129" t="s">
        <v>2</v>
      </c>
      <c r="F13" s="2" t="s">
        <v>159</v>
      </c>
      <c r="G13" s="139" t="s">
        <v>421</v>
      </c>
      <c r="H13" s="111"/>
      <c r="I13" s="7"/>
    </row>
    <row r="14" spans="1:9" ht="42" customHeight="1">
      <c r="A14" s="110" t="s">
        <v>168</v>
      </c>
      <c r="B14" s="2" t="s">
        <v>169</v>
      </c>
      <c r="C14" s="129" t="s">
        <v>187</v>
      </c>
      <c r="D14" s="147">
        <v>129541000</v>
      </c>
      <c r="E14" s="129" t="s">
        <v>2</v>
      </c>
      <c r="F14" s="2" t="s">
        <v>159</v>
      </c>
      <c r="G14" s="139" t="s">
        <v>421</v>
      </c>
      <c r="H14" s="111"/>
      <c r="I14" s="7"/>
    </row>
    <row r="15" spans="1:9" ht="42" customHeight="1">
      <c r="A15" s="110" t="s">
        <v>175</v>
      </c>
      <c r="B15" s="2" t="s">
        <v>165</v>
      </c>
      <c r="C15" s="129" t="s">
        <v>188</v>
      </c>
      <c r="D15" s="147">
        <v>31812000</v>
      </c>
      <c r="E15" s="129" t="s">
        <v>2</v>
      </c>
      <c r="F15" s="2" t="s">
        <v>159</v>
      </c>
      <c r="G15" s="139" t="s">
        <v>423</v>
      </c>
      <c r="H15" s="111"/>
      <c r="I15" s="7"/>
    </row>
    <row r="16" spans="1:9" ht="42" customHeight="1">
      <c r="A16" s="110" t="s">
        <v>157</v>
      </c>
      <c r="B16" s="2" t="s">
        <v>160</v>
      </c>
      <c r="C16" s="129" t="s">
        <v>189</v>
      </c>
      <c r="D16" s="147">
        <v>322657000</v>
      </c>
      <c r="E16" s="129" t="s">
        <v>2</v>
      </c>
      <c r="F16" s="2" t="s">
        <v>159</v>
      </c>
      <c r="G16" s="139" t="s">
        <v>425</v>
      </c>
      <c r="H16" s="111"/>
      <c r="I16" s="7"/>
    </row>
    <row r="17" spans="1:9" ht="42" customHeight="1">
      <c r="A17" s="110" t="s">
        <v>157</v>
      </c>
      <c r="B17" s="2" t="s">
        <v>158</v>
      </c>
      <c r="C17" s="129" t="s">
        <v>190</v>
      </c>
      <c r="D17" s="147">
        <v>32245000</v>
      </c>
      <c r="E17" s="129" t="s">
        <v>2</v>
      </c>
      <c r="F17" s="2" t="s">
        <v>159</v>
      </c>
      <c r="G17" s="139" t="s">
        <v>428</v>
      </c>
      <c r="H17" s="111"/>
      <c r="I17" s="7"/>
    </row>
    <row r="18" spans="1:9" ht="42" customHeight="1">
      <c r="A18" s="110" t="s">
        <v>176</v>
      </c>
      <c r="B18" s="2" t="s">
        <v>177</v>
      </c>
      <c r="C18" s="129" t="s">
        <v>191</v>
      </c>
      <c r="D18" s="147">
        <v>5186000</v>
      </c>
      <c r="E18" s="129" t="s">
        <v>2</v>
      </c>
      <c r="F18" s="2" t="s">
        <v>159</v>
      </c>
      <c r="G18" s="139" t="s">
        <v>428</v>
      </c>
      <c r="H18" s="111"/>
      <c r="I18" s="7"/>
    </row>
    <row r="19" spans="1:9" ht="42" customHeight="1">
      <c r="A19" s="110" t="s">
        <v>161</v>
      </c>
      <c r="B19" s="2" t="s">
        <v>162</v>
      </c>
      <c r="C19" s="129" t="s">
        <v>196</v>
      </c>
      <c r="D19" s="147">
        <v>158193000</v>
      </c>
      <c r="E19" s="129" t="s">
        <v>2</v>
      </c>
      <c r="F19" s="2" t="s">
        <v>159</v>
      </c>
      <c r="G19" s="139" t="s">
        <v>429</v>
      </c>
      <c r="H19" s="111"/>
      <c r="I19" s="7"/>
    </row>
    <row r="20" spans="1:9" ht="42" customHeight="1">
      <c r="A20" s="110" t="s">
        <v>173</v>
      </c>
      <c r="B20" s="2" t="s">
        <v>174</v>
      </c>
      <c r="C20" s="129" t="s">
        <v>192</v>
      </c>
      <c r="D20" s="147">
        <v>137302000</v>
      </c>
      <c r="E20" s="129" t="s">
        <v>2</v>
      </c>
      <c r="F20" s="2" t="s">
        <v>159</v>
      </c>
      <c r="G20" s="139" t="s">
        <v>430</v>
      </c>
      <c r="H20" s="111"/>
      <c r="I20" s="7"/>
    </row>
    <row r="21" spans="1:9" ht="42" customHeight="1">
      <c r="A21" s="110" t="s">
        <v>166</v>
      </c>
      <c r="B21" s="2" t="s">
        <v>167</v>
      </c>
      <c r="C21" s="129" t="s">
        <v>193</v>
      </c>
      <c r="D21" s="147">
        <v>86567000</v>
      </c>
      <c r="E21" s="129" t="s">
        <v>2</v>
      </c>
      <c r="F21" s="2" t="s">
        <v>159</v>
      </c>
      <c r="G21" s="139" t="s">
        <v>439</v>
      </c>
      <c r="H21" s="111"/>
      <c r="I21" s="7"/>
    </row>
    <row r="22" spans="1:9" ht="42" customHeight="1">
      <c r="A22" s="110" t="s">
        <v>300</v>
      </c>
      <c r="B22" s="2" t="s">
        <v>299</v>
      </c>
      <c r="C22" s="129" t="s">
        <v>274</v>
      </c>
      <c r="D22" s="147">
        <v>97404000</v>
      </c>
      <c r="E22" s="129" t="s">
        <v>2</v>
      </c>
      <c r="F22" s="2" t="s">
        <v>159</v>
      </c>
      <c r="G22" s="139" t="s">
        <v>443</v>
      </c>
      <c r="H22" s="111"/>
      <c r="I22" s="7"/>
    </row>
    <row r="23" spans="1:9" ht="42" customHeight="1">
      <c r="A23" s="110" t="s">
        <v>178</v>
      </c>
      <c r="B23" s="2" t="s">
        <v>177</v>
      </c>
      <c r="C23" s="129" t="s">
        <v>191</v>
      </c>
      <c r="D23" s="147">
        <v>11858000</v>
      </c>
      <c r="E23" s="129" t="s">
        <v>2</v>
      </c>
      <c r="F23" s="2" t="s">
        <v>159</v>
      </c>
      <c r="G23" s="139" t="s">
        <v>445</v>
      </c>
      <c r="H23" s="111"/>
      <c r="I23" s="7"/>
    </row>
    <row r="24" spans="1:9" ht="42" customHeight="1">
      <c r="A24" s="110" t="s">
        <v>179</v>
      </c>
      <c r="B24" s="2" t="s">
        <v>177</v>
      </c>
      <c r="C24" s="129" t="s">
        <v>191</v>
      </c>
      <c r="D24" s="147">
        <v>26796000</v>
      </c>
      <c r="E24" s="129" t="s">
        <v>2</v>
      </c>
      <c r="F24" s="2" t="s">
        <v>159</v>
      </c>
      <c r="G24" s="139" t="s">
        <v>445</v>
      </c>
      <c r="H24" s="111"/>
      <c r="I24" s="7"/>
    </row>
    <row r="25" spans="1:9" ht="42" customHeight="1">
      <c r="A25" s="110" t="s">
        <v>301</v>
      </c>
      <c r="B25" s="2" t="s">
        <v>177</v>
      </c>
      <c r="C25" s="129" t="s">
        <v>191</v>
      </c>
      <c r="D25" s="147">
        <v>32202000</v>
      </c>
      <c r="E25" s="129" t="s">
        <v>2</v>
      </c>
      <c r="F25" s="2" t="s">
        <v>159</v>
      </c>
      <c r="G25" s="139" t="s">
        <v>450</v>
      </c>
      <c r="H25" s="111"/>
      <c r="I25" s="7"/>
    </row>
    <row r="26" spans="1:9" ht="42" customHeight="1">
      <c r="A26" s="110" t="s">
        <v>302</v>
      </c>
      <c r="B26" s="2" t="s">
        <v>177</v>
      </c>
      <c r="C26" s="129" t="s">
        <v>191</v>
      </c>
      <c r="D26" s="147">
        <v>43573000</v>
      </c>
      <c r="E26" s="129" t="s">
        <v>2</v>
      </c>
      <c r="F26" s="2" t="s">
        <v>159</v>
      </c>
      <c r="G26" s="139" t="s">
        <v>450</v>
      </c>
      <c r="H26" s="111"/>
      <c r="I26" s="7"/>
    </row>
    <row r="27" spans="1:9" ht="42" customHeight="1">
      <c r="A27" s="110" t="s">
        <v>197</v>
      </c>
      <c r="B27" s="2" t="s">
        <v>198</v>
      </c>
      <c r="C27" s="132" t="s">
        <v>211</v>
      </c>
      <c r="D27" s="147">
        <v>11323000</v>
      </c>
      <c r="E27" s="129" t="s">
        <v>2</v>
      </c>
      <c r="F27" s="2" t="s">
        <v>159</v>
      </c>
      <c r="G27" s="139" t="s">
        <v>413</v>
      </c>
      <c r="H27" s="111"/>
      <c r="I27" s="7"/>
    </row>
    <row r="28" spans="1:9" ht="42" customHeight="1">
      <c r="A28" s="110" t="s">
        <v>199</v>
      </c>
      <c r="B28" s="2" t="s">
        <v>200</v>
      </c>
      <c r="C28" s="132" t="s">
        <v>212</v>
      </c>
      <c r="D28" s="147">
        <v>20676000</v>
      </c>
      <c r="E28" s="129" t="s">
        <v>2</v>
      </c>
      <c r="F28" s="2" t="s">
        <v>159</v>
      </c>
      <c r="G28" s="139" t="s">
        <v>414</v>
      </c>
      <c r="H28" s="111"/>
      <c r="I28" s="7"/>
    </row>
    <row r="29" spans="1:9" ht="42" customHeight="1">
      <c r="A29" s="110" t="s">
        <v>201</v>
      </c>
      <c r="B29" s="2" t="s">
        <v>202</v>
      </c>
      <c r="C29" s="132" t="s">
        <v>216</v>
      </c>
      <c r="D29" s="147">
        <v>25575000</v>
      </c>
      <c r="E29" s="129" t="s">
        <v>2</v>
      </c>
      <c r="F29" s="2" t="s">
        <v>159</v>
      </c>
      <c r="G29" s="139" t="s">
        <v>412</v>
      </c>
      <c r="H29" s="111"/>
      <c r="I29" s="7"/>
    </row>
    <row r="30" spans="1:9" ht="42" customHeight="1">
      <c r="A30" s="110" t="s">
        <v>203</v>
      </c>
      <c r="B30" s="2" t="s">
        <v>204</v>
      </c>
      <c r="C30" s="129" t="s">
        <v>191</v>
      </c>
      <c r="D30" s="147">
        <v>11323000</v>
      </c>
      <c r="E30" s="129" t="s">
        <v>2</v>
      </c>
      <c r="F30" s="2" t="s">
        <v>159</v>
      </c>
      <c r="G30" s="139" t="s">
        <v>416</v>
      </c>
      <c r="H30" s="111"/>
      <c r="I30" s="7"/>
    </row>
    <row r="31" spans="1:9" ht="42" customHeight="1">
      <c r="A31" s="110" t="s">
        <v>205</v>
      </c>
      <c r="B31" s="2" t="s">
        <v>206</v>
      </c>
      <c r="C31" s="132" t="s">
        <v>213</v>
      </c>
      <c r="D31" s="147">
        <v>18992000</v>
      </c>
      <c r="E31" s="129" t="s">
        <v>2</v>
      </c>
      <c r="F31" s="2" t="s">
        <v>159</v>
      </c>
      <c r="G31" s="139" t="s">
        <v>421</v>
      </c>
      <c r="H31" s="111"/>
      <c r="I31" s="7"/>
    </row>
    <row r="32" spans="1:9" ht="42" customHeight="1">
      <c r="A32" s="110" t="s">
        <v>207</v>
      </c>
      <c r="B32" s="2" t="s">
        <v>208</v>
      </c>
      <c r="C32" s="132" t="s">
        <v>214</v>
      </c>
      <c r="D32" s="147">
        <v>19644000</v>
      </c>
      <c r="E32" s="129" t="s">
        <v>2</v>
      </c>
      <c r="F32" s="2" t="s">
        <v>159</v>
      </c>
      <c r="G32" s="139" t="s">
        <v>424</v>
      </c>
      <c r="H32" s="111"/>
      <c r="I32" s="7"/>
    </row>
    <row r="33" spans="1:9" ht="42" customHeight="1">
      <c r="A33" s="110" t="s">
        <v>209</v>
      </c>
      <c r="B33" s="2" t="s">
        <v>210</v>
      </c>
      <c r="C33" s="132" t="s">
        <v>215</v>
      </c>
      <c r="D33" s="147">
        <v>11323000</v>
      </c>
      <c r="E33" s="129" t="s">
        <v>2</v>
      </c>
      <c r="F33" s="2" t="s">
        <v>159</v>
      </c>
      <c r="G33" s="139" t="s">
        <v>436</v>
      </c>
      <c r="H33" s="111"/>
      <c r="I33" s="7"/>
    </row>
    <row r="34" spans="1:9" s="119" customFormat="1" ht="42" customHeight="1">
      <c r="A34" s="116" t="s">
        <v>282</v>
      </c>
      <c r="B34" s="117" t="s">
        <v>283</v>
      </c>
      <c r="C34" s="133">
        <v>6000020152170</v>
      </c>
      <c r="D34" s="148">
        <v>1394000</v>
      </c>
      <c r="E34" s="130" t="s">
        <v>2</v>
      </c>
      <c r="F34" s="117" t="s">
        <v>159</v>
      </c>
      <c r="G34" s="139" t="s">
        <v>415</v>
      </c>
      <c r="H34" s="141"/>
      <c r="I34" s="118"/>
    </row>
    <row r="35" spans="1:9" s="119" customFormat="1" ht="42" customHeight="1">
      <c r="A35" s="116" t="s">
        <v>284</v>
      </c>
      <c r="B35" s="117" t="s">
        <v>283</v>
      </c>
      <c r="C35" s="133">
        <v>6000020152170</v>
      </c>
      <c r="D35" s="148">
        <v>4108000</v>
      </c>
      <c r="E35" s="130" t="s">
        <v>2</v>
      </c>
      <c r="F35" s="117" t="s">
        <v>159</v>
      </c>
      <c r="G35" s="139" t="s">
        <v>415</v>
      </c>
      <c r="H35" s="141"/>
      <c r="I35" s="118"/>
    </row>
    <row r="36" spans="1:9" s="119" customFormat="1" ht="42" customHeight="1">
      <c r="A36" s="116" t="s">
        <v>285</v>
      </c>
      <c r="B36" s="117" t="s">
        <v>165</v>
      </c>
      <c r="C36" s="133">
        <v>4000020122068</v>
      </c>
      <c r="D36" s="148">
        <v>130708000</v>
      </c>
      <c r="E36" s="130" t="s">
        <v>2</v>
      </c>
      <c r="F36" s="117" t="s">
        <v>159</v>
      </c>
      <c r="G36" s="139" t="s">
        <v>375</v>
      </c>
      <c r="H36" s="141"/>
      <c r="I36" s="118"/>
    </row>
    <row r="37" spans="1:9" s="119" customFormat="1" ht="42" customHeight="1">
      <c r="A37" s="116" t="s">
        <v>286</v>
      </c>
      <c r="B37" s="117" t="s">
        <v>169</v>
      </c>
      <c r="C37" s="133">
        <v>8000020132187</v>
      </c>
      <c r="D37" s="148">
        <v>4708000</v>
      </c>
      <c r="E37" s="130" t="s">
        <v>2</v>
      </c>
      <c r="F37" s="117" t="s">
        <v>159</v>
      </c>
      <c r="G37" s="139" t="s">
        <v>424</v>
      </c>
      <c r="H37" s="141"/>
      <c r="I37" s="118"/>
    </row>
    <row r="38" spans="1:9" s="119" customFormat="1" ht="42" customHeight="1">
      <c r="A38" s="116" t="s">
        <v>287</v>
      </c>
      <c r="B38" s="117" t="s">
        <v>169</v>
      </c>
      <c r="C38" s="133">
        <v>8000020132187</v>
      </c>
      <c r="D38" s="148">
        <v>140925000</v>
      </c>
      <c r="E38" s="130" t="s">
        <v>2</v>
      </c>
      <c r="F38" s="117" t="s">
        <v>159</v>
      </c>
      <c r="G38" s="139" t="s">
        <v>424</v>
      </c>
      <c r="H38" s="141"/>
      <c r="I38" s="118"/>
    </row>
    <row r="39" spans="1:9" s="119" customFormat="1" ht="42" customHeight="1">
      <c r="A39" s="116" t="s">
        <v>288</v>
      </c>
      <c r="B39" s="117" t="s">
        <v>289</v>
      </c>
      <c r="C39" s="133">
        <v>1000020132276</v>
      </c>
      <c r="D39" s="148">
        <v>3138000</v>
      </c>
      <c r="E39" s="130" t="s">
        <v>2</v>
      </c>
      <c r="F39" s="117" t="s">
        <v>159</v>
      </c>
      <c r="G39" s="139" t="s">
        <v>430</v>
      </c>
      <c r="H39" s="141"/>
      <c r="I39" s="118"/>
    </row>
    <row r="40" spans="1:9" s="119" customFormat="1" ht="42" customHeight="1">
      <c r="A40" s="116" t="s">
        <v>290</v>
      </c>
      <c r="B40" s="117" t="s">
        <v>174</v>
      </c>
      <c r="C40" s="133">
        <v>9000020102024</v>
      </c>
      <c r="D40" s="148">
        <v>417501000</v>
      </c>
      <c r="E40" s="130" t="s">
        <v>2</v>
      </c>
      <c r="F40" s="117" t="s">
        <v>159</v>
      </c>
      <c r="G40" s="139" t="s">
        <v>430</v>
      </c>
      <c r="H40" s="141"/>
      <c r="I40" s="118"/>
    </row>
    <row r="41" spans="1:9" s="119" customFormat="1" ht="42" customHeight="1">
      <c r="A41" s="116" t="s">
        <v>291</v>
      </c>
      <c r="B41" s="117" t="s">
        <v>164</v>
      </c>
      <c r="C41" s="133">
        <v>4000020112151</v>
      </c>
      <c r="D41" s="148">
        <v>158065000</v>
      </c>
      <c r="E41" s="130" t="s">
        <v>2</v>
      </c>
      <c r="F41" s="117" t="s">
        <v>159</v>
      </c>
      <c r="G41" s="139" t="s">
        <v>431</v>
      </c>
      <c r="H41" s="141"/>
      <c r="I41" s="118"/>
    </row>
    <row r="42" spans="1:9" s="119" customFormat="1" ht="42" customHeight="1">
      <c r="A42" s="116" t="s">
        <v>292</v>
      </c>
      <c r="B42" s="117" t="s">
        <v>293</v>
      </c>
      <c r="C42" s="133">
        <v>9000020133639</v>
      </c>
      <c r="D42" s="148">
        <v>117015000</v>
      </c>
      <c r="E42" s="130" t="s">
        <v>2</v>
      </c>
      <c r="F42" s="117" t="s">
        <v>159</v>
      </c>
      <c r="G42" s="139" t="s">
        <v>446</v>
      </c>
      <c r="H42" s="141"/>
      <c r="I42" s="118"/>
    </row>
    <row r="43" spans="1:9" s="119" customFormat="1" ht="42" customHeight="1">
      <c r="A43" s="116" t="s">
        <v>294</v>
      </c>
      <c r="B43" s="117" t="s">
        <v>295</v>
      </c>
      <c r="C43" s="133">
        <v>3000020084433</v>
      </c>
      <c r="D43" s="148">
        <v>45837000</v>
      </c>
      <c r="E43" s="130" t="s">
        <v>2</v>
      </c>
      <c r="F43" s="117" t="s">
        <v>159</v>
      </c>
      <c r="G43" s="139" t="s">
        <v>452</v>
      </c>
      <c r="H43" s="141"/>
      <c r="I43" s="120"/>
    </row>
    <row r="44" spans="1:9" ht="42" customHeight="1">
      <c r="A44" s="110" t="s">
        <v>217</v>
      </c>
      <c r="B44" s="2" t="s">
        <v>218</v>
      </c>
      <c r="C44" s="129" t="s">
        <v>219</v>
      </c>
      <c r="D44" s="147">
        <v>26251000</v>
      </c>
      <c r="E44" s="129" t="s">
        <v>2</v>
      </c>
      <c r="F44" s="2" t="s">
        <v>220</v>
      </c>
      <c r="G44" s="139" t="s">
        <v>419</v>
      </c>
      <c r="H44" s="111"/>
      <c r="I44" s="121"/>
    </row>
    <row r="45" spans="1:9" ht="42" customHeight="1">
      <c r="A45" s="110" t="s">
        <v>221</v>
      </c>
      <c r="B45" s="2" t="s">
        <v>222</v>
      </c>
      <c r="C45" s="129" t="s">
        <v>223</v>
      </c>
      <c r="D45" s="147">
        <v>65577000</v>
      </c>
      <c r="E45" s="129" t="s">
        <v>2</v>
      </c>
      <c r="F45" s="2" t="s">
        <v>220</v>
      </c>
      <c r="G45" s="139" t="s">
        <v>426</v>
      </c>
      <c r="H45" s="111"/>
      <c r="I45" s="7"/>
    </row>
    <row r="46" spans="1:9" ht="42" customHeight="1">
      <c r="A46" s="110" t="s">
        <v>224</v>
      </c>
      <c r="B46" s="2" t="s">
        <v>225</v>
      </c>
      <c r="C46" s="129" t="s">
        <v>226</v>
      </c>
      <c r="D46" s="147">
        <v>778000</v>
      </c>
      <c r="E46" s="129" t="s">
        <v>2</v>
      </c>
      <c r="F46" s="2" t="s">
        <v>220</v>
      </c>
      <c r="G46" s="139" t="s">
        <v>426</v>
      </c>
      <c r="H46" s="111"/>
      <c r="I46" s="7"/>
    </row>
    <row r="47" spans="1:9" ht="42" customHeight="1">
      <c r="A47" s="110" t="s">
        <v>227</v>
      </c>
      <c r="B47" s="2" t="s">
        <v>225</v>
      </c>
      <c r="C47" s="129" t="s">
        <v>226</v>
      </c>
      <c r="D47" s="147">
        <v>68335000</v>
      </c>
      <c r="E47" s="129" t="s">
        <v>2</v>
      </c>
      <c r="F47" s="2" t="s">
        <v>220</v>
      </c>
      <c r="G47" s="139" t="s">
        <v>429</v>
      </c>
      <c r="H47" s="111"/>
      <c r="I47" s="7"/>
    </row>
    <row r="48" spans="1:9" ht="42" customHeight="1">
      <c r="A48" s="110" t="s">
        <v>228</v>
      </c>
      <c r="B48" s="2" t="s">
        <v>229</v>
      </c>
      <c r="C48" s="129" t="s">
        <v>230</v>
      </c>
      <c r="D48" s="147">
        <v>15111000</v>
      </c>
      <c r="E48" s="129" t="s">
        <v>2</v>
      </c>
      <c r="F48" s="2" t="s">
        <v>220</v>
      </c>
      <c r="G48" s="139" t="s">
        <v>438</v>
      </c>
      <c r="H48" s="111"/>
      <c r="I48" s="7"/>
    </row>
    <row r="49" spans="1:9" ht="42" customHeight="1">
      <c r="A49" s="110" t="s">
        <v>231</v>
      </c>
      <c r="B49" s="2" t="s">
        <v>177</v>
      </c>
      <c r="C49" s="129" t="s">
        <v>191</v>
      </c>
      <c r="D49" s="147">
        <v>59025000</v>
      </c>
      <c r="E49" s="129" t="s">
        <v>2</v>
      </c>
      <c r="F49" s="2" t="s">
        <v>220</v>
      </c>
      <c r="G49" s="139" t="s">
        <v>429</v>
      </c>
      <c r="H49" s="111"/>
      <c r="I49" s="7"/>
    </row>
    <row r="50" spans="1:9" ht="42" customHeight="1">
      <c r="A50" s="116" t="s">
        <v>232</v>
      </c>
      <c r="B50" s="2" t="s">
        <v>325</v>
      </c>
      <c r="C50" s="129" t="s">
        <v>191</v>
      </c>
      <c r="D50" s="147">
        <v>8000000</v>
      </c>
      <c r="E50" s="129" t="s">
        <v>2</v>
      </c>
      <c r="F50" s="115" t="s">
        <v>233</v>
      </c>
      <c r="G50" s="139" t="s">
        <v>417</v>
      </c>
      <c r="H50" s="111"/>
      <c r="I50" s="7"/>
    </row>
    <row r="51" spans="1:9" ht="42" customHeight="1">
      <c r="A51" s="116" t="s">
        <v>234</v>
      </c>
      <c r="B51" s="2" t="s">
        <v>325</v>
      </c>
      <c r="C51" s="129" t="s">
        <v>191</v>
      </c>
      <c r="D51" s="147">
        <v>30000000</v>
      </c>
      <c r="E51" s="129" t="s">
        <v>2</v>
      </c>
      <c r="F51" s="115" t="s">
        <v>233</v>
      </c>
      <c r="G51" s="139" t="s">
        <v>426</v>
      </c>
      <c r="H51" s="111"/>
      <c r="I51" s="7"/>
    </row>
    <row r="52" spans="1:9" ht="42" customHeight="1">
      <c r="A52" s="116" t="s">
        <v>235</v>
      </c>
      <c r="B52" s="2" t="s">
        <v>325</v>
      </c>
      <c r="C52" s="129" t="s">
        <v>191</v>
      </c>
      <c r="D52" s="147">
        <v>20000000</v>
      </c>
      <c r="E52" s="129" t="s">
        <v>2</v>
      </c>
      <c r="F52" s="115" t="s">
        <v>233</v>
      </c>
      <c r="G52" s="139" t="s">
        <v>434</v>
      </c>
      <c r="H52" s="111"/>
      <c r="I52" s="7"/>
    </row>
    <row r="53" spans="1:9" ht="42" customHeight="1">
      <c r="A53" s="116" t="s">
        <v>236</v>
      </c>
      <c r="B53" s="2" t="s">
        <v>325</v>
      </c>
      <c r="C53" s="129" t="s">
        <v>191</v>
      </c>
      <c r="D53" s="147">
        <v>14000000</v>
      </c>
      <c r="E53" s="129" t="s">
        <v>2</v>
      </c>
      <c r="F53" s="115" t="s">
        <v>233</v>
      </c>
      <c r="G53" s="139" t="s">
        <v>453</v>
      </c>
      <c r="H53" s="111"/>
      <c r="I53" s="7"/>
    </row>
    <row r="54" spans="1:9" ht="42" customHeight="1">
      <c r="A54" s="116" t="s">
        <v>237</v>
      </c>
      <c r="B54" s="2" t="s">
        <v>310</v>
      </c>
      <c r="C54" s="129" t="s">
        <v>189</v>
      </c>
      <c r="D54" s="147">
        <v>14000000</v>
      </c>
      <c r="E54" s="129" t="s">
        <v>2</v>
      </c>
      <c r="F54" s="115" t="s">
        <v>233</v>
      </c>
      <c r="G54" s="139" t="s">
        <v>422</v>
      </c>
      <c r="H54" s="111"/>
      <c r="I54" s="7"/>
    </row>
    <row r="55" spans="1:9" ht="42" customHeight="1">
      <c r="A55" s="116" t="s">
        <v>238</v>
      </c>
      <c r="B55" s="2" t="s">
        <v>310</v>
      </c>
      <c r="C55" s="129" t="s">
        <v>189</v>
      </c>
      <c r="D55" s="147">
        <v>69514000</v>
      </c>
      <c r="E55" s="129" t="s">
        <v>2</v>
      </c>
      <c r="F55" s="115" t="s">
        <v>233</v>
      </c>
      <c r="G55" s="139" t="s">
        <v>426</v>
      </c>
      <c r="H55" s="111"/>
      <c r="I55" s="7"/>
    </row>
    <row r="56" spans="1:9" ht="42" customHeight="1">
      <c r="A56" s="116" t="s">
        <v>239</v>
      </c>
      <c r="B56" s="2" t="s">
        <v>310</v>
      </c>
      <c r="C56" s="129" t="s">
        <v>189</v>
      </c>
      <c r="D56" s="147">
        <v>30000000</v>
      </c>
      <c r="E56" s="129" t="s">
        <v>2</v>
      </c>
      <c r="F56" s="115" t="s">
        <v>233</v>
      </c>
      <c r="G56" s="139" t="s">
        <v>448</v>
      </c>
      <c r="H56" s="111"/>
      <c r="I56" s="7"/>
    </row>
    <row r="57" spans="1:9" ht="42" customHeight="1">
      <c r="A57" s="116" t="s">
        <v>240</v>
      </c>
      <c r="B57" s="2" t="s">
        <v>311</v>
      </c>
      <c r="C57" s="129" t="s">
        <v>230</v>
      </c>
      <c r="D57" s="147">
        <v>20000000</v>
      </c>
      <c r="E57" s="129" t="s">
        <v>2</v>
      </c>
      <c r="F57" s="115" t="s">
        <v>233</v>
      </c>
      <c r="G57" s="139" t="s">
        <v>375</v>
      </c>
      <c r="H57" s="111"/>
      <c r="I57" s="7"/>
    </row>
    <row r="58" spans="1:9" ht="42" customHeight="1">
      <c r="A58" s="116" t="s">
        <v>241</v>
      </c>
      <c r="B58" s="2" t="s">
        <v>312</v>
      </c>
      <c r="C58" s="129" t="s">
        <v>186</v>
      </c>
      <c r="D58" s="147">
        <v>3000000</v>
      </c>
      <c r="E58" s="129" t="s">
        <v>2</v>
      </c>
      <c r="F58" s="115" t="s">
        <v>233</v>
      </c>
      <c r="G58" s="139" t="s">
        <v>429</v>
      </c>
      <c r="H58" s="111"/>
      <c r="I58" s="7"/>
    </row>
    <row r="59" spans="1:9" ht="42" customHeight="1">
      <c r="A59" s="116" t="s">
        <v>242</v>
      </c>
      <c r="B59" s="2" t="s">
        <v>312</v>
      </c>
      <c r="C59" s="129" t="s">
        <v>186</v>
      </c>
      <c r="D59" s="147">
        <v>7000000</v>
      </c>
      <c r="E59" s="129" t="s">
        <v>2</v>
      </c>
      <c r="F59" s="115" t="s">
        <v>233</v>
      </c>
      <c r="G59" s="139" t="s">
        <v>388</v>
      </c>
      <c r="H59" s="111"/>
      <c r="I59" s="7"/>
    </row>
    <row r="60" spans="1:9" ht="42" customHeight="1">
      <c r="A60" s="116" t="s">
        <v>243</v>
      </c>
      <c r="B60" s="2" t="s">
        <v>312</v>
      </c>
      <c r="C60" s="129" t="s">
        <v>186</v>
      </c>
      <c r="D60" s="147">
        <v>10421000</v>
      </c>
      <c r="E60" s="129" t="s">
        <v>2</v>
      </c>
      <c r="F60" s="115" t="s">
        <v>233</v>
      </c>
      <c r="G60" s="139" t="s">
        <v>441</v>
      </c>
      <c r="H60" s="111"/>
      <c r="I60" s="7"/>
    </row>
    <row r="61" spans="1:9" ht="42" customHeight="1">
      <c r="A61" s="116" t="s">
        <v>244</v>
      </c>
      <c r="B61" s="2" t="s">
        <v>312</v>
      </c>
      <c r="C61" s="129" t="s">
        <v>186</v>
      </c>
      <c r="D61" s="147">
        <v>3000000</v>
      </c>
      <c r="E61" s="129" t="s">
        <v>2</v>
      </c>
      <c r="F61" s="115" t="s">
        <v>233</v>
      </c>
      <c r="G61" s="139" t="s">
        <v>364</v>
      </c>
      <c r="H61" s="111"/>
      <c r="I61" s="7"/>
    </row>
    <row r="62" spans="1:9" ht="42" customHeight="1">
      <c r="A62" s="116" t="s">
        <v>245</v>
      </c>
      <c r="B62" s="2" t="s">
        <v>313</v>
      </c>
      <c r="C62" s="129" t="s">
        <v>246</v>
      </c>
      <c r="D62" s="147">
        <v>55000000</v>
      </c>
      <c r="E62" s="129" t="s">
        <v>2</v>
      </c>
      <c r="F62" s="115" t="s">
        <v>233</v>
      </c>
      <c r="G62" s="139" t="s">
        <v>448</v>
      </c>
      <c r="H62" s="111"/>
      <c r="I62" s="7"/>
    </row>
    <row r="63" spans="1:9" ht="42" customHeight="1">
      <c r="A63" s="116" t="s">
        <v>247</v>
      </c>
      <c r="B63" s="2" t="s">
        <v>313</v>
      </c>
      <c r="C63" s="129" t="s">
        <v>246</v>
      </c>
      <c r="D63" s="147">
        <v>4401000</v>
      </c>
      <c r="E63" s="129" t="s">
        <v>2</v>
      </c>
      <c r="F63" s="115" t="s">
        <v>233</v>
      </c>
      <c r="G63" s="139" t="s">
        <v>454</v>
      </c>
      <c r="H63" s="111"/>
      <c r="I63" s="7"/>
    </row>
    <row r="64" spans="1:9" ht="42" customHeight="1">
      <c r="A64" s="116" t="s">
        <v>248</v>
      </c>
      <c r="B64" s="2" t="s">
        <v>314</v>
      </c>
      <c r="C64" s="129" t="s">
        <v>249</v>
      </c>
      <c r="D64" s="147">
        <v>2800000</v>
      </c>
      <c r="E64" s="129" t="s">
        <v>2</v>
      </c>
      <c r="F64" s="115" t="s">
        <v>233</v>
      </c>
      <c r="G64" s="139" t="s">
        <v>429</v>
      </c>
      <c r="H64" s="111"/>
      <c r="I64" s="7"/>
    </row>
    <row r="65" spans="1:9" ht="42" customHeight="1">
      <c r="A65" s="116" t="s">
        <v>250</v>
      </c>
      <c r="B65" s="2" t="s">
        <v>314</v>
      </c>
      <c r="C65" s="129" t="s">
        <v>249</v>
      </c>
      <c r="D65" s="147">
        <v>17000000</v>
      </c>
      <c r="E65" s="129" t="s">
        <v>2</v>
      </c>
      <c r="F65" s="115" t="s">
        <v>233</v>
      </c>
      <c r="G65" s="139" t="s">
        <v>429</v>
      </c>
      <c r="H65" s="111"/>
      <c r="I65" s="7"/>
    </row>
    <row r="66" spans="1:9" ht="42" customHeight="1">
      <c r="A66" s="116" t="s">
        <v>251</v>
      </c>
      <c r="B66" s="2" t="s">
        <v>314</v>
      </c>
      <c r="C66" s="129" t="s">
        <v>249</v>
      </c>
      <c r="D66" s="147">
        <v>30000000</v>
      </c>
      <c r="E66" s="129" t="s">
        <v>2</v>
      </c>
      <c r="F66" s="115" t="s">
        <v>233</v>
      </c>
      <c r="G66" s="139" t="s">
        <v>429</v>
      </c>
      <c r="H66" s="111"/>
      <c r="I66" s="7"/>
    </row>
    <row r="67" spans="1:9" ht="42" customHeight="1">
      <c r="A67" s="116" t="s">
        <v>252</v>
      </c>
      <c r="B67" s="2" t="s">
        <v>314</v>
      </c>
      <c r="C67" s="129" t="s">
        <v>249</v>
      </c>
      <c r="D67" s="147">
        <v>10000000</v>
      </c>
      <c r="E67" s="129" t="s">
        <v>2</v>
      </c>
      <c r="F67" s="115" t="s">
        <v>233</v>
      </c>
      <c r="G67" s="139" t="s">
        <v>436</v>
      </c>
      <c r="H67" s="111"/>
      <c r="I67" s="7"/>
    </row>
    <row r="68" spans="1:9" ht="42" customHeight="1">
      <c r="A68" s="116" t="s">
        <v>253</v>
      </c>
      <c r="B68" s="2" t="s">
        <v>315</v>
      </c>
      <c r="C68" s="129" t="s">
        <v>254</v>
      </c>
      <c r="D68" s="147">
        <v>8700000</v>
      </c>
      <c r="E68" s="129" t="s">
        <v>2</v>
      </c>
      <c r="F68" s="115" t="s">
        <v>233</v>
      </c>
      <c r="G68" s="139" t="s">
        <v>420</v>
      </c>
      <c r="H68" s="111"/>
      <c r="I68" s="7"/>
    </row>
    <row r="69" spans="1:9" ht="42" customHeight="1">
      <c r="A69" s="116" t="s">
        <v>255</v>
      </c>
      <c r="B69" s="2" t="s">
        <v>315</v>
      </c>
      <c r="C69" s="129" t="s">
        <v>254</v>
      </c>
      <c r="D69" s="147">
        <v>7000000</v>
      </c>
      <c r="E69" s="129" t="s">
        <v>2</v>
      </c>
      <c r="F69" s="115" t="s">
        <v>233</v>
      </c>
      <c r="G69" s="139" t="s">
        <v>388</v>
      </c>
      <c r="H69" s="111"/>
      <c r="I69" s="7"/>
    </row>
    <row r="70" spans="1:9" ht="42" customHeight="1">
      <c r="A70" s="116" t="s">
        <v>256</v>
      </c>
      <c r="B70" s="2" t="s">
        <v>315</v>
      </c>
      <c r="C70" s="129" t="s">
        <v>254</v>
      </c>
      <c r="D70" s="147">
        <v>4500000</v>
      </c>
      <c r="E70" s="129" t="s">
        <v>2</v>
      </c>
      <c r="F70" s="115" t="s">
        <v>233</v>
      </c>
      <c r="G70" s="139" t="s">
        <v>388</v>
      </c>
      <c r="H70" s="111"/>
      <c r="I70" s="7"/>
    </row>
    <row r="71" spans="1:9" ht="42" customHeight="1">
      <c r="A71" s="116" t="s">
        <v>257</v>
      </c>
      <c r="B71" s="2" t="s">
        <v>315</v>
      </c>
      <c r="C71" s="129" t="s">
        <v>254</v>
      </c>
      <c r="D71" s="147">
        <v>27600000</v>
      </c>
      <c r="E71" s="129" t="s">
        <v>2</v>
      </c>
      <c r="F71" s="115" t="s">
        <v>233</v>
      </c>
      <c r="G71" s="139" t="s">
        <v>447</v>
      </c>
      <c r="H71" s="111"/>
      <c r="I71" s="7"/>
    </row>
    <row r="72" spans="1:9" ht="42" customHeight="1">
      <c r="A72" s="116" t="s">
        <v>258</v>
      </c>
      <c r="B72" s="2" t="s">
        <v>315</v>
      </c>
      <c r="C72" s="129" t="s">
        <v>254</v>
      </c>
      <c r="D72" s="147">
        <v>7900000</v>
      </c>
      <c r="E72" s="129" t="s">
        <v>2</v>
      </c>
      <c r="F72" s="115" t="s">
        <v>233</v>
      </c>
      <c r="G72" s="139" t="s">
        <v>452</v>
      </c>
      <c r="H72" s="111"/>
      <c r="I72" s="7"/>
    </row>
    <row r="73" spans="1:9" ht="42" customHeight="1">
      <c r="A73" s="116" t="s">
        <v>259</v>
      </c>
      <c r="B73" s="2" t="s">
        <v>316</v>
      </c>
      <c r="C73" s="129" t="s">
        <v>260</v>
      </c>
      <c r="D73" s="147">
        <v>9000000</v>
      </c>
      <c r="E73" s="129" t="s">
        <v>2</v>
      </c>
      <c r="F73" s="115" t="s">
        <v>233</v>
      </c>
      <c r="G73" s="139" t="s">
        <v>428</v>
      </c>
      <c r="H73" s="111"/>
      <c r="I73" s="7"/>
    </row>
    <row r="74" spans="1:9" ht="42" customHeight="1">
      <c r="A74" s="116" t="s">
        <v>261</v>
      </c>
      <c r="B74" s="2" t="s">
        <v>316</v>
      </c>
      <c r="C74" s="129" t="s">
        <v>260</v>
      </c>
      <c r="D74" s="147">
        <v>1000000</v>
      </c>
      <c r="E74" s="129" t="s">
        <v>2</v>
      </c>
      <c r="F74" s="115" t="s">
        <v>233</v>
      </c>
      <c r="G74" s="139" t="s">
        <v>429</v>
      </c>
      <c r="H74" s="111"/>
      <c r="I74" s="7"/>
    </row>
    <row r="75" spans="1:9" ht="42" customHeight="1">
      <c r="A75" s="116" t="s">
        <v>262</v>
      </c>
      <c r="B75" s="2" t="s">
        <v>317</v>
      </c>
      <c r="C75" s="129" t="s">
        <v>263</v>
      </c>
      <c r="D75" s="147">
        <v>62000000</v>
      </c>
      <c r="E75" s="129" t="s">
        <v>2</v>
      </c>
      <c r="F75" s="115" t="s">
        <v>233</v>
      </c>
      <c r="G75" s="139" t="s">
        <v>388</v>
      </c>
      <c r="H75" s="111"/>
      <c r="I75" s="7"/>
    </row>
    <row r="76" spans="1:9" ht="42" customHeight="1">
      <c r="A76" s="116" t="s">
        <v>264</v>
      </c>
      <c r="B76" s="2" t="s">
        <v>318</v>
      </c>
      <c r="C76" s="129" t="s">
        <v>265</v>
      </c>
      <c r="D76" s="147">
        <v>2000000</v>
      </c>
      <c r="E76" s="129" t="s">
        <v>2</v>
      </c>
      <c r="F76" s="115" t="s">
        <v>233</v>
      </c>
      <c r="G76" s="139" t="s">
        <v>429</v>
      </c>
      <c r="H76" s="111"/>
      <c r="I76" s="7"/>
    </row>
    <row r="77" spans="1:9" ht="42" customHeight="1">
      <c r="A77" s="116" t="s">
        <v>266</v>
      </c>
      <c r="B77" s="2" t="s">
        <v>319</v>
      </c>
      <c r="C77" s="129" t="s">
        <v>192</v>
      </c>
      <c r="D77" s="147">
        <v>33078000</v>
      </c>
      <c r="E77" s="129" t="s">
        <v>2</v>
      </c>
      <c r="F77" s="115" t="s">
        <v>233</v>
      </c>
      <c r="G77" s="139" t="s">
        <v>426</v>
      </c>
      <c r="H77" s="111"/>
      <c r="I77" s="7"/>
    </row>
    <row r="78" spans="1:9" ht="42" customHeight="1">
      <c r="A78" s="116" t="s">
        <v>267</v>
      </c>
      <c r="B78" s="2" t="s">
        <v>320</v>
      </c>
      <c r="C78" s="129" t="s">
        <v>219</v>
      </c>
      <c r="D78" s="147">
        <v>2300000</v>
      </c>
      <c r="E78" s="129" t="s">
        <v>2</v>
      </c>
      <c r="F78" s="115" t="s">
        <v>233</v>
      </c>
      <c r="G78" s="139" t="s">
        <v>426</v>
      </c>
      <c r="H78" s="111"/>
      <c r="I78" s="7"/>
    </row>
    <row r="79" spans="1:9" ht="42" customHeight="1">
      <c r="A79" s="116" t="s">
        <v>268</v>
      </c>
      <c r="B79" s="2" t="s">
        <v>320</v>
      </c>
      <c r="C79" s="129" t="s">
        <v>219</v>
      </c>
      <c r="D79" s="147">
        <v>42000000</v>
      </c>
      <c r="E79" s="129" t="s">
        <v>2</v>
      </c>
      <c r="F79" s="115" t="s">
        <v>233</v>
      </c>
      <c r="G79" s="139" t="s">
        <v>432</v>
      </c>
      <c r="H79" s="111"/>
      <c r="I79" s="7"/>
    </row>
    <row r="80" spans="1:9" ht="42" customHeight="1">
      <c r="A80" s="116" t="s">
        <v>269</v>
      </c>
      <c r="B80" s="2" t="s">
        <v>321</v>
      </c>
      <c r="C80" s="129" t="s">
        <v>270</v>
      </c>
      <c r="D80" s="147">
        <v>25871000</v>
      </c>
      <c r="E80" s="129" t="s">
        <v>2</v>
      </c>
      <c r="F80" s="115" t="s">
        <v>233</v>
      </c>
      <c r="G80" s="139" t="s">
        <v>422</v>
      </c>
      <c r="H80" s="111"/>
      <c r="I80" s="7"/>
    </row>
    <row r="81" spans="1:9" ht="42" customHeight="1">
      <c r="A81" s="116" t="s">
        <v>271</v>
      </c>
      <c r="B81" s="2" t="s">
        <v>321</v>
      </c>
      <c r="C81" s="129" t="s">
        <v>270</v>
      </c>
      <c r="D81" s="147">
        <v>8000000</v>
      </c>
      <c r="E81" s="129" t="s">
        <v>2</v>
      </c>
      <c r="F81" s="115" t="s">
        <v>233</v>
      </c>
      <c r="G81" s="139" t="s">
        <v>444</v>
      </c>
      <c r="H81" s="111"/>
      <c r="I81" s="7"/>
    </row>
    <row r="82" spans="1:9" ht="42" customHeight="1">
      <c r="A82" s="116" t="s">
        <v>272</v>
      </c>
      <c r="B82" s="2" t="s">
        <v>321</v>
      </c>
      <c r="C82" s="129" t="s">
        <v>270</v>
      </c>
      <c r="D82" s="147">
        <v>4500000</v>
      </c>
      <c r="E82" s="129" t="s">
        <v>2</v>
      </c>
      <c r="F82" s="115" t="s">
        <v>233</v>
      </c>
      <c r="G82" s="139" t="s">
        <v>364</v>
      </c>
      <c r="H82" s="111"/>
      <c r="I82" s="7"/>
    </row>
    <row r="83" spans="1:9" ht="42" customHeight="1">
      <c r="A83" s="116" t="s">
        <v>273</v>
      </c>
      <c r="B83" s="2" t="s">
        <v>322</v>
      </c>
      <c r="C83" s="129" t="s">
        <v>274</v>
      </c>
      <c r="D83" s="147">
        <v>3500000</v>
      </c>
      <c r="E83" s="129" t="s">
        <v>2</v>
      </c>
      <c r="F83" s="115" t="s">
        <v>233</v>
      </c>
      <c r="G83" s="139" t="s">
        <v>437</v>
      </c>
      <c r="H83" s="111"/>
      <c r="I83" s="7"/>
    </row>
    <row r="84" spans="1:9" ht="42" customHeight="1">
      <c r="A84" s="116" t="s">
        <v>275</v>
      </c>
      <c r="B84" s="2" t="s">
        <v>322</v>
      </c>
      <c r="C84" s="129" t="s">
        <v>274</v>
      </c>
      <c r="D84" s="147">
        <v>9442000</v>
      </c>
      <c r="E84" s="129" t="s">
        <v>2</v>
      </c>
      <c r="F84" s="115" t="s">
        <v>233</v>
      </c>
      <c r="G84" s="139" t="s">
        <v>444</v>
      </c>
      <c r="H84" s="111"/>
      <c r="I84" s="7"/>
    </row>
    <row r="85" spans="1:9" ht="42" customHeight="1">
      <c r="A85" s="116" t="s">
        <v>276</v>
      </c>
      <c r="B85" s="2" t="s">
        <v>322</v>
      </c>
      <c r="C85" s="129" t="s">
        <v>274</v>
      </c>
      <c r="D85" s="147">
        <v>22748000</v>
      </c>
      <c r="E85" s="129" t="s">
        <v>2</v>
      </c>
      <c r="F85" s="115" t="s">
        <v>233</v>
      </c>
      <c r="G85" s="139" t="s">
        <v>444</v>
      </c>
      <c r="H85" s="111"/>
      <c r="I85" s="7"/>
    </row>
    <row r="86" spans="1:9" ht="42" customHeight="1">
      <c r="A86" s="116" t="s">
        <v>277</v>
      </c>
      <c r="B86" s="2" t="s">
        <v>323</v>
      </c>
      <c r="C86" s="129" t="s">
        <v>278</v>
      </c>
      <c r="D86" s="147">
        <v>29303000</v>
      </c>
      <c r="E86" s="129" t="s">
        <v>2</v>
      </c>
      <c r="F86" s="115" t="s">
        <v>233</v>
      </c>
      <c r="G86" s="139" t="s">
        <v>434</v>
      </c>
      <c r="H86" s="111"/>
      <c r="I86" s="7"/>
    </row>
    <row r="87" spans="1:9" ht="42" customHeight="1">
      <c r="A87" s="116" t="s">
        <v>279</v>
      </c>
      <c r="B87" s="2" t="s">
        <v>324</v>
      </c>
      <c r="C87" s="129" t="s">
        <v>188</v>
      </c>
      <c r="D87" s="147">
        <v>9000000</v>
      </c>
      <c r="E87" s="129" t="s">
        <v>2</v>
      </c>
      <c r="F87" s="115" t="s">
        <v>233</v>
      </c>
      <c r="G87" s="139" t="s">
        <v>436</v>
      </c>
      <c r="H87" s="111"/>
      <c r="I87" s="7"/>
    </row>
    <row r="88" spans="1:9" ht="42" customHeight="1">
      <c r="A88" s="116" t="s">
        <v>280</v>
      </c>
      <c r="B88" s="2" t="s">
        <v>324</v>
      </c>
      <c r="C88" s="129" t="s">
        <v>188</v>
      </c>
      <c r="D88" s="147">
        <v>2700000</v>
      </c>
      <c r="E88" s="129" t="s">
        <v>2</v>
      </c>
      <c r="F88" s="115" t="s">
        <v>233</v>
      </c>
      <c r="G88" s="139" t="s">
        <v>436</v>
      </c>
      <c r="H88" s="111"/>
      <c r="I88" s="7"/>
    </row>
    <row r="89" spans="1:9" ht="42" customHeight="1">
      <c r="A89" s="116" t="s">
        <v>281</v>
      </c>
      <c r="B89" s="2" t="s">
        <v>324</v>
      </c>
      <c r="C89" s="129" t="s">
        <v>188</v>
      </c>
      <c r="D89" s="147">
        <v>10000000</v>
      </c>
      <c r="E89" s="129" t="s">
        <v>2</v>
      </c>
      <c r="F89" s="115" t="s">
        <v>233</v>
      </c>
      <c r="G89" s="139" t="s">
        <v>451</v>
      </c>
      <c r="H89" s="111"/>
      <c r="I89" s="7"/>
    </row>
    <row r="90" spans="1:9" ht="42" customHeight="1">
      <c r="A90" s="116" t="s">
        <v>304</v>
      </c>
      <c r="B90" s="2" t="s">
        <v>325</v>
      </c>
      <c r="C90" s="129" t="s">
        <v>191</v>
      </c>
      <c r="D90" s="147">
        <v>29000000</v>
      </c>
      <c r="E90" s="129" t="s">
        <v>2</v>
      </c>
      <c r="F90" s="115" t="s">
        <v>233</v>
      </c>
      <c r="G90" s="139" t="s">
        <v>426</v>
      </c>
      <c r="H90" s="111"/>
      <c r="I90" s="7"/>
    </row>
    <row r="91" spans="1:9" ht="42" customHeight="1">
      <c r="A91" s="110" t="s">
        <v>305</v>
      </c>
      <c r="B91" s="2" t="s">
        <v>325</v>
      </c>
      <c r="C91" s="129" t="s">
        <v>191</v>
      </c>
      <c r="D91" s="147">
        <v>50000000</v>
      </c>
      <c r="E91" s="129" t="s">
        <v>2</v>
      </c>
      <c r="F91" s="115" t="s">
        <v>233</v>
      </c>
      <c r="G91" s="139" t="s">
        <v>426</v>
      </c>
      <c r="H91" s="111"/>
      <c r="I91" s="7"/>
    </row>
    <row r="92" spans="1:9" ht="42" customHeight="1">
      <c r="A92" s="110" t="s">
        <v>306</v>
      </c>
      <c r="B92" s="2" t="s">
        <v>325</v>
      </c>
      <c r="C92" s="129" t="s">
        <v>191</v>
      </c>
      <c r="D92" s="147">
        <v>7700000</v>
      </c>
      <c r="E92" s="129" t="s">
        <v>2</v>
      </c>
      <c r="F92" s="115" t="s">
        <v>233</v>
      </c>
      <c r="G92" s="139" t="s">
        <v>426</v>
      </c>
      <c r="H92" s="111"/>
      <c r="I92" s="7"/>
    </row>
    <row r="93" spans="1:9" ht="42" customHeight="1">
      <c r="A93" s="110" t="s">
        <v>308</v>
      </c>
      <c r="B93" s="2" t="s">
        <v>325</v>
      </c>
      <c r="C93" s="129" t="s">
        <v>191</v>
      </c>
      <c r="D93" s="147">
        <v>25000000</v>
      </c>
      <c r="E93" s="129" t="s">
        <v>2</v>
      </c>
      <c r="F93" s="115" t="s">
        <v>233</v>
      </c>
      <c r="G93" s="139" t="s">
        <v>434</v>
      </c>
      <c r="H93" s="111"/>
      <c r="I93" s="7"/>
    </row>
    <row r="94" spans="1:9" ht="42" customHeight="1">
      <c r="A94" s="110" t="s">
        <v>307</v>
      </c>
      <c r="B94" s="2" t="s">
        <v>325</v>
      </c>
      <c r="C94" s="129" t="s">
        <v>191</v>
      </c>
      <c r="D94" s="147">
        <v>3200000</v>
      </c>
      <c r="E94" s="129" t="s">
        <v>2</v>
      </c>
      <c r="F94" s="115" t="s">
        <v>233</v>
      </c>
      <c r="G94" s="139" t="s">
        <v>444</v>
      </c>
      <c r="H94" s="111"/>
      <c r="I94" s="7"/>
    </row>
    <row r="95" spans="1:9" ht="42" customHeight="1">
      <c r="A95" s="116" t="s">
        <v>303</v>
      </c>
      <c r="B95" s="2" t="s">
        <v>326</v>
      </c>
      <c r="C95" s="129" t="s">
        <v>196</v>
      </c>
      <c r="D95" s="147">
        <v>14000000</v>
      </c>
      <c r="E95" s="129" t="s">
        <v>2</v>
      </c>
      <c r="F95" s="115" t="s">
        <v>233</v>
      </c>
      <c r="G95" s="139" t="s">
        <v>418</v>
      </c>
      <c r="H95" s="111"/>
      <c r="I95" s="7"/>
    </row>
    <row r="96" spans="1:9" ht="42" customHeight="1">
      <c r="A96" s="116" t="s">
        <v>329</v>
      </c>
      <c r="B96" s="2" t="s">
        <v>310</v>
      </c>
      <c r="C96" s="129" t="s">
        <v>189</v>
      </c>
      <c r="D96" s="147">
        <v>4500000</v>
      </c>
      <c r="E96" s="129" t="s">
        <v>2</v>
      </c>
      <c r="F96" s="115" t="s">
        <v>233</v>
      </c>
      <c r="G96" s="139" t="s">
        <v>422</v>
      </c>
      <c r="H96" s="111"/>
      <c r="I96" s="121"/>
    </row>
    <row r="97" spans="1:9" ht="42" customHeight="1">
      <c r="A97" s="116" t="s">
        <v>330</v>
      </c>
      <c r="B97" s="2" t="s">
        <v>310</v>
      </c>
      <c r="C97" s="129" t="s">
        <v>189</v>
      </c>
      <c r="D97" s="147">
        <v>4500000</v>
      </c>
      <c r="E97" s="129" t="s">
        <v>2</v>
      </c>
      <c r="F97" s="115" t="s">
        <v>233</v>
      </c>
      <c r="G97" s="139" t="s">
        <v>438</v>
      </c>
      <c r="H97" s="111"/>
      <c r="I97" s="121"/>
    </row>
    <row r="98" spans="1:9" ht="42" customHeight="1">
      <c r="A98" s="116" t="s">
        <v>331</v>
      </c>
      <c r="B98" s="2" t="s">
        <v>229</v>
      </c>
      <c r="C98" s="129" t="s">
        <v>230</v>
      </c>
      <c r="D98" s="147">
        <v>26000000</v>
      </c>
      <c r="E98" s="129" t="s">
        <v>2</v>
      </c>
      <c r="F98" s="115" t="s">
        <v>233</v>
      </c>
      <c r="G98" s="139" t="s">
        <v>426</v>
      </c>
      <c r="H98" s="111"/>
      <c r="I98" s="121"/>
    </row>
    <row r="99" spans="1:9" ht="42" customHeight="1">
      <c r="A99" s="116" t="s">
        <v>332</v>
      </c>
      <c r="B99" s="2" t="s">
        <v>310</v>
      </c>
      <c r="C99" s="129" t="s">
        <v>189</v>
      </c>
      <c r="D99" s="147">
        <v>25000000</v>
      </c>
      <c r="E99" s="129" t="s">
        <v>2</v>
      </c>
      <c r="F99" s="115" t="s">
        <v>233</v>
      </c>
      <c r="G99" s="139" t="s">
        <v>413</v>
      </c>
      <c r="H99" s="111"/>
      <c r="I99" s="121"/>
    </row>
    <row r="100" spans="1:9" ht="42" customHeight="1">
      <c r="A100" s="116" t="s">
        <v>333</v>
      </c>
      <c r="B100" s="2" t="s">
        <v>158</v>
      </c>
      <c r="C100" s="129" t="s">
        <v>190</v>
      </c>
      <c r="D100" s="147">
        <v>9139000</v>
      </c>
      <c r="E100" s="129" t="s">
        <v>2</v>
      </c>
      <c r="F100" s="2" t="s">
        <v>159</v>
      </c>
      <c r="G100" s="139" t="s">
        <v>449</v>
      </c>
      <c r="H100" s="111"/>
      <c r="I100" s="121"/>
    </row>
    <row r="101" spans="1:9" s="124" customFormat="1" ht="42" customHeight="1">
      <c r="A101" s="125" t="s">
        <v>334</v>
      </c>
      <c r="B101" s="126" t="s">
        <v>335</v>
      </c>
      <c r="C101" s="142">
        <v>1000020110001</v>
      </c>
      <c r="D101" s="147">
        <v>9581000</v>
      </c>
      <c r="E101" s="131" t="s">
        <v>2</v>
      </c>
      <c r="F101" s="126" t="s">
        <v>336</v>
      </c>
      <c r="G101" s="139" t="s">
        <v>369</v>
      </c>
      <c r="H101" s="143"/>
      <c r="I101" s="123"/>
    </row>
    <row r="102" spans="1:9" s="124" customFormat="1" ht="42" customHeight="1">
      <c r="A102" s="125" t="s">
        <v>337</v>
      </c>
      <c r="B102" s="126" t="s">
        <v>338</v>
      </c>
      <c r="C102" s="134">
        <v>6030005003980</v>
      </c>
      <c r="D102" s="147">
        <v>4479000</v>
      </c>
      <c r="E102" s="131" t="s">
        <v>2</v>
      </c>
      <c r="F102" s="126" t="s">
        <v>336</v>
      </c>
      <c r="G102" s="139" t="s">
        <v>433</v>
      </c>
      <c r="H102" s="143"/>
      <c r="I102" s="123"/>
    </row>
    <row r="103" spans="1:9" s="124" customFormat="1" ht="42" customHeight="1">
      <c r="A103" s="125" t="s">
        <v>339</v>
      </c>
      <c r="B103" s="126" t="s">
        <v>340</v>
      </c>
      <c r="C103" s="134">
        <v>9000020112097</v>
      </c>
      <c r="D103" s="147">
        <v>49011000</v>
      </c>
      <c r="E103" s="131" t="s">
        <v>2</v>
      </c>
      <c r="F103" s="126" t="s">
        <v>336</v>
      </c>
      <c r="G103" s="139" t="s">
        <v>375</v>
      </c>
      <c r="H103" s="143"/>
      <c r="I103" s="123"/>
    </row>
    <row r="104" spans="1:9" s="124" customFormat="1" ht="42" customHeight="1">
      <c r="A104" s="125" t="s">
        <v>341</v>
      </c>
      <c r="B104" s="126" t="s">
        <v>342</v>
      </c>
      <c r="C104" s="134">
        <v>3000020132233</v>
      </c>
      <c r="D104" s="147">
        <v>92471000</v>
      </c>
      <c r="E104" s="131" t="s">
        <v>2</v>
      </c>
      <c r="F104" s="126" t="s">
        <v>336</v>
      </c>
      <c r="G104" s="139" t="s">
        <v>418</v>
      </c>
      <c r="H104" s="143"/>
      <c r="I104" s="123"/>
    </row>
    <row r="105" spans="1:9" s="124" customFormat="1" ht="42" customHeight="1">
      <c r="A105" s="125" t="s">
        <v>343</v>
      </c>
      <c r="B105" s="126" t="s">
        <v>342</v>
      </c>
      <c r="C105" s="134">
        <v>3000020132233</v>
      </c>
      <c r="D105" s="147">
        <v>42201000</v>
      </c>
      <c r="E105" s="131" t="s">
        <v>2</v>
      </c>
      <c r="F105" s="126" t="s">
        <v>336</v>
      </c>
      <c r="G105" s="139" t="s">
        <v>418</v>
      </c>
      <c r="H105" s="143"/>
      <c r="I105" s="123"/>
    </row>
    <row r="106" spans="1:9" s="124" customFormat="1" ht="42" customHeight="1">
      <c r="A106" s="125" t="s">
        <v>344</v>
      </c>
      <c r="B106" s="126" t="s">
        <v>169</v>
      </c>
      <c r="C106" s="134">
        <v>8000020132187</v>
      </c>
      <c r="D106" s="147">
        <v>103946000</v>
      </c>
      <c r="E106" s="131" t="s">
        <v>2</v>
      </c>
      <c r="F106" s="126" t="s">
        <v>336</v>
      </c>
      <c r="G106" s="139" t="s">
        <v>427</v>
      </c>
      <c r="H106" s="143"/>
      <c r="I106" s="123"/>
    </row>
    <row r="107" spans="1:9" s="124" customFormat="1" ht="42" customHeight="1">
      <c r="A107" s="125" t="s">
        <v>345</v>
      </c>
      <c r="B107" s="126" t="s">
        <v>169</v>
      </c>
      <c r="C107" s="134">
        <v>8000020132187</v>
      </c>
      <c r="D107" s="147">
        <v>65570000</v>
      </c>
      <c r="E107" s="131" t="s">
        <v>2</v>
      </c>
      <c r="F107" s="126" t="s">
        <v>336</v>
      </c>
      <c r="G107" s="139" t="s">
        <v>435</v>
      </c>
      <c r="H107" s="143"/>
      <c r="I107" s="123"/>
    </row>
    <row r="108" spans="1:9" s="124" customFormat="1" ht="42" customHeight="1">
      <c r="A108" s="125" t="s">
        <v>346</v>
      </c>
      <c r="B108" s="126" t="s">
        <v>347</v>
      </c>
      <c r="C108" s="134">
        <v>1000020133035</v>
      </c>
      <c r="D108" s="147">
        <v>45787000</v>
      </c>
      <c r="E108" s="131" t="s">
        <v>2</v>
      </c>
      <c r="F108" s="126" t="s">
        <v>336</v>
      </c>
      <c r="G108" s="139" t="s">
        <v>418</v>
      </c>
      <c r="H108" s="143"/>
      <c r="I108" s="123"/>
    </row>
    <row r="109" spans="1:9" s="124" customFormat="1" ht="42" customHeight="1">
      <c r="A109" s="125" t="s">
        <v>348</v>
      </c>
      <c r="B109" s="126" t="s">
        <v>349</v>
      </c>
      <c r="C109" s="134">
        <v>6013105000288</v>
      </c>
      <c r="D109" s="147">
        <v>2893000</v>
      </c>
      <c r="E109" s="131" t="s">
        <v>2</v>
      </c>
      <c r="F109" s="126" t="s">
        <v>336</v>
      </c>
      <c r="G109" s="139" t="s">
        <v>441</v>
      </c>
      <c r="H109" s="143"/>
      <c r="I109" s="123"/>
    </row>
    <row r="110" spans="1:9" s="124" customFormat="1" ht="42" customHeight="1">
      <c r="A110" s="125" t="s">
        <v>350</v>
      </c>
      <c r="B110" s="126" t="s">
        <v>351</v>
      </c>
      <c r="C110" s="134">
        <v>4000020120006</v>
      </c>
      <c r="D110" s="147">
        <v>136785000</v>
      </c>
      <c r="E110" s="131" t="s">
        <v>2</v>
      </c>
      <c r="F110" s="126" t="s">
        <v>336</v>
      </c>
      <c r="G110" s="139" t="s">
        <v>431</v>
      </c>
      <c r="H110" s="143"/>
      <c r="I110" s="123"/>
    </row>
    <row r="111" spans="1:9" s="124" customFormat="1" ht="42" customHeight="1">
      <c r="A111" s="125" t="s">
        <v>352</v>
      </c>
      <c r="B111" s="126" t="s">
        <v>353</v>
      </c>
      <c r="C111" s="134">
        <v>5000020122050</v>
      </c>
      <c r="D111" s="147">
        <v>79749000</v>
      </c>
      <c r="E111" s="131" t="s">
        <v>2</v>
      </c>
      <c r="F111" s="126" t="s">
        <v>336</v>
      </c>
      <c r="G111" s="139" t="s">
        <v>418</v>
      </c>
      <c r="H111" s="143"/>
      <c r="I111" s="123"/>
    </row>
    <row r="112" spans="1:9" s="124" customFormat="1" ht="42" customHeight="1">
      <c r="A112" s="125" t="s">
        <v>354</v>
      </c>
      <c r="B112" s="126" t="s">
        <v>355</v>
      </c>
      <c r="C112" s="134">
        <v>5012305000231</v>
      </c>
      <c r="D112" s="147">
        <v>107231000</v>
      </c>
      <c r="E112" s="131" t="s">
        <v>2</v>
      </c>
      <c r="F112" s="126" t="s">
        <v>336</v>
      </c>
      <c r="G112" s="139" t="s">
        <v>440</v>
      </c>
      <c r="H112" s="143"/>
      <c r="I112" s="123"/>
    </row>
    <row r="113" spans="1:9" s="124" customFormat="1" ht="42" customHeight="1">
      <c r="A113" s="125" t="s">
        <v>356</v>
      </c>
      <c r="B113" s="126" t="s">
        <v>357</v>
      </c>
      <c r="C113" s="134">
        <v>8000020132071</v>
      </c>
      <c r="D113" s="147">
        <v>2101000</v>
      </c>
      <c r="E113" s="131" t="s">
        <v>2</v>
      </c>
      <c r="F113" s="127" t="s">
        <v>159</v>
      </c>
      <c r="G113" s="139" t="s">
        <v>442</v>
      </c>
      <c r="H113" s="143"/>
      <c r="I113" s="123"/>
    </row>
    <row r="114" spans="1:9" s="124" customFormat="1" ht="42" customHeight="1">
      <c r="A114" s="125" t="s">
        <v>358</v>
      </c>
      <c r="B114" s="126" t="s">
        <v>347</v>
      </c>
      <c r="C114" s="134">
        <v>1000020133035</v>
      </c>
      <c r="D114" s="147">
        <v>3783000</v>
      </c>
      <c r="E114" s="131" t="s">
        <v>2</v>
      </c>
      <c r="F114" s="127" t="s">
        <v>159</v>
      </c>
      <c r="G114" s="139" t="s">
        <v>418</v>
      </c>
      <c r="H114" s="143"/>
      <c r="I114" s="123"/>
    </row>
    <row r="115" spans="1:9" s="124" customFormat="1" ht="42" customHeight="1">
      <c r="A115" s="125" t="s">
        <v>359</v>
      </c>
      <c r="B115" s="126" t="s">
        <v>347</v>
      </c>
      <c r="C115" s="134">
        <v>1000020133035</v>
      </c>
      <c r="D115" s="147">
        <v>19949000</v>
      </c>
      <c r="E115" s="131" t="s">
        <v>2</v>
      </c>
      <c r="F115" s="127" t="s">
        <v>159</v>
      </c>
      <c r="G115" s="139" t="s">
        <v>418</v>
      </c>
      <c r="H115" s="143"/>
      <c r="I115" s="149"/>
    </row>
    <row r="116" spans="1:9" ht="45" customHeight="1">
      <c r="A116" s="125" t="s">
        <v>360</v>
      </c>
      <c r="B116" s="126" t="s">
        <v>361</v>
      </c>
      <c r="C116" s="135"/>
      <c r="D116" s="146">
        <v>3920225</v>
      </c>
      <c r="E116" s="131" t="s">
        <v>2</v>
      </c>
      <c r="F116" s="126" t="s">
        <v>362</v>
      </c>
      <c r="G116" s="139" t="s">
        <v>363</v>
      </c>
      <c r="H116" s="111"/>
      <c r="I116" s="121"/>
    </row>
    <row r="117" spans="1:9" ht="45" customHeight="1">
      <c r="A117" s="125" t="s">
        <v>360</v>
      </c>
      <c r="B117" s="126" t="s">
        <v>361</v>
      </c>
      <c r="C117" s="135"/>
      <c r="D117" s="146">
        <v>4982200</v>
      </c>
      <c r="E117" s="131" t="s">
        <v>2</v>
      </c>
      <c r="F117" s="126" t="s">
        <v>362</v>
      </c>
      <c r="G117" s="139" t="s">
        <v>364</v>
      </c>
      <c r="H117" s="111"/>
      <c r="I117" s="7"/>
    </row>
    <row r="118" spans="1:9" ht="45" customHeight="1">
      <c r="A118" s="125" t="s">
        <v>360</v>
      </c>
      <c r="B118" s="126" t="s">
        <v>365</v>
      </c>
      <c r="C118" s="131"/>
      <c r="D118" s="146">
        <v>38646078</v>
      </c>
      <c r="E118" s="131" t="s">
        <v>2</v>
      </c>
      <c r="F118" s="126" t="s">
        <v>362</v>
      </c>
      <c r="G118" s="139" t="s">
        <v>366</v>
      </c>
      <c r="H118" s="111"/>
      <c r="I118" s="121"/>
    </row>
    <row r="119" spans="1:9" ht="45" customHeight="1">
      <c r="A119" s="125" t="s">
        <v>367</v>
      </c>
      <c r="B119" s="126" t="s">
        <v>361</v>
      </c>
      <c r="C119" s="136"/>
      <c r="D119" s="146">
        <v>6173566</v>
      </c>
      <c r="E119" s="131" t="s">
        <v>2</v>
      </c>
      <c r="F119" s="126" t="s">
        <v>362</v>
      </c>
      <c r="G119" s="139" t="s">
        <v>363</v>
      </c>
      <c r="H119" s="111"/>
      <c r="I119" s="121"/>
    </row>
    <row r="120" spans="1:9" ht="45" customHeight="1">
      <c r="A120" s="125" t="s">
        <v>367</v>
      </c>
      <c r="B120" s="126" t="s">
        <v>368</v>
      </c>
      <c r="C120" s="131"/>
      <c r="D120" s="146">
        <v>52391800</v>
      </c>
      <c r="E120" s="131" t="s">
        <v>2</v>
      </c>
      <c r="F120" s="126" t="s">
        <v>362</v>
      </c>
      <c r="G120" s="139" t="s">
        <v>369</v>
      </c>
      <c r="H120" s="111"/>
      <c r="I120" s="121"/>
    </row>
    <row r="121" spans="1:9" ht="45" customHeight="1">
      <c r="A121" s="125" t="s">
        <v>367</v>
      </c>
      <c r="B121" s="126" t="s">
        <v>370</v>
      </c>
      <c r="C121" s="131"/>
      <c r="D121" s="146">
        <v>51070600</v>
      </c>
      <c r="E121" s="131" t="s">
        <v>2</v>
      </c>
      <c r="F121" s="126" t="s">
        <v>362</v>
      </c>
      <c r="G121" s="139" t="s">
        <v>364</v>
      </c>
      <c r="H121" s="111"/>
      <c r="I121" s="121"/>
    </row>
    <row r="122" spans="1:9" ht="45" customHeight="1">
      <c r="A122" s="125" t="s">
        <v>367</v>
      </c>
      <c r="B122" s="126" t="s">
        <v>371</v>
      </c>
      <c r="C122" s="131"/>
      <c r="D122" s="146">
        <v>64918300</v>
      </c>
      <c r="E122" s="131" t="s">
        <v>2</v>
      </c>
      <c r="F122" s="126" t="s">
        <v>362</v>
      </c>
      <c r="G122" s="139" t="s">
        <v>366</v>
      </c>
      <c r="H122" s="111"/>
      <c r="I122" s="121"/>
    </row>
    <row r="123" spans="1:9" ht="45" customHeight="1">
      <c r="A123" s="125" t="s">
        <v>367</v>
      </c>
      <c r="B123" s="126" t="s">
        <v>372</v>
      </c>
      <c r="C123" s="131"/>
      <c r="D123" s="146">
        <v>17095000</v>
      </c>
      <c r="E123" s="131" t="s">
        <v>2</v>
      </c>
      <c r="F123" s="126" t="s">
        <v>362</v>
      </c>
      <c r="G123" s="139" t="s">
        <v>366</v>
      </c>
      <c r="H123" s="111"/>
      <c r="I123" s="121"/>
    </row>
    <row r="124" spans="1:9" ht="45" customHeight="1">
      <c r="A124" s="125" t="s">
        <v>373</v>
      </c>
      <c r="B124" s="126" t="s">
        <v>374</v>
      </c>
      <c r="C124" s="136"/>
      <c r="D124" s="146">
        <v>8223300</v>
      </c>
      <c r="E124" s="131" t="s">
        <v>2</v>
      </c>
      <c r="F124" s="126" t="s">
        <v>362</v>
      </c>
      <c r="G124" s="139" t="s">
        <v>375</v>
      </c>
      <c r="H124" s="111"/>
      <c r="I124" s="121"/>
    </row>
    <row r="125" spans="1:9" ht="45" customHeight="1">
      <c r="A125" s="125" t="s">
        <v>373</v>
      </c>
      <c r="B125" s="126" t="s">
        <v>361</v>
      </c>
      <c r="C125" s="136"/>
      <c r="D125" s="146">
        <v>3371500</v>
      </c>
      <c r="E125" s="131" t="s">
        <v>2</v>
      </c>
      <c r="F125" s="126" t="s">
        <v>362</v>
      </c>
      <c r="G125" s="139" t="s">
        <v>363</v>
      </c>
      <c r="H125" s="111"/>
      <c r="I125" s="121"/>
    </row>
    <row r="126" spans="1:9" ht="45" customHeight="1">
      <c r="A126" s="125" t="s">
        <v>373</v>
      </c>
      <c r="B126" s="126" t="s">
        <v>376</v>
      </c>
      <c r="C126" s="131"/>
      <c r="D126" s="146">
        <v>12180900</v>
      </c>
      <c r="E126" s="131" t="s">
        <v>2</v>
      </c>
      <c r="F126" s="126" t="s">
        <v>362</v>
      </c>
      <c r="G126" s="139" t="s">
        <v>369</v>
      </c>
      <c r="H126" s="111"/>
      <c r="I126" s="121"/>
    </row>
    <row r="127" spans="1:9" ht="45" customHeight="1">
      <c r="A127" s="125" t="s">
        <v>373</v>
      </c>
      <c r="B127" s="126" t="s">
        <v>377</v>
      </c>
      <c r="C127" s="131"/>
      <c r="D127" s="146">
        <v>50904888</v>
      </c>
      <c r="E127" s="131" t="s">
        <v>2</v>
      </c>
      <c r="F127" s="126" t="s">
        <v>362</v>
      </c>
      <c r="G127" s="139" t="s">
        <v>366</v>
      </c>
      <c r="H127" s="111"/>
      <c r="I127" s="121"/>
    </row>
    <row r="128" spans="1:9" ht="45" customHeight="1">
      <c r="A128" s="125" t="s">
        <v>378</v>
      </c>
      <c r="B128" s="126" t="s">
        <v>379</v>
      </c>
      <c r="C128" s="136"/>
      <c r="D128" s="146">
        <v>17273400</v>
      </c>
      <c r="E128" s="131" t="s">
        <v>2</v>
      </c>
      <c r="F128" s="126" t="s">
        <v>362</v>
      </c>
      <c r="G128" s="139" t="s">
        <v>363</v>
      </c>
      <c r="H128" s="111"/>
      <c r="I128" s="121"/>
    </row>
    <row r="129" spans="1:9" ht="45" customHeight="1">
      <c r="A129" s="125" t="s">
        <v>378</v>
      </c>
      <c r="B129" s="126" t="s">
        <v>374</v>
      </c>
      <c r="C129" s="131"/>
      <c r="D129" s="146">
        <v>4261900</v>
      </c>
      <c r="E129" s="131" t="s">
        <v>2</v>
      </c>
      <c r="F129" s="126" t="s">
        <v>362</v>
      </c>
      <c r="G129" s="139" t="s">
        <v>363</v>
      </c>
      <c r="H129" s="111"/>
      <c r="I129" s="121"/>
    </row>
    <row r="130" spans="1:9" ht="45" customHeight="1">
      <c r="A130" s="125" t="s">
        <v>378</v>
      </c>
      <c r="B130" s="126" t="s">
        <v>368</v>
      </c>
      <c r="C130" s="131"/>
      <c r="D130" s="146">
        <v>75610370</v>
      </c>
      <c r="E130" s="131" t="s">
        <v>2</v>
      </c>
      <c r="F130" s="126" t="s">
        <v>362</v>
      </c>
      <c r="G130" s="139" t="s">
        <v>369</v>
      </c>
      <c r="H130" s="111"/>
      <c r="I130" s="121"/>
    </row>
    <row r="131" spans="1:9" ht="45" customHeight="1">
      <c r="A131" s="125" t="s">
        <v>378</v>
      </c>
      <c r="B131" s="126" t="s">
        <v>376</v>
      </c>
      <c r="C131" s="131"/>
      <c r="D131" s="146">
        <v>11285500</v>
      </c>
      <c r="E131" s="131" t="s">
        <v>2</v>
      </c>
      <c r="F131" s="126" t="s">
        <v>362</v>
      </c>
      <c r="G131" s="139" t="s">
        <v>369</v>
      </c>
      <c r="H131" s="111"/>
      <c r="I131" s="121"/>
    </row>
    <row r="132" spans="1:9" ht="45" customHeight="1">
      <c r="A132" s="125" t="s">
        <v>378</v>
      </c>
      <c r="B132" s="126" t="s">
        <v>380</v>
      </c>
      <c r="C132" s="131"/>
      <c r="D132" s="146">
        <v>36839900</v>
      </c>
      <c r="E132" s="131" t="s">
        <v>2</v>
      </c>
      <c r="F132" s="126" t="s">
        <v>362</v>
      </c>
      <c r="G132" s="139" t="s">
        <v>369</v>
      </c>
      <c r="H132" s="111"/>
      <c r="I132" s="121"/>
    </row>
    <row r="133" spans="1:9" ht="45" customHeight="1">
      <c r="A133" s="125" t="s">
        <v>378</v>
      </c>
      <c r="B133" s="126" t="s">
        <v>380</v>
      </c>
      <c r="C133" s="131"/>
      <c r="D133" s="146">
        <v>34498400</v>
      </c>
      <c r="E133" s="131" t="s">
        <v>2</v>
      </c>
      <c r="F133" s="126" t="s">
        <v>362</v>
      </c>
      <c r="G133" s="139" t="s">
        <v>364</v>
      </c>
      <c r="H133" s="111"/>
      <c r="I133" s="121"/>
    </row>
    <row r="134" spans="1:9" ht="45" customHeight="1">
      <c r="A134" s="125" t="s">
        <v>378</v>
      </c>
      <c r="B134" s="126" t="s">
        <v>361</v>
      </c>
      <c r="C134" s="131"/>
      <c r="D134" s="146">
        <v>4441000</v>
      </c>
      <c r="E134" s="131" t="s">
        <v>2</v>
      </c>
      <c r="F134" s="126" t="s">
        <v>362</v>
      </c>
      <c r="G134" s="139" t="s">
        <v>364</v>
      </c>
      <c r="H134" s="111"/>
      <c r="I134" s="121"/>
    </row>
    <row r="135" spans="1:9" ht="45" customHeight="1">
      <c r="A135" s="125" t="s">
        <v>378</v>
      </c>
      <c r="B135" s="126" t="s">
        <v>374</v>
      </c>
      <c r="C135" s="131"/>
      <c r="D135" s="146">
        <v>7704600</v>
      </c>
      <c r="E135" s="131" t="s">
        <v>2</v>
      </c>
      <c r="F135" s="126" t="s">
        <v>362</v>
      </c>
      <c r="G135" s="139" t="s">
        <v>364</v>
      </c>
      <c r="H135" s="111"/>
      <c r="I135" s="121"/>
    </row>
    <row r="136" spans="1:9" ht="45" customHeight="1">
      <c r="A136" s="125" t="s">
        <v>378</v>
      </c>
      <c r="B136" s="126" t="s">
        <v>377</v>
      </c>
      <c r="C136" s="131"/>
      <c r="D136" s="146">
        <v>74601000</v>
      </c>
      <c r="E136" s="131" t="s">
        <v>2</v>
      </c>
      <c r="F136" s="126" t="s">
        <v>362</v>
      </c>
      <c r="G136" s="139" t="s">
        <v>366</v>
      </c>
      <c r="H136" s="111"/>
      <c r="I136" s="121"/>
    </row>
    <row r="137" spans="1:9" ht="45" customHeight="1">
      <c r="A137" s="125" t="s">
        <v>378</v>
      </c>
      <c r="B137" s="126" t="s">
        <v>379</v>
      </c>
      <c r="C137" s="131"/>
      <c r="D137" s="146">
        <v>22090100</v>
      </c>
      <c r="E137" s="131" t="s">
        <v>2</v>
      </c>
      <c r="F137" s="126" t="s">
        <v>362</v>
      </c>
      <c r="G137" s="139" t="s">
        <v>366</v>
      </c>
      <c r="H137" s="111"/>
      <c r="I137" s="121"/>
    </row>
    <row r="138" spans="1:9" ht="45" customHeight="1">
      <c r="A138" s="125" t="s">
        <v>378</v>
      </c>
      <c r="B138" s="126" t="s">
        <v>381</v>
      </c>
      <c r="C138" s="137" t="s">
        <v>382</v>
      </c>
      <c r="D138" s="146">
        <v>56332909</v>
      </c>
      <c r="E138" s="131" t="s">
        <v>2</v>
      </c>
      <c r="F138" s="126" t="s">
        <v>362</v>
      </c>
      <c r="G138" s="139" t="s">
        <v>366</v>
      </c>
      <c r="H138" s="111"/>
      <c r="I138" s="121"/>
    </row>
    <row r="139" spans="1:9" ht="45" customHeight="1">
      <c r="A139" s="125" t="s">
        <v>383</v>
      </c>
      <c r="B139" s="126" t="s">
        <v>376</v>
      </c>
      <c r="C139" s="136"/>
      <c r="D139" s="146">
        <v>8128700</v>
      </c>
      <c r="E139" s="131" t="s">
        <v>2</v>
      </c>
      <c r="F139" s="126" t="s">
        <v>362</v>
      </c>
      <c r="G139" s="139" t="s">
        <v>364</v>
      </c>
      <c r="H139" s="111"/>
      <c r="I139" s="121"/>
    </row>
    <row r="140" spans="1:9" ht="45" customHeight="1">
      <c r="A140" s="125" t="s">
        <v>384</v>
      </c>
      <c r="B140" s="126" t="s">
        <v>361</v>
      </c>
      <c r="C140" s="131"/>
      <c r="D140" s="146">
        <v>2788400</v>
      </c>
      <c r="E140" s="131" t="s">
        <v>2</v>
      </c>
      <c r="F140" s="126" t="s">
        <v>362</v>
      </c>
      <c r="G140" s="139" t="s">
        <v>363</v>
      </c>
      <c r="H140" s="111"/>
      <c r="I140" s="121"/>
    </row>
    <row r="141" spans="1:9" ht="45" customHeight="1">
      <c r="A141" s="125" t="s">
        <v>384</v>
      </c>
      <c r="B141" s="126" t="s">
        <v>380</v>
      </c>
      <c r="C141" s="131"/>
      <c r="D141" s="146">
        <v>15548700</v>
      </c>
      <c r="E141" s="131" t="s">
        <v>2</v>
      </c>
      <c r="F141" s="126" t="s">
        <v>362</v>
      </c>
      <c r="G141" s="139" t="s">
        <v>366</v>
      </c>
      <c r="H141" s="111"/>
      <c r="I141" s="121"/>
    </row>
    <row r="142" spans="1:9" ht="45" customHeight="1">
      <c r="A142" s="125" t="s">
        <v>385</v>
      </c>
      <c r="B142" s="126" t="s">
        <v>361</v>
      </c>
      <c r="C142" s="131"/>
      <c r="D142" s="147">
        <v>3321600</v>
      </c>
      <c r="E142" s="131" t="s">
        <v>2</v>
      </c>
      <c r="F142" s="126" t="s">
        <v>362</v>
      </c>
      <c r="G142" s="139" t="s">
        <v>366</v>
      </c>
      <c r="H142" s="111"/>
      <c r="I142" s="121"/>
    </row>
    <row r="143" spans="1:9" ht="45" customHeight="1">
      <c r="A143" s="125" t="s">
        <v>386</v>
      </c>
      <c r="B143" s="126" t="s">
        <v>387</v>
      </c>
      <c r="C143" s="131"/>
      <c r="D143" s="146">
        <v>62316144</v>
      </c>
      <c r="E143" s="131" t="s">
        <v>2</v>
      </c>
      <c r="F143" s="126" t="s">
        <v>362</v>
      </c>
      <c r="G143" s="139" t="s">
        <v>388</v>
      </c>
      <c r="H143" s="111"/>
      <c r="I143" s="121"/>
    </row>
    <row r="144" spans="1:9" ht="45" customHeight="1">
      <c r="A144" s="125" t="s">
        <v>386</v>
      </c>
      <c r="B144" s="126" t="s">
        <v>389</v>
      </c>
      <c r="C144" s="131"/>
      <c r="D144" s="146">
        <v>2570100</v>
      </c>
      <c r="E144" s="131" t="s">
        <v>2</v>
      </c>
      <c r="F144" s="126" t="s">
        <v>362</v>
      </c>
      <c r="G144" s="139" t="s">
        <v>364</v>
      </c>
      <c r="H144" s="111"/>
      <c r="I144" s="121"/>
    </row>
    <row r="145" spans="1:9" ht="45" customHeight="1">
      <c r="A145" s="125" t="s">
        <v>386</v>
      </c>
      <c r="B145" s="126" t="s">
        <v>390</v>
      </c>
      <c r="C145" s="131"/>
      <c r="D145" s="146">
        <v>7655076</v>
      </c>
      <c r="E145" s="131" t="s">
        <v>2</v>
      </c>
      <c r="F145" s="126" t="s">
        <v>362</v>
      </c>
      <c r="G145" s="139" t="s">
        <v>364</v>
      </c>
      <c r="H145" s="111"/>
      <c r="I145" s="121"/>
    </row>
    <row r="146" spans="1:9" ht="45" customHeight="1">
      <c r="A146" s="125" t="s">
        <v>391</v>
      </c>
      <c r="B146" s="126" t="s">
        <v>392</v>
      </c>
      <c r="C146" s="131"/>
      <c r="D146" s="146">
        <v>31203810</v>
      </c>
      <c r="E146" s="131" t="s">
        <v>2</v>
      </c>
      <c r="F146" s="126" t="s">
        <v>362</v>
      </c>
      <c r="G146" s="139" t="s">
        <v>364</v>
      </c>
      <c r="H146" s="111"/>
      <c r="I146" s="121"/>
    </row>
    <row r="147" spans="1:9" ht="45" customHeight="1">
      <c r="A147" s="125" t="s">
        <v>393</v>
      </c>
      <c r="B147" s="126" t="s">
        <v>394</v>
      </c>
      <c r="C147" s="131"/>
      <c r="D147" s="146">
        <v>3706164</v>
      </c>
      <c r="E147" s="131" t="s">
        <v>2</v>
      </c>
      <c r="F147" s="126" t="s">
        <v>362</v>
      </c>
      <c r="G147" s="139" t="s">
        <v>369</v>
      </c>
      <c r="H147" s="111"/>
      <c r="I147" s="121"/>
    </row>
    <row r="148" spans="1:9" ht="45" customHeight="1">
      <c r="A148" s="125" t="s">
        <v>395</v>
      </c>
      <c r="B148" s="126" t="s">
        <v>361</v>
      </c>
      <c r="C148" s="131"/>
      <c r="D148" s="146">
        <v>193050</v>
      </c>
      <c r="E148" s="131" t="s">
        <v>2</v>
      </c>
      <c r="F148" s="126" t="s">
        <v>362</v>
      </c>
      <c r="G148" s="139" t="s">
        <v>369</v>
      </c>
      <c r="H148" s="111"/>
      <c r="I148" s="121"/>
    </row>
    <row r="149" spans="1:9" ht="45" customHeight="1">
      <c r="A149" s="125" t="s">
        <v>396</v>
      </c>
      <c r="B149" s="126" t="s">
        <v>361</v>
      </c>
      <c r="C149" s="131"/>
      <c r="D149" s="147">
        <v>383922</v>
      </c>
      <c r="E149" s="131" t="s">
        <v>2</v>
      </c>
      <c r="F149" s="126" t="s">
        <v>362</v>
      </c>
      <c r="G149" s="139" t="s">
        <v>364</v>
      </c>
      <c r="H149" s="111"/>
      <c r="I149" s="121"/>
    </row>
    <row r="150" spans="1:9" ht="45" customHeight="1">
      <c r="A150" s="125" t="s">
        <v>397</v>
      </c>
      <c r="B150" s="126" t="s">
        <v>390</v>
      </c>
      <c r="C150" s="131"/>
      <c r="D150" s="146">
        <v>9310950</v>
      </c>
      <c r="E150" s="131" t="s">
        <v>2</v>
      </c>
      <c r="F150" s="126" t="s">
        <v>362</v>
      </c>
      <c r="G150" s="139" t="s">
        <v>369</v>
      </c>
      <c r="H150" s="111"/>
      <c r="I150" s="121"/>
    </row>
    <row r="151" spans="1:9" ht="45" customHeight="1">
      <c r="A151" s="125" t="s">
        <v>398</v>
      </c>
      <c r="B151" s="126" t="s">
        <v>361</v>
      </c>
      <c r="C151" s="136"/>
      <c r="D151" s="146">
        <v>3370100</v>
      </c>
      <c r="E151" s="131" t="s">
        <v>2</v>
      </c>
      <c r="F151" s="126" t="s">
        <v>362</v>
      </c>
      <c r="G151" s="139" t="s">
        <v>363</v>
      </c>
      <c r="H151" s="111"/>
      <c r="I151" s="121"/>
    </row>
    <row r="152" spans="1:9" ht="45" customHeight="1">
      <c r="A152" s="125" t="s">
        <v>398</v>
      </c>
      <c r="B152" s="126" t="s">
        <v>361</v>
      </c>
      <c r="C152" s="131"/>
      <c r="D152" s="146">
        <v>2958800</v>
      </c>
      <c r="E152" s="131" t="s">
        <v>2</v>
      </c>
      <c r="F152" s="126" t="s">
        <v>362</v>
      </c>
      <c r="G152" s="139" t="s">
        <v>363</v>
      </c>
      <c r="H152" s="111"/>
      <c r="I152" s="121"/>
    </row>
    <row r="153" spans="1:9" ht="45" customHeight="1">
      <c r="A153" s="125" t="s">
        <v>398</v>
      </c>
      <c r="B153" s="126" t="s">
        <v>361</v>
      </c>
      <c r="C153" s="131"/>
      <c r="D153" s="146">
        <v>4303100</v>
      </c>
      <c r="E153" s="131" t="s">
        <v>2</v>
      </c>
      <c r="F153" s="126" t="s">
        <v>362</v>
      </c>
      <c r="G153" s="139" t="s">
        <v>363</v>
      </c>
      <c r="H153" s="111"/>
      <c r="I153" s="121"/>
    </row>
    <row r="154" spans="1:9" ht="45" customHeight="1">
      <c r="A154" s="125" t="s">
        <v>398</v>
      </c>
      <c r="B154" s="126" t="s">
        <v>399</v>
      </c>
      <c r="C154" s="131"/>
      <c r="D154" s="146">
        <v>15045500</v>
      </c>
      <c r="E154" s="131" t="s">
        <v>2</v>
      </c>
      <c r="F154" s="126" t="s">
        <v>362</v>
      </c>
      <c r="G154" s="139" t="s">
        <v>369</v>
      </c>
      <c r="H154" s="111"/>
      <c r="I154" s="121"/>
    </row>
    <row r="155" spans="1:9" ht="45" customHeight="1">
      <c r="A155" s="125" t="s">
        <v>398</v>
      </c>
      <c r="B155" s="126" t="s">
        <v>376</v>
      </c>
      <c r="C155" s="131"/>
      <c r="D155" s="146">
        <v>9493800</v>
      </c>
      <c r="E155" s="131" t="s">
        <v>2</v>
      </c>
      <c r="F155" s="126" t="s">
        <v>362</v>
      </c>
      <c r="G155" s="139" t="s">
        <v>369</v>
      </c>
      <c r="H155" s="111"/>
      <c r="I155" s="121"/>
    </row>
    <row r="156" spans="1:9" ht="45" customHeight="1">
      <c r="A156" s="125" t="s">
        <v>398</v>
      </c>
      <c r="B156" s="126" t="s">
        <v>400</v>
      </c>
      <c r="C156" s="128"/>
      <c r="D156" s="146">
        <v>23352200</v>
      </c>
      <c r="E156" s="131" t="s">
        <v>2</v>
      </c>
      <c r="F156" s="126" t="s">
        <v>362</v>
      </c>
      <c r="G156" s="139" t="s">
        <v>364</v>
      </c>
      <c r="H156" s="111"/>
      <c r="I156" s="121"/>
    </row>
    <row r="157" spans="1:9" ht="45" customHeight="1">
      <c r="A157" s="125" t="s">
        <v>398</v>
      </c>
      <c r="B157" s="126" t="s">
        <v>399</v>
      </c>
      <c r="C157" s="128"/>
      <c r="D157" s="146">
        <v>19429600</v>
      </c>
      <c r="E157" s="131" t="s">
        <v>2</v>
      </c>
      <c r="F157" s="126" t="s">
        <v>362</v>
      </c>
      <c r="G157" s="139" t="s">
        <v>364</v>
      </c>
      <c r="H157" s="111"/>
      <c r="I157" s="121"/>
    </row>
    <row r="158" spans="1:9" ht="45" customHeight="1">
      <c r="A158" s="125" t="s">
        <v>398</v>
      </c>
      <c r="B158" s="126" t="s">
        <v>401</v>
      </c>
      <c r="C158" s="128"/>
      <c r="D158" s="146">
        <v>222816900</v>
      </c>
      <c r="E158" s="131" t="s">
        <v>2</v>
      </c>
      <c r="F158" s="126" t="s">
        <v>362</v>
      </c>
      <c r="G158" s="139" t="s">
        <v>364</v>
      </c>
      <c r="H158" s="111"/>
      <c r="I158" s="121"/>
    </row>
    <row r="159" spans="1:9" ht="45" customHeight="1">
      <c r="A159" s="125" t="s">
        <v>402</v>
      </c>
      <c r="B159" s="126" t="s">
        <v>390</v>
      </c>
      <c r="C159" s="128"/>
      <c r="D159" s="146">
        <v>48146900</v>
      </c>
      <c r="E159" s="131" t="s">
        <v>2</v>
      </c>
      <c r="F159" s="126" t="s">
        <v>362</v>
      </c>
      <c r="G159" s="139" t="s">
        <v>369</v>
      </c>
      <c r="H159" s="111"/>
      <c r="I159" s="121"/>
    </row>
    <row r="160" spans="1:9" ht="45" customHeight="1">
      <c r="A160" s="125" t="s">
        <v>402</v>
      </c>
      <c r="B160" s="126" t="s">
        <v>403</v>
      </c>
      <c r="C160" s="128"/>
      <c r="D160" s="146">
        <v>60433000</v>
      </c>
      <c r="E160" s="131" t="s">
        <v>2</v>
      </c>
      <c r="F160" s="126" t="s">
        <v>362</v>
      </c>
      <c r="G160" s="139" t="s">
        <v>369</v>
      </c>
      <c r="H160" s="111"/>
      <c r="I160" s="121"/>
    </row>
    <row r="161" spans="1:9" ht="45" customHeight="1">
      <c r="A161" s="125" t="s">
        <v>402</v>
      </c>
      <c r="B161" s="126" t="s">
        <v>404</v>
      </c>
      <c r="C161" s="128"/>
      <c r="D161" s="146">
        <v>31853300</v>
      </c>
      <c r="E161" s="131" t="s">
        <v>2</v>
      </c>
      <c r="F161" s="126" t="s">
        <v>362</v>
      </c>
      <c r="G161" s="139" t="s">
        <v>364</v>
      </c>
      <c r="H161" s="111"/>
      <c r="I161" s="121"/>
    </row>
    <row r="162" spans="1:9" ht="45" customHeight="1">
      <c r="A162" s="125" t="s">
        <v>405</v>
      </c>
      <c r="B162" s="126" t="s">
        <v>368</v>
      </c>
      <c r="C162" s="128"/>
      <c r="D162" s="146">
        <v>31315400</v>
      </c>
      <c r="E162" s="131" t="s">
        <v>2</v>
      </c>
      <c r="F162" s="126" t="s">
        <v>362</v>
      </c>
      <c r="G162" s="139" t="s">
        <v>363</v>
      </c>
      <c r="H162" s="111"/>
      <c r="I162" s="121"/>
    </row>
    <row r="163" spans="1:9" ht="45" customHeight="1">
      <c r="A163" s="125" t="s">
        <v>405</v>
      </c>
      <c r="B163" s="126" t="s">
        <v>394</v>
      </c>
      <c r="C163" s="128"/>
      <c r="D163" s="146">
        <v>33410800</v>
      </c>
      <c r="E163" s="131" t="s">
        <v>2</v>
      </c>
      <c r="F163" s="126" t="s">
        <v>362</v>
      </c>
      <c r="G163" s="139" t="s">
        <v>375</v>
      </c>
      <c r="H163" s="111"/>
      <c r="I163" s="121"/>
    </row>
    <row r="164" spans="1:9" ht="45" customHeight="1">
      <c r="A164" s="125" t="s">
        <v>405</v>
      </c>
      <c r="B164" s="126" t="s">
        <v>406</v>
      </c>
      <c r="C164" s="128"/>
      <c r="D164" s="146">
        <v>62070400</v>
      </c>
      <c r="E164" s="131" t="s">
        <v>2</v>
      </c>
      <c r="F164" s="126" t="s">
        <v>362</v>
      </c>
      <c r="G164" s="139" t="s">
        <v>369</v>
      </c>
      <c r="H164" s="111"/>
      <c r="I164" s="121"/>
    </row>
    <row r="165" spans="1:9" ht="45" customHeight="1">
      <c r="A165" s="125" t="s">
        <v>405</v>
      </c>
      <c r="B165" s="126" t="s">
        <v>361</v>
      </c>
      <c r="C165" s="128"/>
      <c r="D165" s="146">
        <v>1032600</v>
      </c>
      <c r="E165" s="131" t="s">
        <v>2</v>
      </c>
      <c r="F165" s="126" t="s">
        <v>362</v>
      </c>
      <c r="G165" s="139" t="s">
        <v>364</v>
      </c>
      <c r="H165" s="111"/>
      <c r="I165" s="121"/>
    </row>
    <row r="166" spans="1:9" ht="45" customHeight="1">
      <c r="A166" s="125" t="s">
        <v>405</v>
      </c>
      <c r="B166" s="126" t="s">
        <v>370</v>
      </c>
      <c r="C166" s="128"/>
      <c r="D166" s="146">
        <v>44158000</v>
      </c>
      <c r="E166" s="131" t="s">
        <v>2</v>
      </c>
      <c r="F166" s="126" t="s">
        <v>362</v>
      </c>
      <c r="G166" s="139" t="s">
        <v>364</v>
      </c>
      <c r="H166" s="111"/>
      <c r="I166" s="121"/>
    </row>
    <row r="167" spans="1:9" ht="45" customHeight="1">
      <c r="A167" s="125" t="s">
        <v>407</v>
      </c>
      <c r="B167" s="126" t="s">
        <v>371</v>
      </c>
      <c r="C167" s="128"/>
      <c r="D167" s="146">
        <v>44354600</v>
      </c>
      <c r="E167" s="131" t="s">
        <v>2</v>
      </c>
      <c r="F167" s="126" t="s">
        <v>362</v>
      </c>
      <c r="G167" s="139" t="s">
        <v>363</v>
      </c>
      <c r="H167" s="111"/>
      <c r="I167" s="121"/>
    </row>
    <row r="168" spans="1:9" ht="45" customHeight="1">
      <c r="A168" s="125" t="s">
        <v>408</v>
      </c>
      <c r="B168" s="126" t="s">
        <v>379</v>
      </c>
      <c r="C168" s="128"/>
      <c r="D168" s="146">
        <v>10187900</v>
      </c>
      <c r="E168" s="131" t="s">
        <v>2</v>
      </c>
      <c r="F168" s="126" t="s">
        <v>362</v>
      </c>
      <c r="G168" s="139" t="s">
        <v>364</v>
      </c>
      <c r="H168" s="111"/>
      <c r="I168" s="121"/>
    </row>
    <row r="169" spans="1:9" ht="45" customHeight="1">
      <c r="A169" s="125" t="s">
        <v>409</v>
      </c>
      <c r="B169" s="126" t="s">
        <v>399</v>
      </c>
      <c r="C169" s="128"/>
      <c r="D169" s="146">
        <v>10941600</v>
      </c>
      <c r="E169" s="131" t="s">
        <v>2</v>
      </c>
      <c r="F169" s="126" t="s">
        <v>362</v>
      </c>
      <c r="G169" s="139" t="s">
        <v>363</v>
      </c>
      <c r="H169" s="111"/>
      <c r="I169" s="121"/>
    </row>
    <row r="170" spans="1:9" ht="45" customHeight="1">
      <c r="A170" s="125" t="s">
        <v>409</v>
      </c>
      <c r="B170" s="126" t="s">
        <v>410</v>
      </c>
      <c r="C170" s="128"/>
      <c r="D170" s="146">
        <v>76193900</v>
      </c>
      <c r="E170" s="131" t="s">
        <v>2</v>
      </c>
      <c r="F170" s="126" t="s">
        <v>362</v>
      </c>
      <c r="G170" s="139" t="s">
        <v>364</v>
      </c>
      <c r="H170" s="111"/>
      <c r="I170" s="121"/>
    </row>
    <row r="171" spans="1:9" ht="42" customHeight="1">
      <c r="A171" s="116"/>
      <c r="B171" s="2"/>
      <c r="C171" s="111"/>
      <c r="D171" s="144"/>
      <c r="E171" s="111"/>
      <c r="F171" s="2"/>
      <c r="G171" s="111"/>
      <c r="H171" s="111"/>
      <c r="I171" s="122"/>
    </row>
    <row r="172" spans="1:9" ht="42" customHeight="1" thickBot="1">
      <c r="A172" s="112"/>
      <c r="B172" s="3"/>
      <c r="C172" s="113"/>
      <c r="D172" s="114"/>
      <c r="E172" s="113"/>
      <c r="F172" s="3"/>
      <c r="G172" s="145"/>
      <c r="H172" s="8"/>
      <c r="I172" s="9"/>
    </row>
    <row r="173" spans="1:7" ht="7.5" customHeight="1">
      <c r="A173" s="4"/>
      <c r="B173" s="4"/>
      <c r="C173" s="4"/>
      <c r="D173" s="4"/>
      <c r="E173" s="4"/>
      <c r="F173" s="4"/>
      <c r="G173" s="4"/>
    </row>
    <row r="174" spans="1:7" ht="13.5">
      <c r="A174" s="1" t="s">
        <v>0</v>
      </c>
      <c r="B174" s="4"/>
      <c r="C174" s="4"/>
      <c r="D174" s="4"/>
      <c r="E174" s="4"/>
      <c r="F174" s="4"/>
      <c r="G174" s="4"/>
    </row>
    <row r="175" spans="1:7" ht="6.75" customHeight="1">
      <c r="A175" s="4"/>
      <c r="B175" s="4"/>
      <c r="C175" s="4"/>
      <c r="D175" s="4"/>
      <c r="E175" s="4"/>
      <c r="F175" s="4"/>
      <c r="G175" s="4"/>
    </row>
    <row r="176" spans="1:12" ht="35.25" customHeight="1">
      <c r="A176" s="158" t="s">
        <v>76</v>
      </c>
      <c r="B176" s="158"/>
      <c r="C176" s="158"/>
      <c r="D176" s="158"/>
      <c r="E176" s="158"/>
      <c r="F176" s="158"/>
      <c r="G176" s="158"/>
      <c r="H176" s="158"/>
      <c r="I176" s="158"/>
      <c r="J176" s="158"/>
      <c r="K176" s="5"/>
      <c r="L176" s="5"/>
    </row>
    <row r="177" spans="1:12" ht="20.25" customHeight="1">
      <c r="A177" s="158" t="s">
        <v>9</v>
      </c>
      <c r="B177" s="158"/>
      <c r="C177" s="158"/>
      <c r="D177" s="158"/>
      <c r="E177" s="158"/>
      <c r="F177" s="158"/>
      <c r="G177" s="158"/>
      <c r="H177" s="158"/>
      <c r="I177" s="158"/>
      <c r="J177" s="158"/>
      <c r="K177" s="5"/>
      <c r="L177" s="5"/>
    </row>
    <row r="178" spans="1:12" ht="20.25" customHeight="1">
      <c r="A178" s="12" t="s">
        <v>14</v>
      </c>
      <c r="B178" s="5"/>
      <c r="C178" s="5"/>
      <c r="D178" s="5"/>
      <c r="E178" s="5"/>
      <c r="F178" s="5"/>
      <c r="G178" s="5"/>
      <c r="H178" s="5"/>
      <c r="I178" s="5"/>
      <c r="J178" s="5"/>
      <c r="K178" s="5"/>
      <c r="L178" s="5"/>
    </row>
    <row r="179" spans="1:12" ht="20.25" customHeight="1">
      <c r="A179" s="12" t="s">
        <v>79</v>
      </c>
      <c r="B179" s="5"/>
      <c r="C179" s="5"/>
      <c r="D179" s="5"/>
      <c r="E179" s="5"/>
      <c r="F179" s="5"/>
      <c r="G179" s="5"/>
      <c r="H179" s="5"/>
      <c r="I179" s="5"/>
      <c r="J179" s="5"/>
      <c r="K179" s="5"/>
      <c r="L179" s="5"/>
    </row>
    <row r="180" spans="1:12" ht="20.25" customHeight="1">
      <c r="A180" s="161" t="s">
        <v>15</v>
      </c>
      <c r="B180" s="161"/>
      <c r="C180" s="161"/>
      <c r="D180" s="161"/>
      <c r="E180" s="161"/>
      <c r="F180" s="161"/>
      <c r="G180" s="161"/>
      <c r="H180" s="161"/>
      <c r="I180" s="161"/>
      <c r="J180" s="161"/>
      <c r="K180" s="161"/>
      <c r="L180" s="5"/>
    </row>
    <row r="181" ht="18" customHeight="1">
      <c r="A181" s="4" t="s">
        <v>12</v>
      </c>
    </row>
    <row r="182" ht="18" customHeight="1">
      <c r="A182" t="s">
        <v>13</v>
      </c>
    </row>
    <row r="183" ht="18" customHeight="1">
      <c r="A183" t="s">
        <v>73</v>
      </c>
    </row>
    <row r="184" ht="18" customHeight="1">
      <c r="A184" t="s">
        <v>138</v>
      </c>
    </row>
    <row r="185" ht="18" customHeight="1">
      <c r="A185" t="s">
        <v>74</v>
      </c>
    </row>
    <row r="186" spans="1:12" ht="20.25" customHeight="1">
      <c r="A186" s="157" t="s">
        <v>75</v>
      </c>
      <c r="B186" s="158"/>
      <c r="C186" s="158"/>
      <c r="D186" s="158"/>
      <c r="E186" s="158"/>
      <c r="F186" s="158"/>
      <c r="G186" s="158"/>
      <c r="H186" s="158"/>
      <c r="I186" s="158"/>
      <c r="J186" s="158"/>
      <c r="K186" s="5"/>
      <c r="L186" s="5"/>
    </row>
    <row r="187" spans="1:12" ht="20.25" customHeight="1">
      <c r="A187" s="158"/>
      <c r="B187" s="158"/>
      <c r="C187" s="158"/>
      <c r="D187" s="158"/>
      <c r="E187" s="158"/>
      <c r="F187" s="158"/>
      <c r="G187" s="158"/>
      <c r="H187" s="158"/>
      <c r="I187" s="158"/>
      <c r="J187" s="158"/>
      <c r="K187" s="5"/>
      <c r="L187" s="5"/>
    </row>
    <row r="188" spans="1:11" ht="18.75" customHeight="1">
      <c r="A188" s="159" t="s">
        <v>139</v>
      </c>
      <c r="B188" s="160"/>
      <c r="C188" s="160"/>
      <c r="D188" s="160"/>
      <c r="E188" s="160"/>
      <c r="F188" s="160"/>
      <c r="G188" s="160"/>
      <c r="H188" s="160"/>
      <c r="I188" s="160"/>
      <c r="J188" s="160"/>
      <c r="K188" s="12"/>
    </row>
    <row r="190" ht="13.5">
      <c r="A190" s="5"/>
    </row>
  </sheetData>
  <sheetProtection/>
  <mergeCells count="15">
    <mergeCell ref="A186:J187"/>
    <mergeCell ref="A188:J188"/>
    <mergeCell ref="A177:J177"/>
    <mergeCell ref="A176:J176"/>
    <mergeCell ref="A180:K180"/>
    <mergeCell ref="G4:G5"/>
    <mergeCell ref="H4:I4"/>
    <mergeCell ref="H5:I5"/>
    <mergeCell ref="D4:D5"/>
    <mergeCell ref="A2:J2"/>
    <mergeCell ref="A4:A5"/>
    <mergeCell ref="B4:B5"/>
    <mergeCell ref="C4:C5"/>
    <mergeCell ref="E4:E5"/>
    <mergeCell ref="F4:F5"/>
  </mergeCells>
  <conditionalFormatting sqref="D117">
    <cfRule type="cellIs" priority="104" dxfId="194" operator="lessThan">
      <formula>0</formula>
    </cfRule>
  </conditionalFormatting>
  <conditionalFormatting sqref="D117">
    <cfRule type="cellIs" priority="103" dxfId="194" operator="lessThan">
      <formula>0</formula>
    </cfRule>
  </conditionalFormatting>
  <conditionalFormatting sqref="D117">
    <cfRule type="cellIs" priority="102" dxfId="194" operator="lessThan">
      <formula>0</formula>
    </cfRule>
  </conditionalFormatting>
  <conditionalFormatting sqref="D117">
    <cfRule type="cellIs" priority="101" dxfId="194" operator="lessThan">
      <formula>0</formula>
    </cfRule>
  </conditionalFormatting>
  <conditionalFormatting sqref="D117">
    <cfRule type="cellIs" priority="100" dxfId="194" operator="lessThan">
      <formula>0</formula>
    </cfRule>
  </conditionalFormatting>
  <conditionalFormatting sqref="D117">
    <cfRule type="cellIs" priority="99" dxfId="194" operator="lessThan">
      <formula>0</formula>
    </cfRule>
  </conditionalFormatting>
  <conditionalFormatting sqref="D117">
    <cfRule type="cellIs" priority="193" dxfId="194" operator="lessThan">
      <formula>0</formula>
    </cfRule>
  </conditionalFormatting>
  <conditionalFormatting sqref="D117">
    <cfRule type="cellIs" priority="192" dxfId="194" operator="lessThan">
      <formula>0</formula>
    </cfRule>
  </conditionalFormatting>
  <conditionalFormatting sqref="D117">
    <cfRule type="cellIs" priority="191" dxfId="194" operator="lessThan">
      <formula>0</formula>
    </cfRule>
  </conditionalFormatting>
  <conditionalFormatting sqref="D117">
    <cfRule type="cellIs" priority="190" dxfId="194" operator="lessThan">
      <formula>0</formula>
    </cfRule>
  </conditionalFormatting>
  <conditionalFormatting sqref="D117">
    <cfRule type="cellIs" priority="189" dxfId="194" operator="lessThan">
      <formula>0</formula>
    </cfRule>
  </conditionalFormatting>
  <conditionalFormatting sqref="D117">
    <cfRule type="cellIs" priority="188" dxfId="194" operator="lessThan">
      <formula>0</formula>
    </cfRule>
  </conditionalFormatting>
  <conditionalFormatting sqref="D117">
    <cfRule type="cellIs" priority="187" dxfId="194" operator="lessThan">
      <formula>0</formula>
    </cfRule>
  </conditionalFormatting>
  <conditionalFormatting sqref="D117">
    <cfRule type="cellIs" priority="186" dxfId="194" operator="lessThan">
      <formula>0</formula>
    </cfRule>
  </conditionalFormatting>
  <conditionalFormatting sqref="D117">
    <cfRule type="cellIs" priority="185" dxfId="194" operator="lessThan">
      <formula>0</formula>
    </cfRule>
  </conditionalFormatting>
  <conditionalFormatting sqref="D117">
    <cfRule type="cellIs" priority="184" dxfId="194" operator="lessThan">
      <formula>0</formula>
    </cfRule>
  </conditionalFormatting>
  <conditionalFormatting sqref="D117">
    <cfRule type="cellIs" priority="183" dxfId="194" operator="lessThan">
      <formula>0</formula>
    </cfRule>
  </conditionalFormatting>
  <conditionalFormatting sqref="D117">
    <cfRule type="cellIs" priority="182" dxfId="194" operator="lessThan">
      <formula>0</formula>
    </cfRule>
  </conditionalFormatting>
  <conditionalFormatting sqref="D117">
    <cfRule type="cellIs" priority="181" dxfId="194" operator="lessThan">
      <formula>0</formula>
    </cfRule>
  </conditionalFormatting>
  <conditionalFormatting sqref="D117">
    <cfRule type="cellIs" priority="180" dxfId="194" operator="lessThan">
      <formula>0</formula>
    </cfRule>
  </conditionalFormatting>
  <conditionalFormatting sqref="D117">
    <cfRule type="cellIs" priority="179" dxfId="194" operator="lessThan">
      <formula>0</formula>
    </cfRule>
  </conditionalFormatting>
  <conditionalFormatting sqref="D117">
    <cfRule type="cellIs" priority="178" dxfId="194" operator="lessThan">
      <formula>0</formula>
    </cfRule>
  </conditionalFormatting>
  <conditionalFormatting sqref="D117">
    <cfRule type="cellIs" priority="177" dxfId="194" operator="lessThan">
      <formula>0</formula>
    </cfRule>
  </conditionalFormatting>
  <conditionalFormatting sqref="D117">
    <cfRule type="cellIs" priority="176" dxfId="194" operator="lessThan">
      <formula>0</formula>
    </cfRule>
  </conditionalFormatting>
  <conditionalFormatting sqref="D117">
    <cfRule type="cellIs" priority="175" dxfId="194" operator="lessThan">
      <formula>0</formula>
    </cfRule>
  </conditionalFormatting>
  <conditionalFormatting sqref="D117">
    <cfRule type="cellIs" priority="174" dxfId="194" operator="lessThan">
      <formula>0</formula>
    </cfRule>
  </conditionalFormatting>
  <conditionalFormatting sqref="D117">
    <cfRule type="cellIs" priority="173" dxfId="194" operator="lessThan">
      <formula>0</formula>
    </cfRule>
  </conditionalFormatting>
  <conditionalFormatting sqref="D117">
    <cfRule type="cellIs" priority="172" dxfId="194" operator="lessThan">
      <formula>0</formula>
    </cfRule>
  </conditionalFormatting>
  <conditionalFormatting sqref="D117">
    <cfRule type="cellIs" priority="171" dxfId="194" operator="lessThan">
      <formula>0</formula>
    </cfRule>
  </conditionalFormatting>
  <conditionalFormatting sqref="D117">
    <cfRule type="cellIs" priority="170" dxfId="194" operator="lessThan">
      <formula>0</formula>
    </cfRule>
  </conditionalFormatting>
  <conditionalFormatting sqref="D117">
    <cfRule type="cellIs" priority="169" dxfId="194" operator="lessThan">
      <formula>0</formula>
    </cfRule>
  </conditionalFormatting>
  <conditionalFormatting sqref="D117">
    <cfRule type="cellIs" priority="168" dxfId="194" operator="lessThan">
      <formula>0</formula>
    </cfRule>
  </conditionalFormatting>
  <conditionalFormatting sqref="D117">
    <cfRule type="cellIs" priority="167" dxfId="194" operator="lessThan">
      <formula>0</formula>
    </cfRule>
  </conditionalFormatting>
  <conditionalFormatting sqref="D117">
    <cfRule type="cellIs" priority="162" dxfId="194" operator="lessThan">
      <formula>0</formula>
    </cfRule>
  </conditionalFormatting>
  <conditionalFormatting sqref="D117">
    <cfRule type="cellIs" priority="166" dxfId="194" operator="lessThan">
      <formula>0</formula>
    </cfRule>
  </conditionalFormatting>
  <conditionalFormatting sqref="D117">
    <cfRule type="cellIs" priority="165" dxfId="194" operator="lessThan">
      <formula>0</formula>
    </cfRule>
  </conditionalFormatting>
  <conditionalFormatting sqref="D117">
    <cfRule type="cellIs" priority="164" dxfId="194" operator="lessThan">
      <formula>0</formula>
    </cfRule>
  </conditionalFormatting>
  <conditionalFormatting sqref="D117">
    <cfRule type="cellIs" priority="163" dxfId="194" operator="lessThan">
      <formula>0</formula>
    </cfRule>
  </conditionalFormatting>
  <conditionalFormatting sqref="D117">
    <cfRule type="cellIs" priority="161" dxfId="194" operator="lessThan">
      <formula>0</formula>
    </cfRule>
  </conditionalFormatting>
  <conditionalFormatting sqref="D117">
    <cfRule type="cellIs" priority="160" dxfId="194" operator="lessThan">
      <formula>0</formula>
    </cfRule>
  </conditionalFormatting>
  <conditionalFormatting sqref="D117">
    <cfRule type="cellIs" priority="159" dxfId="194" operator="lessThan">
      <formula>0</formula>
    </cfRule>
  </conditionalFormatting>
  <conditionalFormatting sqref="D117">
    <cfRule type="cellIs" priority="158" dxfId="194" operator="lessThan">
      <formula>0</formula>
    </cfRule>
  </conditionalFormatting>
  <conditionalFormatting sqref="D117">
    <cfRule type="cellIs" priority="157" dxfId="194" operator="lessThan">
      <formula>0</formula>
    </cfRule>
  </conditionalFormatting>
  <conditionalFormatting sqref="D117">
    <cfRule type="cellIs" priority="156" dxfId="194" operator="lessThan">
      <formula>0</formula>
    </cfRule>
  </conditionalFormatting>
  <conditionalFormatting sqref="D117">
    <cfRule type="cellIs" priority="155" dxfId="194" operator="lessThan">
      <formula>0</formula>
    </cfRule>
  </conditionalFormatting>
  <conditionalFormatting sqref="D117">
    <cfRule type="cellIs" priority="154" dxfId="194" operator="lessThan">
      <formula>0</formula>
    </cfRule>
  </conditionalFormatting>
  <conditionalFormatting sqref="D117">
    <cfRule type="cellIs" priority="153" dxfId="194" operator="lessThan">
      <formula>0</formula>
    </cfRule>
  </conditionalFormatting>
  <conditionalFormatting sqref="D117">
    <cfRule type="cellIs" priority="152" dxfId="194" operator="lessThan">
      <formula>0</formula>
    </cfRule>
  </conditionalFormatting>
  <conditionalFormatting sqref="D117">
    <cfRule type="cellIs" priority="151" dxfId="194" operator="lessThan">
      <formula>0</formula>
    </cfRule>
  </conditionalFormatting>
  <conditionalFormatting sqref="D117">
    <cfRule type="cellIs" priority="150" dxfId="194" operator="lessThan">
      <formula>0</formula>
    </cfRule>
  </conditionalFormatting>
  <conditionalFormatting sqref="D117">
    <cfRule type="cellIs" priority="149" dxfId="194" operator="lessThan">
      <formula>0</formula>
    </cfRule>
  </conditionalFormatting>
  <conditionalFormatting sqref="D117">
    <cfRule type="cellIs" priority="148" dxfId="194" operator="lessThan">
      <formula>0</formula>
    </cfRule>
  </conditionalFormatting>
  <conditionalFormatting sqref="D117">
    <cfRule type="cellIs" priority="147" dxfId="194" operator="lessThan">
      <formula>0</formula>
    </cfRule>
  </conditionalFormatting>
  <conditionalFormatting sqref="D117">
    <cfRule type="cellIs" priority="146" dxfId="194" operator="lessThan">
      <formula>0</formula>
    </cfRule>
  </conditionalFormatting>
  <conditionalFormatting sqref="D117">
    <cfRule type="cellIs" priority="145" dxfId="194" operator="lessThan">
      <formula>0</formula>
    </cfRule>
  </conditionalFormatting>
  <conditionalFormatting sqref="D117">
    <cfRule type="cellIs" priority="144" dxfId="194" operator="lessThan">
      <formula>0</formula>
    </cfRule>
  </conditionalFormatting>
  <conditionalFormatting sqref="D117">
    <cfRule type="cellIs" priority="143" dxfId="194" operator="lessThan">
      <formula>0</formula>
    </cfRule>
  </conditionalFormatting>
  <conditionalFormatting sqref="D117">
    <cfRule type="cellIs" priority="142" dxfId="194" operator="lessThan">
      <formula>0</formula>
    </cfRule>
  </conditionalFormatting>
  <conditionalFormatting sqref="D117">
    <cfRule type="cellIs" priority="141" dxfId="194" operator="lessThan">
      <formula>0</formula>
    </cfRule>
  </conditionalFormatting>
  <conditionalFormatting sqref="D117">
    <cfRule type="cellIs" priority="140" dxfId="194" operator="lessThan">
      <formula>0</formula>
    </cfRule>
  </conditionalFormatting>
  <conditionalFormatting sqref="D117">
    <cfRule type="cellIs" priority="139" dxfId="194" operator="lessThan">
      <formula>0</formula>
    </cfRule>
  </conditionalFormatting>
  <conditionalFormatting sqref="D117">
    <cfRule type="cellIs" priority="134" dxfId="194" operator="lessThan">
      <formula>0</formula>
    </cfRule>
  </conditionalFormatting>
  <conditionalFormatting sqref="D117">
    <cfRule type="cellIs" priority="138" dxfId="194" operator="lessThan">
      <formula>0</formula>
    </cfRule>
  </conditionalFormatting>
  <conditionalFormatting sqref="D117">
    <cfRule type="cellIs" priority="137" dxfId="194" operator="lessThan">
      <formula>0</formula>
    </cfRule>
  </conditionalFormatting>
  <conditionalFormatting sqref="D117">
    <cfRule type="cellIs" priority="136" dxfId="194" operator="lessThan">
      <formula>0</formula>
    </cfRule>
  </conditionalFormatting>
  <conditionalFormatting sqref="D117">
    <cfRule type="cellIs" priority="135" dxfId="194" operator="lessThan">
      <formula>0</formula>
    </cfRule>
  </conditionalFormatting>
  <conditionalFormatting sqref="D117">
    <cfRule type="cellIs" priority="133" dxfId="194" operator="lessThan">
      <formula>0</formula>
    </cfRule>
  </conditionalFormatting>
  <conditionalFormatting sqref="D117">
    <cfRule type="cellIs" priority="132" dxfId="194" operator="lessThan">
      <formula>0</formula>
    </cfRule>
  </conditionalFormatting>
  <conditionalFormatting sqref="D117">
    <cfRule type="cellIs" priority="131" dxfId="194" operator="lessThan">
      <formula>0</formula>
    </cfRule>
  </conditionalFormatting>
  <conditionalFormatting sqref="D117">
    <cfRule type="cellIs" priority="121" dxfId="194" operator="lessThan">
      <formula>0</formula>
    </cfRule>
  </conditionalFormatting>
  <conditionalFormatting sqref="D117">
    <cfRule type="cellIs" priority="130" dxfId="194" operator="lessThan">
      <formula>0</formula>
    </cfRule>
  </conditionalFormatting>
  <conditionalFormatting sqref="D117">
    <cfRule type="cellIs" priority="129" dxfId="194" operator="lessThan">
      <formula>0</formula>
    </cfRule>
  </conditionalFormatting>
  <conditionalFormatting sqref="D117">
    <cfRule type="cellIs" priority="128" dxfId="194" operator="lessThan">
      <formula>0</formula>
    </cfRule>
  </conditionalFormatting>
  <conditionalFormatting sqref="D117">
    <cfRule type="cellIs" priority="127" dxfId="194" operator="lessThan">
      <formula>0</formula>
    </cfRule>
  </conditionalFormatting>
  <conditionalFormatting sqref="D117">
    <cfRule type="cellIs" priority="126" dxfId="194" operator="lessThan">
      <formula>0</formula>
    </cfRule>
  </conditionalFormatting>
  <conditionalFormatting sqref="D117">
    <cfRule type="cellIs" priority="125" dxfId="194" operator="lessThan">
      <formula>0</formula>
    </cfRule>
  </conditionalFormatting>
  <conditionalFormatting sqref="D117">
    <cfRule type="cellIs" priority="124" dxfId="194" operator="lessThan">
      <formula>0</formula>
    </cfRule>
  </conditionalFormatting>
  <conditionalFormatting sqref="D117">
    <cfRule type="cellIs" priority="123" dxfId="194" operator="lessThan">
      <formula>0</formula>
    </cfRule>
  </conditionalFormatting>
  <conditionalFormatting sqref="D117">
    <cfRule type="cellIs" priority="122" dxfId="194" operator="lessThan">
      <formula>0</formula>
    </cfRule>
  </conditionalFormatting>
  <conditionalFormatting sqref="D117">
    <cfRule type="cellIs" priority="120" dxfId="194" operator="lessThan">
      <formula>0</formula>
    </cfRule>
  </conditionalFormatting>
  <conditionalFormatting sqref="D117">
    <cfRule type="cellIs" priority="119" dxfId="194" operator="lessThan">
      <formula>0</formula>
    </cfRule>
  </conditionalFormatting>
  <conditionalFormatting sqref="D117">
    <cfRule type="cellIs" priority="118" dxfId="194" operator="lessThan">
      <formula>0</formula>
    </cfRule>
  </conditionalFormatting>
  <conditionalFormatting sqref="D117">
    <cfRule type="cellIs" priority="117" dxfId="194" operator="lessThan">
      <formula>0</formula>
    </cfRule>
  </conditionalFormatting>
  <conditionalFormatting sqref="D117">
    <cfRule type="cellIs" priority="116" dxfId="194" operator="lessThan">
      <formula>0</formula>
    </cfRule>
  </conditionalFormatting>
  <conditionalFormatting sqref="D117">
    <cfRule type="cellIs" priority="115" dxfId="194" operator="lessThan">
      <formula>0</formula>
    </cfRule>
  </conditionalFormatting>
  <conditionalFormatting sqref="D117">
    <cfRule type="cellIs" priority="114" dxfId="194" operator="lessThan">
      <formula>0</formula>
    </cfRule>
  </conditionalFormatting>
  <conditionalFormatting sqref="D117">
    <cfRule type="cellIs" priority="109" dxfId="194" operator="lessThan">
      <formula>0</formula>
    </cfRule>
  </conditionalFormatting>
  <conditionalFormatting sqref="D117">
    <cfRule type="cellIs" priority="113" dxfId="194" operator="lessThan">
      <formula>0</formula>
    </cfRule>
  </conditionalFormatting>
  <conditionalFormatting sqref="D117">
    <cfRule type="cellIs" priority="112" dxfId="194" operator="lessThan">
      <formula>0</formula>
    </cfRule>
  </conditionalFormatting>
  <conditionalFormatting sqref="D117">
    <cfRule type="cellIs" priority="111" dxfId="194" operator="lessThan">
      <formula>0</formula>
    </cfRule>
  </conditionalFormatting>
  <conditionalFormatting sqref="D117">
    <cfRule type="cellIs" priority="110" dxfId="194" operator="lessThan">
      <formula>0</formula>
    </cfRule>
  </conditionalFormatting>
  <conditionalFormatting sqref="D117">
    <cfRule type="cellIs" priority="108" dxfId="194" operator="lessThan">
      <formula>0</formula>
    </cfRule>
  </conditionalFormatting>
  <conditionalFormatting sqref="D117">
    <cfRule type="cellIs" priority="107" dxfId="194" operator="lessThan">
      <formula>0</formula>
    </cfRule>
  </conditionalFormatting>
  <conditionalFormatting sqref="D117">
    <cfRule type="cellIs" priority="106" dxfId="194" operator="lessThan">
      <formula>0</formula>
    </cfRule>
  </conditionalFormatting>
  <conditionalFormatting sqref="D117">
    <cfRule type="cellIs" priority="105" dxfId="194" operator="lessThan">
      <formula>0</formula>
    </cfRule>
  </conditionalFormatting>
  <conditionalFormatting sqref="D142">
    <cfRule type="cellIs" priority="98" dxfId="194" operator="lessThan">
      <formula>0</formula>
    </cfRule>
  </conditionalFormatting>
  <conditionalFormatting sqref="D142">
    <cfRule type="cellIs" priority="97" dxfId="194" operator="lessThan">
      <formula>0</formula>
    </cfRule>
  </conditionalFormatting>
  <conditionalFormatting sqref="D116">
    <cfRule type="cellIs" priority="7" dxfId="194" operator="lessThan">
      <formula>0</formula>
    </cfRule>
  </conditionalFormatting>
  <conditionalFormatting sqref="D116">
    <cfRule type="cellIs" priority="6" dxfId="194" operator="lessThan">
      <formula>0</formula>
    </cfRule>
  </conditionalFormatting>
  <conditionalFormatting sqref="D116">
    <cfRule type="cellIs" priority="5" dxfId="194" operator="lessThan">
      <formula>0</formula>
    </cfRule>
  </conditionalFormatting>
  <conditionalFormatting sqref="D116">
    <cfRule type="cellIs" priority="4" dxfId="194" operator="lessThan">
      <formula>0</formula>
    </cfRule>
  </conditionalFormatting>
  <conditionalFormatting sqref="D116">
    <cfRule type="cellIs" priority="3" dxfId="194" operator="lessThan">
      <formula>0</formula>
    </cfRule>
  </conditionalFormatting>
  <conditionalFormatting sqref="D116">
    <cfRule type="cellIs" priority="2" dxfId="194" operator="lessThan">
      <formula>0</formula>
    </cfRule>
  </conditionalFormatting>
  <conditionalFormatting sqref="D116">
    <cfRule type="cellIs" priority="96" dxfId="194" operator="lessThan">
      <formula>0</formula>
    </cfRule>
  </conditionalFormatting>
  <conditionalFormatting sqref="D116">
    <cfRule type="cellIs" priority="95" dxfId="194" operator="lessThan">
      <formula>0</formula>
    </cfRule>
  </conditionalFormatting>
  <conditionalFormatting sqref="D116">
    <cfRule type="cellIs" priority="94" dxfId="194" operator="lessThan">
      <formula>0</formula>
    </cfRule>
  </conditionalFormatting>
  <conditionalFormatting sqref="D116">
    <cfRule type="cellIs" priority="93" dxfId="194" operator="lessThan">
      <formula>0</formula>
    </cfRule>
  </conditionalFormatting>
  <conditionalFormatting sqref="D116">
    <cfRule type="cellIs" priority="92" dxfId="194" operator="lessThan">
      <formula>0</formula>
    </cfRule>
  </conditionalFormatting>
  <conditionalFormatting sqref="D116">
    <cfRule type="cellIs" priority="91" dxfId="194" operator="lessThan">
      <formula>0</formula>
    </cfRule>
  </conditionalFormatting>
  <conditionalFormatting sqref="D116">
    <cfRule type="cellIs" priority="90" dxfId="194" operator="lessThan">
      <formula>0</formula>
    </cfRule>
  </conditionalFormatting>
  <conditionalFormatting sqref="D116">
    <cfRule type="cellIs" priority="89" dxfId="194" operator="lessThan">
      <formula>0</formula>
    </cfRule>
  </conditionalFormatting>
  <conditionalFormatting sqref="D116">
    <cfRule type="cellIs" priority="88" dxfId="194" operator="lessThan">
      <formula>0</formula>
    </cfRule>
  </conditionalFormatting>
  <conditionalFormatting sqref="D116">
    <cfRule type="cellIs" priority="87" dxfId="194" operator="lessThan">
      <formula>0</formula>
    </cfRule>
  </conditionalFormatting>
  <conditionalFormatting sqref="D116">
    <cfRule type="cellIs" priority="86" dxfId="194" operator="lessThan">
      <formula>0</formula>
    </cfRule>
  </conditionalFormatting>
  <conditionalFormatting sqref="D116">
    <cfRule type="cellIs" priority="85" dxfId="194" operator="lessThan">
      <formula>0</formula>
    </cfRule>
  </conditionalFormatting>
  <conditionalFormatting sqref="D116">
    <cfRule type="cellIs" priority="84" dxfId="194" operator="lessThan">
      <formula>0</formula>
    </cfRule>
  </conditionalFormatting>
  <conditionalFormatting sqref="D116">
    <cfRule type="cellIs" priority="83" dxfId="194" operator="lessThan">
      <formula>0</formula>
    </cfRule>
  </conditionalFormatting>
  <conditionalFormatting sqref="D116">
    <cfRule type="cellIs" priority="82" dxfId="194" operator="lessThan">
      <formula>0</formula>
    </cfRule>
  </conditionalFormatting>
  <conditionalFormatting sqref="D116">
    <cfRule type="cellIs" priority="81" dxfId="194" operator="lessThan">
      <formula>0</formula>
    </cfRule>
  </conditionalFormatting>
  <conditionalFormatting sqref="D116">
    <cfRule type="cellIs" priority="80" dxfId="194" operator="lessThan">
      <formula>0</formula>
    </cfRule>
  </conditionalFormatting>
  <conditionalFormatting sqref="D116">
    <cfRule type="cellIs" priority="79" dxfId="194" operator="lessThan">
      <formula>0</formula>
    </cfRule>
  </conditionalFormatting>
  <conditionalFormatting sqref="D116">
    <cfRule type="cellIs" priority="78" dxfId="194" operator="lessThan">
      <formula>0</formula>
    </cfRule>
  </conditionalFormatting>
  <conditionalFormatting sqref="D116">
    <cfRule type="cellIs" priority="77" dxfId="194" operator="lessThan">
      <formula>0</formula>
    </cfRule>
  </conditionalFormatting>
  <conditionalFormatting sqref="D116">
    <cfRule type="cellIs" priority="76" dxfId="194" operator="lessThan">
      <formula>0</formula>
    </cfRule>
  </conditionalFormatting>
  <conditionalFormatting sqref="D116">
    <cfRule type="cellIs" priority="75" dxfId="194" operator="lessThan">
      <formula>0</formula>
    </cfRule>
  </conditionalFormatting>
  <conditionalFormatting sqref="D116">
    <cfRule type="cellIs" priority="74" dxfId="194" operator="lessThan">
      <formula>0</formula>
    </cfRule>
  </conditionalFormatting>
  <conditionalFormatting sqref="D116">
    <cfRule type="cellIs" priority="73" dxfId="194" operator="lessThan">
      <formula>0</formula>
    </cfRule>
  </conditionalFormatting>
  <conditionalFormatting sqref="D116">
    <cfRule type="cellIs" priority="72" dxfId="194" operator="lessThan">
      <formula>0</formula>
    </cfRule>
  </conditionalFormatting>
  <conditionalFormatting sqref="D116">
    <cfRule type="cellIs" priority="71" dxfId="194" operator="lessThan">
      <formula>0</formula>
    </cfRule>
  </conditionalFormatting>
  <conditionalFormatting sqref="D116">
    <cfRule type="cellIs" priority="70" dxfId="194" operator="lessThan">
      <formula>0</formula>
    </cfRule>
  </conditionalFormatting>
  <conditionalFormatting sqref="D116">
    <cfRule type="cellIs" priority="65" dxfId="194" operator="lessThan">
      <formula>0</formula>
    </cfRule>
  </conditionalFormatting>
  <conditionalFormatting sqref="D116">
    <cfRule type="cellIs" priority="69" dxfId="194" operator="lessThan">
      <formula>0</formula>
    </cfRule>
  </conditionalFormatting>
  <conditionalFormatting sqref="D116">
    <cfRule type="cellIs" priority="68" dxfId="194" operator="lessThan">
      <formula>0</formula>
    </cfRule>
  </conditionalFormatting>
  <conditionalFormatting sqref="D116">
    <cfRule type="cellIs" priority="67" dxfId="194" operator="lessThan">
      <formula>0</formula>
    </cfRule>
  </conditionalFormatting>
  <conditionalFormatting sqref="D116">
    <cfRule type="cellIs" priority="66" dxfId="194" operator="lessThan">
      <formula>0</formula>
    </cfRule>
  </conditionalFormatting>
  <conditionalFormatting sqref="D116">
    <cfRule type="cellIs" priority="64" dxfId="194" operator="lessThan">
      <formula>0</formula>
    </cfRule>
  </conditionalFormatting>
  <conditionalFormatting sqref="D116">
    <cfRule type="cellIs" priority="63" dxfId="194" operator="lessThan">
      <formula>0</formula>
    </cfRule>
  </conditionalFormatting>
  <conditionalFormatting sqref="D116">
    <cfRule type="cellIs" priority="62" dxfId="194" operator="lessThan">
      <formula>0</formula>
    </cfRule>
  </conditionalFormatting>
  <conditionalFormatting sqref="D116">
    <cfRule type="cellIs" priority="61" dxfId="194" operator="lessThan">
      <formula>0</formula>
    </cfRule>
  </conditionalFormatting>
  <conditionalFormatting sqref="D116">
    <cfRule type="cellIs" priority="60" dxfId="194" operator="lessThan">
      <formula>0</formula>
    </cfRule>
  </conditionalFormatting>
  <conditionalFormatting sqref="D116">
    <cfRule type="cellIs" priority="59" dxfId="194" operator="lessThan">
      <formula>0</formula>
    </cfRule>
  </conditionalFormatting>
  <conditionalFormatting sqref="D116">
    <cfRule type="cellIs" priority="58" dxfId="194" operator="lessThan">
      <formula>0</formula>
    </cfRule>
  </conditionalFormatting>
  <conditionalFormatting sqref="D116">
    <cfRule type="cellIs" priority="57" dxfId="194" operator="lessThan">
      <formula>0</formula>
    </cfRule>
  </conditionalFormatting>
  <conditionalFormatting sqref="D116">
    <cfRule type="cellIs" priority="56" dxfId="194" operator="lessThan">
      <formula>0</formula>
    </cfRule>
  </conditionalFormatting>
  <conditionalFormatting sqref="D116">
    <cfRule type="cellIs" priority="55" dxfId="194" operator="lessThan">
      <formula>0</formula>
    </cfRule>
  </conditionalFormatting>
  <conditionalFormatting sqref="D116">
    <cfRule type="cellIs" priority="54" dxfId="194" operator="lessThan">
      <formula>0</formula>
    </cfRule>
  </conditionalFormatting>
  <conditionalFormatting sqref="D116">
    <cfRule type="cellIs" priority="53" dxfId="194" operator="lessThan">
      <formula>0</formula>
    </cfRule>
  </conditionalFormatting>
  <conditionalFormatting sqref="D116">
    <cfRule type="cellIs" priority="52" dxfId="194" operator="lessThan">
      <formula>0</formula>
    </cfRule>
  </conditionalFormatting>
  <conditionalFormatting sqref="D116">
    <cfRule type="cellIs" priority="51" dxfId="194" operator="lessThan">
      <formula>0</formula>
    </cfRule>
  </conditionalFormatting>
  <conditionalFormatting sqref="D116">
    <cfRule type="cellIs" priority="50" dxfId="194" operator="lessThan">
      <formula>0</formula>
    </cfRule>
  </conditionalFormatting>
  <conditionalFormatting sqref="D116">
    <cfRule type="cellIs" priority="49" dxfId="194" operator="lessThan">
      <formula>0</formula>
    </cfRule>
  </conditionalFormatting>
  <conditionalFormatting sqref="D116">
    <cfRule type="cellIs" priority="48" dxfId="194" operator="lessThan">
      <formula>0</formula>
    </cfRule>
  </conditionalFormatting>
  <conditionalFormatting sqref="D116">
    <cfRule type="cellIs" priority="47" dxfId="194" operator="lessThan">
      <formula>0</formula>
    </cfRule>
  </conditionalFormatting>
  <conditionalFormatting sqref="D116">
    <cfRule type="cellIs" priority="46" dxfId="194" operator="lessThan">
      <formula>0</formula>
    </cfRule>
  </conditionalFormatting>
  <conditionalFormatting sqref="D116">
    <cfRule type="cellIs" priority="45" dxfId="194" operator="lessThan">
      <formula>0</formula>
    </cfRule>
  </conditionalFormatting>
  <conditionalFormatting sqref="D116">
    <cfRule type="cellIs" priority="44" dxfId="194" operator="lessThan">
      <formula>0</formula>
    </cfRule>
  </conditionalFormatting>
  <conditionalFormatting sqref="D116">
    <cfRule type="cellIs" priority="43" dxfId="194" operator="lessThan">
      <formula>0</formula>
    </cfRule>
  </conditionalFormatting>
  <conditionalFormatting sqref="D116">
    <cfRule type="cellIs" priority="42" dxfId="194" operator="lessThan">
      <formula>0</formula>
    </cfRule>
  </conditionalFormatting>
  <conditionalFormatting sqref="D116">
    <cfRule type="cellIs" priority="37" dxfId="194" operator="lessThan">
      <formula>0</formula>
    </cfRule>
  </conditionalFormatting>
  <conditionalFormatting sqref="D116">
    <cfRule type="cellIs" priority="41" dxfId="194" operator="lessThan">
      <formula>0</formula>
    </cfRule>
  </conditionalFormatting>
  <conditionalFormatting sqref="D116">
    <cfRule type="cellIs" priority="40" dxfId="194" operator="lessThan">
      <formula>0</formula>
    </cfRule>
  </conditionalFormatting>
  <conditionalFormatting sqref="D116">
    <cfRule type="cellIs" priority="39" dxfId="194" operator="lessThan">
      <formula>0</formula>
    </cfRule>
  </conditionalFormatting>
  <conditionalFormatting sqref="D116">
    <cfRule type="cellIs" priority="38" dxfId="194" operator="lessThan">
      <formula>0</formula>
    </cfRule>
  </conditionalFormatting>
  <conditionalFormatting sqref="D116">
    <cfRule type="cellIs" priority="36" dxfId="194" operator="lessThan">
      <formula>0</formula>
    </cfRule>
  </conditionalFormatting>
  <conditionalFormatting sqref="D116">
    <cfRule type="cellIs" priority="35" dxfId="194" operator="lessThan">
      <formula>0</formula>
    </cfRule>
  </conditionalFormatting>
  <conditionalFormatting sqref="D116">
    <cfRule type="cellIs" priority="34" dxfId="194" operator="lessThan">
      <formula>0</formula>
    </cfRule>
  </conditionalFormatting>
  <conditionalFormatting sqref="D116">
    <cfRule type="cellIs" priority="24" dxfId="194" operator="lessThan">
      <formula>0</formula>
    </cfRule>
  </conditionalFormatting>
  <conditionalFormatting sqref="D116">
    <cfRule type="cellIs" priority="33" dxfId="194" operator="lessThan">
      <formula>0</formula>
    </cfRule>
  </conditionalFormatting>
  <conditionalFormatting sqref="D116">
    <cfRule type="cellIs" priority="32" dxfId="194" operator="lessThan">
      <formula>0</formula>
    </cfRule>
  </conditionalFormatting>
  <conditionalFormatting sqref="D116">
    <cfRule type="cellIs" priority="31" dxfId="194" operator="lessThan">
      <formula>0</formula>
    </cfRule>
  </conditionalFormatting>
  <conditionalFormatting sqref="D116">
    <cfRule type="cellIs" priority="30" dxfId="194" operator="lessThan">
      <formula>0</formula>
    </cfRule>
  </conditionalFormatting>
  <conditionalFormatting sqref="D116">
    <cfRule type="cellIs" priority="29" dxfId="194" operator="lessThan">
      <formula>0</formula>
    </cfRule>
  </conditionalFormatting>
  <conditionalFormatting sqref="D116">
    <cfRule type="cellIs" priority="28" dxfId="194" operator="lessThan">
      <formula>0</formula>
    </cfRule>
  </conditionalFormatting>
  <conditionalFormatting sqref="D116">
    <cfRule type="cellIs" priority="27" dxfId="194" operator="lessThan">
      <formula>0</formula>
    </cfRule>
  </conditionalFormatting>
  <conditionalFormatting sqref="D116">
    <cfRule type="cellIs" priority="26" dxfId="194" operator="lessThan">
      <formula>0</formula>
    </cfRule>
  </conditionalFormatting>
  <conditionalFormatting sqref="D116">
    <cfRule type="cellIs" priority="25" dxfId="194" operator="lessThan">
      <formula>0</formula>
    </cfRule>
  </conditionalFormatting>
  <conditionalFormatting sqref="D116">
    <cfRule type="cellIs" priority="23" dxfId="194" operator="lessThan">
      <formula>0</formula>
    </cfRule>
  </conditionalFormatting>
  <conditionalFormatting sqref="D116">
    <cfRule type="cellIs" priority="22" dxfId="194" operator="lessThan">
      <formula>0</formula>
    </cfRule>
  </conditionalFormatting>
  <conditionalFormatting sqref="D116">
    <cfRule type="cellIs" priority="21" dxfId="194" operator="lessThan">
      <formula>0</formula>
    </cfRule>
  </conditionalFormatting>
  <conditionalFormatting sqref="D116">
    <cfRule type="cellIs" priority="20" dxfId="194" operator="lessThan">
      <formula>0</formula>
    </cfRule>
  </conditionalFormatting>
  <conditionalFormatting sqref="D116">
    <cfRule type="cellIs" priority="19" dxfId="194" operator="lessThan">
      <formula>0</formula>
    </cfRule>
  </conditionalFormatting>
  <conditionalFormatting sqref="D116">
    <cfRule type="cellIs" priority="18" dxfId="194" operator="lessThan">
      <formula>0</formula>
    </cfRule>
  </conditionalFormatting>
  <conditionalFormatting sqref="D116">
    <cfRule type="cellIs" priority="17" dxfId="194" operator="lessThan">
      <formula>0</formula>
    </cfRule>
  </conditionalFormatting>
  <conditionalFormatting sqref="D116">
    <cfRule type="cellIs" priority="12" dxfId="194" operator="lessThan">
      <formula>0</formula>
    </cfRule>
  </conditionalFormatting>
  <conditionalFormatting sqref="D116">
    <cfRule type="cellIs" priority="16" dxfId="194" operator="lessThan">
      <formula>0</formula>
    </cfRule>
  </conditionalFormatting>
  <conditionalFormatting sqref="D116">
    <cfRule type="cellIs" priority="15" dxfId="194" operator="lessThan">
      <formula>0</formula>
    </cfRule>
  </conditionalFormatting>
  <conditionalFormatting sqref="D116">
    <cfRule type="cellIs" priority="14" dxfId="194" operator="lessThan">
      <formula>0</formula>
    </cfRule>
  </conditionalFormatting>
  <conditionalFormatting sqref="D116">
    <cfRule type="cellIs" priority="13" dxfId="194" operator="lessThan">
      <formula>0</formula>
    </cfRule>
  </conditionalFormatting>
  <conditionalFormatting sqref="D116">
    <cfRule type="cellIs" priority="11" dxfId="194" operator="lessThan">
      <formula>0</formula>
    </cfRule>
  </conditionalFormatting>
  <conditionalFormatting sqref="D116">
    <cfRule type="cellIs" priority="10" dxfId="194" operator="lessThan">
      <formula>0</formula>
    </cfRule>
  </conditionalFormatting>
  <conditionalFormatting sqref="D116">
    <cfRule type="cellIs" priority="9" dxfId="194" operator="lessThan">
      <formula>0</formula>
    </cfRule>
  </conditionalFormatting>
  <conditionalFormatting sqref="D116">
    <cfRule type="cellIs" priority="8" dxfId="194" operator="lessThan">
      <formula>0</formula>
    </cfRule>
  </conditionalFormatting>
  <conditionalFormatting sqref="D149">
    <cfRule type="cellIs" priority="1" dxfId="194" operator="lessThan">
      <formula>0</formula>
    </cfRule>
  </conditionalFormatting>
  <dataValidations count="8">
    <dataValidation type="list" showDropDown="1" showInputMessage="1" showErrorMessage="1" sqref="O4">
      <formula1>$L$182:$L$188</formula1>
    </dataValidation>
    <dataValidation type="list" allowBlank="1" showInputMessage="1" showErrorMessage="1" sqref="H34:H43">
      <formula1>$L$4:$L$9</formula1>
    </dataValidation>
    <dataValidation type="list" allowBlank="1" showInputMessage="1" showErrorMessage="1" sqref="H6 H50:H100 H171">
      <formula1>$L$4:$L$67</formula1>
    </dataValidation>
    <dataValidation type="list" allowBlank="1" showInputMessage="1" showErrorMessage="1" sqref="H172 H44:H49 H7:H33">
      <formula1>$L$4:$L$172</formula1>
    </dataValidation>
    <dataValidation type="list" allowBlank="1" showInputMessage="1" showErrorMessage="1" sqref="I6:I172">
      <formula1>$M$4:$M$5</formula1>
    </dataValidation>
    <dataValidation type="list" allowBlank="1" showInputMessage="1" showErrorMessage="1" sqref="H101:H115">
      <formula1>$L$4:$L$7</formula1>
    </dataValidation>
    <dataValidation type="list" allowBlank="1" showInputMessage="1" showErrorMessage="1" sqref="H116:H170">
      <formula1>$L$4:$L$8</formula1>
    </dataValidation>
    <dataValidation allowBlank="1" showInputMessage="1" showErrorMessage="1" imeMode="halfAlpha" sqref="D142 D116:D117 D149"/>
  </dataValidations>
  <printOptions horizontalCentered="1"/>
  <pageMargins left="0.7086614173228347" right="0.7086614173228347" top="0.7480314960629921" bottom="0.7480314960629921" header="0.31496062992125984" footer="0.31496062992125984"/>
  <pageSetup blackAndWhite="1" fitToHeight="0" fitToWidth="1" horizontalDpi="600" verticalDpi="600" orientation="landscape" paperSize="9" scale="79" r:id="rId1"/>
  <rowBreaks count="7" manualBreakCount="7">
    <brk id="17" max="9" man="1"/>
    <brk id="33" max="9" man="1"/>
    <brk id="49" max="9" man="1"/>
    <brk id="65" max="9" man="1"/>
    <brk id="81" max="9" man="1"/>
    <brk id="97" max="9" man="1"/>
    <brk id="169" max="9" man="1"/>
  </rowBreaks>
  <colBreaks count="2" manualBreakCount="2">
    <brk id="3" max="187" man="1"/>
    <brk id="12" max="65535" man="1"/>
  </colBreaks>
</worksheet>
</file>

<file path=xl/worksheets/sheet2.xml><?xml version="1.0" encoding="utf-8"?>
<worksheet xmlns="http://schemas.openxmlformats.org/spreadsheetml/2006/main" xmlns:r="http://schemas.openxmlformats.org/officeDocument/2006/relationships">
  <dimension ref="A1:N40"/>
  <sheetViews>
    <sheetView view="pageBreakPreview" zoomScaleSheetLayoutView="100" zoomScalePageLayoutView="0" workbookViewId="0" topLeftCell="A1">
      <selection activeCell="F38" sqref="F38"/>
    </sheetView>
  </sheetViews>
  <sheetFormatPr defaultColWidth="9.00390625" defaultRowHeight="13.5"/>
  <cols>
    <col min="1" max="1" width="5.25390625" style="13" customWidth="1"/>
    <col min="2" max="2" width="30.00390625" style="13" customWidth="1"/>
    <col min="3" max="3" width="22.375" style="13" customWidth="1"/>
    <col min="4" max="5" width="19.25390625" style="13" customWidth="1"/>
    <col min="6" max="11" width="19.00390625" style="13" customWidth="1"/>
    <col min="12" max="12" width="21.75390625" style="13" customWidth="1"/>
    <col min="13" max="13" width="19.25390625" style="13" customWidth="1"/>
    <col min="14" max="14" width="19.00390625" style="13" customWidth="1"/>
    <col min="15" max="16384" width="9.00390625" style="13" customWidth="1"/>
  </cols>
  <sheetData>
    <row r="1" spans="9:14" ht="13.5">
      <c r="I1" s="66"/>
      <c r="L1" s="66"/>
      <c r="M1" s="66" t="s">
        <v>77</v>
      </c>
      <c r="N1" s="66"/>
    </row>
    <row r="2" spans="1:12" ht="18" customHeight="1">
      <c r="A2" s="178" t="s">
        <v>151</v>
      </c>
      <c r="B2" s="178"/>
      <c r="C2" s="178"/>
      <c r="D2" s="178"/>
      <c r="E2" s="178"/>
      <c r="F2" s="178"/>
      <c r="G2" s="178"/>
      <c r="H2" s="178"/>
      <c r="I2" s="178"/>
      <c r="J2" s="178"/>
      <c r="K2" s="178"/>
      <c r="L2" s="178"/>
    </row>
    <row r="3" ht="18" customHeight="1"/>
    <row r="4" ht="18" customHeight="1"/>
    <row r="5" ht="18" customHeight="1">
      <c r="A5" s="13" t="s">
        <v>11</v>
      </c>
    </row>
    <row r="6" spans="1:14" ht="18" customHeight="1">
      <c r="A6" s="65" t="s">
        <v>78</v>
      </c>
      <c r="G6" s="14"/>
      <c r="H6" s="14"/>
      <c r="I6" s="14"/>
      <c r="N6" s="14"/>
    </row>
    <row r="7" spans="1:13" ht="18" customHeight="1">
      <c r="A7" s="179" t="s">
        <v>16</v>
      </c>
      <c r="B7" s="172" t="s">
        <v>17</v>
      </c>
      <c r="C7" s="172" t="s">
        <v>18</v>
      </c>
      <c r="D7" s="173" t="s">
        <v>132</v>
      </c>
      <c r="E7" s="172" t="s">
        <v>19</v>
      </c>
      <c r="F7" s="173" t="s">
        <v>20</v>
      </c>
      <c r="G7" s="172" t="s">
        <v>29</v>
      </c>
      <c r="H7" s="172" t="s">
        <v>21</v>
      </c>
      <c r="I7" s="173" t="s">
        <v>30</v>
      </c>
      <c r="J7" s="173" t="s">
        <v>31</v>
      </c>
      <c r="K7" s="173" t="s">
        <v>128</v>
      </c>
      <c r="L7" s="176" t="s">
        <v>129</v>
      </c>
      <c r="M7" s="170" t="s">
        <v>137</v>
      </c>
    </row>
    <row r="8" spans="1:13" ht="34.5" customHeight="1">
      <c r="A8" s="180"/>
      <c r="B8" s="172"/>
      <c r="C8" s="172"/>
      <c r="D8" s="175"/>
      <c r="E8" s="172"/>
      <c r="F8" s="175"/>
      <c r="G8" s="172"/>
      <c r="H8" s="172"/>
      <c r="I8" s="174"/>
      <c r="J8" s="175"/>
      <c r="K8" s="175"/>
      <c r="L8" s="177"/>
      <c r="M8" s="171"/>
    </row>
    <row r="9" spans="1:13" ht="96.75" customHeight="1">
      <c r="A9" s="15">
        <v>1</v>
      </c>
      <c r="B9" s="16" t="s">
        <v>22</v>
      </c>
      <c r="C9" s="17" t="s">
        <v>23</v>
      </c>
      <c r="D9" s="88" t="s">
        <v>133</v>
      </c>
      <c r="E9" s="88" t="s">
        <v>119</v>
      </c>
      <c r="F9" s="18">
        <v>200000</v>
      </c>
      <c r="G9" s="89" t="s">
        <v>152</v>
      </c>
      <c r="H9" s="20"/>
      <c r="I9" s="21">
        <v>250000</v>
      </c>
      <c r="J9" s="89" t="s">
        <v>152</v>
      </c>
      <c r="K9" s="89" t="s">
        <v>152</v>
      </c>
      <c r="L9" s="68" t="s">
        <v>130</v>
      </c>
      <c r="M9" s="91">
        <v>0</v>
      </c>
    </row>
    <row r="10" spans="1:13" ht="47.25" customHeight="1">
      <c r="A10" s="15">
        <v>2</v>
      </c>
      <c r="B10" s="16" t="s">
        <v>24</v>
      </c>
      <c r="C10" s="17" t="s">
        <v>25</v>
      </c>
      <c r="D10" s="88" t="s">
        <v>133</v>
      </c>
      <c r="E10" s="88" t="s">
        <v>124</v>
      </c>
      <c r="F10" s="21">
        <v>160000</v>
      </c>
      <c r="G10" s="89" t="s">
        <v>152</v>
      </c>
      <c r="H10" s="86" t="s">
        <v>26</v>
      </c>
      <c r="I10" s="21">
        <v>120000</v>
      </c>
      <c r="J10" s="89" t="s">
        <v>152</v>
      </c>
      <c r="K10" s="89"/>
      <c r="L10" s="67"/>
      <c r="M10" s="90"/>
    </row>
    <row r="11" spans="1:13" ht="47.25" customHeight="1">
      <c r="A11" s="15">
        <v>3</v>
      </c>
      <c r="B11" s="16"/>
      <c r="C11" s="17"/>
      <c r="D11" s="88"/>
      <c r="E11" s="88"/>
      <c r="F11" s="21"/>
      <c r="G11" s="19"/>
      <c r="H11" s="20"/>
      <c r="I11" s="21"/>
      <c r="J11" s="19"/>
      <c r="K11" s="19"/>
      <c r="L11" s="20"/>
      <c r="M11" s="90"/>
    </row>
    <row r="12" spans="1:13" ht="47.25" customHeight="1">
      <c r="A12" s="15">
        <v>4</v>
      </c>
      <c r="B12" s="16"/>
      <c r="C12" s="17"/>
      <c r="D12" s="88"/>
      <c r="E12" s="88"/>
      <c r="F12" s="21"/>
      <c r="G12" s="19"/>
      <c r="H12" s="20"/>
      <c r="I12" s="21"/>
      <c r="J12" s="19"/>
      <c r="K12" s="19"/>
      <c r="L12" s="20"/>
      <c r="M12" s="90"/>
    </row>
    <row r="13" spans="1:13" ht="47.25" customHeight="1">
      <c r="A13" s="15">
        <v>5</v>
      </c>
      <c r="B13" s="16"/>
      <c r="C13" s="17"/>
      <c r="D13" s="88"/>
      <c r="E13" s="88"/>
      <c r="F13" s="21"/>
      <c r="G13" s="19"/>
      <c r="H13" s="20"/>
      <c r="I13" s="21"/>
      <c r="J13" s="19"/>
      <c r="K13" s="19"/>
      <c r="L13" s="20"/>
      <c r="M13" s="90"/>
    </row>
    <row r="14" spans="1:13" ht="24.75" customHeight="1">
      <c r="A14" s="15" t="s">
        <v>27</v>
      </c>
      <c r="B14" s="22"/>
      <c r="C14" s="22"/>
      <c r="D14" s="22"/>
      <c r="E14" s="22"/>
      <c r="F14" s="23">
        <f>SUM(F9:F13)</f>
        <v>360000</v>
      </c>
      <c r="G14" s="22"/>
      <c r="H14" s="22"/>
      <c r="I14" s="23">
        <f>SUM(I9:I13)</f>
        <v>370000</v>
      </c>
      <c r="J14" s="22"/>
      <c r="K14" s="22"/>
      <c r="L14" s="22"/>
      <c r="M14" s="22"/>
    </row>
    <row r="15" ht="18" customHeight="1"/>
    <row r="16" ht="18" customHeight="1">
      <c r="A16" s="24" t="s">
        <v>0</v>
      </c>
    </row>
    <row r="17" spans="1:2" ht="18" customHeight="1">
      <c r="A17" s="25">
        <v>1</v>
      </c>
      <c r="B17" s="65" t="s">
        <v>80</v>
      </c>
    </row>
    <row r="18" spans="1:2" ht="18" customHeight="1">
      <c r="A18" s="25">
        <v>2</v>
      </c>
      <c r="B18" s="65" t="s">
        <v>81</v>
      </c>
    </row>
    <row r="19" spans="1:2" ht="18" customHeight="1">
      <c r="A19" s="25">
        <v>3</v>
      </c>
      <c r="B19" s="65" t="s">
        <v>82</v>
      </c>
    </row>
    <row r="20" spans="1:11" ht="36" customHeight="1">
      <c r="A20" s="25">
        <v>4</v>
      </c>
      <c r="B20" s="169" t="s">
        <v>140</v>
      </c>
      <c r="C20" s="169"/>
      <c r="D20" s="169"/>
      <c r="E20" s="169"/>
      <c r="F20" s="169"/>
      <c r="G20" s="169"/>
      <c r="H20" s="169"/>
      <c r="I20" s="169"/>
      <c r="J20" s="169"/>
      <c r="K20" s="87"/>
    </row>
    <row r="21" spans="1:11" ht="18" customHeight="1">
      <c r="A21" s="25">
        <v>5</v>
      </c>
      <c r="B21" s="65" t="s">
        <v>83</v>
      </c>
      <c r="C21" s="65"/>
      <c r="D21" s="65"/>
      <c r="E21" s="65"/>
      <c r="F21" s="65"/>
      <c r="G21" s="65"/>
      <c r="H21" s="65"/>
      <c r="I21" s="65"/>
      <c r="J21" s="65"/>
      <c r="K21" s="65"/>
    </row>
    <row r="22" spans="1:11" ht="18" customHeight="1">
      <c r="A22" s="25">
        <v>6</v>
      </c>
      <c r="B22" s="65" t="s">
        <v>84</v>
      </c>
      <c r="C22" s="65"/>
      <c r="D22" s="65"/>
      <c r="E22" s="65"/>
      <c r="F22" s="65"/>
      <c r="G22" s="65"/>
      <c r="H22" s="65"/>
      <c r="I22" s="65"/>
      <c r="J22" s="65"/>
      <c r="K22" s="65"/>
    </row>
    <row r="23" spans="1:11" ht="18" customHeight="1">
      <c r="A23" s="25">
        <v>7</v>
      </c>
      <c r="B23" s="65" t="s">
        <v>85</v>
      </c>
      <c r="C23" s="65"/>
      <c r="D23" s="65"/>
      <c r="E23" s="65"/>
      <c r="F23" s="65"/>
      <c r="G23" s="65"/>
      <c r="H23" s="65"/>
      <c r="I23" s="65"/>
      <c r="J23" s="65"/>
      <c r="K23" s="65"/>
    </row>
    <row r="24" spans="1:11" ht="18" customHeight="1">
      <c r="A24" s="25"/>
      <c r="B24" s="65" t="s">
        <v>136</v>
      </c>
      <c r="C24" s="65"/>
      <c r="D24" s="65"/>
      <c r="E24" s="65"/>
      <c r="F24" s="65"/>
      <c r="G24" s="65"/>
      <c r="H24" s="65"/>
      <c r="I24" s="65"/>
      <c r="J24" s="65"/>
      <c r="K24" s="65"/>
    </row>
    <row r="25" spans="1:11" ht="18" customHeight="1">
      <c r="A25" s="25">
        <v>8</v>
      </c>
      <c r="B25" s="65" t="s">
        <v>32</v>
      </c>
      <c r="C25" s="65"/>
      <c r="D25" s="65"/>
      <c r="E25" s="65"/>
      <c r="F25" s="65"/>
      <c r="G25" s="65"/>
      <c r="H25" s="65"/>
      <c r="I25" s="65"/>
      <c r="J25" s="65"/>
      <c r="K25" s="65"/>
    </row>
    <row r="26" spans="1:8" ht="18" customHeight="1">
      <c r="A26" s="25"/>
      <c r="B26" s="81" t="s">
        <v>86</v>
      </c>
      <c r="C26" s="81"/>
      <c r="D26" s="81"/>
      <c r="E26" s="81"/>
      <c r="F26" s="81"/>
      <c r="G26" s="81"/>
      <c r="H26" s="81"/>
    </row>
    <row r="27" spans="1:8" ht="18" customHeight="1">
      <c r="A27" s="25"/>
      <c r="B27" s="81" t="s">
        <v>33</v>
      </c>
      <c r="C27" s="81"/>
      <c r="D27" s="81"/>
      <c r="E27" s="81"/>
      <c r="F27" s="81"/>
      <c r="G27" s="81"/>
      <c r="H27" s="81"/>
    </row>
    <row r="32" ht="13.5">
      <c r="B32" s="65" t="s">
        <v>119</v>
      </c>
    </row>
    <row r="33" ht="13.5">
      <c r="B33" s="65" t="s">
        <v>126</v>
      </c>
    </row>
    <row r="34" ht="13.5">
      <c r="B34" s="65" t="s">
        <v>120</v>
      </c>
    </row>
    <row r="35" ht="13.5">
      <c r="B35" s="65" t="s">
        <v>121</v>
      </c>
    </row>
    <row r="36" ht="13.5">
      <c r="B36" s="65" t="s">
        <v>122</v>
      </c>
    </row>
    <row r="37" ht="13.5">
      <c r="B37" s="65" t="s">
        <v>125</v>
      </c>
    </row>
    <row r="38" ht="13.5">
      <c r="B38" s="65" t="s">
        <v>123</v>
      </c>
    </row>
    <row r="39" ht="13.5">
      <c r="B39" s="65" t="s">
        <v>124</v>
      </c>
    </row>
    <row r="40" ht="13.5">
      <c r="B40" s="65" t="s">
        <v>127</v>
      </c>
    </row>
  </sheetData>
  <sheetProtection/>
  <mergeCells count="15">
    <mergeCell ref="A2:L2"/>
    <mergeCell ref="A7:A8"/>
    <mergeCell ref="B7:B8"/>
    <mergeCell ref="C7:C8"/>
    <mergeCell ref="E7:E8"/>
    <mergeCell ref="F7:F8"/>
    <mergeCell ref="B20:J20"/>
    <mergeCell ref="M7:M8"/>
    <mergeCell ref="G7:G8"/>
    <mergeCell ref="H7:H8"/>
    <mergeCell ref="I7:I8"/>
    <mergeCell ref="J7:J8"/>
    <mergeCell ref="L7:L8"/>
    <mergeCell ref="K7:K8"/>
    <mergeCell ref="D7:D8"/>
  </mergeCells>
  <dataValidations count="1">
    <dataValidation type="list" allowBlank="1" showInputMessage="1" showErrorMessage="1" sqref="E9:E13 D11:D13">
      <formula1>$B$32:$B$40</formula1>
    </dataValidation>
  </dataValidations>
  <printOptions horizontalCentered="1" verticalCentered="1"/>
  <pageMargins left="0.3937007874015748" right="0.3937007874015748" top="0.3937007874015748" bottom="0.3937007874015748" header="0.5118110236220472" footer="0.5118110236220472"/>
  <pageSetup blackAndWhite="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dimension ref="A1:AD37"/>
  <sheetViews>
    <sheetView showZeros="0" view="pageBreakPreview" zoomScale="55" zoomScaleNormal="54" zoomScaleSheetLayoutView="55" zoomScalePageLayoutView="0" workbookViewId="0" topLeftCell="A1">
      <pane xSplit="4" ySplit="6" topLeftCell="E7" activePane="bottomRight" state="frozen"/>
      <selection pane="topLeft" activeCell="F38" sqref="F38"/>
      <selection pane="topRight" activeCell="F38" sqref="F38"/>
      <selection pane="bottomLeft" activeCell="F38" sqref="F38"/>
      <selection pane="bottomRight" activeCell="F38" sqref="F38"/>
    </sheetView>
  </sheetViews>
  <sheetFormatPr defaultColWidth="9.00390625" defaultRowHeight="13.5"/>
  <cols>
    <col min="1" max="3" width="2.625" style="36" customWidth="1"/>
    <col min="4" max="4" width="60.625" style="36" customWidth="1"/>
    <col min="5" max="21" width="17.00390625" style="38" customWidth="1"/>
    <col min="22" max="22" width="20.00390625" style="38" customWidth="1"/>
    <col min="23" max="23" width="17.00390625" style="38" customWidth="1"/>
    <col min="24" max="24" width="9.00390625" style="36" customWidth="1"/>
    <col min="25" max="25" width="17.00390625" style="38" customWidth="1"/>
    <col min="26" max="26" width="20.00390625" style="38" customWidth="1"/>
    <col min="27" max="28" width="17.00390625" style="38" customWidth="1"/>
    <col min="29" max="29" width="20.00390625" style="38" customWidth="1"/>
    <col min="30" max="30" width="17.00390625" style="38" customWidth="1"/>
    <col min="31" max="16384" width="9.00390625" style="36" customWidth="1"/>
  </cols>
  <sheetData>
    <row r="1" spans="1:30" ht="39.75" customHeight="1">
      <c r="A1" s="181" t="s">
        <v>153</v>
      </c>
      <c r="B1" s="181"/>
      <c r="C1" s="181"/>
      <c r="D1" s="181"/>
      <c r="E1" s="35"/>
      <c r="F1" s="35"/>
      <c r="G1" s="35"/>
      <c r="H1" s="35"/>
      <c r="I1" s="35"/>
      <c r="J1" s="35"/>
      <c r="K1" s="35"/>
      <c r="L1" s="35"/>
      <c r="M1" s="35"/>
      <c r="N1" s="35"/>
      <c r="O1" s="35"/>
      <c r="P1" s="35"/>
      <c r="Q1" s="35"/>
      <c r="R1" s="35"/>
      <c r="S1" s="35"/>
      <c r="T1" s="35"/>
      <c r="U1" s="35"/>
      <c r="V1" s="35"/>
      <c r="W1" s="78"/>
      <c r="Y1" s="35"/>
      <c r="Z1" s="35"/>
      <c r="AA1" s="78"/>
      <c r="AB1" s="35"/>
      <c r="AC1" s="35"/>
      <c r="AD1" s="78" t="s">
        <v>108</v>
      </c>
    </row>
    <row r="2" spans="1:30" ht="30" customHeight="1">
      <c r="A2" s="39"/>
      <c r="B2" s="13" t="s">
        <v>11</v>
      </c>
      <c r="C2" s="39"/>
      <c r="D2" s="39"/>
      <c r="E2" s="37"/>
      <c r="F2" s="37"/>
      <c r="G2" s="37"/>
      <c r="H2" s="37"/>
      <c r="I2" s="37"/>
      <c r="J2" s="37"/>
      <c r="K2" s="37"/>
      <c r="L2" s="37"/>
      <c r="M2" s="37"/>
      <c r="N2" s="37"/>
      <c r="O2" s="37"/>
      <c r="P2" s="37"/>
      <c r="Q2" s="37"/>
      <c r="R2" s="37"/>
      <c r="S2" s="37"/>
      <c r="T2" s="37"/>
      <c r="U2" s="37"/>
      <c r="V2" s="37"/>
      <c r="W2" s="69"/>
      <c r="X2" s="107"/>
      <c r="Y2" s="37"/>
      <c r="Z2" s="37"/>
      <c r="AA2" s="69"/>
      <c r="AB2" s="37"/>
      <c r="AC2" s="37"/>
      <c r="AD2" s="69" t="s">
        <v>103</v>
      </c>
    </row>
    <row r="3" spans="1:30" ht="19.5" customHeight="1">
      <c r="A3" s="182" t="s">
        <v>63</v>
      </c>
      <c r="B3" s="183"/>
      <c r="C3" s="183"/>
      <c r="D3" s="184"/>
      <c r="E3" s="40"/>
      <c r="F3" s="41"/>
      <c r="G3" s="41"/>
      <c r="H3" s="41"/>
      <c r="I3" s="41"/>
      <c r="J3" s="41"/>
      <c r="K3" s="41"/>
      <c r="L3" s="41"/>
      <c r="M3" s="41"/>
      <c r="N3" s="41"/>
      <c r="O3" s="41"/>
      <c r="P3" s="41"/>
      <c r="Q3" s="41"/>
      <c r="R3" s="41"/>
      <c r="S3" s="41"/>
      <c r="T3" s="41"/>
      <c r="U3" s="41"/>
      <c r="V3" s="41"/>
      <c r="W3" s="105"/>
      <c r="X3" s="107"/>
      <c r="Y3" s="193" t="s">
        <v>149</v>
      </c>
      <c r="Z3" s="194"/>
      <c r="AA3" s="194"/>
      <c r="AB3" s="195" t="s">
        <v>150</v>
      </c>
      <c r="AC3" s="196"/>
      <c r="AD3" s="196"/>
    </row>
    <row r="4" spans="1:30" ht="19.5" customHeight="1">
      <c r="A4" s="185"/>
      <c r="B4" s="186"/>
      <c r="C4" s="186"/>
      <c r="D4" s="187"/>
      <c r="E4" s="42"/>
      <c r="F4" s="42"/>
      <c r="G4" s="42"/>
      <c r="H4" s="42"/>
      <c r="I4" s="42"/>
      <c r="J4" s="42"/>
      <c r="K4" s="42"/>
      <c r="L4" s="42"/>
      <c r="M4" s="42"/>
      <c r="N4" s="42"/>
      <c r="O4" s="42"/>
      <c r="P4" s="42"/>
      <c r="Q4" s="42"/>
      <c r="R4" s="42"/>
      <c r="S4" s="42"/>
      <c r="T4" s="42"/>
      <c r="U4" s="42"/>
      <c r="V4" s="42"/>
      <c r="W4" s="106"/>
      <c r="X4" s="107"/>
      <c r="Y4" s="194"/>
      <c r="Z4" s="194"/>
      <c r="AA4" s="194"/>
      <c r="AB4" s="196"/>
      <c r="AC4" s="196"/>
      <c r="AD4" s="196"/>
    </row>
    <row r="5" spans="1:30" ht="30" customHeight="1">
      <c r="A5" s="188"/>
      <c r="B5" s="189"/>
      <c r="C5" s="189"/>
      <c r="D5" s="190"/>
      <c r="E5" s="43" t="s">
        <v>64</v>
      </c>
      <c r="F5" s="43" t="s">
        <v>89</v>
      </c>
      <c r="G5" s="43" t="s">
        <v>90</v>
      </c>
      <c r="H5" s="43" t="s">
        <v>93</v>
      </c>
      <c r="I5" s="43" t="s">
        <v>65</v>
      </c>
      <c r="J5" s="43" t="s">
        <v>91</v>
      </c>
      <c r="K5" s="43" t="s">
        <v>92</v>
      </c>
      <c r="L5" s="43" t="s">
        <v>96</v>
      </c>
      <c r="M5" s="43" t="s">
        <v>66</v>
      </c>
      <c r="N5" s="43" t="s">
        <v>94</v>
      </c>
      <c r="O5" s="43" t="s">
        <v>95</v>
      </c>
      <c r="P5" s="43" t="s">
        <v>97</v>
      </c>
      <c r="Q5" s="43" t="s">
        <v>98</v>
      </c>
      <c r="R5" s="43" t="s">
        <v>99</v>
      </c>
      <c r="S5" s="43" t="s">
        <v>100</v>
      </c>
      <c r="T5" s="43" t="s">
        <v>64</v>
      </c>
      <c r="U5" s="43" t="s">
        <v>101</v>
      </c>
      <c r="V5" s="103" t="s">
        <v>131</v>
      </c>
      <c r="W5" s="102" t="s">
        <v>102</v>
      </c>
      <c r="X5" s="107"/>
      <c r="Y5" s="102" t="s">
        <v>101</v>
      </c>
      <c r="Z5" s="102" t="s">
        <v>131</v>
      </c>
      <c r="AA5" s="102" t="s">
        <v>102</v>
      </c>
      <c r="AB5" s="102" t="s">
        <v>101</v>
      </c>
      <c r="AC5" s="102" t="s">
        <v>131</v>
      </c>
      <c r="AD5" s="102" t="s">
        <v>102</v>
      </c>
    </row>
    <row r="6" spans="1:30" ht="30" customHeight="1">
      <c r="A6" s="44" t="s">
        <v>67</v>
      </c>
      <c r="B6" s="45"/>
      <c r="C6" s="45"/>
      <c r="D6" s="46"/>
      <c r="E6" s="47">
        <f>SUM(E7,E19,E23)</f>
        <v>0</v>
      </c>
      <c r="F6" s="47">
        <f>SUM(F7,F19,F23)</f>
        <v>0</v>
      </c>
      <c r="G6" s="47">
        <f>SUM(G7,G19,G23)</f>
        <v>0</v>
      </c>
      <c r="H6" s="74">
        <f aca="true" t="shared" si="0" ref="H6:H30">SUM(E6:G6)</f>
        <v>0</v>
      </c>
      <c r="I6" s="47">
        <f>SUM(I7,I19,I23)</f>
        <v>0</v>
      </c>
      <c r="J6" s="47">
        <f>SUM(J7,J19,J23)</f>
        <v>0</v>
      </c>
      <c r="K6" s="47">
        <f>SUM(K7,K19,K23)</f>
        <v>0</v>
      </c>
      <c r="L6" s="74">
        <f aca="true" t="shared" si="1" ref="L6:L30">SUM(I6:K6)</f>
        <v>0</v>
      </c>
      <c r="M6" s="47">
        <f>SUM(M7,M19,M23)</f>
        <v>0</v>
      </c>
      <c r="N6" s="47">
        <f>SUM(N7,N19,N23)</f>
        <v>0</v>
      </c>
      <c r="O6" s="47">
        <f>SUM(O7,O19,O23)</f>
        <v>0</v>
      </c>
      <c r="P6" s="74">
        <f aca="true" t="shared" si="2" ref="P6:P30">SUM(M6:O6)</f>
        <v>0</v>
      </c>
      <c r="Q6" s="47">
        <f>SUM(Q7,Q19,Q23)</f>
        <v>0</v>
      </c>
      <c r="R6" s="47">
        <f>SUM(R7,R19,R23)</f>
        <v>0</v>
      </c>
      <c r="S6" s="47">
        <f>SUM(S7,S19,S23)</f>
        <v>0</v>
      </c>
      <c r="T6" s="47">
        <f>SUM(T7,T19,T23)</f>
        <v>0</v>
      </c>
      <c r="U6" s="74">
        <f>SUM(Q6:T6)</f>
        <v>0</v>
      </c>
      <c r="V6" s="104" t="e">
        <f aca="true" t="shared" si="3" ref="V6:V30">U6/W6</f>
        <v>#DIV/0!</v>
      </c>
      <c r="W6" s="73">
        <f aca="true" t="shared" si="4" ref="W6:W30">H6+L6+P6+U6</f>
        <v>0</v>
      </c>
      <c r="X6" s="107"/>
      <c r="Y6" s="74"/>
      <c r="Z6" s="77"/>
      <c r="AA6" s="73">
        <f aca="true" t="shared" si="5" ref="AA6:AA30">L6+P6+T6+Y6</f>
        <v>0</v>
      </c>
      <c r="AB6" s="74">
        <f>U6-Y6</f>
        <v>0</v>
      </c>
      <c r="AC6" s="77" t="e">
        <f>V6-Z6</f>
        <v>#DIV/0!</v>
      </c>
      <c r="AD6" s="73">
        <f>W6-AA6</f>
        <v>0</v>
      </c>
    </row>
    <row r="7" spans="1:30" ht="33.75" customHeight="1">
      <c r="A7" s="48"/>
      <c r="B7" s="49" t="s">
        <v>68</v>
      </c>
      <c r="C7" s="50"/>
      <c r="D7" s="51"/>
      <c r="E7" s="52">
        <f>SUM(E8,E11,E13,E15,E17)</f>
        <v>0</v>
      </c>
      <c r="F7" s="52">
        <f>SUM(F8,F11,F13,F15,F17)</f>
        <v>0</v>
      </c>
      <c r="G7" s="52">
        <f>SUM(G8,G11,G13,G15,G17)</f>
        <v>0</v>
      </c>
      <c r="H7" s="74">
        <f t="shared" si="0"/>
        <v>0</v>
      </c>
      <c r="I7" s="52">
        <f>SUM(I8,I11,I13,I15,I17)</f>
        <v>0</v>
      </c>
      <c r="J7" s="52">
        <f>SUM(J8,J11,J13,J15,J17)</f>
        <v>0</v>
      </c>
      <c r="K7" s="52">
        <f>SUM(K8,K11,K13,K15,K17)</f>
        <v>0</v>
      </c>
      <c r="L7" s="74">
        <f t="shared" si="1"/>
        <v>0</v>
      </c>
      <c r="M7" s="52">
        <f>SUM(M8,M11,M13,M15,M17)</f>
        <v>0</v>
      </c>
      <c r="N7" s="52">
        <f>SUM(N8,N11,N13,N15,N17)</f>
        <v>0</v>
      </c>
      <c r="O7" s="52">
        <f>SUM(O8,O11,O13,O15,O17)</f>
        <v>0</v>
      </c>
      <c r="P7" s="74">
        <f t="shared" si="2"/>
        <v>0</v>
      </c>
      <c r="Q7" s="52">
        <f>SUM(Q8,Q11,Q13,Q15,Q17)</f>
        <v>0</v>
      </c>
      <c r="R7" s="52">
        <f>SUM(R8,R11,R13,R15,R17)</f>
        <v>0</v>
      </c>
      <c r="S7" s="52">
        <f>SUM(S8,S11,S13,S15,S17)</f>
        <v>0</v>
      </c>
      <c r="T7" s="52">
        <f>SUM(T8,T11,T13,T15,T17)</f>
        <v>0</v>
      </c>
      <c r="U7" s="74">
        <f aca="true" t="shared" si="6" ref="U7:U30">SUM(Q7:T7)</f>
        <v>0</v>
      </c>
      <c r="V7" s="104" t="e">
        <f t="shared" si="3"/>
        <v>#DIV/0!</v>
      </c>
      <c r="W7" s="73">
        <f t="shared" si="4"/>
        <v>0</v>
      </c>
      <c r="X7" s="107"/>
      <c r="Y7" s="74"/>
      <c r="Z7" s="77"/>
      <c r="AA7" s="73">
        <f t="shared" si="5"/>
        <v>0</v>
      </c>
      <c r="AB7" s="74">
        <f aca="true" t="shared" si="7" ref="AB7:AB30">U7-Y7</f>
        <v>0</v>
      </c>
      <c r="AC7" s="77" t="e">
        <f aca="true" t="shared" si="8" ref="AC7:AC30">V7-Z7</f>
        <v>#DIV/0!</v>
      </c>
      <c r="AD7" s="73">
        <f aca="true" t="shared" si="9" ref="AD7:AD30">W7-AA7</f>
        <v>0</v>
      </c>
    </row>
    <row r="8" spans="1:30" ht="33.75" customHeight="1">
      <c r="A8" s="48"/>
      <c r="B8" s="53"/>
      <c r="C8" s="54" t="s">
        <v>69</v>
      </c>
      <c r="D8" s="55"/>
      <c r="E8" s="56">
        <f>E9+E10</f>
        <v>0</v>
      </c>
      <c r="F8" s="56">
        <f>F9+F10</f>
        <v>0</v>
      </c>
      <c r="G8" s="56">
        <f>G9+G10</f>
        <v>0</v>
      </c>
      <c r="H8" s="74">
        <f t="shared" si="0"/>
        <v>0</v>
      </c>
      <c r="I8" s="56">
        <f>I9+I10</f>
        <v>0</v>
      </c>
      <c r="J8" s="56">
        <f>J9+J10</f>
        <v>0</v>
      </c>
      <c r="K8" s="56">
        <f>K9+K10</f>
        <v>0</v>
      </c>
      <c r="L8" s="74">
        <f t="shared" si="1"/>
        <v>0</v>
      </c>
      <c r="M8" s="56">
        <f>M9+M10</f>
        <v>0</v>
      </c>
      <c r="N8" s="56">
        <f>N9+N10</f>
        <v>0</v>
      </c>
      <c r="O8" s="56">
        <f>O9+O10</f>
        <v>0</v>
      </c>
      <c r="P8" s="74">
        <f t="shared" si="2"/>
        <v>0</v>
      </c>
      <c r="Q8" s="56">
        <f>Q9+Q10</f>
        <v>0</v>
      </c>
      <c r="R8" s="56">
        <f>R9+R10</f>
        <v>0</v>
      </c>
      <c r="S8" s="56">
        <f>S9+S10</f>
        <v>0</v>
      </c>
      <c r="T8" s="56">
        <f>T9+T10</f>
        <v>0</v>
      </c>
      <c r="U8" s="74">
        <f t="shared" si="6"/>
        <v>0</v>
      </c>
      <c r="V8" s="104" t="e">
        <f t="shared" si="3"/>
        <v>#DIV/0!</v>
      </c>
      <c r="W8" s="73">
        <f t="shared" si="4"/>
        <v>0</v>
      </c>
      <c r="X8" s="107"/>
      <c r="Y8" s="74"/>
      <c r="Z8" s="77"/>
      <c r="AA8" s="73">
        <f t="shared" si="5"/>
        <v>0</v>
      </c>
      <c r="AB8" s="74">
        <f t="shared" si="7"/>
        <v>0</v>
      </c>
      <c r="AC8" s="77" t="e">
        <f t="shared" si="8"/>
        <v>#DIV/0!</v>
      </c>
      <c r="AD8" s="73">
        <f t="shared" si="9"/>
        <v>0</v>
      </c>
    </row>
    <row r="9" spans="1:30" ht="33.75" customHeight="1">
      <c r="A9" s="57"/>
      <c r="B9" s="58"/>
      <c r="C9" s="59"/>
      <c r="D9" s="60" t="s">
        <v>70</v>
      </c>
      <c r="E9" s="70"/>
      <c r="F9" s="70"/>
      <c r="G9" s="70"/>
      <c r="H9" s="75">
        <f t="shared" si="0"/>
        <v>0</v>
      </c>
      <c r="I9" s="70"/>
      <c r="J9" s="70"/>
      <c r="K9" s="70"/>
      <c r="L9" s="75">
        <f t="shared" si="1"/>
        <v>0</v>
      </c>
      <c r="M9" s="70"/>
      <c r="N9" s="70"/>
      <c r="O9" s="70"/>
      <c r="P9" s="75">
        <f t="shared" si="2"/>
        <v>0</v>
      </c>
      <c r="Q9" s="70"/>
      <c r="R9" s="70"/>
      <c r="S9" s="70"/>
      <c r="T9" s="70"/>
      <c r="U9" s="74">
        <f t="shared" si="6"/>
        <v>0</v>
      </c>
      <c r="V9" s="104" t="e">
        <f t="shared" si="3"/>
        <v>#DIV/0!</v>
      </c>
      <c r="W9" s="73">
        <f t="shared" si="4"/>
        <v>0</v>
      </c>
      <c r="X9" s="107"/>
      <c r="Y9" s="74"/>
      <c r="Z9" s="77"/>
      <c r="AA9" s="73">
        <f t="shared" si="5"/>
        <v>0</v>
      </c>
      <c r="AB9" s="74">
        <f t="shared" si="7"/>
        <v>0</v>
      </c>
      <c r="AC9" s="77" t="e">
        <f t="shared" si="8"/>
        <v>#DIV/0!</v>
      </c>
      <c r="AD9" s="73">
        <f t="shared" si="9"/>
        <v>0</v>
      </c>
    </row>
    <row r="10" spans="1:30" ht="33.75" customHeight="1">
      <c r="A10" s="57"/>
      <c r="B10" s="58"/>
      <c r="C10" s="59"/>
      <c r="D10" s="60" t="s">
        <v>104</v>
      </c>
      <c r="E10" s="70"/>
      <c r="F10" s="70"/>
      <c r="G10" s="70"/>
      <c r="H10" s="75">
        <f t="shared" si="0"/>
        <v>0</v>
      </c>
      <c r="I10" s="70"/>
      <c r="J10" s="70"/>
      <c r="K10" s="70"/>
      <c r="L10" s="75">
        <f t="shared" si="1"/>
        <v>0</v>
      </c>
      <c r="M10" s="70"/>
      <c r="N10" s="70"/>
      <c r="O10" s="70"/>
      <c r="P10" s="75">
        <f t="shared" si="2"/>
        <v>0</v>
      </c>
      <c r="Q10" s="70"/>
      <c r="R10" s="70"/>
      <c r="S10" s="70"/>
      <c r="T10" s="70"/>
      <c r="U10" s="74">
        <f t="shared" si="6"/>
        <v>0</v>
      </c>
      <c r="V10" s="104" t="e">
        <f t="shared" si="3"/>
        <v>#DIV/0!</v>
      </c>
      <c r="W10" s="73">
        <f t="shared" si="4"/>
        <v>0</v>
      </c>
      <c r="X10" s="107"/>
      <c r="Y10" s="74"/>
      <c r="Z10" s="77"/>
      <c r="AA10" s="73">
        <f t="shared" si="5"/>
        <v>0</v>
      </c>
      <c r="AB10" s="74">
        <f t="shared" si="7"/>
        <v>0</v>
      </c>
      <c r="AC10" s="77" t="e">
        <f t="shared" si="8"/>
        <v>#DIV/0!</v>
      </c>
      <c r="AD10" s="73">
        <f t="shared" si="9"/>
        <v>0</v>
      </c>
    </row>
    <row r="11" spans="1:30" ht="33.75" customHeight="1">
      <c r="A11" s="48"/>
      <c r="B11" s="53"/>
      <c r="C11" s="54" t="s">
        <v>106</v>
      </c>
      <c r="D11" s="55"/>
      <c r="E11" s="56">
        <f>E12</f>
        <v>0</v>
      </c>
      <c r="F11" s="56">
        <f>F12</f>
        <v>0</v>
      </c>
      <c r="G11" s="56">
        <f>G12</f>
        <v>0</v>
      </c>
      <c r="H11" s="74">
        <f t="shared" si="0"/>
        <v>0</v>
      </c>
      <c r="I11" s="56">
        <f>I12</f>
        <v>0</v>
      </c>
      <c r="J11" s="56">
        <f>J12</f>
        <v>0</v>
      </c>
      <c r="K11" s="56">
        <f>K12</f>
        <v>0</v>
      </c>
      <c r="L11" s="74">
        <f t="shared" si="1"/>
        <v>0</v>
      </c>
      <c r="M11" s="56">
        <f>M12</f>
        <v>0</v>
      </c>
      <c r="N11" s="56">
        <f>N12</f>
        <v>0</v>
      </c>
      <c r="O11" s="56">
        <f>O12</f>
        <v>0</v>
      </c>
      <c r="P11" s="74">
        <f t="shared" si="2"/>
        <v>0</v>
      </c>
      <c r="Q11" s="56">
        <f>Q12</f>
        <v>0</v>
      </c>
      <c r="R11" s="56">
        <f>R12</f>
        <v>0</v>
      </c>
      <c r="S11" s="56">
        <f>S12</f>
        <v>0</v>
      </c>
      <c r="T11" s="56">
        <f>T12</f>
        <v>0</v>
      </c>
      <c r="U11" s="74">
        <f t="shared" si="6"/>
        <v>0</v>
      </c>
      <c r="V11" s="104" t="e">
        <f t="shared" si="3"/>
        <v>#DIV/0!</v>
      </c>
      <c r="W11" s="73">
        <f t="shared" si="4"/>
        <v>0</v>
      </c>
      <c r="X11" s="107"/>
      <c r="Y11" s="74"/>
      <c r="Z11" s="77"/>
      <c r="AA11" s="73">
        <f t="shared" si="5"/>
        <v>0</v>
      </c>
      <c r="AB11" s="74">
        <f t="shared" si="7"/>
        <v>0</v>
      </c>
      <c r="AC11" s="77" t="e">
        <f t="shared" si="8"/>
        <v>#DIV/0!</v>
      </c>
      <c r="AD11" s="73">
        <f t="shared" si="9"/>
        <v>0</v>
      </c>
    </row>
    <row r="12" spans="1:30" ht="33.75" customHeight="1">
      <c r="A12" s="57"/>
      <c r="B12" s="58"/>
      <c r="C12" s="59"/>
      <c r="D12" s="60" t="s">
        <v>70</v>
      </c>
      <c r="E12" s="70"/>
      <c r="F12" s="70"/>
      <c r="G12" s="70"/>
      <c r="H12" s="74">
        <f t="shared" si="0"/>
        <v>0</v>
      </c>
      <c r="I12" s="70"/>
      <c r="J12" s="70"/>
      <c r="K12" s="70"/>
      <c r="L12" s="74">
        <f t="shared" si="1"/>
        <v>0</v>
      </c>
      <c r="M12" s="70"/>
      <c r="N12" s="70"/>
      <c r="O12" s="70"/>
      <c r="P12" s="74">
        <f t="shared" si="2"/>
        <v>0</v>
      </c>
      <c r="Q12" s="70"/>
      <c r="R12" s="70"/>
      <c r="S12" s="70"/>
      <c r="T12" s="70"/>
      <c r="U12" s="74">
        <f t="shared" si="6"/>
        <v>0</v>
      </c>
      <c r="V12" s="104" t="e">
        <f t="shared" si="3"/>
        <v>#DIV/0!</v>
      </c>
      <c r="W12" s="73">
        <f t="shared" si="4"/>
        <v>0</v>
      </c>
      <c r="X12" s="107"/>
      <c r="Y12" s="74"/>
      <c r="Z12" s="77"/>
      <c r="AA12" s="73">
        <f t="shared" si="5"/>
        <v>0</v>
      </c>
      <c r="AB12" s="74">
        <f t="shared" si="7"/>
        <v>0</v>
      </c>
      <c r="AC12" s="77" t="e">
        <f t="shared" si="8"/>
        <v>#DIV/0!</v>
      </c>
      <c r="AD12" s="73">
        <f t="shared" si="9"/>
        <v>0</v>
      </c>
    </row>
    <row r="13" spans="1:30" ht="33.75" customHeight="1">
      <c r="A13" s="48"/>
      <c r="B13" s="53"/>
      <c r="C13" s="54" t="s">
        <v>118</v>
      </c>
      <c r="D13" s="55"/>
      <c r="E13" s="56">
        <f>E14</f>
        <v>0</v>
      </c>
      <c r="F13" s="56">
        <f>F14</f>
        <v>0</v>
      </c>
      <c r="G13" s="56">
        <f>G14</f>
        <v>0</v>
      </c>
      <c r="H13" s="74">
        <f t="shared" si="0"/>
        <v>0</v>
      </c>
      <c r="I13" s="56">
        <f>I14</f>
        <v>0</v>
      </c>
      <c r="J13" s="56">
        <f>J14</f>
        <v>0</v>
      </c>
      <c r="K13" s="56">
        <f>K14</f>
        <v>0</v>
      </c>
      <c r="L13" s="74">
        <f t="shared" si="1"/>
        <v>0</v>
      </c>
      <c r="M13" s="56">
        <f>M14</f>
        <v>0</v>
      </c>
      <c r="N13" s="56">
        <f>N14</f>
        <v>0</v>
      </c>
      <c r="O13" s="56">
        <f>O14</f>
        <v>0</v>
      </c>
      <c r="P13" s="74">
        <f t="shared" si="2"/>
        <v>0</v>
      </c>
      <c r="Q13" s="56">
        <f>Q14</f>
        <v>0</v>
      </c>
      <c r="R13" s="56">
        <f>R14</f>
        <v>0</v>
      </c>
      <c r="S13" s="56">
        <f>S14</f>
        <v>0</v>
      </c>
      <c r="T13" s="56">
        <f>T14</f>
        <v>0</v>
      </c>
      <c r="U13" s="74">
        <f t="shared" si="6"/>
        <v>0</v>
      </c>
      <c r="V13" s="104" t="e">
        <f t="shared" si="3"/>
        <v>#DIV/0!</v>
      </c>
      <c r="W13" s="73">
        <f t="shared" si="4"/>
        <v>0</v>
      </c>
      <c r="X13" s="107"/>
      <c r="Y13" s="74"/>
      <c r="Z13" s="77"/>
      <c r="AA13" s="73">
        <f t="shared" si="5"/>
        <v>0</v>
      </c>
      <c r="AB13" s="74">
        <f t="shared" si="7"/>
        <v>0</v>
      </c>
      <c r="AC13" s="77" t="e">
        <f t="shared" si="8"/>
        <v>#DIV/0!</v>
      </c>
      <c r="AD13" s="73">
        <f t="shared" si="9"/>
        <v>0</v>
      </c>
    </row>
    <row r="14" spans="1:30" ht="33.75" customHeight="1">
      <c r="A14" s="57"/>
      <c r="B14" s="58"/>
      <c r="C14" s="59"/>
      <c r="D14" s="60" t="s">
        <v>104</v>
      </c>
      <c r="E14" s="70"/>
      <c r="F14" s="70"/>
      <c r="G14" s="70"/>
      <c r="H14" s="74">
        <f t="shared" si="0"/>
        <v>0</v>
      </c>
      <c r="I14" s="70"/>
      <c r="J14" s="70"/>
      <c r="K14" s="70"/>
      <c r="L14" s="74">
        <f t="shared" si="1"/>
        <v>0</v>
      </c>
      <c r="M14" s="70"/>
      <c r="N14" s="70"/>
      <c r="O14" s="70"/>
      <c r="P14" s="74">
        <f t="shared" si="2"/>
        <v>0</v>
      </c>
      <c r="Q14" s="70"/>
      <c r="R14" s="70"/>
      <c r="S14" s="70"/>
      <c r="T14" s="70"/>
      <c r="U14" s="74">
        <f t="shared" si="6"/>
        <v>0</v>
      </c>
      <c r="V14" s="104" t="e">
        <f t="shared" si="3"/>
        <v>#DIV/0!</v>
      </c>
      <c r="W14" s="73">
        <f t="shared" si="4"/>
        <v>0</v>
      </c>
      <c r="X14" s="107"/>
      <c r="Y14" s="74"/>
      <c r="Z14" s="77"/>
      <c r="AA14" s="73">
        <f t="shared" si="5"/>
        <v>0</v>
      </c>
      <c r="AB14" s="74">
        <f t="shared" si="7"/>
        <v>0</v>
      </c>
      <c r="AC14" s="77" t="e">
        <f t="shared" si="8"/>
        <v>#DIV/0!</v>
      </c>
      <c r="AD14" s="73">
        <f t="shared" si="9"/>
        <v>0</v>
      </c>
    </row>
    <row r="15" spans="1:30" ht="33.75" customHeight="1">
      <c r="A15" s="48"/>
      <c r="B15" s="53"/>
      <c r="C15" s="54" t="s">
        <v>112</v>
      </c>
      <c r="D15" s="55"/>
      <c r="E15" s="56">
        <f>E16</f>
        <v>0</v>
      </c>
      <c r="F15" s="56">
        <f>F16</f>
        <v>0</v>
      </c>
      <c r="G15" s="56">
        <f>G16</f>
        <v>0</v>
      </c>
      <c r="H15" s="74">
        <f t="shared" si="0"/>
        <v>0</v>
      </c>
      <c r="I15" s="56">
        <f>I16</f>
        <v>0</v>
      </c>
      <c r="J15" s="56">
        <f>J16</f>
        <v>0</v>
      </c>
      <c r="K15" s="56">
        <f>K16</f>
        <v>0</v>
      </c>
      <c r="L15" s="74">
        <f t="shared" si="1"/>
        <v>0</v>
      </c>
      <c r="M15" s="56">
        <f>M16</f>
        <v>0</v>
      </c>
      <c r="N15" s="56">
        <f>N16</f>
        <v>0</v>
      </c>
      <c r="O15" s="56">
        <f>O16</f>
        <v>0</v>
      </c>
      <c r="P15" s="74">
        <f t="shared" si="2"/>
        <v>0</v>
      </c>
      <c r="Q15" s="56">
        <f>Q16</f>
        <v>0</v>
      </c>
      <c r="R15" s="56">
        <f>R16</f>
        <v>0</v>
      </c>
      <c r="S15" s="56">
        <f>S16</f>
        <v>0</v>
      </c>
      <c r="T15" s="56">
        <f>T16</f>
        <v>0</v>
      </c>
      <c r="U15" s="74">
        <f t="shared" si="6"/>
        <v>0</v>
      </c>
      <c r="V15" s="104" t="e">
        <f t="shared" si="3"/>
        <v>#DIV/0!</v>
      </c>
      <c r="W15" s="73">
        <f t="shared" si="4"/>
        <v>0</v>
      </c>
      <c r="X15" s="107"/>
      <c r="Y15" s="74"/>
      <c r="Z15" s="77"/>
      <c r="AA15" s="73">
        <f t="shared" si="5"/>
        <v>0</v>
      </c>
      <c r="AB15" s="74">
        <f t="shared" si="7"/>
        <v>0</v>
      </c>
      <c r="AC15" s="77" t="e">
        <f t="shared" si="8"/>
        <v>#DIV/0!</v>
      </c>
      <c r="AD15" s="73">
        <f t="shared" si="9"/>
        <v>0</v>
      </c>
    </row>
    <row r="16" spans="1:30" ht="33.75" customHeight="1">
      <c r="A16" s="57"/>
      <c r="B16" s="58"/>
      <c r="C16" s="59"/>
      <c r="D16" s="60" t="s">
        <v>70</v>
      </c>
      <c r="E16" s="70"/>
      <c r="F16" s="70"/>
      <c r="G16" s="70"/>
      <c r="H16" s="75">
        <f t="shared" si="0"/>
        <v>0</v>
      </c>
      <c r="I16" s="70"/>
      <c r="J16" s="70"/>
      <c r="K16" s="70"/>
      <c r="L16" s="75">
        <f t="shared" si="1"/>
        <v>0</v>
      </c>
      <c r="M16" s="70"/>
      <c r="N16" s="70"/>
      <c r="O16" s="70"/>
      <c r="P16" s="75">
        <f t="shared" si="2"/>
        <v>0</v>
      </c>
      <c r="Q16" s="70"/>
      <c r="R16" s="70"/>
      <c r="S16" s="70"/>
      <c r="T16" s="70"/>
      <c r="U16" s="74">
        <f t="shared" si="6"/>
        <v>0</v>
      </c>
      <c r="V16" s="104" t="e">
        <f t="shared" si="3"/>
        <v>#DIV/0!</v>
      </c>
      <c r="W16" s="73">
        <f t="shared" si="4"/>
        <v>0</v>
      </c>
      <c r="X16" s="107"/>
      <c r="Y16" s="74"/>
      <c r="Z16" s="77"/>
      <c r="AA16" s="73">
        <f t="shared" si="5"/>
        <v>0</v>
      </c>
      <c r="AB16" s="74">
        <f t="shared" si="7"/>
        <v>0</v>
      </c>
      <c r="AC16" s="77" t="e">
        <f t="shared" si="8"/>
        <v>#DIV/0!</v>
      </c>
      <c r="AD16" s="73">
        <f t="shared" si="9"/>
        <v>0</v>
      </c>
    </row>
    <row r="17" spans="1:30" ht="33.75" customHeight="1">
      <c r="A17" s="48"/>
      <c r="B17" s="53"/>
      <c r="C17" s="54" t="s">
        <v>110</v>
      </c>
      <c r="D17" s="55"/>
      <c r="E17" s="56">
        <f>E18</f>
        <v>0</v>
      </c>
      <c r="F17" s="56">
        <f>F18</f>
        <v>0</v>
      </c>
      <c r="G17" s="56">
        <f>G18</f>
        <v>0</v>
      </c>
      <c r="H17" s="74">
        <f t="shared" si="0"/>
        <v>0</v>
      </c>
      <c r="I17" s="56">
        <f>I18</f>
        <v>0</v>
      </c>
      <c r="J17" s="56">
        <f>J18</f>
        <v>0</v>
      </c>
      <c r="K17" s="56">
        <f>K18</f>
        <v>0</v>
      </c>
      <c r="L17" s="74">
        <f t="shared" si="1"/>
        <v>0</v>
      </c>
      <c r="M17" s="56">
        <f>M18</f>
        <v>0</v>
      </c>
      <c r="N17" s="56">
        <f>N18</f>
        <v>0</v>
      </c>
      <c r="O17" s="56">
        <f>O18</f>
        <v>0</v>
      </c>
      <c r="P17" s="74">
        <f t="shared" si="2"/>
        <v>0</v>
      </c>
      <c r="Q17" s="56">
        <f>Q18</f>
        <v>0</v>
      </c>
      <c r="R17" s="56">
        <f>R18</f>
        <v>0</v>
      </c>
      <c r="S17" s="56">
        <f>S18</f>
        <v>0</v>
      </c>
      <c r="T17" s="56">
        <f>T18</f>
        <v>0</v>
      </c>
      <c r="U17" s="74">
        <f t="shared" si="6"/>
        <v>0</v>
      </c>
      <c r="V17" s="104" t="e">
        <f t="shared" si="3"/>
        <v>#DIV/0!</v>
      </c>
      <c r="W17" s="73">
        <f t="shared" si="4"/>
        <v>0</v>
      </c>
      <c r="X17" s="107"/>
      <c r="Y17" s="74"/>
      <c r="Z17" s="77"/>
      <c r="AA17" s="73">
        <f t="shared" si="5"/>
        <v>0</v>
      </c>
      <c r="AB17" s="74">
        <f t="shared" si="7"/>
        <v>0</v>
      </c>
      <c r="AC17" s="77" t="e">
        <f t="shared" si="8"/>
        <v>#DIV/0!</v>
      </c>
      <c r="AD17" s="73">
        <f t="shared" si="9"/>
        <v>0</v>
      </c>
    </row>
    <row r="18" spans="1:30" ht="33.75" customHeight="1">
      <c r="A18" s="57"/>
      <c r="B18" s="58"/>
      <c r="C18" s="59"/>
      <c r="D18" s="60" t="s">
        <v>70</v>
      </c>
      <c r="E18" s="70"/>
      <c r="F18" s="70"/>
      <c r="G18" s="70"/>
      <c r="H18" s="75">
        <f t="shared" si="0"/>
        <v>0</v>
      </c>
      <c r="I18" s="70"/>
      <c r="J18" s="70"/>
      <c r="K18" s="70"/>
      <c r="L18" s="75">
        <f t="shared" si="1"/>
        <v>0</v>
      </c>
      <c r="M18" s="70"/>
      <c r="N18" s="70"/>
      <c r="O18" s="70"/>
      <c r="P18" s="75">
        <f t="shared" si="2"/>
        <v>0</v>
      </c>
      <c r="Q18" s="70"/>
      <c r="R18" s="70"/>
      <c r="S18" s="70"/>
      <c r="T18" s="70"/>
      <c r="U18" s="74">
        <f t="shared" si="6"/>
        <v>0</v>
      </c>
      <c r="V18" s="104" t="e">
        <f t="shared" si="3"/>
        <v>#DIV/0!</v>
      </c>
      <c r="W18" s="73">
        <f t="shared" si="4"/>
        <v>0</v>
      </c>
      <c r="X18" s="107"/>
      <c r="Y18" s="74"/>
      <c r="Z18" s="77"/>
      <c r="AA18" s="73">
        <f t="shared" si="5"/>
        <v>0</v>
      </c>
      <c r="AB18" s="74">
        <f t="shared" si="7"/>
        <v>0</v>
      </c>
      <c r="AC18" s="77" t="e">
        <f t="shared" si="8"/>
        <v>#DIV/0!</v>
      </c>
      <c r="AD18" s="73">
        <f t="shared" si="9"/>
        <v>0</v>
      </c>
    </row>
    <row r="19" spans="1:30" ht="33.75" customHeight="1">
      <c r="A19" s="48"/>
      <c r="B19" s="49" t="s">
        <v>71</v>
      </c>
      <c r="C19" s="50"/>
      <c r="D19" s="51"/>
      <c r="E19" s="52">
        <f>SUM(E20)</f>
        <v>0</v>
      </c>
      <c r="F19" s="52">
        <f>SUM(F20)</f>
        <v>0</v>
      </c>
      <c r="G19" s="52">
        <f>SUM(G20)</f>
        <v>0</v>
      </c>
      <c r="H19" s="74">
        <f t="shared" si="0"/>
        <v>0</v>
      </c>
      <c r="I19" s="52">
        <f>SUM(I20)</f>
        <v>0</v>
      </c>
      <c r="J19" s="52">
        <f>SUM(J20)</f>
        <v>0</v>
      </c>
      <c r="K19" s="52">
        <f>SUM(K20)</f>
        <v>0</v>
      </c>
      <c r="L19" s="74">
        <f t="shared" si="1"/>
        <v>0</v>
      </c>
      <c r="M19" s="52">
        <f>SUM(M20)</f>
        <v>0</v>
      </c>
      <c r="N19" s="52">
        <f>SUM(N20)</f>
        <v>0</v>
      </c>
      <c r="O19" s="52">
        <f>SUM(O20)</f>
        <v>0</v>
      </c>
      <c r="P19" s="74">
        <f t="shared" si="2"/>
        <v>0</v>
      </c>
      <c r="Q19" s="52">
        <f>SUM(Q20)</f>
        <v>0</v>
      </c>
      <c r="R19" s="83">
        <f>SUM(R20)</f>
        <v>0</v>
      </c>
      <c r="S19" s="52">
        <f>SUM(S20)</f>
        <v>0</v>
      </c>
      <c r="T19" s="52">
        <f>SUM(T20)</f>
        <v>0</v>
      </c>
      <c r="U19" s="74">
        <f t="shared" si="6"/>
        <v>0</v>
      </c>
      <c r="V19" s="104" t="e">
        <f t="shared" si="3"/>
        <v>#DIV/0!</v>
      </c>
      <c r="W19" s="73">
        <f t="shared" si="4"/>
        <v>0</v>
      </c>
      <c r="X19" s="107"/>
      <c r="Y19" s="74"/>
      <c r="Z19" s="77"/>
      <c r="AA19" s="73">
        <f t="shared" si="5"/>
        <v>0</v>
      </c>
      <c r="AB19" s="74">
        <f t="shared" si="7"/>
        <v>0</v>
      </c>
      <c r="AC19" s="77" t="e">
        <f t="shared" si="8"/>
        <v>#DIV/0!</v>
      </c>
      <c r="AD19" s="73">
        <f t="shared" si="9"/>
        <v>0</v>
      </c>
    </row>
    <row r="20" spans="1:30" ht="33.75" customHeight="1">
      <c r="A20" s="48"/>
      <c r="B20" s="53"/>
      <c r="C20" s="54" t="s">
        <v>72</v>
      </c>
      <c r="D20" s="71"/>
      <c r="E20" s="72">
        <f>SUM(E21,E22)</f>
        <v>0</v>
      </c>
      <c r="F20" s="72">
        <f>SUM(F21,F22)</f>
        <v>0</v>
      </c>
      <c r="G20" s="72">
        <f>SUM(G21,G22)</f>
        <v>0</v>
      </c>
      <c r="H20" s="76">
        <f t="shared" si="0"/>
        <v>0</v>
      </c>
      <c r="I20" s="72">
        <f>SUM(I21,I22)</f>
        <v>0</v>
      </c>
      <c r="J20" s="72">
        <f>SUM(J21,J22)</f>
        <v>0</v>
      </c>
      <c r="K20" s="72">
        <f>SUM(K21,K22)</f>
        <v>0</v>
      </c>
      <c r="L20" s="76">
        <f t="shared" si="1"/>
        <v>0</v>
      </c>
      <c r="M20" s="72">
        <f>SUM(M21,M22)</f>
        <v>0</v>
      </c>
      <c r="N20" s="72">
        <f>SUM(N21,N22)</f>
        <v>0</v>
      </c>
      <c r="O20" s="72">
        <f>SUM(O21,O22)</f>
        <v>0</v>
      </c>
      <c r="P20" s="76">
        <f t="shared" si="2"/>
        <v>0</v>
      </c>
      <c r="Q20" s="72">
        <f>SUM(Q21,Q22)</f>
        <v>0</v>
      </c>
      <c r="R20" s="72">
        <f>SUM(R21,R22)</f>
        <v>0</v>
      </c>
      <c r="S20" s="72">
        <f>SUM(S21,S22)</f>
        <v>0</v>
      </c>
      <c r="T20" s="72">
        <f>SUM(T21,T22)</f>
        <v>0</v>
      </c>
      <c r="U20" s="74">
        <f t="shared" si="6"/>
        <v>0</v>
      </c>
      <c r="V20" s="104" t="e">
        <f t="shared" si="3"/>
        <v>#DIV/0!</v>
      </c>
      <c r="W20" s="73">
        <f t="shared" si="4"/>
        <v>0</v>
      </c>
      <c r="X20" s="107"/>
      <c r="Y20" s="74"/>
      <c r="Z20" s="77"/>
      <c r="AA20" s="73">
        <f t="shared" si="5"/>
        <v>0</v>
      </c>
      <c r="AB20" s="74">
        <f t="shared" si="7"/>
        <v>0</v>
      </c>
      <c r="AC20" s="77" t="e">
        <f t="shared" si="8"/>
        <v>#DIV/0!</v>
      </c>
      <c r="AD20" s="73">
        <f t="shared" si="9"/>
        <v>0</v>
      </c>
    </row>
    <row r="21" spans="1:30" ht="33.75" customHeight="1">
      <c r="A21" s="57"/>
      <c r="B21" s="79"/>
      <c r="C21" s="59"/>
      <c r="D21" s="60" t="s">
        <v>70</v>
      </c>
      <c r="E21" s="70"/>
      <c r="F21" s="70"/>
      <c r="G21" s="70"/>
      <c r="H21" s="75">
        <f t="shared" si="0"/>
        <v>0</v>
      </c>
      <c r="I21" s="70"/>
      <c r="J21" s="70"/>
      <c r="K21" s="70"/>
      <c r="L21" s="75">
        <f t="shared" si="1"/>
        <v>0</v>
      </c>
      <c r="M21" s="70"/>
      <c r="N21" s="70"/>
      <c r="O21" s="70"/>
      <c r="P21" s="75">
        <f t="shared" si="2"/>
        <v>0</v>
      </c>
      <c r="Q21" s="70"/>
      <c r="R21" s="70"/>
      <c r="S21" s="70"/>
      <c r="T21" s="70"/>
      <c r="U21" s="74">
        <f t="shared" si="6"/>
        <v>0</v>
      </c>
      <c r="V21" s="104" t="e">
        <f t="shared" si="3"/>
        <v>#DIV/0!</v>
      </c>
      <c r="W21" s="73">
        <f t="shared" si="4"/>
        <v>0</v>
      </c>
      <c r="X21" s="107"/>
      <c r="Y21" s="74"/>
      <c r="Z21" s="77"/>
      <c r="AA21" s="73">
        <f t="shared" si="5"/>
        <v>0</v>
      </c>
      <c r="AB21" s="74">
        <f t="shared" si="7"/>
        <v>0</v>
      </c>
      <c r="AC21" s="77" t="e">
        <f t="shared" si="8"/>
        <v>#DIV/0!</v>
      </c>
      <c r="AD21" s="73">
        <f t="shared" si="9"/>
        <v>0</v>
      </c>
    </row>
    <row r="22" spans="1:30" ht="33.75" customHeight="1">
      <c r="A22" s="84"/>
      <c r="B22" s="62"/>
      <c r="C22" s="63"/>
      <c r="D22" s="64" t="s">
        <v>104</v>
      </c>
      <c r="E22" s="70"/>
      <c r="F22" s="70"/>
      <c r="G22" s="70"/>
      <c r="H22" s="75">
        <f t="shared" si="0"/>
        <v>0</v>
      </c>
      <c r="I22" s="70"/>
      <c r="J22" s="70"/>
      <c r="K22" s="70"/>
      <c r="L22" s="75">
        <f t="shared" si="1"/>
        <v>0</v>
      </c>
      <c r="M22" s="70"/>
      <c r="N22" s="70"/>
      <c r="O22" s="70"/>
      <c r="P22" s="75">
        <f t="shared" si="2"/>
        <v>0</v>
      </c>
      <c r="Q22" s="70"/>
      <c r="R22" s="70"/>
      <c r="S22" s="70"/>
      <c r="T22" s="70"/>
      <c r="U22" s="74">
        <f t="shared" si="6"/>
        <v>0</v>
      </c>
      <c r="V22" s="104" t="e">
        <f t="shared" si="3"/>
        <v>#DIV/0!</v>
      </c>
      <c r="W22" s="73">
        <f t="shared" si="4"/>
        <v>0</v>
      </c>
      <c r="X22" s="107"/>
      <c r="Y22" s="74"/>
      <c r="Z22" s="77"/>
      <c r="AA22" s="73">
        <f t="shared" si="5"/>
        <v>0</v>
      </c>
      <c r="AB22" s="74">
        <f t="shared" si="7"/>
        <v>0</v>
      </c>
      <c r="AC22" s="77" t="e">
        <f t="shared" si="8"/>
        <v>#DIV/0!</v>
      </c>
      <c r="AD22" s="73">
        <f t="shared" si="9"/>
        <v>0</v>
      </c>
    </row>
    <row r="23" spans="1:30" ht="33.75" customHeight="1">
      <c r="A23" s="48"/>
      <c r="B23" s="49" t="s">
        <v>113</v>
      </c>
      <c r="C23" s="50"/>
      <c r="D23" s="51"/>
      <c r="E23" s="52">
        <f>SUM(E24,E27,E29)</f>
        <v>0</v>
      </c>
      <c r="F23" s="52">
        <f>SUM(F24,F27,F29)</f>
        <v>0</v>
      </c>
      <c r="G23" s="52">
        <f>SUM(G24,G27,G29)</f>
        <v>0</v>
      </c>
      <c r="H23" s="74">
        <f t="shared" si="0"/>
        <v>0</v>
      </c>
      <c r="I23" s="52">
        <f>SUM(I24,I27,I29)</f>
        <v>0</v>
      </c>
      <c r="J23" s="52">
        <f>SUM(J24,J27,J29)</f>
        <v>0</v>
      </c>
      <c r="K23" s="52">
        <f>SUM(K24,K27,K29)</f>
        <v>0</v>
      </c>
      <c r="L23" s="74">
        <f t="shared" si="1"/>
        <v>0</v>
      </c>
      <c r="M23" s="52">
        <f>SUM(M24,M27,M29)</f>
        <v>0</v>
      </c>
      <c r="N23" s="52">
        <f>SUM(N24,N27,N29)</f>
        <v>0</v>
      </c>
      <c r="O23" s="52">
        <f>SUM(O24,O27,O29)</f>
        <v>0</v>
      </c>
      <c r="P23" s="74">
        <f t="shared" si="2"/>
        <v>0</v>
      </c>
      <c r="Q23" s="52">
        <f>SUM(Q24,Q27,Q29)</f>
        <v>0</v>
      </c>
      <c r="R23" s="52">
        <f>SUM(R24,R27,R29)</f>
        <v>0</v>
      </c>
      <c r="S23" s="52">
        <f>SUM(S24,S27,S29)</f>
        <v>0</v>
      </c>
      <c r="T23" s="52">
        <f>SUM(T24,T27,T29)</f>
        <v>0</v>
      </c>
      <c r="U23" s="74">
        <f t="shared" si="6"/>
        <v>0</v>
      </c>
      <c r="V23" s="104" t="e">
        <f t="shared" si="3"/>
        <v>#DIV/0!</v>
      </c>
      <c r="W23" s="73">
        <f t="shared" si="4"/>
        <v>0</v>
      </c>
      <c r="X23" s="107"/>
      <c r="Y23" s="74"/>
      <c r="Z23" s="77"/>
      <c r="AA23" s="73">
        <f t="shared" si="5"/>
        <v>0</v>
      </c>
      <c r="AB23" s="74">
        <f t="shared" si="7"/>
        <v>0</v>
      </c>
      <c r="AC23" s="77" t="e">
        <f t="shared" si="8"/>
        <v>#DIV/0!</v>
      </c>
      <c r="AD23" s="73">
        <f t="shared" si="9"/>
        <v>0</v>
      </c>
    </row>
    <row r="24" spans="1:30" ht="33.75" customHeight="1">
      <c r="A24" s="48"/>
      <c r="B24" s="53"/>
      <c r="C24" s="54" t="s">
        <v>114</v>
      </c>
      <c r="D24" s="71"/>
      <c r="E24" s="72">
        <f>SUM(E25,E26)</f>
        <v>0</v>
      </c>
      <c r="F24" s="72">
        <f>SUM(F25,F26)</f>
        <v>0</v>
      </c>
      <c r="G24" s="72">
        <f>SUM(G25,G26)</f>
        <v>0</v>
      </c>
      <c r="H24" s="76">
        <f t="shared" si="0"/>
        <v>0</v>
      </c>
      <c r="I24" s="72">
        <f>SUM(I25,I26)</f>
        <v>0</v>
      </c>
      <c r="J24" s="72">
        <f>SUM(J25,J26)</f>
        <v>0</v>
      </c>
      <c r="K24" s="72">
        <f>SUM(K25,K26)</f>
        <v>0</v>
      </c>
      <c r="L24" s="76">
        <f t="shared" si="1"/>
        <v>0</v>
      </c>
      <c r="M24" s="72">
        <f>SUM(M25,M26)</f>
        <v>0</v>
      </c>
      <c r="N24" s="72">
        <f>SUM(N25,N26)</f>
        <v>0</v>
      </c>
      <c r="O24" s="72">
        <f>SUM(O25,O26)</f>
        <v>0</v>
      </c>
      <c r="P24" s="76">
        <f t="shared" si="2"/>
        <v>0</v>
      </c>
      <c r="Q24" s="72">
        <f>SUM(Q25,Q26)</f>
        <v>0</v>
      </c>
      <c r="R24" s="72">
        <f>SUM(R25,R26)</f>
        <v>0</v>
      </c>
      <c r="S24" s="72">
        <f>SUM(S25,S26)</f>
        <v>0</v>
      </c>
      <c r="T24" s="72">
        <f>SUM(T25,T26)</f>
        <v>0</v>
      </c>
      <c r="U24" s="74">
        <f t="shared" si="6"/>
        <v>0</v>
      </c>
      <c r="V24" s="104" t="e">
        <f t="shared" si="3"/>
        <v>#DIV/0!</v>
      </c>
      <c r="W24" s="73">
        <f t="shared" si="4"/>
        <v>0</v>
      </c>
      <c r="X24" s="107"/>
      <c r="Y24" s="74"/>
      <c r="Z24" s="77"/>
      <c r="AA24" s="73">
        <f t="shared" si="5"/>
        <v>0</v>
      </c>
      <c r="AB24" s="74">
        <f t="shared" si="7"/>
        <v>0</v>
      </c>
      <c r="AC24" s="77" t="e">
        <f t="shared" si="8"/>
        <v>#DIV/0!</v>
      </c>
      <c r="AD24" s="73">
        <f t="shared" si="9"/>
        <v>0</v>
      </c>
    </row>
    <row r="25" spans="1:30" ht="33.75" customHeight="1">
      <c r="A25" s="57"/>
      <c r="B25" s="79"/>
      <c r="C25" s="59"/>
      <c r="D25" s="60" t="s">
        <v>70</v>
      </c>
      <c r="E25" s="70"/>
      <c r="F25" s="70"/>
      <c r="G25" s="70"/>
      <c r="H25" s="75">
        <f t="shared" si="0"/>
        <v>0</v>
      </c>
      <c r="I25" s="70"/>
      <c r="J25" s="70"/>
      <c r="K25" s="70"/>
      <c r="L25" s="75">
        <f t="shared" si="1"/>
        <v>0</v>
      </c>
      <c r="M25" s="70"/>
      <c r="N25" s="70"/>
      <c r="O25" s="70"/>
      <c r="P25" s="75">
        <f t="shared" si="2"/>
        <v>0</v>
      </c>
      <c r="Q25" s="70"/>
      <c r="R25" s="70"/>
      <c r="S25" s="70"/>
      <c r="T25" s="70"/>
      <c r="U25" s="74">
        <f t="shared" si="6"/>
        <v>0</v>
      </c>
      <c r="V25" s="104" t="e">
        <f t="shared" si="3"/>
        <v>#DIV/0!</v>
      </c>
      <c r="W25" s="73">
        <f t="shared" si="4"/>
        <v>0</v>
      </c>
      <c r="X25" s="107"/>
      <c r="Y25" s="74"/>
      <c r="Z25" s="77"/>
      <c r="AA25" s="73">
        <f t="shared" si="5"/>
        <v>0</v>
      </c>
      <c r="AB25" s="74">
        <f t="shared" si="7"/>
        <v>0</v>
      </c>
      <c r="AC25" s="77" t="e">
        <f t="shared" si="8"/>
        <v>#DIV/0!</v>
      </c>
      <c r="AD25" s="73">
        <f t="shared" si="9"/>
        <v>0</v>
      </c>
    </row>
    <row r="26" spans="1:30" ht="33.75" customHeight="1">
      <c r="A26" s="57"/>
      <c r="B26" s="79"/>
      <c r="C26" s="63"/>
      <c r="D26" s="64" t="s">
        <v>104</v>
      </c>
      <c r="E26" s="70"/>
      <c r="F26" s="70"/>
      <c r="G26" s="70"/>
      <c r="H26" s="75">
        <f t="shared" si="0"/>
        <v>0</v>
      </c>
      <c r="I26" s="70"/>
      <c r="J26" s="70"/>
      <c r="K26" s="70"/>
      <c r="L26" s="75">
        <f t="shared" si="1"/>
        <v>0</v>
      </c>
      <c r="M26" s="70"/>
      <c r="N26" s="70"/>
      <c r="O26" s="70"/>
      <c r="P26" s="75">
        <f t="shared" si="2"/>
        <v>0</v>
      </c>
      <c r="Q26" s="70"/>
      <c r="R26" s="70"/>
      <c r="S26" s="70"/>
      <c r="T26" s="70"/>
      <c r="U26" s="74">
        <f t="shared" si="6"/>
        <v>0</v>
      </c>
      <c r="V26" s="104" t="e">
        <f t="shared" si="3"/>
        <v>#DIV/0!</v>
      </c>
      <c r="W26" s="73">
        <f t="shared" si="4"/>
        <v>0</v>
      </c>
      <c r="X26" s="107"/>
      <c r="Y26" s="74"/>
      <c r="Z26" s="77"/>
      <c r="AA26" s="73">
        <f t="shared" si="5"/>
        <v>0</v>
      </c>
      <c r="AB26" s="74">
        <f t="shared" si="7"/>
        <v>0</v>
      </c>
      <c r="AC26" s="77" t="e">
        <f t="shared" si="8"/>
        <v>#DIV/0!</v>
      </c>
      <c r="AD26" s="73">
        <f t="shared" si="9"/>
        <v>0</v>
      </c>
    </row>
    <row r="27" spans="1:30" ht="33.75" customHeight="1">
      <c r="A27" s="48"/>
      <c r="B27" s="53"/>
      <c r="C27" s="54" t="s">
        <v>115</v>
      </c>
      <c r="D27" s="71"/>
      <c r="E27" s="72">
        <f>SUM(E28)</f>
        <v>0</v>
      </c>
      <c r="F27" s="72">
        <f>SUM(F28)</f>
        <v>0</v>
      </c>
      <c r="G27" s="72">
        <f>SUM(G28)</f>
        <v>0</v>
      </c>
      <c r="H27" s="76">
        <f t="shared" si="0"/>
        <v>0</v>
      </c>
      <c r="I27" s="72">
        <f>SUM(I28)</f>
        <v>0</v>
      </c>
      <c r="J27" s="72">
        <f>SUM(J28)</f>
        <v>0</v>
      </c>
      <c r="K27" s="72">
        <f>SUM(K28)</f>
        <v>0</v>
      </c>
      <c r="L27" s="76">
        <f t="shared" si="1"/>
        <v>0</v>
      </c>
      <c r="M27" s="72">
        <f>SUM(M28)</f>
        <v>0</v>
      </c>
      <c r="N27" s="72">
        <f>SUM(N28)</f>
        <v>0</v>
      </c>
      <c r="O27" s="72">
        <f>SUM(O28)</f>
        <v>0</v>
      </c>
      <c r="P27" s="76">
        <f t="shared" si="2"/>
        <v>0</v>
      </c>
      <c r="Q27" s="72">
        <f>SUM(Q28)</f>
        <v>0</v>
      </c>
      <c r="R27" s="72">
        <f>SUM(R28)</f>
        <v>0</v>
      </c>
      <c r="S27" s="72">
        <f>SUM(S28)</f>
        <v>0</v>
      </c>
      <c r="T27" s="72">
        <f>SUM(T28)</f>
        <v>0</v>
      </c>
      <c r="U27" s="74">
        <f t="shared" si="6"/>
        <v>0</v>
      </c>
      <c r="V27" s="104" t="e">
        <f t="shared" si="3"/>
        <v>#DIV/0!</v>
      </c>
      <c r="W27" s="73">
        <f t="shared" si="4"/>
        <v>0</v>
      </c>
      <c r="X27" s="107"/>
      <c r="Y27" s="74"/>
      <c r="Z27" s="77"/>
      <c r="AA27" s="73">
        <f t="shared" si="5"/>
        <v>0</v>
      </c>
      <c r="AB27" s="74">
        <f t="shared" si="7"/>
        <v>0</v>
      </c>
      <c r="AC27" s="77" t="e">
        <f t="shared" si="8"/>
        <v>#DIV/0!</v>
      </c>
      <c r="AD27" s="73">
        <f t="shared" si="9"/>
        <v>0</v>
      </c>
    </row>
    <row r="28" spans="1:30" ht="33.75" customHeight="1">
      <c r="A28" s="57"/>
      <c r="B28" s="79"/>
      <c r="C28" s="63"/>
      <c r="D28" s="64" t="s">
        <v>70</v>
      </c>
      <c r="E28" s="70"/>
      <c r="F28" s="70"/>
      <c r="G28" s="70"/>
      <c r="H28" s="75">
        <f t="shared" si="0"/>
        <v>0</v>
      </c>
      <c r="I28" s="70"/>
      <c r="J28" s="70"/>
      <c r="K28" s="70"/>
      <c r="L28" s="75">
        <f t="shared" si="1"/>
        <v>0</v>
      </c>
      <c r="M28" s="70"/>
      <c r="N28" s="70"/>
      <c r="O28" s="70"/>
      <c r="P28" s="75">
        <f t="shared" si="2"/>
        <v>0</v>
      </c>
      <c r="Q28" s="70"/>
      <c r="R28" s="70"/>
      <c r="S28" s="70"/>
      <c r="T28" s="70"/>
      <c r="U28" s="74">
        <f t="shared" si="6"/>
        <v>0</v>
      </c>
      <c r="V28" s="104" t="e">
        <f t="shared" si="3"/>
        <v>#DIV/0!</v>
      </c>
      <c r="W28" s="73">
        <f t="shared" si="4"/>
        <v>0</v>
      </c>
      <c r="X28" s="107"/>
      <c r="Y28" s="74"/>
      <c r="Z28" s="77"/>
      <c r="AA28" s="73">
        <f t="shared" si="5"/>
        <v>0</v>
      </c>
      <c r="AB28" s="74">
        <f t="shared" si="7"/>
        <v>0</v>
      </c>
      <c r="AC28" s="77" t="e">
        <f t="shared" si="8"/>
        <v>#DIV/0!</v>
      </c>
      <c r="AD28" s="73">
        <f t="shared" si="9"/>
        <v>0</v>
      </c>
    </row>
    <row r="29" spans="1:30" ht="33.75" customHeight="1">
      <c r="A29" s="48"/>
      <c r="B29" s="53"/>
      <c r="C29" s="100" t="s">
        <v>111</v>
      </c>
      <c r="D29" s="55"/>
      <c r="E29" s="56">
        <f>SUM(E30)</f>
        <v>0</v>
      </c>
      <c r="F29" s="56">
        <f>SUM(F30)</f>
        <v>0</v>
      </c>
      <c r="G29" s="56">
        <f>SUM(G30)</f>
        <v>0</v>
      </c>
      <c r="H29" s="74">
        <f t="shared" si="0"/>
        <v>0</v>
      </c>
      <c r="I29" s="56">
        <f>SUM(I30)</f>
        <v>0</v>
      </c>
      <c r="J29" s="56">
        <f>SUM(J30)</f>
        <v>0</v>
      </c>
      <c r="K29" s="56">
        <f>SUM(K30)</f>
        <v>0</v>
      </c>
      <c r="L29" s="74">
        <f t="shared" si="1"/>
        <v>0</v>
      </c>
      <c r="M29" s="56">
        <f>SUM(M30)</f>
        <v>0</v>
      </c>
      <c r="N29" s="56">
        <f>SUM(N30)</f>
        <v>0</v>
      </c>
      <c r="O29" s="56">
        <f>SUM(O30)</f>
        <v>0</v>
      </c>
      <c r="P29" s="74">
        <f t="shared" si="2"/>
        <v>0</v>
      </c>
      <c r="Q29" s="56">
        <f>SUM(Q30)</f>
        <v>0</v>
      </c>
      <c r="R29" s="56">
        <f>SUM(R30)</f>
        <v>0</v>
      </c>
      <c r="S29" s="56">
        <f>SUM(S30)</f>
        <v>0</v>
      </c>
      <c r="T29" s="56">
        <f>SUM(T30)</f>
        <v>0</v>
      </c>
      <c r="U29" s="74">
        <f t="shared" si="6"/>
        <v>0</v>
      </c>
      <c r="V29" s="104" t="e">
        <f t="shared" si="3"/>
        <v>#DIV/0!</v>
      </c>
      <c r="W29" s="73">
        <f t="shared" si="4"/>
        <v>0</v>
      </c>
      <c r="X29" s="107"/>
      <c r="Y29" s="74"/>
      <c r="Z29" s="77"/>
      <c r="AA29" s="73">
        <f t="shared" si="5"/>
        <v>0</v>
      </c>
      <c r="AB29" s="74">
        <f t="shared" si="7"/>
        <v>0</v>
      </c>
      <c r="AC29" s="77" t="e">
        <f t="shared" si="8"/>
        <v>#DIV/0!</v>
      </c>
      <c r="AD29" s="73">
        <f t="shared" si="9"/>
        <v>0</v>
      </c>
    </row>
    <row r="30" spans="1:30" ht="33.75" customHeight="1">
      <c r="A30" s="61"/>
      <c r="B30" s="62"/>
      <c r="C30" s="63"/>
      <c r="D30" s="64" t="s">
        <v>70</v>
      </c>
      <c r="E30" s="70"/>
      <c r="F30" s="70"/>
      <c r="G30" s="70"/>
      <c r="H30" s="75">
        <f t="shared" si="0"/>
        <v>0</v>
      </c>
      <c r="I30" s="70"/>
      <c r="J30" s="70"/>
      <c r="K30" s="70"/>
      <c r="L30" s="75">
        <f t="shared" si="1"/>
        <v>0</v>
      </c>
      <c r="M30" s="70"/>
      <c r="N30" s="70"/>
      <c r="O30" s="70"/>
      <c r="P30" s="75">
        <f t="shared" si="2"/>
        <v>0</v>
      </c>
      <c r="Q30" s="70"/>
      <c r="R30" s="70"/>
      <c r="S30" s="70"/>
      <c r="T30" s="70"/>
      <c r="U30" s="74">
        <f t="shared" si="6"/>
        <v>0</v>
      </c>
      <c r="V30" s="104" t="e">
        <f t="shared" si="3"/>
        <v>#DIV/0!</v>
      </c>
      <c r="W30" s="73">
        <f t="shared" si="4"/>
        <v>0</v>
      </c>
      <c r="X30" s="107"/>
      <c r="Y30" s="74"/>
      <c r="Z30" s="77"/>
      <c r="AA30" s="73">
        <f t="shared" si="5"/>
        <v>0</v>
      </c>
      <c r="AB30" s="74">
        <f t="shared" si="7"/>
        <v>0</v>
      </c>
      <c r="AC30" s="77" t="e">
        <f t="shared" si="8"/>
        <v>#DIV/0!</v>
      </c>
      <c r="AD30" s="73">
        <f t="shared" si="9"/>
        <v>0</v>
      </c>
    </row>
    <row r="31" spans="5:30" s="92" customFormat="1" ht="31.5" customHeight="1">
      <c r="E31" s="93"/>
      <c r="F31" s="93"/>
      <c r="G31" s="93"/>
      <c r="H31" s="93"/>
      <c r="I31" s="93"/>
      <c r="J31" s="93"/>
      <c r="K31" s="93"/>
      <c r="L31" s="93"/>
      <c r="M31" s="93"/>
      <c r="N31" s="93"/>
      <c r="O31" s="93"/>
      <c r="P31" s="93"/>
      <c r="Q31" s="93"/>
      <c r="R31" s="93"/>
      <c r="S31" s="93"/>
      <c r="T31" s="93"/>
      <c r="U31" s="93"/>
      <c r="V31" s="93"/>
      <c r="W31" s="93"/>
      <c r="Y31" s="93"/>
      <c r="Z31" s="93"/>
      <c r="AA31" s="93"/>
      <c r="AB31" s="93"/>
      <c r="AC31" s="93"/>
      <c r="AD31" s="93"/>
    </row>
    <row r="32" spans="1:30" s="99" customFormat="1" ht="37.5" customHeight="1">
      <c r="A32" s="94"/>
      <c r="B32" s="95"/>
      <c r="C32" s="94"/>
      <c r="D32" s="94"/>
      <c r="E32" s="94"/>
      <c r="F32" s="94"/>
      <c r="G32" s="94"/>
      <c r="H32" s="94"/>
      <c r="I32" s="94"/>
      <c r="J32" s="94"/>
      <c r="K32" s="94"/>
      <c r="L32" s="94"/>
      <c r="M32" s="94"/>
      <c r="N32" s="94"/>
      <c r="O32" s="94"/>
      <c r="P32" s="96" t="s">
        <v>105</v>
      </c>
      <c r="Q32" s="97"/>
      <c r="R32" s="97"/>
      <c r="S32" s="97"/>
      <c r="T32" s="97"/>
      <c r="U32" s="97"/>
      <c r="V32" s="97"/>
      <c r="W32" s="98"/>
      <c r="Y32" s="94"/>
      <c r="Z32" s="94"/>
      <c r="AA32" s="94"/>
      <c r="AB32" s="94"/>
      <c r="AC32" s="94"/>
      <c r="AD32" s="94"/>
    </row>
    <row r="33" spans="16:30" ht="26.25" customHeight="1">
      <c r="P33" s="191" t="s">
        <v>148</v>
      </c>
      <c r="Q33" s="192"/>
      <c r="R33" s="192"/>
      <c r="S33" s="192"/>
      <c r="T33" s="192"/>
      <c r="U33" s="192"/>
      <c r="V33" s="192"/>
      <c r="W33" s="192"/>
      <c r="Y33" s="36"/>
      <c r="Z33" s="36"/>
      <c r="AA33" s="36"/>
      <c r="AB33" s="36"/>
      <c r="AC33" s="36"/>
      <c r="AD33" s="36"/>
    </row>
    <row r="34" spans="16:30" ht="17.25">
      <c r="P34" s="192"/>
      <c r="Q34" s="192"/>
      <c r="R34" s="192"/>
      <c r="S34" s="192"/>
      <c r="T34" s="192"/>
      <c r="U34" s="192"/>
      <c r="V34" s="192"/>
      <c r="W34" s="192"/>
      <c r="Y34" s="36"/>
      <c r="Z34" s="36"/>
      <c r="AA34" s="36"/>
      <c r="AB34" s="36"/>
      <c r="AC34" s="36"/>
      <c r="AD34" s="36"/>
    </row>
    <row r="35" spans="16:30" ht="17.25">
      <c r="P35" s="192"/>
      <c r="Q35" s="192"/>
      <c r="R35" s="192"/>
      <c r="S35" s="192"/>
      <c r="T35" s="192"/>
      <c r="U35" s="192"/>
      <c r="V35" s="192"/>
      <c r="W35" s="192"/>
      <c r="Y35" s="36"/>
      <c r="Z35" s="36"/>
      <c r="AA35" s="36"/>
      <c r="AB35" s="36"/>
      <c r="AC35" s="36"/>
      <c r="AD35" s="36"/>
    </row>
    <row r="36" spans="16:30" ht="17.25">
      <c r="P36" s="192"/>
      <c r="Q36" s="192"/>
      <c r="R36" s="192"/>
      <c r="S36" s="192"/>
      <c r="T36" s="192"/>
      <c r="U36" s="192"/>
      <c r="V36" s="192"/>
      <c r="W36" s="192"/>
      <c r="Y36" s="36"/>
      <c r="Z36" s="36"/>
      <c r="AA36" s="36"/>
      <c r="AB36" s="36"/>
      <c r="AC36" s="36"/>
      <c r="AD36" s="36"/>
    </row>
    <row r="37" spans="16:30" ht="17.25">
      <c r="P37" s="192"/>
      <c r="Q37" s="192"/>
      <c r="R37" s="192"/>
      <c r="S37" s="192"/>
      <c r="T37" s="192"/>
      <c r="U37" s="192"/>
      <c r="V37" s="192"/>
      <c r="W37" s="192"/>
      <c r="Y37" s="36"/>
      <c r="Z37" s="36"/>
      <c r="AA37" s="36"/>
      <c r="AB37" s="36"/>
      <c r="AC37" s="36"/>
      <c r="AD37" s="36"/>
    </row>
  </sheetData>
  <sheetProtection formatCells="0" formatColumns="0" formatRows="0" insertColumns="0" insertRows="0" deleteColumns="0" deleteRows="0"/>
  <mergeCells count="5">
    <mergeCell ref="A1:D1"/>
    <mergeCell ref="A3:D5"/>
    <mergeCell ref="P33:W37"/>
    <mergeCell ref="Y3:AA4"/>
    <mergeCell ref="AB3:AD4"/>
  </mergeCells>
  <conditionalFormatting sqref="AB6:AD30">
    <cfRule type="cellIs" priority="1" dxfId="195" operator="greaterThan" stopIfTrue="1">
      <formula>0</formula>
    </cfRule>
  </conditionalFormatting>
  <printOptions horizontalCentered="1"/>
  <pageMargins left="0.1968503937007874" right="0.1968503937007874" top="0.5905511811023623" bottom="0.5905511811023623" header="0.2755905511811024" footer="0.1968503937007874"/>
  <pageSetup blackAndWhite="1" fitToHeight="0" horizontalDpi="600" verticalDpi="600" orientation="landscape" paperSize="9" scale="28" r:id="rId2"/>
  <headerFooter alignWithMargins="0">
    <oddFooter>&amp;C&amp;P / &amp;N ページ</oddFooter>
  </headerFooter>
  <ignoredErrors>
    <ignoredError sqref="H6:H7 H8 L6:L8 P6:P8" formula="1"/>
    <ignoredError sqref="H9 H10:H30 L9:L30 P9:P30" formula="1" unlockedFormula="1"/>
    <ignoredError sqref="V6:V30" evalError="1"/>
  </ignoredErrors>
  <drawing r:id="rId1"/>
</worksheet>
</file>

<file path=xl/worksheets/sheet4.xml><?xml version="1.0" encoding="utf-8"?>
<worksheet xmlns="http://schemas.openxmlformats.org/spreadsheetml/2006/main" xmlns:r="http://schemas.openxmlformats.org/officeDocument/2006/relationships">
  <dimension ref="A1:U23"/>
  <sheetViews>
    <sheetView view="pageBreakPreview" zoomScale="80" zoomScaleSheetLayoutView="80" zoomScalePageLayoutView="0" workbookViewId="0" topLeftCell="A1">
      <pane ySplit="8" topLeftCell="A9" activePane="bottomLeft" state="frozen"/>
      <selection pane="topLeft" activeCell="F38" sqref="F38"/>
      <selection pane="bottomLeft" activeCell="F38" sqref="F38"/>
    </sheetView>
  </sheetViews>
  <sheetFormatPr defaultColWidth="9.00390625" defaultRowHeight="13.5"/>
  <cols>
    <col min="1" max="1" width="12.75390625" style="13" customWidth="1"/>
    <col min="2" max="2" width="25.625" style="13" customWidth="1"/>
    <col min="3" max="3" width="28.50390625" style="13" customWidth="1"/>
    <col min="4" max="21" width="11.25390625" style="13" customWidth="1"/>
    <col min="22" max="16384" width="9.00390625" style="13" customWidth="1"/>
  </cols>
  <sheetData>
    <row r="1" ht="13.5">
      <c r="U1" s="66" t="s">
        <v>107</v>
      </c>
    </row>
    <row r="2" spans="1:21" ht="19.5" customHeight="1">
      <c r="A2" s="178" t="s">
        <v>154</v>
      </c>
      <c r="B2" s="178"/>
      <c r="C2" s="178"/>
      <c r="D2" s="178"/>
      <c r="E2" s="178"/>
      <c r="F2" s="178"/>
      <c r="G2" s="178"/>
      <c r="H2" s="178"/>
      <c r="I2" s="178"/>
      <c r="J2" s="178"/>
      <c r="K2" s="178"/>
      <c r="L2" s="178"/>
      <c r="M2" s="178"/>
      <c r="N2" s="178"/>
      <c r="O2" s="178"/>
      <c r="P2" s="178"/>
      <c r="Q2" s="178"/>
      <c r="R2" s="178"/>
      <c r="S2" s="178"/>
      <c r="T2" s="178"/>
      <c r="U2" s="178"/>
    </row>
    <row r="3" ht="19.5" customHeight="1"/>
    <row r="4" ht="19.5" customHeight="1">
      <c r="A4" s="13" t="s">
        <v>11</v>
      </c>
    </row>
    <row r="5" spans="1:21" ht="19.5" customHeight="1">
      <c r="A5" s="65" t="s">
        <v>78</v>
      </c>
      <c r="U5" s="14" t="s">
        <v>28</v>
      </c>
    </row>
    <row r="6" spans="1:21" ht="19.5" customHeight="1">
      <c r="A6" s="197" t="s">
        <v>141</v>
      </c>
      <c r="B6" s="200" t="s">
        <v>34</v>
      </c>
      <c r="C6" s="200" t="s">
        <v>35</v>
      </c>
      <c r="D6" s="201" t="s">
        <v>36</v>
      </c>
      <c r="E6" s="202"/>
      <c r="F6" s="202"/>
      <c r="G6" s="202"/>
      <c r="H6" s="202"/>
      <c r="I6" s="202"/>
      <c r="J6" s="202"/>
      <c r="K6" s="202"/>
      <c r="L6" s="202"/>
      <c r="M6" s="202"/>
      <c r="N6" s="202"/>
      <c r="O6" s="202"/>
      <c r="P6" s="202"/>
      <c r="Q6" s="202"/>
      <c r="R6" s="202"/>
      <c r="S6" s="202"/>
      <c r="T6" s="202"/>
      <c r="U6" s="203"/>
    </row>
    <row r="7" spans="1:21" ht="19.5" customHeight="1">
      <c r="A7" s="198"/>
      <c r="B7" s="200"/>
      <c r="C7" s="200"/>
      <c r="D7" s="27"/>
      <c r="E7" s="28"/>
      <c r="F7" s="28"/>
      <c r="G7" s="26" t="s">
        <v>37</v>
      </c>
      <c r="H7" s="27"/>
      <c r="I7" s="28"/>
      <c r="J7" s="28"/>
      <c r="K7" s="26" t="s">
        <v>38</v>
      </c>
      <c r="L7" s="27"/>
      <c r="M7" s="28"/>
      <c r="N7" s="28"/>
      <c r="O7" s="26" t="s">
        <v>39</v>
      </c>
      <c r="P7" s="27"/>
      <c r="Q7" s="28"/>
      <c r="R7" s="28"/>
      <c r="S7" s="28"/>
      <c r="T7" s="82" t="s">
        <v>40</v>
      </c>
      <c r="U7" s="29" t="s">
        <v>41</v>
      </c>
    </row>
    <row r="8" spans="1:21" ht="19.5" customHeight="1">
      <c r="A8" s="199"/>
      <c r="B8" s="200"/>
      <c r="C8" s="200"/>
      <c r="D8" s="30" t="s">
        <v>42</v>
      </c>
      <c r="E8" s="30" t="s">
        <v>43</v>
      </c>
      <c r="F8" s="30" t="s">
        <v>44</v>
      </c>
      <c r="G8" s="30" t="s">
        <v>45</v>
      </c>
      <c r="H8" s="30" t="s">
        <v>46</v>
      </c>
      <c r="I8" s="30" t="s">
        <v>47</v>
      </c>
      <c r="J8" s="30" t="s">
        <v>48</v>
      </c>
      <c r="K8" s="30" t="s">
        <v>49</v>
      </c>
      <c r="L8" s="30" t="s">
        <v>50</v>
      </c>
      <c r="M8" s="30" t="s">
        <v>51</v>
      </c>
      <c r="N8" s="30" t="s">
        <v>52</v>
      </c>
      <c r="O8" s="30" t="s">
        <v>53</v>
      </c>
      <c r="P8" s="30" t="s">
        <v>54</v>
      </c>
      <c r="Q8" s="30" t="s">
        <v>55</v>
      </c>
      <c r="R8" s="30" t="s">
        <v>56</v>
      </c>
      <c r="S8" s="31" t="s">
        <v>57</v>
      </c>
      <c r="T8" s="80" t="s">
        <v>109</v>
      </c>
      <c r="U8" s="32"/>
    </row>
    <row r="9" spans="1:21" ht="24.75" customHeight="1">
      <c r="A9" s="85" t="s">
        <v>142</v>
      </c>
      <c r="B9" s="108" t="s">
        <v>58</v>
      </c>
      <c r="C9" s="85" t="s">
        <v>59</v>
      </c>
      <c r="D9" s="33"/>
      <c r="E9" s="33"/>
      <c r="F9" s="33"/>
      <c r="G9" s="34">
        <f aca="true" t="shared" si="0" ref="G9:G14">SUM(D9:F9)</f>
        <v>0</v>
      </c>
      <c r="H9" s="33"/>
      <c r="I9" s="33"/>
      <c r="J9" s="33"/>
      <c r="K9" s="34">
        <f aca="true" t="shared" si="1" ref="K9:K14">SUM(H9:J9)</f>
        <v>0</v>
      </c>
      <c r="L9" s="33"/>
      <c r="M9" s="33"/>
      <c r="N9" s="33"/>
      <c r="O9" s="34">
        <f aca="true" t="shared" si="2" ref="O9:O14">SUM(L9:N9)</f>
        <v>0</v>
      </c>
      <c r="P9" s="33"/>
      <c r="Q9" s="33"/>
      <c r="R9" s="33"/>
      <c r="S9" s="33"/>
      <c r="T9" s="34">
        <f aca="true" t="shared" si="3" ref="T9:T14">SUM(P9:S9)</f>
        <v>0</v>
      </c>
      <c r="U9" s="34">
        <f aca="true" t="shared" si="4" ref="U9:U14">G9+K9+O9+T9</f>
        <v>0</v>
      </c>
    </row>
    <row r="10" spans="1:21" ht="24.75" customHeight="1">
      <c r="A10" s="85" t="s">
        <v>142</v>
      </c>
      <c r="B10" s="109" t="s">
        <v>145</v>
      </c>
      <c r="C10" s="109" t="s">
        <v>146</v>
      </c>
      <c r="D10" s="33"/>
      <c r="E10" s="33"/>
      <c r="F10" s="33"/>
      <c r="G10" s="34">
        <f t="shared" si="0"/>
        <v>0</v>
      </c>
      <c r="H10" s="33"/>
      <c r="I10" s="33"/>
      <c r="J10" s="33"/>
      <c r="K10" s="34">
        <f t="shared" si="1"/>
        <v>0</v>
      </c>
      <c r="L10" s="33"/>
      <c r="M10" s="33"/>
      <c r="N10" s="33"/>
      <c r="O10" s="34">
        <f t="shared" si="2"/>
        <v>0</v>
      </c>
      <c r="P10" s="33"/>
      <c r="Q10" s="33"/>
      <c r="R10" s="33"/>
      <c r="S10" s="33"/>
      <c r="T10" s="34">
        <f t="shared" si="3"/>
        <v>0</v>
      </c>
      <c r="U10" s="34">
        <f t="shared" si="4"/>
        <v>0</v>
      </c>
    </row>
    <row r="11" spans="1:21" ht="24.75" customHeight="1">
      <c r="A11" s="85" t="s">
        <v>142</v>
      </c>
      <c r="B11" s="85" t="s">
        <v>143</v>
      </c>
      <c r="C11" s="85" t="s">
        <v>144</v>
      </c>
      <c r="D11" s="33"/>
      <c r="E11" s="33"/>
      <c r="F11" s="33"/>
      <c r="G11" s="34">
        <f t="shared" si="0"/>
        <v>0</v>
      </c>
      <c r="H11" s="33"/>
      <c r="I11" s="33"/>
      <c r="J11" s="33"/>
      <c r="K11" s="34">
        <f t="shared" si="1"/>
        <v>0</v>
      </c>
      <c r="L11" s="33"/>
      <c r="M11" s="33"/>
      <c r="N11" s="33"/>
      <c r="O11" s="34">
        <f t="shared" si="2"/>
        <v>0</v>
      </c>
      <c r="P11" s="33"/>
      <c r="Q11" s="33"/>
      <c r="R11" s="33"/>
      <c r="S11" s="33"/>
      <c r="T11" s="34">
        <f t="shared" si="3"/>
        <v>0</v>
      </c>
      <c r="U11" s="34">
        <f t="shared" si="4"/>
        <v>0</v>
      </c>
    </row>
    <row r="12" spans="1:21" ht="24.75" customHeight="1">
      <c r="A12" s="85" t="s">
        <v>60</v>
      </c>
      <c r="B12" s="85" t="s">
        <v>60</v>
      </c>
      <c r="C12" s="85" t="s">
        <v>59</v>
      </c>
      <c r="D12" s="33"/>
      <c r="E12" s="33"/>
      <c r="F12" s="33"/>
      <c r="G12" s="34">
        <f t="shared" si="0"/>
        <v>0</v>
      </c>
      <c r="H12" s="33"/>
      <c r="I12" s="33"/>
      <c r="J12" s="33"/>
      <c r="K12" s="34">
        <f t="shared" si="1"/>
        <v>0</v>
      </c>
      <c r="L12" s="33"/>
      <c r="M12" s="33"/>
      <c r="N12" s="33"/>
      <c r="O12" s="34">
        <f t="shared" si="2"/>
        <v>0</v>
      </c>
      <c r="P12" s="33"/>
      <c r="Q12" s="33"/>
      <c r="R12" s="33"/>
      <c r="S12" s="33"/>
      <c r="T12" s="34">
        <f t="shared" si="3"/>
        <v>0</v>
      </c>
      <c r="U12" s="34">
        <f t="shared" si="4"/>
        <v>0</v>
      </c>
    </row>
    <row r="13" spans="1:21" ht="24.75" customHeight="1">
      <c r="A13" s="85" t="s">
        <v>116</v>
      </c>
      <c r="B13" s="85" t="s">
        <v>117</v>
      </c>
      <c r="C13" s="85" t="s">
        <v>59</v>
      </c>
      <c r="D13" s="33"/>
      <c r="E13" s="33"/>
      <c r="F13" s="33"/>
      <c r="G13" s="34">
        <f t="shared" si="0"/>
        <v>0</v>
      </c>
      <c r="H13" s="33"/>
      <c r="I13" s="33"/>
      <c r="J13" s="33"/>
      <c r="K13" s="34">
        <f t="shared" si="1"/>
        <v>0</v>
      </c>
      <c r="L13" s="33"/>
      <c r="M13" s="33"/>
      <c r="N13" s="33"/>
      <c r="O13" s="34">
        <f t="shared" si="2"/>
        <v>0</v>
      </c>
      <c r="P13" s="33"/>
      <c r="Q13" s="33"/>
      <c r="R13" s="33"/>
      <c r="S13" s="33"/>
      <c r="T13" s="34">
        <f t="shared" si="3"/>
        <v>0</v>
      </c>
      <c r="U13" s="34">
        <f t="shared" si="4"/>
        <v>0</v>
      </c>
    </row>
    <row r="14" spans="1:21" ht="24.75" customHeight="1">
      <c r="A14" s="22"/>
      <c r="B14" s="22"/>
      <c r="C14" s="22"/>
      <c r="D14" s="33"/>
      <c r="E14" s="33"/>
      <c r="F14" s="33"/>
      <c r="G14" s="34">
        <f t="shared" si="0"/>
        <v>0</v>
      </c>
      <c r="H14" s="33"/>
      <c r="I14" s="33"/>
      <c r="J14" s="33"/>
      <c r="K14" s="34">
        <f t="shared" si="1"/>
        <v>0</v>
      </c>
      <c r="L14" s="33"/>
      <c r="M14" s="33"/>
      <c r="N14" s="33"/>
      <c r="O14" s="34">
        <f t="shared" si="2"/>
        <v>0</v>
      </c>
      <c r="P14" s="33"/>
      <c r="Q14" s="33"/>
      <c r="R14" s="33"/>
      <c r="S14" s="33"/>
      <c r="T14" s="34">
        <f t="shared" si="3"/>
        <v>0</v>
      </c>
      <c r="U14" s="34">
        <f t="shared" si="4"/>
        <v>0</v>
      </c>
    </row>
    <row r="15" spans="1:21" ht="24.75" customHeight="1">
      <c r="A15" s="15" t="s">
        <v>27</v>
      </c>
      <c r="B15" s="22"/>
      <c r="C15" s="22"/>
      <c r="D15" s="33">
        <f>SUM(D9:D14)</f>
        <v>0</v>
      </c>
      <c r="E15" s="33">
        <f aca="true" t="shared" si="5" ref="E15:U15">SUM(E9:E14)</f>
        <v>0</v>
      </c>
      <c r="F15" s="33">
        <f t="shared" si="5"/>
        <v>0</v>
      </c>
      <c r="G15" s="34">
        <f t="shared" si="5"/>
        <v>0</v>
      </c>
      <c r="H15" s="33">
        <f>SUM(H9:H14)</f>
        <v>0</v>
      </c>
      <c r="I15" s="33">
        <f>SUM(I9:I14)</f>
        <v>0</v>
      </c>
      <c r="J15" s="33">
        <f>SUM(J9:J14)</f>
        <v>0</v>
      </c>
      <c r="K15" s="34">
        <f t="shared" si="5"/>
        <v>0</v>
      </c>
      <c r="L15" s="33">
        <f>SUM(L9:L14)</f>
        <v>0</v>
      </c>
      <c r="M15" s="33">
        <f>SUM(M9:M14)</f>
        <v>0</v>
      </c>
      <c r="N15" s="33">
        <f>SUM(N9:N14)</f>
        <v>0</v>
      </c>
      <c r="O15" s="34">
        <f t="shared" si="5"/>
        <v>0</v>
      </c>
      <c r="P15" s="33">
        <f t="shared" si="5"/>
        <v>0</v>
      </c>
      <c r="Q15" s="33">
        <f t="shared" si="5"/>
        <v>0</v>
      </c>
      <c r="R15" s="33">
        <f t="shared" si="5"/>
        <v>0</v>
      </c>
      <c r="S15" s="33">
        <f t="shared" si="5"/>
        <v>0</v>
      </c>
      <c r="T15" s="34">
        <f t="shared" si="5"/>
        <v>0</v>
      </c>
      <c r="U15" s="34">
        <f t="shared" si="5"/>
        <v>0</v>
      </c>
    </row>
    <row r="16" ht="19.5" customHeight="1"/>
    <row r="17" ht="19.5" customHeight="1">
      <c r="A17" s="66" t="s">
        <v>0</v>
      </c>
    </row>
    <row r="18" spans="1:2" ht="19.5" customHeight="1">
      <c r="A18" s="25">
        <v>1</v>
      </c>
      <c r="B18" s="65" t="s">
        <v>80</v>
      </c>
    </row>
    <row r="19" spans="1:2" ht="19.5" customHeight="1">
      <c r="A19" s="25">
        <v>2</v>
      </c>
      <c r="B19" s="13" t="s">
        <v>61</v>
      </c>
    </row>
    <row r="20" spans="1:2" ht="19.5" customHeight="1">
      <c r="A20" s="25">
        <v>3</v>
      </c>
      <c r="B20" s="65" t="s">
        <v>87</v>
      </c>
    </row>
    <row r="21" spans="1:2" ht="19.5" customHeight="1">
      <c r="A21" s="25">
        <v>4</v>
      </c>
      <c r="B21" s="13" t="s">
        <v>62</v>
      </c>
    </row>
    <row r="22" spans="1:2" ht="19.5" customHeight="1">
      <c r="A22" s="25"/>
      <c r="B22" s="65" t="s">
        <v>88</v>
      </c>
    </row>
    <row r="23" spans="1:2" ht="19.5" customHeight="1">
      <c r="A23" s="13">
        <v>5</v>
      </c>
      <c r="B23" s="65" t="s">
        <v>147</v>
      </c>
    </row>
    <row r="24" ht="19.5" customHeight="1"/>
    <row r="25" ht="19.5" customHeight="1"/>
    <row r="26" ht="19.5" customHeight="1"/>
    <row r="27" ht="19.5" customHeight="1"/>
    <row r="28" ht="19.5" customHeight="1"/>
    <row r="29" ht="19.5" customHeight="1"/>
    <row r="30" ht="19.5" customHeight="1"/>
    <row r="31" ht="19.5" customHeight="1"/>
  </sheetData>
  <sheetProtection/>
  <mergeCells count="5">
    <mergeCell ref="A2:U2"/>
    <mergeCell ref="A6:A8"/>
    <mergeCell ref="B6:B8"/>
    <mergeCell ref="C6:C8"/>
    <mergeCell ref="D6:U6"/>
  </mergeCells>
  <printOptions/>
  <pageMargins left="0.7874015748031497" right="0.3937007874015748" top="1.1811023622047245" bottom="0.984251968503937" header="0.5118110236220472" footer="0.5118110236220472"/>
  <pageSetup blackAndWhite="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Windows ユーザー</cp:lastModifiedBy>
  <cp:lastPrinted>2020-10-21T02:55:01Z</cp:lastPrinted>
  <dcterms:created xsi:type="dcterms:W3CDTF">2009-03-05T11:36:14Z</dcterms:created>
  <dcterms:modified xsi:type="dcterms:W3CDTF">2020-10-23T06:39:51Z</dcterms:modified>
  <cp:category/>
  <cp:version/>
  <cp:contentType/>
  <cp:contentStatus/>
</cp:coreProperties>
</file>