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ers\ME45-300874L\Desktop\"/>
    </mc:Choice>
  </mc:AlternateContent>
  <bookViews>
    <workbookView xWindow="32760" yWindow="32760" windowWidth="21600" windowHeight="10080" tabRatio="599" activeTab="1"/>
  </bookViews>
  <sheets>
    <sheet name="企業様へ" sheetId="7" r:id="rId1"/>
    <sheet name="入力シート（こちらに入力）" sheetId="26" r:id="rId2"/>
    <sheet name="求人票（入力不可）" sheetId="27" r:id="rId3"/>
    <sheet name="裏面" sheetId="2" r:id="rId4"/>
    <sheet name="確認事項 ①" sheetId="11" r:id="rId5"/>
    <sheet name="確認事項②" sheetId="12" r:id="rId6"/>
    <sheet name="予備自衛官制度の概要" sheetId="13"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xlnm.Print_Area" localSheetId="4">'確認事項 ①'!$A$1:$AG$58</definedName>
    <definedName name="_xlnm.Print_Area" localSheetId="5">確認事項②!$A$1:$E$26</definedName>
    <definedName name="_xlnm.Print_Area" localSheetId="0">企業様へ!$A$1:$B$10</definedName>
    <definedName name="_xlnm.Print_Area" localSheetId="2">'求人票（入力不可）'!$A$4:$ID$105</definedName>
    <definedName name="_xlnm.Print_Area" localSheetId="3">裏面!$B$1:$Y$40</definedName>
    <definedName name="加入保険" localSheetId="0">#REF!</definedName>
    <definedName name="加入保険" localSheetId="6">#REF!</definedName>
    <definedName name="加入保険" localSheetId="3">#REF!</definedName>
    <definedName name="加入保険">#REF!</definedName>
    <definedName name="可" localSheetId="0">[5]選択データ!$AL$2:$AL$3</definedName>
    <definedName name="可" localSheetId="6">[5]選択データ!$AL$2:$AL$3</definedName>
    <definedName name="可" localSheetId="3">[1]選択肢!#REF!</definedName>
    <definedName name="可">[2]選択肢!#REF!</definedName>
    <definedName name="階級" localSheetId="0">#REF!</definedName>
    <definedName name="階級" localSheetId="6">#REF!</definedName>
    <definedName name="階級" localSheetId="3">#REF!</definedName>
    <definedName name="階級">#REF!</definedName>
    <definedName name="隔週" localSheetId="0">[5]選択データ!$V$2:$V$3</definedName>
    <definedName name="隔週" localSheetId="6">[5]選択データ!$V$2:$V$3</definedName>
    <definedName name="隔週" localSheetId="3">[1]選択肢!#REF!</definedName>
    <definedName name="隔週">[2]選択肢!#REF!</definedName>
    <definedName name="学歴" localSheetId="0">[5]選択データ!$H$2:$H$8</definedName>
    <definedName name="学歴" localSheetId="6">[5]選択データ!$H$2:$H$8</definedName>
    <definedName name="学歴" localSheetId="3">#REF!</definedName>
    <definedName name="学歴">#REF!</definedName>
    <definedName name="完全" localSheetId="0">[5]選択データ!$T$2:$T$3</definedName>
    <definedName name="完全" localSheetId="6">[5]選択データ!$T$2:$T$3</definedName>
    <definedName name="完全" localSheetId="3">[1]選択肢!#REF!</definedName>
    <definedName name="完全">[2]選択肢!#REF!</definedName>
    <definedName name="希望階級" localSheetId="0">#REF!</definedName>
    <definedName name="希望階級" localSheetId="6">#REF!</definedName>
    <definedName name="希望階級" localSheetId="3">#REF!</definedName>
    <definedName name="希望階級">#REF!</definedName>
    <definedName name="休日" localSheetId="0">#REF!</definedName>
    <definedName name="休日" localSheetId="6">#REF!</definedName>
    <definedName name="休日" localSheetId="3">#REF!</definedName>
    <definedName name="休日">#REF!</definedName>
    <definedName name="月" localSheetId="0">#REF!</definedName>
    <definedName name="月" localSheetId="6">#REF!</definedName>
    <definedName name="月" localSheetId="3">#REF!</definedName>
    <definedName name="月">#REF!</definedName>
    <definedName name="月１回" localSheetId="0">[5]選択データ!$W$2:$W$3</definedName>
    <definedName name="月１回" localSheetId="6">[5]選択データ!$W$2:$W$3</definedName>
    <definedName name="月１回" localSheetId="3">[1]選択肢!#REF!</definedName>
    <definedName name="月１回">[2]選択肢!#REF!</definedName>
    <definedName name="月３回" localSheetId="0">[5]選択データ!$U$2:$U$3</definedName>
    <definedName name="月３回" localSheetId="6">[5]選択データ!$U$2:$U$3</definedName>
    <definedName name="月３回" localSheetId="3">[1]選択肢!#REF!</definedName>
    <definedName name="月３回">[2]選択肢!#REF!</definedName>
    <definedName name="月給制" localSheetId="0">[5]選択データ!$X$2:$X$3</definedName>
    <definedName name="月給制" localSheetId="6">[5]選択データ!$X$2:$X$3</definedName>
    <definedName name="月給制" localSheetId="3">[1]選択肢!#REF!</definedName>
    <definedName name="月給制">[2]選択肢!#REF!</definedName>
    <definedName name="健康" localSheetId="0">[5]選択データ!$AH$2:$AH$3</definedName>
    <definedName name="健康" localSheetId="6">[5]選択データ!$AH$2:$AH$3</definedName>
    <definedName name="健康" localSheetId="3">[1]選択肢!#REF!</definedName>
    <definedName name="健康">[2]選択肢!#REF!</definedName>
    <definedName name="雇用" localSheetId="0">[5]選択データ!$AF$2:$AF$3</definedName>
    <definedName name="雇用" localSheetId="6">[5]選択データ!$AF$2:$AF$3</definedName>
    <definedName name="雇用" localSheetId="3">[1]選択肢!#REF!</definedName>
    <definedName name="雇用">[2]選択肢!#REF!</definedName>
    <definedName name="雇用期間" localSheetId="0">#REF!</definedName>
    <definedName name="雇用期間" localSheetId="6">#REF!</definedName>
    <definedName name="雇用期間" localSheetId="3">#REF!</definedName>
    <definedName name="雇用期間">#REF!</definedName>
    <definedName name="雇用形態" localSheetId="0">[5]選択データ!$D$2:$D$8</definedName>
    <definedName name="雇用形態" localSheetId="6">[5]選択データ!$D$2:$D$8</definedName>
    <definedName name="雇用形態" localSheetId="3">#REF!</definedName>
    <definedName name="雇用形態">#REF!</definedName>
    <definedName name="厚生" localSheetId="0">[5]選択データ!$AI$2:$AI$3</definedName>
    <definedName name="厚生" localSheetId="6">[5]選択データ!$AI$2:$AI$3</definedName>
    <definedName name="厚生" localSheetId="3">[1]選択肢!#REF!</definedName>
    <definedName name="厚生">[2]選択肢!#REF!</definedName>
    <definedName name="採用月" localSheetId="0">#REF!</definedName>
    <definedName name="採用月" localSheetId="6">#REF!</definedName>
    <definedName name="採用月" localSheetId="3">#REF!</definedName>
    <definedName name="採用月">#REF!</definedName>
    <definedName name="採用人員" localSheetId="0">#REF!</definedName>
    <definedName name="採用人員" localSheetId="6">#REF!</definedName>
    <definedName name="採用人員" localSheetId="3">#REF!</definedName>
    <definedName name="採用人員">#REF!</definedName>
    <definedName name="採用日" localSheetId="0">#REF!</definedName>
    <definedName name="採用日" localSheetId="6">#REF!</definedName>
    <definedName name="採用日" localSheetId="3">#REF!</definedName>
    <definedName name="採用日">#REF!</definedName>
    <definedName name="採用年" localSheetId="0">#REF!</definedName>
    <definedName name="採用年" localSheetId="6">#REF!</definedName>
    <definedName name="採用年" localSheetId="3">#REF!</definedName>
    <definedName name="採用年">#REF!</definedName>
    <definedName name="財形" localSheetId="0">[5]選択データ!$AK$2:$AK$3</definedName>
    <definedName name="財形" localSheetId="6">[5]選択データ!$AK$2:$AK$3</definedName>
    <definedName name="財形" localSheetId="3">[1]選択肢!#REF!</definedName>
    <definedName name="財形">[2]選択肢!#REF!</definedName>
    <definedName name="産分" localSheetId="0">#REF!</definedName>
    <definedName name="産分" localSheetId="6">#REF!</definedName>
    <definedName name="産分" localSheetId="3">#REF!</definedName>
    <definedName name="産分">#REF!</definedName>
    <definedName name="資格" localSheetId="0">#REF!</definedName>
    <definedName name="資格" localSheetId="6">#REF!</definedName>
    <definedName name="資格" localSheetId="3">#REF!</definedName>
    <definedName name="資格">#REF!</definedName>
    <definedName name="事業所名" localSheetId="2">#REF!</definedName>
    <definedName name="事業所名" localSheetId="1">#REF!</definedName>
    <definedName name="事業所名">#REF!</definedName>
    <definedName name="時間" localSheetId="0">#REF!</definedName>
    <definedName name="時間" localSheetId="6">#REF!</definedName>
    <definedName name="時間" localSheetId="3">#REF!</definedName>
    <definedName name="時間">#REF!</definedName>
    <definedName name="時間給" localSheetId="0">[5]選択データ!$AA$2:$AA$3</definedName>
    <definedName name="時間給" localSheetId="6">[5]選択データ!$AA$2:$AA$3</definedName>
    <definedName name="時間給" localSheetId="3">[1]選択肢!#REF!</definedName>
    <definedName name="時間給">[2]選択肢!#REF!</definedName>
    <definedName name="手当" localSheetId="0">[5]選択データ!$AC$2:$AC$33</definedName>
    <definedName name="手当">[3]選択データ!$AC$2:$AC$33</definedName>
    <definedName name="手当名" localSheetId="0">#REF!</definedName>
    <definedName name="手当名" localSheetId="6">#REF!</definedName>
    <definedName name="手当名" localSheetId="3">#REF!</definedName>
    <definedName name="手当名">#REF!</definedName>
    <definedName name="週休２日制" localSheetId="0">#REF!</definedName>
    <definedName name="週休２日制" localSheetId="6">#REF!</definedName>
    <definedName name="週休２日制" localSheetId="3">#REF!</definedName>
    <definedName name="週休２日制">#REF!</definedName>
    <definedName name="祝日" localSheetId="0">[5]選択データ!$R$2:$R$3</definedName>
    <definedName name="祝日" localSheetId="6">[5]選択データ!$R$2:$R$3</definedName>
    <definedName name="祝日" localSheetId="3">[1]選択肢!#REF!</definedName>
    <definedName name="祝日">[2]選択肢!#REF!</definedName>
    <definedName name="昭和" localSheetId="0">[5]選択データ!$K$2:$K$3</definedName>
    <definedName name="昭和" localSheetId="6">[5]選択データ!$K$2:$K$3</definedName>
    <definedName name="昭和" localSheetId="3">[1]選択肢!#REF!</definedName>
    <definedName name="昭和">[2]選択肢!#REF!</definedName>
    <definedName name="賞与回数" localSheetId="0">#REF!</definedName>
    <definedName name="賞与回数" localSheetId="6">#REF!</definedName>
    <definedName name="賞与回数" localSheetId="3">#REF!</definedName>
    <definedName name="賞与回数">#REF!</definedName>
    <definedName name="職分" localSheetId="0">#REF!</definedName>
    <definedName name="職分" localSheetId="6">#REF!</definedName>
    <definedName name="職分" localSheetId="3">#REF!</definedName>
    <definedName name="職分">#REF!</definedName>
    <definedName name="人員" localSheetId="0">[5]選択データ!$F$2:$F$14</definedName>
    <definedName name="人員" localSheetId="6">[5]選択データ!$F$2:$F$14</definedName>
    <definedName name="人員" localSheetId="3">#REF!</definedName>
    <definedName name="人員">#REF!</definedName>
    <definedName name="選択" localSheetId="0">#REF!</definedName>
    <definedName name="選択" localSheetId="6">#REF!</definedName>
    <definedName name="選択" localSheetId="3">#REF!</definedName>
    <definedName name="選択">#REF!</definedName>
    <definedName name="全額" localSheetId="0">[5]選択データ!$AD$2:$AD$3</definedName>
    <definedName name="全額" localSheetId="6">[5]選択データ!$AD$2:$AD$3</definedName>
    <definedName name="全額" localSheetId="3">[1]選択肢!#REF!</definedName>
    <definedName name="全額">[2]選択肢!#REF!</definedName>
    <definedName name="創業" localSheetId="0">#REF!</definedName>
    <definedName name="創業" localSheetId="6">#REF!</definedName>
    <definedName name="創業" localSheetId="3">#REF!</definedName>
    <definedName name="創業">#REF!</definedName>
    <definedName name="退職金共済" localSheetId="0">[5]選択データ!$AJ$2:$AJ$3</definedName>
    <definedName name="退職金共済" localSheetId="6">[5]選択データ!$AJ$2:$AJ$3</definedName>
    <definedName name="退職金共済" localSheetId="3">[1]選択肢!#REF!</definedName>
    <definedName name="退職金共済">[2]選択肢!#REF!</definedName>
    <definedName name="代表者" localSheetId="0">#REF!</definedName>
    <definedName name="代表者" localSheetId="6">#REF!</definedName>
    <definedName name="代表者" localSheetId="3">#REF!</definedName>
    <definedName name="代表者">#REF!</definedName>
    <definedName name="大正" localSheetId="0">[5]選択データ!$J$2:$J$3</definedName>
    <definedName name="大正" localSheetId="6">[5]選択データ!$J$2:$J$3</definedName>
    <definedName name="大正" localSheetId="3">[1]選択肢!#REF!</definedName>
    <definedName name="大正">[2]選択肢!#REF!</definedName>
    <definedName name="賃金支払締切" localSheetId="0">[5]選択データ!$AB$2:$AB$33</definedName>
    <definedName name="賃金支払締切" localSheetId="6">[5]選択データ!$AB$2:$AB$33</definedName>
    <definedName name="賃金支払締切" localSheetId="3">#REF!</definedName>
    <definedName name="賃金支払締切">#REF!</definedName>
    <definedName name="通学" localSheetId="0">#REF!</definedName>
    <definedName name="通学" localSheetId="6">#REF!</definedName>
    <definedName name="通学" localSheetId="3">#REF!</definedName>
    <definedName name="通学">#REF!</definedName>
    <definedName name="通勤手当" localSheetId="0">#REF!</definedName>
    <definedName name="通勤手当" localSheetId="6">#REF!</definedName>
    <definedName name="通勤手当" localSheetId="3">#REF!</definedName>
    <definedName name="通勤手当">#REF!</definedName>
    <definedName name="定め無" localSheetId="0">[5]選択データ!$P$2:$P$3</definedName>
    <definedName name="定め無" localSheetId="6">[5]選択データ!$P$2:$P$3</definedName>
    <definedName name="定め無" localSheetId="3">[1]選択肢!#REF!</definedName>
    <definedName name="定め無">[2]選択肢!#REF!</definedName>
    <definedName name="定め有" localSheetId="0">[5]選択データ!$O$2:$O$3</definedName>
    <definedName name="定め有" localSheetId="6">[5]選択データ!$O$2:$O$3</definedName>
    <definedName name="定め有" localSheetId="3">[1]選択肢!#REF!</definedName>
    <definedName name="定め有">[2]選択肢!#REF!</definedName>
    <definedName name="定額" localSheetId="0">[5]選択データ!$AE$2:$AE$3</definedName>
    <definedName name="定額" localSheetId="6">[5]選択データ!$AE$2:$AE$3</definedName>
    <definedName name="定額" localSheetId="3">[1]選択肢!#REF!</definedName>
    <definedName name="定額">[2]選択肢!#REF!</definedName>
    <definedName name="定年" localSheetId="0">[5]選択データ!$B$2:$B$3</definedName>
    <definedName name="定年" localSheetId="6">[5]選択データ!$B$2:$B$3</definedName>
    <definedName name="定年" localSheetId="3">#REF!</definedName>
    <definedName name="定年">#REF!</definedName>
    <definedName name="定年制" localSheetId="0">#REF!</definedName>
    <definedName name="定年制" localSheetId="6">#REF!</definedName>
    <definedName name="定年制" localSheetId="3">#REF!</definedName>
    <definedName name="定年制">#REF!</definedName>
    <definedName name="定年年齢" localSheetId="0">#REF!</definedName>
    <definedName name="定年年齢" localSheetId="6">#REF!</definedName>
    <definedName name="定年年齢" localSheetId="3">#REF!</definedName>
    <definedName name="定年年齢">#REF!</definedName>
    <definedName name="日" localSheetId="0">#REF!</definedName>
    <definedName name="日" localSheetId="6">#REF!</definedName>
    <definedName name="日" localSheetId="3">#REF!</definedName>
    <definedName name="日">#REF!</definedName>
    <definedName name="日給月給" localSheetId="0">[5]選択データ!$Z$2:$Z$3</definedName>
    <definedName name="日給月給" localSheetId="6">[5]選択データ!$Z$2:$Z$3</definedName>
    <definedName name="日給月給" localSheetId="3">[1]選択肢!#REF!</definedName>
    <definedName name="日給月給">[2]選択肢!#REF!</definedName>
    <definedName name="日給制" localSheetId="0">[5]選択データ!$Y$2:$Y$3</definedName>
    <definedName name="日給制" localSheetId="6">[5]選択データ!$Y$2:$Y$3</definedName>
    <definedName name="日給制" localSheetId="3">[1]選択肢!#REF!</definedName>
    <definedName name="日給制">[2]選択肢!#REF!</definedName>
    <definedName name="日曜" localSheetId="0">[5]選択データ!$Q$2:$Q$3</definedName>
    <definedName name="日曜" localSheetId="6">[5]選択データ!$Q$2:$Q$3</definedName>
    <definedName name="日曜" localSheetId="3">[1]選択肢!#REF!</definedName>
    <definedName name="日曜">[2]選択肢!#REF!</definedName>
    <definedName name="入居" localSheetId="0">#REF!</definedName>
    <definedName name="入居" localSheetId="6">#REF!</definedName>
    <definedName name="入居" localSheetId="3">#REF!</definedName>
    <definedName name="入居">#REF!</definedName>
    <definedName name="入居可" localSheetId="0">[5]選択データ!$AN$2:$AN$3</definedName>
    <definedName name="入居可" localSheetId="6">[5]選択データ!$AN$2:$AN$3</definedName>
    <definedName name="入居可" localSheetId="3">[1]選択肢!#REF!</definedName>
    <definedName name="入居可">[2]選択肢!#REF!</definedName>
    <definedName name="入居可否" localSheetId="0">[6]選択肢!#REF!</definedName>
    <definedName name="入居可否" localSheetId="6">[6]選択肢!#REF!</definedName>
    <definedName name="入居可否" localSheetId="3">[1]選択肢!#REF!</definedName>
    <definedName name="入居可否">[2]選択肢!#REF!</definedName>
    <definedName name="任期" localSheetId="0">[5]選択データ!$C$2:$C$3</definedName>
    <definedName name="任期" localSheetId="6">[5]選択データ!$C$2:$C$3</definedName>
    <definedName name="任期" localSheetId="3">#REF!</definedName>
    <definedName name="任期">#REF!</definedName>
    <definedName name="任期制" localSheetId="0">#REF!</definedName>
    <definedName name="任期制" localSheetId="6">#REF!</definedName>
    <definedName name="任期制" localSheetId="3">#REF!</definedName>
    <definedName name="任期制">#REF!</definedName>
    <definedName name="年" localSheetId="0">#REF!</definedName>
    <definedName name="年" localSheetId="6">#REF!</definedName>
    <definedName name="年" localSheetId="3">#REF!</definedName>
    <definedName name="年">#REF!</definedName>
    <definedName name="年順" localSheetId="0">#REF!</definedName>
    <definedName name="年順" localSheetId="6">#REF!</definedName>
    <definedName name="年順" localSheetId="3">#REF!</definedName>
    <definedName name="年順">#REF!</definedName>
    <definedName name="年代" localSheetId="0">#REF!</definedName>
    <definedName name="年代" localSheetId="6">#REF!</definedName>
    <definedName name="年代" localSheetId="3">#REF!</definedName>
    <definedName name="年代">#REF!</definedName>
    <definedName name="年齢" localSheetId="0">#REF!</definedName>
    <definedName name="年齢" localSheetId="6">#REF!</definedName>
    <definedName name="年齢" localSheetId="3">#REF!</definedName>
    <definedName name="年齢">#REF!</definedName>
    <definedName name="否" localSheetId="0">[5]選択データ!$AM$2:$AM$3</definedName>
    <definedName name="否" localSheetId="6">[5]選択データ!$AM$2:$AM$3</definedName>
    <definedName name="否" localSheetId="3">[1]選択肢!#REF!</definedName>
    <definedName name="否">[2]選択肢!#REF!</definedName>
    <definedName name="不可" localSheetId="0">[5]選択データ!$AO$2:$AO$3</definedName>
    <definedName name="不可" localSheetId="6">[5]選択データ!$AO$2:$AO$3</definedName>
    <definedName name="不可" localSheetId="3">[1]選択肢!#REF!</definedName>
    <definedName name="不可">[2]選択肢!#REF!</definedName>
    <definedName name="分" localSheetId="0">#REF!</definedName>
    <definedName name="分" localSheetId="6">#REF!</definedName>
    <definedName name="分" localSheetId="3">#REF!</definedName>
    <definedName name="分">#REF!</definedName>
    <definedName name="平成" localSheetId="0">[5]選択データ!$L$2:$L$3</definedName>
    <definedName name="平成" localSheetId="6">[5]選択データ!$L$2:$L$3</definedName>
    <definedName name="平成" localSheetId="3">[1]選択肢!#REF!</definedName>
    <definedName name="平成">[2]選択肢!#REF!</definedName>
    <definedName name="無" localSheetId="0">[5]選択データ!$N$2:$N$3</definedName>
    <definedName name="無" localSheetId="6">[5]選択データ!$N$2:$N$3</definedName>
    <definedName name="無" localSheetId="3">[1]選択肢!#REF!</definedName>
    <definedName name="無">[2]選択肢!#REF!</definedName>
    <definedName name="明治" localSheetId="0">[5]選択データ!$I$2:$I$3</definedName>
    <definedName name="明治" localSheetId="6">[5]選択データ!$I$2:$I$3</definedName>
    <definedName name="明治" localSheetId="3">[1]選択肢!#REF!</definedName>
    <definedName name="明治">[2]選択肢!#REF!</definedName>
    <definedName name="役職" localSheetId="0">[5]選択データ!$E$2:$E$29</definedName>
    <definedName name="役職" localSheetId="6">[5]選択データ!$E$2:$E$29</definedName>
    <definedName name="役職" localSheetId="3">#REF!</definedName>
    <definedName name="役職">#REF!</definedName>
    <definedName name="有" localSheetId="0">[5]選択データ!$M$2:$M$3</definedName>
    <definedName name="有" localSheetId="6">[5]選択データ!$M$2:$M$3</definedName>
    <definedName name="有" localSheetId="3">[1]選択肢!#REF!</definedName>
    <definedName name="有">[2]選択肢!#REF!</definedName>
    <definedName name="有無" localSheetId="0">#REF!</definedName>
    <definedName name="有無" localSheetId="6">#REF!</definedName>
    <definedName name="有無" localSheetId="3">#REF!</definedName>
    <definedName name="有無">#REF!</definedName>
    <definedName name="曜日" localSheetId="0">[5]選択データ!$S$2:$S$7</definedName>
    <definedName name="曜日" localSheetId="6">[5]選択データ!$S$2:$S$7</definedName>
    <definedName name="曜日" localSheetId="3">#REF!</definedName>
    <definedName name="曜日">#REF!</definedName>
    <definedName name="労災" localSheetId="0">[5]選択データ!$AG$2:$AG$3</definedName>
    <definedName name="労災" localSheetId="6">[5]選択データ!$AG$2:$AG$3</definedName>
    <definedName name="労災" localSheetId="3">[1]選択肢!#REF!</definedName>
    <definedName name="労災">[2]選択肢!#REF!</definedName>
  </definedNames>
  <calcPr calcId="162913"/>
</workbook>
</file>

<file path=xl/calcChain.xml><?xml version="1.0" encoding="utf-8"?>
<calcChain xmlns="http://schemas.openxmlformats.org/spreadsheetml/2006/main">
  <c r="EM83" i="27" l="1"/>
  <c r="DP102" i="27"/>
  <c r="CQ102" i="27"/>
  <c r="EZ98" i="27"/>
  <c r="EO98" i="27"/>
  <c r="DN98" i="27"/>
  <c r="M98" i="27"/>
  <c r="CW94" i="27"/>
  <c r="M93" i="27"/>
  <c r="FC92" i="27"/>
  <c r="EO92" i="27"/>
  <c r="EA92" i="27"/>
  <c r="DM92" i="27"/>
  <c r="DC92" i="27"/>
  <c r="FR90" i="27"/>
  <c r="FF90" i="27"/>
  <c r="EW90" i="27"/>
  <c r="DT90" i="27"/>
  <c r="DM90" i="27"/>
  <c r="DC90" i="27"/>
  <c r="Y90" i="27"/>
  <c r="CA89" i="27"/>
  <c r="BT89" i="27"/>
  <c r="AG89" i="27"/>
  <c r="EX88" i="27"/>
  <c r="EO88" i="27"/>
  <c r="DX88" i="27"/>
  <c r="AY88" i="27"/>
  <c r="V87" i="27"/>
  <c r="DV86" i="27"/>
  <c r="DN86" i="27"/>
  <c r="DC86" i="27"/>
  <c r="BT84" i="27"/>
  <c r="GJ83" i="27"/>
  <c r="FY83" i="27"/>
  <c r="FO83" i="27"/>
  <c r="FH83" i="27"/>
  <c r="EB83" i="27"/>
  <c r="DR83" i="27"/>
  <c r="DK83" i="27"/>
  <c r="W83" i="27"/>
  <c r="FZ80" i="27"/>
  <c r="FI80" i="27"/>
  <c r="FA80" i="27"/>
  <c r="DS80" i="27"/>
  <c r="DG80" i="27"/>
  <c r="CZ80" i="27"/>
  <c r="W80" i="27"/>
  <c r="FR77" i="27"/>
  <c r="FG77" i="27"/>
  <c r="EJ77" i="27"/>
  <c r="DQ77" i="27"/>
  <c r="DF77" i="27"/>
  <c r="L76" i="27"/>
  <c r="FB74" i="27"/>
  <c r="EM74" i="27"/>
  <c r="DZ74" i="27"/>
  <c r="DQ74" i="27"/>
  <c r="DH74" i="27"/>
  <c r="CY74" i="27"/>
  <c r="AC72" i="27"/>
  <c r="FG71" i="27"/>
  <c r="EO71" i="27"/>
  <c r="EA71" i="27"/>
  <c r="DE71" i="27"/>
  <c r="CY71" i="27"/>
  <c r="FL68" i="27"/>
  <c r="ER68" i="27"/>
  <c r="DE68" i="27"/>
  <c r="CY68" i="27"/>
  <c r="Q66" i="27"/>
  <c r="GB65" i="27"/>
  <c r="FC65" i="27"/>
  <c r="ET65" i="27"/>
  <c r="DH65" i="27"/>
  <c r="DU65" i="27"/>
  <c r="AH63" i="27"/>
  <c r="FE62" i="27"/>
  <c r="EI62" i="27"/>
  <c r="DP62" i="27"/>
  <c r="BH61" i="27"/>
  <c r="AS61" i="27"/>
  <c r="AK61" i="27"/>
  <c r="AA61" i="27"/>
  <c r="GD60" i="27"/>
  <c r="EY60" i="27"/>
  <c r="EA60" i="27"/>
  <c r="CX60" i="27"/>
  <c r="GD58" i="27"/>
  <c r="EY58" i="27"/>
  <c r="EA58" i="27"/>
  <c r="CX58" i="27"/>
  <c r="AO58" i="27"/>
  <c r="AE58" i="27"/>
  <c r="BT57" i="27"/>
  <c r="AL57" i="27"/>
  <c r="R57" i="27"/>
  <c r="GD56" i="27"/>
  <c r="EY56" i="27"/>
  <c r="EA56" i="27"/>
  <c r="CX56" i="27"/>
  <c r="BT56" i="27"/>
  <c r="Q54" i="27"/>
  <c r="AC53" i="27"/>
  <c r="EO51" i="27"/>
  <c r="DZ51" i="27"/>
  <c r="DM51" i="27"/>
  <c r="L51" i="27"/>
  <c r="GG49" i="27"/>
  <c r="FQ49" i="27"/>
  <c r="FA49" i="27"/>
  <c r="EJ49" i="27"/>
  <c r="DR49" i="27"/>
  <c r="CX49" i="27"/>
  <c r="GG47" i="27"/>
  <c r="FQ47" i="27"/>
  <c r="FA47" i="27"/>
  <c r="EJ47" i="27"/>
  <c r="DR47" i="27"/>
  <c r="CX47" i="27"/>
  <c r="V47" i="27"/>
  <c r="GG45" i="27"/>
  <c r="FQ45" i="27"/>
  <c r="FA45" i="27"/>
  <c r="EJ45" i="27"/>
  <c r="DR45" i="27"/>
  <c r="CX45" i="27"/>
  <c r="W45" i="27"/>
  <c r="GA42" i="27"/>
  <c r="FF42" i="27"/>
  <c r="EA42" i="27"/>
  <c r="EH53" i="27"/>
  <c r="CX42" i="27"/>
  <c r="DE53" i="27"/>
  <c r="AX42" i="27"/>
  <c r="AL42" i="27"/>
  <c r="W42" i="27"/>
  <c r="BY41" i="27"/>
  <c r="GY40" i="27"/>
  <c r="GJ39" i="27"/>
  <c r="FY39" i="27"/>
  <c r="FO39" i="27"/>
  <c r="FH39" i="27"/>
  <c r="EJ39" i="27"/>
  <c r="DY39" i="27"/>
  <c r="DO39" i="27"/>
  <c r="DJ39" i="27"/>
  <c r="AZ39" i="27"/>
  <c r="AH39" i="27"/>
  <c r="W39" i="27"/>
  <c r="BY38" i="27"/>
  <c r="FE36" i="27"/>
  <c r="EP36" i="27"/>
  <c r="ED36" i="27"/>
  <c r="DS36" i="27"/>
  <c r="DI36" i="27"/>
  <c r="CY36" i="27"/>
  <c r="P34" i="27"/>
  <c r="GG33" i="27"/>
  <c r="FA33" i="27"/>
  <c r="EN33" i="27"/>
  <c r="EG33" i="27"/>
  <c r="DW33" i="27"/>
  <c r="DQ33" i="27"/>
  <c r="DH33" i="27"/>
  <c r="CY33" i="27"/>
  <c r="GC30" i="27"/>
  <c r="FA30" i="27"/>
  <c r="EP30" i="27"/>
  <c r="DT30" i="27"/>
  <c r="DM30" i="27"/>
  <c r="DF30" i="27"/>
  <c r="CY30" i="27"/>
  <c r="BB30" i="27"/>
  <c r="AY28" i="27"/>
  <c r="AC28" i="27"/>
  <c r="GF27" i="27"/>
  <c r="FW27" i="27"/>
  <c r="FD27" i="27"/>
  <c r="DN27" i="27"/>
  <c r="CZ27" i="27"/>
  <c r="GR26" i="27"/>
  <c r="DR26" i="27"/>
  <c r="BB26" i="27"/>
  <c r="FU24" i="27"/>
  <c r="FM24" i="27"/>
  <c r="DN24" i="27"/>
  <c r="DA23" i="27"/>
  <c r="W23" i="27"/>
  <c r="FQ22" i="27"/>
  <c r="EN22" i="27"/>
  <c r="EI22" i="27"/>
  <c r="EB22" i="27"/>
  <c r="DW22" i="27"/>
  <c r="FW21" i="27"/>
  <c r="FN21" i="27"/>
  <c r="Y21" i="27"/>
  <c r="FB20" i="27"/>
  <c r="EN19" i="27"/>
  <c r="EI19" i="27"/>
  <c r="EB19" i="27"/>
  <c r="DW19" i="27"/>
  <c r="GK18" i="27"/>
  <c r="FT18" i="27"/>
  <c r="FJ18" i="27"/>
  <c r="FA18" i="27"/>
  <c r="V18" i="27"/>
  <c r="GI16" i="27"/>
  <c r="GC16" i="27"/>
  <c r="FV16" i="27"/>
  <c r="EN16" i="27"/>
  <c r="EI16" i="27"/>
  <c r="EB16" i="27"/>
  <c r="DW16" i="27"/>
  <c r="DA16" i="27"/>
  <c r="CR16" i="27"/>
  <c r="EY15" i="27"/>
  <c r="GE14" i="27"/>
  <c r="V14" i="27"/>
  <c r="EY13" i="27"/>
  <c r="EN13" i="27"/>
  <c r="EI13" i="27"/>
  <c r="EB13" i="27"/>
  <c r="DW13" i="27"/>
  <c r="DA13" i="27"/>
  <c r="CR13" i="27"/>
  <c r="K9" i="27"/>
  <c r="K6" i="27"/>
  <c r="C101" i="26"/>
  <c r="L98" i="26"/>
  <c r="H98" i="26"/>
  <c r="F98" i="26"/>
  <c r="L97" i="26"/>
  <c r="I97" i="26"/>
  <c r="F97" i="26"/>
  <c r="C96" i="26"/>
  <c r="F93" i="26"/>
  <c r="F92" i="26"/>
  <c r="J91" i="26"/>
  <c r="F91" i="26"/>
  <c r="J90" i="26"/>
  <c r="F90" i="26"/>
  <c r="K88" i="26"/>
  <c r="J88" i="26"/>
  <c r="H88" i="26"/>
  <c r="E88" i="26"/>
  <c r="I83" i="26"/>
  <c r="F83" i="26"/>
  <c r="C83" i="26"/>
  <c r="I82" i="26"/>
  <c r="F82" i="26"/>
  <c r="M81" i="26"/>
  <c r="J81" i="26"/>
  <c r="F81" i="26"/>
  <c r="H80" i="26"/>
  <c r="H64" i="26"/>
  <c r="H63" i="26"/>
  <c r="G63" i="26"/>
  <c r="G62" i="26"/>
  <c r="G60" i="26"/>
  <c r="L60" i="26"/>
  <c r="G57" i="26"/>
  <c r="L57" i="26"/>
  <c r="C53" i="26"/>
  <c r="F50" i="26"/>
  <c r="C50" i="26"/>
  <c r="F49" i="26"/>
  <c r="C49" i="26"/>
  <c r="M48" i="26"/>
  <c r="K48" i="26"/>
  <c r="I48" i="26"/>
  <c r="E48" i="26"/>
  <c r="C48" i="26"/>
  <c r="C47" i="26"/>
  <c r="L46" i="26"/>
  <c r="J46" i="26"/>
  <c r="G46" i="26"/>
  <c r="E46" i="26"/>
  <c r="C46" i="26"/>
  <c r="L45" i="26"/>
  <c r="J45" i="26"/>
  <c r="G45" i="26"/>
  <c r="E45" i="26"/>
  <c r="C45" i="26"/>
  <c r="L44" i="26"/>
  <c r="J44" i="26"/>
  <c r="G44" i="26"/>
  <c r="E44" i="26"/>
  <c r="C44" i="26"/>
  <c r="L43" i="26"/>
  <c r="J43" i="26"/>
  <c r="G43" i="26"/>
  <c r="E43" i="26"/>
  <c r="C43" i="26"/>
  <c r="C21" i="26"/>
  <c r="C15" i="26"/>
  <c r="V12" i="27"/>
</calcChain>
</file>

<file path=xl/sharedStrings.xml><?xml version="1.0" encoding="utf-8"?>
<sst xmlns="http://schemas.openxmlformats.org/spreadsheetml/2006/main" count="743" uniqueCount="469">
  <si>
    <t>求　　人　　票</t>
    <rPh sb="0" eb="1">
      <t>モトム</t>
    </rPh>
    <rPh sb="3" eb="4">
      <t>ジン</t>
    </rPh>
    <rPh sb="6" eb="7">
      <t>ヒョウ</t>
    </rPh>
    <phoneticPr fontId="3"/>
  </si>
  <si>
    <t>受理番号</t>
    <rPh sb="0" eb="2">
      <t>ジュリ</t>
    </rPh>
    <rPh sb="2" eb="4">
      <t>バンゴウ</t>
    </rPh>
    <phoneticPr fontId="3"/>
  </si>
  <si>
    <t>産業分類番号</t>
    <rPh sb="0" eb="2">
      <t>サンギョウ</t>
    </rPh>
    <rPh sb="2" eb="4">
      <t>ブンルイ</t>
    </rPh>
    <rPh sb="4" eb="6">
      <t>バンゴウ</t>
    </rPh>
    <phoneticPr fontId="3"/>
  </si>
  <si>
    <t>職業分類番号</t>
    <rPh sb="0" eb="2">
      <t>ショクギョウ</t>
    </rPh>
    <rPh sb="2" eb="4">
      <t>ブンルイ</t>
    </rPh>
    <rPh sb="4" eb="6">
      <t>バンゴウ</t>
    </rPh>
    <phoneticPr fontId="3"/>
  </si>
  <si>
    <t>番号</t>
    <rPh sb="0" eb="2">
      <t>バンゴウ</t>
    </rPh>
    <phoneticPr fontId="3"/>
  </si>
  <si>
    <t>［個人情報のお取扱いについて］個人情報保護管理者 事務局長</t>
    <rPh sb="19" eb="21">
      <t>ほご</t>
    </rPh>
    <phoneticPr fontId="3" type="Hiragana"/>
  </si>
  <si>
    <t>就業時間</t>
    <rPh sb="0" eb="2">
      <t>シュウギョウ</t>
    </rPh>
    <rPh sb="2" eb="4">
      <t>ジカン</t>
    </rPh>
    <phoneticPr fontId="3"/>
  </si>
  <si>
    <t>時</t>
    <rPh sb="0" eb="1">
      <t>じ</t>
    </rPh>
    <phoneticPr fontId="3" type="Hiragana"/>
  </si>
  <si>
    <t>分から</t>
    <rPh sb="0" eb="1">
      <t>フン</t>
    </rPh>
    <phoneticPr fontId="3"/>
  </si>
  <si>
    <t>①</t>
    <phoneticPr fontId="3"/>
  </si>
  <si>
    <t>分</t>
    <rPh sb="0" eb="1">
      <t>フン</t>
    </rPh>
    <phoneticPr fontId="3"/>
  </si>
  <si>
    <t>雇用期間</t>
    <rPh sb="0" eb="2">
      <t>コヨウ</t>
    </rPh>
    <rPh sb="2" eb="4">
      <t>キカン</t>
    </rPh>
    <phoneticPr fontId="3"/>
  </si>
  <si>
    <t>事業所名</t>
    <rPh sb="0" eb="2">
      <t>ジギョウ</t>
    </rPh>
    <rPh sb="2" eb="3">
      <t>ショ</t>
    </rPh>
    <rPh sb="3" eb="4">
      <t>メイ</t>
    </rPh>
    <phoneticPr fontId="3"/>
  </si>
  <si>
    <t>機　関　名</t>
    <rPh sb="0" eb="1">
      <t>キ</t>
    </rPh>
    <rPh sb="2" eb="3">
      <t>セキ</t>
    </rPh>
    <rPh sb="4" eb="5">
      <t>メイ</t>
    </rPh>
    <phoneticPr fontId="3"/>
  </si>
  <si>
    <t>②</t>
    <phoneticPr fontId="3"/>
  </si>
  <si>
    <t>（記入上の注意）太線枠内を記入してください。</t>
    <rPh sb="1" eb="3">
      <t>キニュウ</t>
    </rPh>
    <rPh sb="3" eb="4">
      <t>ジョウ</t>
    </rPh>
    <rPh sb="5" eb="7">
      <t>チュウイ</t>
    </rPh>
    <rPh sb="8" eb="10">
      <t>フトセン</t>
    </rPh>
    <rPh sb="10" eb="12">
      <t>ワクナイ</t>
    </rPh>
    <rPh sb="13" eb="15">
      <t>キニュウ</t>
    </rPh>
    <phoneticPr fontId="3"/>
  </si>
  <si>
    <t>代表者
氏　　名</t>
    <rPh sb="0" eb="2">
      <t>ダイヒョウ</t>
    </rPh>
    <rPh sb="2" eb="3">
      <t>シャ</t>
    </rPh>
    <rPh sb="4" eb="5">
      <t>シ</t>
    </rPh>
    <rPh sb="7" eb="8">
      <t>メイ</t>
    </rPh>
    <phoneticPr fontId="3"/>
  </si>
  <si>
    <t>③</t>
    <phoneticPr fontId="3"/>
  </si>
  <si>
    <t>所在地</t>
    <rPh sb="0" eb="3">
      <t>ショザイチ</t>
    </rPh>
    <phoneticPr fontId="3"/>
  </si>
  <si>
    <t>〒</t>
    <phoneticPr fontId="3"/>
  </si>
  <si>
    <t>）</t>
    <phoneticPr fontId="3"/>
  </si>
  <si>
    <t>時間外</t>
    <rPh sb="0" eb="3">
      <t>ジカンガイ</t>
    </rPh>
    <phoneticPr fontId="3"/>
  </si>
  <si>
    <t>休憩時間</t>
    <rPh sb="0" eb="2">
      <t>キュウケイ</t>
    </rPh>
    <rPh sb="2" eb="4">
      <t>ジカン</t>
    </rPh>
    <phoneticPr fontId="3"/>
  </si>
  <si>
    <t xml:space="preserve">
分</t>
    <rPh sb="3" eb="4">
      <t>フン</t>
    </rPh>
    <phoneticPr fontId="3"/>
  </si>
  <si>
    <t>年月日</t>
    <rPh sb="0" eb="1">
      <t>ネン</t>
    </rPh>
    <rPh sb="1" eb="2">
      <t>ツキ</t>
    </rPh>
    <rPh sb="2" eb="3">
      <t>ヒ</t>
    </rPh>
    <phoneticPr fontId="3"/>
  </si>
  <si>
    <t>週休２日制</t>
    <rPh sb="0" eb="2">
      <t>シュウキュウ</t>
    </rPh>
    <rPh sb="3" eb="4">
      <t>ニチ</t>
    </rPh>
    <rPh sb="4" eb="5">
      <t>セイ</t>
    </rPh>
    <phoneticPr fontId="3"/>
  </si>
  <si>
    <t>（</t>
    <phoneticPr fontId="3"/>
  </si>
  <si>
    <t>無</t>
    <rPh sb="0" eb="1">
      <t>ム</t>
    </rPh>
    <phoneticPr fontId="3"/>
  </si>
  <si>
    <t>採用事務
担　当　者</t>
    <rPh sb="0" eb="2">
      <t>サイヨウ</t>
    </rPh>
    <rPh sb="2" eb="4">
      <t>ジム</t>
    </rPh>
    <rPh sb="5" eb="6">
      <t>タン</t>
    </rPh>
    <rPh sb="7" eb="8">
      <t>トウ</t>
    </rPh>
    <rPh sb="9" eb="10">
      <t>シャ</t>
    </rPh>
    <phoneticPr fontId="3"/>
  </si>
  <si>
    <t>氏名</t>
    <rPh sb="0" eb="2">
      <t>シメイ</t>
    </rPh>
    <phoneticPr fontId="3"/>
  </si>
  <si>
    <t>賃金形態</t>
    <rPh sb="0" eb="2">
      <t>チンギン</t>
    </rPh>
    <rPh sb="2" eb="4">
      <t>ケイタイ</t>
    </rPh>
    <phoneticPr fontId="3"/>
  </si>
  <si>
    <t>(</t>
    <phoneticPr fontId="3"/>
  </si>
  <si>
    <t>賃金支払</t>
    <rPh sb="0" eb="2">
      <t>チンギン</t>
    </rPh>
    <rPh sb="2" eb="4">
      <t>シハラ</t>
    </rPh>
    <phoneticPr fontId="3"/>
  </si>
  <si>
    <t>担当者</t>
    <rPh sb="0" eb="3">
      <t>タントウシャ</t>
    </rPh>
    <phoneticPr fontId="3"/>
  </si>
  <si>
    <t>人</t>
    <rPh sb="0" eb="1">
      <t>ヒト</t>
    </rPh>
    <phoneticPr fontId="3"/>
  </si>
  <si>
    <t>円～</t>
    <rPh sb="0" eb="1">
      <t>エン</t>
    </rPh>
    <phoneticPr fontId="3"/>
  </si>
  <si>
    <t>円</t>
    <rPh sb="0" eb="1">
      <t>エン</t>
    </rPh>
    <phoneticPr fontId="3"/>
  </si>
  <si>
    <t>ｂ手当</t>
    <rPh sb="1" eb="3">
      <t>テアテ</t>
    </rPh>
    <phoneticPr fontId="3"/>
  </si>
  <si>
    <t>手当</t>
    <rPh sb="0" eb="2">
      <t>テアテ</t>
    </rPh>
    <phoneticPr fontId="3"/>
  </si>
  <si>
    <t>ａ+ｂ</t>
    <phoneticPr fontId="3"/>
  </si>
  <si>
    <t>家族手当</t>
    <rPh sb="0" eb="2">
      <t>カゾク</t>
    </rPh>
    <rPh sb="2" eb="4">
      <t>テアテ</t>
    </rPh>
    <phoneticPr fontId="3"/>
  </si>
  <si>
    <t>配偶者</t>
    <rPh sb="0" eb="3">
      <t>ハイグウシャ</t>
    </rPh>
    <phoneticPr fontId="3"/>
  </si>
  <si>
    <t>福利厚生等</t>
    <rPh sb="0" eb="2">
      <t>フクリ</t>
    </rPh>
    <rPh sb="2" eb="4">
      <t>コウセイ</t>
    </rPh>
    <rPh sb="4" eb="5">
      <t>トウ</t>
    </rPh>
    <phoneticPr fontId="3"/>
  </si>
  <si>
    <t>通　学</t>
    <rPh sb="0" eb="1">
      <t>ツウ</t>
    </rPh>
    <rPh sb="2" eb="3">
      <t>ガク</t>
    </rPh>
    <phoneticPr fontId="3"/>
  </si>
  <si>
    <t>定年制</t>
    <rPh sb="0" eb="3">
      <t>テイネンセイ</t>
    </rPh>
    <phoneticPr fontId="3"/>
  </si>
  <si>
    <t>年</t>
    <rPh sb="0" eb="1">
      <t>ネン</t>
    </rPh>
    <phoneticPr fontId="3"/>
  </si>
  <si>
    <t>従業員数</t>
    <rPh sb="0" eb="3">
      <t>ジュウギョウイン</t>
    </rPh>
    <rPh sb="3" eb="4">
      <t>スウ</t>
    </rPh>
    <phoneticPr fontId="3"/>
  </si>
  <si>
    <t>資本金</t>
    <rPh sb="0" eb="3">
      <t>シホンキン</t>
    </rPh>
    <phoneticPr fontId="3"/>
  </si>
  <si>
    <t>労働
組合</t>
    <rPh sb="0" eb="2">
      <t>ロウドウ</t>
    </rPh>
    <rPh sb="3" eb="5">
      <t>クミアイ</t>
    </rPh>
    <phoneticPr fontId="3"/>
  </si>
  <si>
    <t>・</t>
    <phoneticPr fontId="3"/>
  </si>
  <si>
    <t>確認事項</t>
    <rPh sb="0" eb="2">
      <t>カクニン</t>
    </rPh>
    <rPh sb="2" eb="4">
      <t>ジコウ</t>
    </rPh>
    <phoneticPr fontId="3"/>
  </si>
  <si>
    <t>人）</t>
    <rPh sb="0" eb="1">
      <t>ヒト</t>
    </rPh>
    <phoneticPr fontId="3"/>
  </si>
  <si>
    <t>事業所名</t>
    <rPh sb="0" eb="3">
      <t>ジギョウショ</t>
    </rPh>
    <rPh sb="3" eb="4">
      <t>メイ</t>
    </rPh>
    <phoneticPr fontId="3"/>
  </si>
  <si>
    <t>紹介所整理番号</t>
    <rPh sb="0" eb="2">
      <t>ショウカイ</t>
    </rPh>
    <rPh sb="2" eb="3">
      <t>ショ</t>
    </rPh>
    <rPh sb="3" eb="5">
      <t>セイリ</t>
    </rPh>
    <rPh sb="5" eb="7">
      <t>バンゴウ</t>
    </rPh>
    <phoneticPr fontId="3"/>
  </si>
  <si>
    <t>情 報 処 置 欄</t>
    <rPh sb="0" eb="1">
      <t>ジョウ</t>
    </rPh>
    <rPh sb="2" eb="3">
      <t>ホウ</t>
    </rPh>
    <rPh sb="4" eb="5">
      <t>トコロ</t>
    </rPh>
    <rPh sb="6" eb="7">
      <t>チ</t>
    </rPh>
    <rPh sb="8" eb="9">
      <t>ラン</t>
    </rPh>
    <phoneticPr fontId="3"/>
  </si>
  <si>
    <t>年月日</t>
    <rPh sb="0" eb="3">
      <t>ネンガッピ</t>
    </rPh>
    <phoneticPr fontId="3"/>
  </si>
  <si>
    <t>処　　　置　　　概　　　要</t>
    <rPh sb="0" eb="1">
      <t>トコロ</t>
    </rPh>
    <rPh sb="4" eb="5">
      <t>チ</t>
    </rPh>
    <rPh sb="8" eb="9">
      <t>オオムネ</t>
    </rPh>
    <rPh sb="12" eb="13">
      <t>ヨウ</t>
    </rPh>
    <phoneticPr fontId="3"/>
  </si>
  <si>
    <t>取扱者</t>
    <rPh sb="0" eb="2">
      <t>トリアツカイ</t>
    </rPh>
    <rPh sb="2" eb="3">
      <t>シャ</t>
    </rPh>
    <phoneticPr fontId="3"/>
  </si>
  <si>
    <t>備考</t>
    <rPh sb="0" eb="2">
      <t>ビコウ</t>
    </rPh>
    <phoneticPr fontId="3"/>
  </si>
  <si>
    <t>㊞</t>
    <phoneticPr fontId="3"/>
  </si>
  <si>
    <t>紹 　介　 状　 況　 欄</t>
    <rPh sb="0" eb="1">
      <t>ジョウ</t>
    </rPh>
    <rPh sb="3" eb="4">
      <t>スケ</t>
    </rPh>
    <rPh sb="6" eb="7">
      <t>ジョウ</t>
    </rPh>
    <rPh sb="9" eb="10">
      <t>イワン</t>
    </rPh>
    <rPh sb="12" eb="13">
      <t>ラン</t>
    </rPh>
    <phoneticPr fontId="3"/>
  </si>
  <si>
    <t>紹介年月日</t>
    <rPh sb="0" eb="1">
      <t>ジョウ</t>
    </rPh>
    <rPh sb="1" eb="2">
      <t>スケ</t>
    </rPh>
    <rPh sb="2" eb="5">
      <t>ネンガッピ</t>
    </rPh>
    <phoneticPr fontId="3"/>
  </si>
  <si>
    <t>自 衛 隊</t>
    <rPh sb="0" eb="1">
      <t>ジ</t>
    </rPh>
    <rPh sb="2" eb="3">
      <t>エイ</t>
    </rPh>
    <rPh sb="4" eb="5">
      <t>タイ</t>
    </rPh>
    <phoneticPr fontId="3"/>
  </si>
  <si>
    <t>所　　属</t>
    <rPh sb="0" eb="1">
      <t>トコロ</t>
    </rPh>
    <rPh sb="3" eb="4">
      <t>ゾク</t>
    </rPh>
    <phoneticPr fontId="3"/>
  </si>
  <si>
    <t>氏　　　　　　　名</t>
    <rPh sb="0" eb="1">
      <t>シ</t>
    </rPh>
    <rPh sb="8" eb="9">
      <t>メイ</t>
    </rPh>
    <phoneticPr fontId="3"/>
  </si>
  <si>
    <t>採</t>
    <rPh sb="0" eb="1">
      <t>サイ</t>
    </rPh>
    <phoneticPr fontId="3"/>
  </si>
  <si>
    <t>採用年月日</t>
    <rPh sb="0" eb="2">
      <t>サイヨウ</t>
    </rPh>
    <rPh sb="2" eb="5">
      <t>ネンガッピ</t>
    </rPh>
    <phoneticPr fontId="3"/>
  </si>
  <si>
    <t>否</t>
    <rPh sb="0" eb="1">
      <t>ヒ</t>
    </rPh>
    <phoneticPr fontId="3"/>
  </si>
  <si>
    <t>区　  分</t>
    <rPh sb="0" eb="1">
      <t>ク</t>
    </rPh>
    <rPh sb="4" eb="5">
      <t>ブン</t>
    </rPh>
    <phoneticPr fontId="3"/>
  </si>
  <si>
    <t>階　　級</t>
    <rPh sb="0" eb="1">
      <t>カイ</t>
    </rPh>
    <rPh sb="3" eb="4">
      <t>キュウ</t>
    </rPh>
    <phoneticPr fontId="3"/>
  </si>
  <si>
    <t>（年　　　令）</t>
    <rPh sb="1" eb="2">
      <t>ネン</t>
    </rPh>
    <rPh sb="5" eb="6">
      <t>レイ</t>
    </rPh>
    <phoneticPr fontId="3"/>
  </si>
  <si>
    <t>不調理由等</t>
    <rPh sb="0" eb="2">
      <t>フチョウ</t>
    </rPh>
    <rPh sb="2" eb="4">
      <t>リユウ</t>
    </rPh>
    <rPh sb="4" eb="5">
      <t>トウ</t>
    </rPh>
    <phoneticPr fontId="3"/>
  </si>
  <si>
    <t>別</t>
    <rPh sb="0" eb="1">
      <t>ベツ</t>
    </rPh>
    <phoneticPr fontId="3"/>
  </si>
  <si>
    <t>陸</t>
    <rPh sb="0" eb="1">
      <t>リク</t>
    </rPh>
    <phoneticPr fontId="3"/>
  </si>
  <si>
    <t>海</t>
    <rPh sb="0" eb="1">
      <t>カイ</t>
    </rPh>
    <phoneticPr fontId="3"/>
  </si>
  <si>
    <t>確認済</t>
    <rPh sb="0" eb="2">
      <t>カクニン</t>
    </rPh>
    <rPh sb="2" eb="3">
      <t>ズ</t>
    </rPh>
    <phoneticPr fontId="3"/>
  </si>
  <si>
    <t>　　　　（　　　　　）</t>
    <phoneticPr fontId="3"/>
  </si>
  <si>
    <t>空</t>
    <rPh sb="0" eb="1">
      <t>クウ</t>
    </rPh>
    <phoneticPr fontId="3"/>
  </si>
  <si>
    <t>※紹介年月日において、退職自衛官の採用に関する確認事項に変動がないことを確認し、当該確認が取れた場合には「確認済」を○で囲むこと。</t>
    <rPh sb="1" eb="3">
      <t>ショウカイ</t>
    </rPh>
    <rPh sb="3" eb="6">
      <t>ネンガッピ</t>
    </rPh>
    <rPh sb="11" eb="13">
      <t>タイショク</t>
    </rPh>
    <rPh sb="13" eb="16">
      <t>ジエイカン</t>
    </rPh>
    <rPh sb="17" eb="19">
      <t>サイヨウ</t>
    </rPh>
    <rPh sb="20" eb="21">
      <t>カン</t>
    </rPh>
    <rPh sb="23" eb="25">
      <t>カクニン</t>
    </rPh>
    <rPh sb="25" eb="27">
      <t>ジコウ</t>
    </rPh>
    <rPh sb="28" eb="30">
      <t>ヘンドウ</t>
    </rPh>
    <rPh sb="36" eb="38">
      <t>カクニン</t>
    </rPh>
    <rPh sb="40" eb="42">
      <t>トウガイ</t>
    </rPh>
    <rPh sb="42" eb="44">
      <t>カクニン</t>
    </rPh>
    <rPh sb="45" eb="46">
      <t>ト</t>
    </rPh>
    <rPh sb="48" eb="50">
      <t>バアイ</t>
    </rPh>
    <rPh sb="53" eb="55">
      <t>カクニン</t>
    </rPh>
    <rPh sb="55" eb="56">
      <t>ズ</t>
    </rPh>
    <rPh sb="60" eb="61">
      <t>カコ</t>
    </rPh>
    <phoneticPr fontId="3"/>
  </si>
  <si>
    <t>雇用形態</t>
    <rPh sb="0" eb="4">
      <t>コヨウケイタイ</t>
    </rPh>
    <phoneticPr fontId="3"/>
  </si>
  <si>
    <t>）線（</t>
  </si>
  <si>
    <t>特記事項：</t>
    <phoneticPr fontId="3"/>
  </si>
  <si>
    <t>学　　歴</t>
    <rPh sb="0" eb="1">
      <t>ガク</t>
    </rPh>
    <rPh sb="3" eb="4">
      <t>レキ</t>
    </rPh>
    <phoneticPr fontId="3"/>
  </si>
  <si>
    <t>必須技能等</t>
    <rPh sb="0" eb="2">
      <t>ヒッスウ</t>
    </rPh>
    <rPh sb="2" eb="4">
      <t>ギノウ</t>
    </rPh>
    <rPh sb="4" eb="5">
      <t>トウ</t>
    </rPh>
    <phoneticPr fontId="3"/>
  </si>
  <si>
    <t>　</t>
    <phoneticPr fontId="3"/>
  </si>
  <si>
    <t>・採用希望期限</t>
    <rPh sb="1" eb="3">
      <t>サイヨウ</t>
    </rPh>
    <rPh sb="3" eb="5">
      <t>キボウ</t>
    </rPh>
    <rPh sb="5" eb="7">
      <t>キゲン</t>
    </rPh>
    <phoneticPr fontId="3"/>
  </si>
  <si>
    <t>　　　　　　</t>
    <phoneticPr fontId="3"/>
  </si>
  <si>
    <t>定年制</t>
    <rPh sb="0" eb="2">
      <t>テイネン</t>
    </rPh>
    <rPh sb="2" eb="3">
      <t>セイ</t>
    </rPh>
    <phoneticPr fontId="3"/>
  </si>
  <si>
    <t>任期制</t>
    <rPh sb="0" eb="2">
      <t>ニンキ</t>
    </rPh>
    <rPh sb="2" eb="3">
      <t>セイ</t>
    </rPh>
    <phoneticPr fontId="3"/>
  </si>
  <si>
    <t>休日</t>
    <phoneticPr fontId="3"/>
  </si>
  <si>
    <t>役 職 名</t>
    <rPh sb="0" eb="1">
      <t>ヤク</t>
    </rPh>
    <rPh sb="2" eb="3">
      <t>ショク</t>
    </rPh>
    <rPh sb="4" eb="5">
      <t>ナ</t>
    </rPh>
    <phoneticPr fontId="3"/>
  </si>
  <si>
    <t>・更新の有無</t>
    <rPh sb="1" eb="3">
      <t>こうしん</t>
    </rPh>
    <rPh sb="4" eb="6">
      <t>うむ</t>
    </rPh>
    <phoneticPr fontId="3" type="Hiragana"/>
  </si>
  <si>
    <t>単位等：</t>
    <rPh sb="0" eb="2">
      <t>たんい</t>
    </rPh>
    <rPh sb="2" eb="3">
      <t>など</t>
    </rPh>
    <phoneticPr fontId="3" type="Hiragana"/>
  </si>
  <si>
    <t>受付機関整理欄</t>
    <rPh sb="0" eb="2">
      <t>うけつけ</t>
    </rPh>
    <rPh sb="2" eb="4">
      <t>きかん</t>
    </rPh>
    <rPh sb="4" eb="6">
      <t>せいり</t>
    </rPh>
    <rPh sb="6" eb="7">
      <t>らん</t>
    </rPh>
    <phoneticPr fontId="3" type="Hiragana"/>
  </si>
  <si>
    <t>時間外手当（月平均</t>
    <rPh sb="0" eb="3">
      <t>じかんがい</t>
    </rPh>
    <rPh sb="3" eb="5">
      <t>てあて</t>
    </rPh>
    <rPh sb="6" eb="9">
      <t>つきへいきん</t>
    </rPh>
    <phoneticPr fontId="3" type="Hiragana"/>
  </si>
  <si>
    <t>時間相当分）</t>
    <rPh sb="0" eb="2">
      <t>じかん</t>
    </rPh>
    <rPh sb="2" eb="4">
      <t>そうとう</t>
    </rPh>
    <rPh sb="4" eb="5">
      <t>ぶん</t>
    </rPh>
    <phoneticPr fontId="3" type="Hiragana"/>
  </si>
  <si>
    <t>住宅</t>
    <rPh sb="0" eb="2">
      <t>ジュウタク</t>
    </rPh>
    <phoneticPr fontId="3"/>
  </si>
  <si>
    <t>交替制</t>
    <rPh sb="0" eb="3">
      <t>コウタイセイ</t>
    </rPh>
    <phoneticPr fontId="3"/>
  </si>
  <si>
    <t>)</t>
    <phoneticPr fontId="3"/>
  </si>
  <si>
    <t>時間</t>
    <rPh sb="0" eb="2">
      <t>ジカン</t>
    </rPh>
    <phoneticPr fontId="3"/>
  </si>
  <si>
    <t>分まで</t>
    <rPh sb="0" eb="1">
      <t>フン</t>
    </rPh>
    <phoneticPr fontId="3"/>
  </si>
  <si>
    <t>この間の</t>
    <rPh sb="2" eb="3">
      <t>カン</t>
    </rPh>
    <phoneticPr fontId="3"/>
  </si>
  <si>
    <t>［個人情報苦情及び相談窓口］一般財団法人自衛隊援護協会　事務局総務課（03‐5227‐5400）</t>
    <phoneticPr fontId="3" type="Hiragana"/>
  </si>
  <si>
    <t>　ご記入いただいた個人情報は、求人者に適切な人材を紹介するために利用いたします。上記利用目的達成のため一部業務を委託する</t>
    <phoneticPr fontId="3" type="Hiragana"/>
  </si>
  <si>
    <t>　場合があります。求職者への提供、本人の同意がある場合又は法令に基づく場合を除き、取得した個人情報を第三者に提供すること</t>
    <phoneticPr fontId="3" type="Hiragana"/>
  </si>
  <si>
    <t>　はありません。なお、所定の項目にご記入いただけない場合には、適切な対応ができない場合があります。開示対象個人情報につい</t>
    <phoneticPr fontId="3" type="Hiragana"/>
  </si>
  <si>
    <t xml:space="preserve">　ては、左記にご連絡ください。遅滞なく回答いたします。  </t>
    <phoneticPr fontId="3" type="Hiragana"/>
  </si>
  <si>
    <t>日</t>
    <rPh sb="0" eb="1">
      <t>ニチ</t>
    </rPh>
    <phoneticPr fontId="3"/>
  </si>
  <si>
    <t>ａ基本給＜月額で表記＞</t>
    <rPh sb="1" eb="4">
      <t>キホンキュウ</t>
    </rPh>
    <rPh sb="5" eb="7">
      <t>ゲツガク</t>
    </rPh>
    <rPh sb="8" eb="10">
      <t>ヒョウキ</t>
    </rPh>
    <phoneticPr fontId="3"/>
  </si>
  <si>
    <t>年間休日数</t>
    <rPh sb="0" eb="2">
      <t>ネンカン</t>
    </rPh>
    <rPh sb="2" eb="4">
      <t>キュウジツ</t>
    </rPh>
    <rPh sb="4" eb="5">
      <t>スウ</t>
    </rPh>
    <phoneticPr fontId="3"/>
  </si>
  <si>
    <t>必要な経験（年数）・技能・知識・免許資格</t>
    <phoneticPr fontId="3"/>
  </si>
  <si>
    <t xml:space="preserve">    ）</t>
    <phoneticPr fontId="3" type="Hiragana"/>
  </si>
  <si>
    <t>※変形労働時間制の場合　　　　　　　</t>
    <rPh sb="1" eb="8">
      <t>へんけいろうどうじかんせい</t>
    </rPh>
    <rPh sb="9" eb="11">
      <t>ばあい</t>
    </rPh>
    <phoneticPr fontId="3" type="Hiragana"/>
  </si>
  <si>
    <t>※シフト制の場合　　　　　　　</t>
    <rPh sb="4" eb="5">
      <t>せい</t>
    </rPh>
    <rPh sb="6" eb="8">
      <t>ばあい</t>
    </rPh>
    <phoneticPr fontId="3" type="Hiragana"/>
  </si>
  <si>
    <t>特記事項</t>
    <rPh sb="0" eb="2">
      <t>トッキ</t>
    </rPh>
    <rPh sb="2" eb="4">
      <t>ジコウ</t>
    </rPh>
    <phoneticPr fontId="3"/>
  </si>
  <si>
    <t>事業所の概要</t>
    <phoneticPr fontId="3"/>
  </si>
  <si>
    <t>創立設立</t>
    <rPh sb="0" eb="2">
      <t>ソウリツ</t>
    </rPh>
    <rPh sb="2" eb="4">
      <t>セツリツ</t>
    </rPh>
    <phoneticPr fontId="3"/>
  </si>
  <si>
    <t>）分</t>
    <rPh sb="1" eb="2">
      <t>フン</t>
    </rPh>
    <phoneticPr fontId="3"/>
  </si>
  <si>
    <t>就業場所</t>
    <rPh sb="0" eb="4">
      <t>シュウギョウバショ</t>
    </rPh>
    <phoneticPr fontId="3"/>
  </si>
  <si>
    <t>職務内容</t>
    <rPh sb="0" eb="4">
      <t>ショクムナイヨウ</t>
    </rPh>
    <phoneticPr fontId="3"/>
  </si>
  <si>
    <t>職　　種</t>
    <rPh sb="0" eb="1">
      <t>ショク</t>
    </rPh>
    <rPh sb="3" eb="4">
      <t>シュ</t>
    </rPh>
    <phoneticPr fontId="3"/>
  </si>
  <si>
    <t>通勤</t>
    <rPh sb="0" eb="2">
      <t>ツウキン</t>
    </rPh>
    <phoneticPr fontId="3"/>
  </si>
  <si>
    <t>住込</t>
    <rPh sb="0" eb="2">
      <t>スミコ</t>
    </rPh>
    <phoneticPr fontId="3"/>
  </si>
  <si>
    <t>採用　人員　</t>
    <rPh sb="0" eb="1">
      <t>サイ</t>
    </rPh>
    <rPh sb="1" eb="2">
      <t>ヨウ</t>
    </rPh>
    <rPh sb="3" eb="4">
      <t>ヒト</t>
    </rPh>
    <rPh sb="4" eb="5">
      <t>イン</t>
    </rPh>
    <phoneticPr fontId="3"/>
  </si>
  <si>
    <t>・　　　・</t>
    <phoneticPr fontId="3"/>
  </si>
  <si>
    <t>地本 ・ 陸 ・ 海 ・ 空</t>
    <rPh sb="0" eb="2">
      <t>チホン</t>
    </rPh>
    <rPh sb="5" eb="6">
      <t>リク</t>
    </rPh>
    <rPh sb="9" eb="10">
      <t>ウミ</t>
    </rPh>
    <rPh sb="13" eb="14">
      <t>クウ</t>
    </rPh>
    <phoneticPr fontId="3"/>
  </si>
  <si>
    <t>・採用を希望する者の自衛隊時の階級</t>
    <rPh sb="1" eb="3">
      <t>サイヨウ</t>
    </rPh>
    <rPh sb="4" eb="6">
      <t>キボウ</t>
    </rPh>
    <rPh sb="8" eb="9">
      <t>シャ</t>
    </rPh>
    <rPh sb="10" eb="13">
      <t>ジエイタイ</t>
    </rPh>
    <rPh sb="13" eb="14">
      <t>ジ</t>
    </rPh>
    <rPh sb="15" eb="17">
      <t>カイキュウ</t>
    </rPh>
    <phoneticPr fontId="3"/>
  </si>
  <si>
    <t>有（</t>
    <rPh sb="0" eb="1">
      <t>アリ</t>
    </rPh>
    <phoneticPr fontId="3"/>
  </si>
  <si>
    <t>備　　考</t>
    <rPh sb="0" eb="1">
      <t>ビ</t>
    </rPh>
    <rPh sb="3" eb="4">
      <t>コウ</t>
    </rPh>
    <phoneticPr fontId="3"/>
  </si>
  <si>
    <t>確認事項</t>
    <rPh sb="0" eb="2">
      <t>カクニン</t>
    </rPh>
    <rPh sb="2" eb="3">
      <t>コト</t>
    </rPh>
    <rPh sb="3" eb="4">
      <t>コウ</t>
    </rPh>
    <phoneticPr fontId="3"/>
  </si>
  <si>
    <t>・退職自衛官の採用に関する確認事項</t>
    <rPh sb="1" eb="6">
      <t>タイショクジエイカン</t>
    </rPh>
    <rPh sb="7" eb="9">
      <t>サイヨウ</t>
    </rPh>
    <phoneticPr fontId="3"/>
  </si>
  <si>
    <t>○第5項に該当（</t>
    <rPh sb="1" eb="2">
      <t>ダイ</t>
    </rPh>
    <rPh sb="3" eb="4">
      <t>コウ</t>
    </rPh>
    <rPh sb="5" eb="7">
      <t>ガイトウ</t>
    </rPh>
    <phoneticPr fontId="3"/>
  </si>
  <si>
    <t>する</t>
    <phoneticPr fontId="3"/>
  </si>
  <si>
    <t>しない　）</t>
    <phoneticPr fontId="3"/>
  </si>
  <si>
    <t>退職自衛官の求人をお考えの企業　　様</t>
    <rPh sb="0" eb="2">
      <t>タイショク</t>
    </rPh>
    <rPh sb="2" eb="5">
      <t>ジエイカン</t>
    </rPh>
    <rPh sb="6" eb="8">
      <t>キュウジン</t>
    </rPh>
    <rPh sb="10" eb="11">
      <t>カンガ</t>
    </rPh>
    <rPh sb="13" eb="15">
      <t>キギョウ</t>
    </rPh>
    <rPh sb="17" eb="18">
      <t>サマ</t>
    </rPh>
    <phoneticPr fontId="3"/>
  </si>
  <si>
    <t>　退職自衛官である求職者を紹介するに当たっては、求人企業の皆様から下記について同意等を得</t>
    <rPh sb="1" eb="3">
      <t>タイショク</t>
    </rPh>
    <rPh sb="3" eb="6">
      <t>ジエイカン</t>
    </rPh>
    <rPh sb="9" eb="11">
      <t>キュウショク</t>
    </rPh>
    <rPh sb="11" eb="12">
      <t>シャ</t>
    </rPh>
    <rPh sb="13" eb="15">
      <t>ショウカイ</t>
    </rPh>
    <rPh sb="18" eb="19">
      <t>ア</t>
    </rPh>
    <rPh sb="24" eb="26">
      <t>キュウジン</t>
    </rPh>
    <rPh sb="26" eb="28">
      <t>キギョウ</t>
    </rPh>
    <rPh sb="29" eb="31">
      <t>ミナサマ</t>
    </rPh>
    <rPh sb="33" eb="35">
      <t>カキ</t>
    </rPh>
    <rPh sb="39" eb="41">
      <t>ドウイ</t>
    </rPh>
    <rPh sb="41" eb="42">
      <t>トウ</t>
    </rPh>
    <rPh sb="43" eb="44">
      <t>エ</t>
    </rPh>
    <phoneticPr fontId="3"/>
  </si>
  <si>
    <t>る必要があることから、これをご確認の上、確認事項欄にご記入をお願い致します。</t>
    <rPh sb="1" eb="3">
      <t>ヒツヨウ</t>
    </rPh>
    <rPh sb="15" eb="17">
      <t>カクニン</t>
    </rPh>
    <rPh sb="18" eb="19">
      <t>ウエ</t>
    </rPh>
    <rPh sb="20" eb="22">
      <t>カクニン</t>
    </rPh>
    <rPh sb="22" eb="24">
      <t>ジコウ</t>
    </rPh>
    <rPh sb="24" eb="25">
      <t>ラン</t>
    </rPh>
    <rPh sb="27" eb="29">
      <t>キニュウ</t>
    </rPh>
    <rPh sb="31" eb="32">
      <t>ネガイ</t>
    </rPh>
    <rPh sb="33" eb="34">
      <t>タ</t>
    </rPh>
    <phoneticPr fontId="3"/>
  </si>
  <si>
    <t>　なお、確認書の内容と事実に相違が確認された場合は、退職自衛官を紹介できない場合がござい</t>
    <rPh sb="4" eb="7">
      <t>カクニンショ</t>
    </rPh>
    <rPh sb="8" eb="10">
      <t>ナイヨウ</t>
    </rPh>
    <rPh sb="11" eb="13">
      <t>ジジツ</t>
    </rPh>
    <rPh sb="14" eb="16">
      <t>ソウイ</t>
    </rPh>
    <rPh sb="17" eb="19">
      <t>カクニン</t>
    </rPh>
    <rPh sb="22" eb="24">
      <t>バアイ</t>
    </rPh>
    <rPh sb="26" eb="28">
      <t>タイショク</t>
    </rPh>
    <rPh sb="28" eb="31">
      <t>ジエイカン</t>
    </rPh>
    <rPh sb="32" eb="34">
      <t>ショウカイ</t>
    </rPh>
    <rPh sb="38" eb="40">
      <t>バアイ</t>
    </rPh>
    <phoneticPr fontId="3"/>
  </si>
  <si>
    <t>ますので、あらかじめご承知おきください。　　　　　　　　　　　　　　　　　　　　</t>
    <rPh sb="11" eb="13">
      <t>ショウチ</t>
    </rPh>
    <phoneticPr fontId="3"/>
  </si>
  <si>
    <t>一般財団法人自衛隊援護協会</t>
    <rPh sb="0" eb="13">
      <t>イツ</t>
    </rPh>
    <phoneticPr fontId="3"/>
  </si>
  <si>
    <t>退職自衛官の採用に関する確認事項</t>
    <rPh sb="0" eb="2">
      <t>タイショク</t>
    </rPh>
    <rPh sb="2" eb="5">
      <t>ジエイカン</t>
    </rPh>
    <rPh sb="6" eb="8">
      <t>サイヨウ</t>
    </rPh>
    <rPh sb="9" eb="10">
      <t>カン</t>
    </rPh>
    <rPh sb="12" eb="14">
      <t>カクニン</t>
    </rPh>
    <rPh sb="14" eb="16">
      <t>ジコウ</t>
    </rPh>
    <phoneticPr fontId="3"/>
  </si>
  <si>
    <t>１　企業名等の公表に関する確認</t>
    <rPh sb="2" eb="4">
      <t>キギョウ</t>
    </rPh>
    <rPh sb="4" eb="5">
      <t>メイ</t>
    </rPh>
    <rPh sb="5" eb="6">
      <t>トウ</t>
    </rPh>
    <rPh sb="7" eb="9">
      <t>コウヒョウ</t>
    </rPh>
    <rPh sb="10" eb="11">
      <t>カン</t>
    </rPh>
    <rPh sb="13" eb="15">
      <t>カクニン</t>
    </rPh>
    <phoneticPr fontId="3"/>
  </si>
  <si>
    <t>　　防衛大臣の就職の援助により、若年定年等隊員（自衛隊法（昭和２９年法律第１６５号）第６</t>
    <rPh sb="2" eb="4">
      <t>ボウエイ</t>
    </rPh>
    <rPh sb="4" eb="6">
      <t>ダイジン</t>
    </rPh>
    <rPh sb="7" eb="9">
      <t>シュウショク</t>
    </rPh>
    <rPh sb="10" eb="12">
      <t>エンジョ</t>
    </rPh>
    <rPh sb="16" eb="18">
      <t>ジャクネン</t>
    </rPh>
    <rPh sb="18" eb="20">
      <t>テイネン</t>
    </rPh>
    <rPh sb="20" eb="21">
      <t>トウ</t>
    </rPh>
    <rPh sb="21" eb="23">
      <t>タイイン</t>
    </rPh>
    <rPh sb="24" eb="28">
      <t>ジエイタイホウ</t>
    </rPh>
    <rPh sb="29" eb="31">
      <t>ショウワ</t>
    </rPh>
    <rPh sb="33" eb="34">
      <t>ネン</t>
    </rPh>
    <rPh sb="34" eb="36">
      <t>ホウリツ</t>
    </rPh>
    <rPh sb="36" eb="37">
      <t>ダイ</t>
    </rPh>
    <rPh sb="40" eb="41">
      <t>ゴウ</t>
    </rPh>
    <rPh sb="42" eb="43">
      <t>ダイ</t>
    </rPh>
    <phoneticPr fontId="3"/>
  </si>
  <si>
    <t>　５条の２第２項第１号に規定する若年定年等隊員をいう。）を採用した場合には、自衛隊法第６</t>
    <rPh sb="2" eb="3">
      <t>ジョウ</t>
    </rPh>
    <rPh sb="5" eb="6">
      <t>ダイ</t>
    </rPh>
    <rPh sb="7" eb="8">
      <t>コウ</t>
    </rPh>
    <rPh sb="8" eb="9">
      <t>ダイ</t>
    </rPh>
    <rPh sb="10" eb="11">
      <t>ゴウ</t>
    </rPh>
    <rPh sb="12" eb="14">
      <t>キテイ</t>
    </rPh>
    <rPh sb="29" eb="31">
      <t>サイヨウ</t>
    </rPh>
    <rPh sb="33" eb="35">
      <t>バアイ</t>
    </rPh>
    <rPh sb="38" eb="42">
      <t>ジエイタイホウ</t>
    </rPh>
    <rPh sb="42" eb="43">
      <t>ダイ</t>
    </rPh>
    <phoneticPr fontId="3"/>
  </si>
  <si>
    <t>　５条の１３の規定に基づき、貴社名及び採用した当該隊員の貴社における役職・地位等について、</t>
    <rPh sb="2" eb="3">
      <t>ジョウ</t>
    </rPh>
    <rPh sb="7" eb="9">
      <t>キテイ</t>
    </rPh>
    <rPh sb="10" eb="11">
      <t>モト</t>
    </rPh>
    <rPh sb="14" eb="16">
      <t>キシャ</t>
    </rPh>
    <rPh sb="16" eb="17">
      <t>メイ</t>
    </rPh>
    <rPh sb="17" eb="18">
      <t>オヨ</t>
    </rPh>
    <rPh sb="19" eb="21">
      <t>サイヨウ</t>
    </rPh>
    <rPh sb="23" eb="25">
      <t>トウガイ</t>
    </rPh>
    <rPh sb="25" eb="27">
      <t>タイイン</t>
    </rPh>
    <rPh sb="28" eb="30">
      <t>キシャ</t>
    </rPh>
    <rPh sb="34" eb="36">
      <t>ヤクショク</t>
    </rPh>
    <rPh sb="37" eb="39">
      <t>チイ</t>
    </rPh>
    <rPh sb="39" eb="40">
      <t>トウ</t>
    </rPh>
    <phoneticPr fontId="3"/>
  </si>
  <si>
    <t>　防衛省令の定めるところにより公表されることについて同意すること。</t>
    <rPh sb="1" eb="3">
      <t>ボウエイ</t>
    </rPh>
    <rPh sb="3" eb="4">
      <t>ショウ</t>
    </rPh>
    <rPh sb="4" eb="5">
      <t>レイ</t>
    </rPh>
    <rPh sb="6" eb="7">
      <t>サダ</t>
    </rPh>
    <rPh sb="15" eb="17">
      <t>コウヒョウ</t>
    </rPh>
    <rPh sb="26" eb="28">
      <t>ドウイ</t>
    </rPh>
    <phoneticPr fontId="3"/>
  </si>
  <si>
    <t>２　公契約関係競売等妨害罪等に関する確認</t>
    <rPh sb="2" eb="3">
      <t>コウ</t>
    </rPh>
    <rPh sb="3" eb="5">
      <t>ケイヤク</t>
    </rPh>
    <rPh sb="5" eb="7">
      <t>カンケイ</t>
    </rPh>
    <rPh sb="7" eb="9">
      <t>キョウバイ</t>
    </rPh>
    <rPh sb="9" eb="10">
      <t>トウ</t>
    </rPh>
    <rPh sb="10" eb="13">
      <t>ボウガイザイ</t>
    </rPh>
    <rPh sb="13" eb="14">
      <t>トウ</t>
    </rPh>
    <rPh sb="15" eb="16">
      <t>カン</t>
    </rPh>
    <rPh sb="18" eb="20">
      <t>カクニン</t>
    </rPh>
    <phoneticPr fontId="3"/>
  </si>
  <si>
    <t>（１） 貴社の役員等（取締役、会計参与、監査役、執行役、業務を執行する社員、支配人、理事</t>
    <rPh sb="4" eb="6">
      <t>キシャ</t>
    </rPh>
    <rPh sb="7" eb="9">
      <t>ヤクイン</t>
    </rPh>
    <rPh sb="9" eb="10">
      <t>トウ</t>
    </rPh>
    <rPh sb="11" eb="14">
      <t>トリシマリヤク</t>
    </rPh>
    <rPh sb="15" eb="17">
      <t>カイケイ</t>
    </rPh>
    <rPh sb="17" eb="18">
      <t>サン</t>
    </rPh>
    <rPh sb="18" eb="19">
      <t>ヨ</t>
    </rPh>
    <rPh sb="20" eb="23">
      <t>カンサヤク</t>
    </rPh>
    <rPh sb="24" eb="26">
      <t>シッコウ</t>
    </rPh>
    <rPh sb="26" eb="27">
      <t>ヤク</t>
    </rPh>
    <rPh sb="28" eb="30">
      <t>ギョウム</t>
    </rPh>
    <rPh sb="31" eb="33">
      <t>シッコウ</t>
    </rPh>
    <rPh sb="35" eb="37">
      <t>シャイン</t>
    </rPh>
    <rPh sb="38" eb="41">
      <t>シハイニン</t>
    </rPh>
    <rPh sb="42" eb="44">
      <t>リジ</t>
    </rPh>
    <phoneticPr fontId="3"/>
  </si>
  <si>
    <t>　　若しくは監事又はこれらの者であった者をいう。以下同じ。）が、過去２年以内に公契約関</t>
    <rPh sb="2" eb="3">
      <t>モ</t>
    </rPh>
    <rPh sb="6" eb="8">
      <t>カンジ</t>
    </rPh>
    <rPh sb="8" eb="9">
      <t>マタ</t>
    </rPh>
    <rPh sb="14" eb="15">
      <t>モノ</t>
    </rPh>
    <rPh sb="19" eb="20">
      <t>モノ</t>
    </rPh>
    <rPh sb="24" eb="26">
      <t>イカ</t>
    </rPh>
    <rPh sb="26" eb="27">
      <t>オナ</t>
    </rPh>
    <rPh sb="32" eb="34">
      <t>カコ</t>
    </rPh>
    <rPh sb="35" eb="36">
      <t>ネン</t>
    </rPh>
    <rPh sb="36" eb="38">
      <t>イナイ</t>
    </rPh>
    <rPh sb="39" eb="40">
      <t>コウ</t>
    </rPh>
    <rPh sb="40" eb="42">
      <t>ケイヤク</t>
    </rPh>
    <rPh sb="42" eb="43">
      <t>セキ</t>
    </rPh>
    <phoneticPr fontId="3"/>
  </si>
  <si>
    <t>　　係競売等妨害罪（刑法（明治４０年法律第４５号）第９６条の６に規定する罪をいう。）又</t>
    <rPh sb="2" eb="3">
      <t>カカリ</t>
    </rPh>
    <rPh sb="3" eb="5">
      <t>キョウバイ</t>
    </rPh>
    <rPh sb="5" eb="6">
      <t>トウ</t>
    </rPh>
    <rPh sb="6" eb="9">
      <t>ボウガイザイ</t>
    </rPh>
    <rPh sb="10" eb="12">
      <t>ケイホウ</t>
    </rPh>
    <rPh sb="13" eb="15">
      <t>メイジ</t>
    </rPh>
    <rPh sb="17" eb="18">
      <t>ネン</t>
    </rPh>
    <rPh sb="18" eb="20">
      <t>ホウリツ</t>
    </rPh>
    <rPh sb="20" eb="21">
      <t>ダイ</t>
    </rPh>
    <rPh sb="23" eb="24">
      <t>ゴウ</t>
    </rPh>
    <rPh sb="25" eb="26">
      <t>ダイ</t>
    </rPh>
    <rPh sb="28" eb="29">
      <t>ジョウ</t>
    </rPh>
    <rPh sb="32" eb="34">
      <t>キテイ</t>
    </rPh>
    <rPh sb="36" eb="37">
      <t>ツミ</t>
    </rPh>
    <rPh sb="42" eb="43">
      <t>マタ</t>
    </rPh>
    <phoneticPr fontId="3"/>
  </si>
  <si>
    <t>　　は贈賄罪（刑法第１９８条に規定する罪をいう。）に当たる事件として、公訴が提起された</t>
    <rPh sb="3" eb="5">
      <t>ゾウワイ</t>
    </rPh>
    <rPh sb="5" eb="6">
      <t>ザイ</t>
    </rPh>
    <rPh sb="7" eb="9">
      <t>ケイホウ</t>
    </rPh>
    <rPh sb="9" eb="10">
      <t>ダイ</t>
    </rPh>
    <rPh sb="13" eb="14">
      <t>ジョウ</t>
    </rPh>
    <rPh sb="15" eb="17">
      <t>キテイ</t>
    </rPh>
    <rPh sb="19" eb="20">
      <t>ツミ</t>
    </rPh>
    <rPh sb="26" eb="27">
      <t>ア</t>
    </rPh>
    <rPh sb="29" eb="31">
      <t>ジケン</t>
    </rPh>
    <rPh sb="35" eb="37">
      <t>コウソ</t>
    </rPh>
    <rPh sb="38" eb="40">
      <t>テイキ</t>
    </rPh>
    <phoneticPr fontId="3"/>
  </si>
  <si>
    <t>　　（無罪の判決等がなされた場合を除く。以下同じ。）又は有罪の判決がなされた（刑の執行</t>
    <rPh sb="3" eb="5">
      <t>ムザイ</t>
    </rPh>
    <rPh sb="6" eb="8">
      <t>ハンケツ</t>
    </rPh>
    <rPh sb="8" eb="9">
      <t>トウ</t>
    </rPh>
    <rPh sb="14" eb="16">
      <t>バアイ</t>
    </rPh>
    <rPh sb="17" eb="18">
      <t>ノゾ</t>
    </rPh>
    <rPh sb="20" eb="22">
      <t>イカ</t>
    </rPh>
    <rPh sb="22" eb="23">
      <t>オナ</t>
    </rPh>
    <rPh sb="26" eb="27">
      <t>マタ</t>
    </rPh>
    <rPh sb="28" eb="30">
      <t>ユウザイ</t>
    </rPh>
    <rPh sb="31" eb="33">
      <t>ハンケツ</t>
    </rPh>
    <rPh sb="39" eb="40">
      <t>ケイ</t>
    </rPh>
    <rPh sb="41" eb="43">
      <t>シッコウ</t>
    </rPh>
    <phoneticPr fontId="3"/>
  </si>
  <si>
    <t>　　が終わった等の場合を除く。以下同じ。）ことがないこと。</t>
    <rPh sb="3" eb="4">
      <t>オ</t>
    </rPh>
    <rPh sb="7" eb="8">
      <t>トウ</t>
    </rPh>
    <rPh sb="9" eb="11">
      <t>バアイ</t>
    </rPh>
    <rPh sb="12" eb="13">
      <t>ノゾ</t>
    </rPh>
    <rPh sb="15" eb="17">
      <t>イカ</t>
    </rPh>
    <rPh sb="17" eb="18">
      <t>オナ</t>
    </rPh>
    <phoneticPr fontId="3"/>
  </si>
  <si>
    <t>（２） 貴社の役員等が過去２年以内に、収賄罪（刑法第１９７条から第１９７条の４に規定する</t>
    <rPh sb="4" eb="6">
      <t>キシャ</t>
    </rPh>
    <rPh sb="7" eb="9">
      <t>ヤクイン</t>
    </rPh>
    <rPh sb="9" eb="10">
      <t>トウ</t>
    </rPh>
    <rPh sb="11" eb="13">
      <t>カコ</t>
    </rPh>
    <rPh sb="14" eb="15">
      <t>ネン</t>
    </rPh>
    <rPh sb="15" eb="17">
      <t>イナイ</t>
    </rPh>
    <rPh sb="19" eb="22">
      <t>シュウワイザイ</t>
    </rPh>
    <rPh sb="32" eb="33">
      <t>ダイ</t>
    </rPh>
    <rPh sb="36" eb="37">
      <t>ジョウ</t>
    </rPh>
    <phoneticPr fontId="3"/>
  </si>
  <si>
    <t>　　罪をいう。）に当たる事件として、公訴が提起された又は有罪の判決がなされた公務員（公</t>
    <rPh sb="2" eb="3">
      <t>ツミ</t>
    </rPh>
    <rPh sb="9" eb="10">
      <t>ア</t>
    </rPh>
    <rPh sb="12" eb="14">
      <t>ジケン</t>
    </rPh>
    <rPh sb="18" eb="20">
      <t>コウソ</t>
    </rPh>
    <rPh sb="21" eb="23">
      <t>テイキ</t>
    </rPh>
    <rPh sb="26" eb="27">
      <t>マタ</t>
    </rPh>
    <rPh sb="28" eb="30">
      <t>ユウザイ</t>
    </rPh>
    <rPh sb="31" eb="33">
      <t>ハンケツ</t>
    </rPh>
    <rPh sb="38" eb="41">
      <t>コウムイン</t>
    </rPh>
    <rPh sb="42" eb="43">
      <t>コウ</t>
    </rPh>
    <phoneticPr fontId="3"/>
  </si>
  <si>
    <t>　　務員であった者を含む。）に対し、賄賂の供与若しくはその約束をしたことがないこと。</t>
    <rPh sb="2" eb="3">
      <t>ム</t>
    </rPh>
    <rPh sb="3" eb="4">
      <t>イン</t>
    </rPh>
    <rPh sb="8" eb="9">
      <t>モノ</t>
    </rPh>
    <rPh sb="10" eb="11">
      <t>フク</t>
    </rPh>
    <rPh sb="15" eb="16">
      <t>タイ</t>
    </rPh>
    <rPh sb="18" eb="20">
      <t>ワイロ</t>
    </rPh>
    <rPh sb="21" eb="23">
      <t>キョウヨ</t>
    </rPh>
    <rPh sb="23" eb="24">
      <t>モ</t>
    </rPh>
    <rPh sb="29" eb="31">
      <t>ヤクソク</t>
    </rPh>
    <phoneticPr fontId="3"/>
  </si>
  <si>
    <t>3　個人情報の取扱いに関する確認</t>
    <rPh sb="2" eb="4">
      <t>コジン</t>
    </rPh>
    <rPh sb="4" eb="6">
      <t>ジョウホウ</t>
    </rPh>
    <rPh sb="7" eb="9">
      <t>トリアツカ</t>
    </rPh>
    <rPh sb="11" eb="12">
      <t>カン</t>
    </rPh>
    <rPh sb="14" eb="16">
      <t>カクニン</t>
    </rPh>
    <phoneticPr fontId="3"/>
  </si>
  <si>
    <t>　　一般財団法人自衛隊援護協会から提供された個人情報の取扱いについて、次に掲げる項目につ</t>
    <rPh sb="2" eb="15">
      <t>イツ</t>
    </rPh>
    <rPh sb="17" eb="19">
      <t>テイキョウ</t>
    </rPh>
    <rPh sb="22" eb="24">
      <t>コジン</t>
    </rPh>
    <rPh sb="24" eb="26">
      <t>ジョウホウ</t>
    </rPh>
    <rPh sb="27" eb="29">
      <t>トリアツカ</t>
    </rPh>
    <rPh sb="35" eb="36">
      <t>ツギ</t>
    </rPh>
    <rPh sb="37" eb="38">
      <t>カカ</t>
    </rPh>
    <rPh sb="40" eb="42">
      <t>コウモク</t>
    </rPh>
    <phoneticPr fontId="3"/>
  </si>
  <si>
    <t>　いて遵守することに同意すること。</t>
    <rPh sb="3" eb="5">
      <t>ジュンシュ</t>
    </rPh>
    <rPh sb="10" eb="12">
      <t>ドウイ</t>
    </rPh>
    <phoneticPr fontId="3"/>
  </si>
  <si>
    <t>（１） 採用選考等に関わらない第三者への個人情報の開示、提供及び漏洩をしない。</t>
    <rPh sb="4" eb="6">
      <t>サイヨウ</t>
    </rPh>
    <rPh sb="6" eb="8">
      <t>センコウ</t>
    </rPh>
    <rPh sb="8" eb="9">
      <t>トウ</t>
    </rPh>
    <rPh sb="10" eb="11">
      <t>カカ</t>
    </rPh>
    <rPh sb="15" eb="18">
      <t>ダイサンシャ</t>
    </rPh>
    <rPh sb="20" eb="22">
      <t>コジン</t>
    </rPh>
    <rPh sb="22" eb="24">
      <t>ジョウホウ</t>
    </rPh>
    <rPh sb="25" eb="27">
      <t>カイジ</t>
    </rPh>
    <rPh sb="28" eb="30">
      <t>テイキョウ</t>
    </rPh>
    <rPh sb="30" eb="31">
      <t>オヨ</t>
    </rPh>
    <rPh sb="32" eb="34">
      <t>ロウエイ</t>
    </rPh>
    <phoneticPr fontId="3"/>
  </si>
  <si>
    <t>　　（個人情報：履歴書、職務経歴書等の個人を特定できる情報）</t>
    <rPh sb="3" eb="5">
      <t>コジン</t>
    </rPh>
    <rPh sb="5" eb="7">
      <t>ジョウホウ</t>
    </rPh>
    <rPh sb="8" eb="11">
      <t>リレキショ</t>
    </rPh>
    <rPh sb="12" eb="14">
      <t>ショクム</t>
    </rPh>
    <rPh sb="14" eb="17">
      <t>ケイレキショ</t>
    </rPh>
    <rPh sb="17" eb="18">
      <t>トウ</t>
    </rPh>
    <rPh sb="19" eb="21">
      <t>コジン</t>
    </rPh>
    <rPh sb="22" eb="24">
      <t>トクテイ</t>
    </rPh>
    <rPh sb="27" eb="29">
      <t>ジョウホウ</t>
    </rPh>
    <phoneticPr fontId="3"/>
  </si>
  <si>
    <t>（２） 選考不採用、又は採用入社に至らなかった応募者の個人情報は、第三者に漏洩しないよう、</t>
    <rPh sb="4" eb="6">
      <t>センコウ</t>
    </rPh>
    <rPh sb="6" eb="9">
      <t>フサイヨウ</t>
    </rPh>
    <rPh sb="10" eb="11">
      <t>マタ</t>
    </rPh>
    <rPh sb="12" eb="14">
      <t>サイヨウ</t>
    </rPh>
    <rPh sb="14" eb="16">
      <t>ニュウシャ</t>
    </rPh>
    <rPh sb="17" eb="18">
      <t>イタ</t>
    </rPh>
    <rPh sb="23" eb="26">
      <t>オウボシャ</t>
    </rPh>
    <rPh sb="27" eb="29">
      <t>コジン</t>
    </rPh>
    <rPh sb="29" eb="31">
      <t>ジョウホウ</t>
    </rPh>
    <rPh sb="33" eb="36">
      <t>ダイサンシャ</t>
    </rPh>
    <rPh sb="37" eb="39">
      <t>ロウエイ</t>
    </rPh>
    <phoneticPr fontId="3"/>
  </si>
  <si>
    <t>　　速やかにデータを削除し、書類はシュレッダー等にて破棄あるいは返却する。</t>
    <rPh sb="2" eb="3">
      <t>スミ</t>
    </rPh>
    <rPh sb="10" eb="12">
      <t>サクジョ</t>
    </rPh>
    <rPh sb="14" eb="16">
      <t>ショルイ</t>
    </rPh>
    <rPh sb="23" eb="24">
      <t>トウ</t>
    </rPh>
    <rPh sb="26" eb="28">
      <t>ハキ</t>
    </rPh>
    <rPh sb="32" eb="34">
      <t>ヘンキャク</t>
    </rPh>
    <phoneticPr fontId="3"/>
  </si>
  <si>
    <t>（３） 利用目的の達成に必要な範囲を超えて、個人情報を取り扱わない。</t>
    <rPh sb="4" eb="6">
      <t>リヨウ</t>
    </rPh>
    <rPh sb="6" eb="8">
      <t>モクテキ</t>
    </rPh>
    <rPh sb="9" eb="11">
      <t>タッセイ</t>
    </rPh>
    <rPh sb="12" eb="14">
      <t>ヒツヨウ</t>
    </rPh>
    <rPh sb="15" eb="17">
      <t>ハンイ</t>
    </rPh>
    <rPh sb="18" eb="19">
      <t>コ</t>
    </rPh>
    <rPh sb="22" eb="24">
      <t>コジン</t>
    </rPh>
    <rPh sb="24" eb="26">
      <t>ジョウホウ</t>
    </rPh>
    <rPh sb="27" eb="28">
      <t>ト</t>
    </rPh>
    <rPh sb="29" eb="30">
      <t>アツカ</t>
    </rPh>
    <phoneticPr fontId="3"/>
  </si>
  <si>
    <t>4　反社会的勢力の排除に関する確認</t>
    <rPh sb="2" eb="3">
      <t>ハン</t>
    </rPh>
    <rPh sb="3" eb="5">
      <t>シャカイ</t>
    </rPh>
    <rPh sb="5" eb="6">
      <t>テキ</t>
    </rPh>
    <rPh sb="6" eb="8">
      <t>セイリョク</t>
    </rPh>
    <rPh sb="9" eb="11">
      <t>ハイジョ</t>
    </rPh>
    <rPh sb="12" eb="13">
      <t>カン</t>
    </rPh>
    <rPh sb="15" eb="17">
      <t>カクニン</t>
    </rPh>
    <phoneticPr fontId="3"/>
  </si>
  <si>
    <t>（１）貴社（主要な出資者、役員、及びそれに準ずる者を含む。以下同じ）が暴力団、暴力団員</t>
    <rPh sb="3" eb="5">
      <t>キシャ</t>
    </rPh>
    <rPh sb="6" eb="8">
      <t>シュヨウ</t>
    </rPh>
    <rPh sb="9" eb="12">
      <t>シュッシシャ</t>
    </rPh>
    <rPh sb="13" eb="15">
      <t>ヤクイン</t>
    </rPh>
    <rPh sb="16" eb="17">
      <t>オヨ</t>
    </rPh>
    <rPh sb="21" eb="22">
      <t>ジュン</t>
    </rPh>
    <rPh sb="24" eb="25">
      <t>モノ</t>
    </rPh>
    <rPh sb="26" eb="27">
      <t>フク</t>
    </rPh>
    <rPh sb="29" eb="31">
      <t>イカ</t>
    </rPh>
    <rPh sb="31" eb="32">
      <t>オナ</t>
    </rPh>
    <rPh sb="35" eb="38">
      <t>ボウリョクダン</t>
    </rPh>
    <rPh sb="39" eb="41">
      <t>ボウリョク</t>
    </rPh>
    <rPh sb="41" eb="43">
      <t>ダンイン</t>
    </rPh>
    <phoneticPr fontId="3"/>
  </si>
  <si>
    <t>　　・準構成員、暴力団関係企業、特殊知能暴力集団の関係者その他公益に反する行為をなす者</t>
    <rPh sb="11" eb="13">
      <t>カンケイ</t>
    </rPh>
    <rPh sb="13" eb="15">
      <t>キギョウ</t>
    </rPh>
    <rPh sb="16" eb="18">
      <t>トクシュ</t>
    </rPh>
    <rPh sb="18" eb="20">
      <t>チノウ</t>
    </rPh>
    <rPh sb="20" eb="22">
      <t>ボウリョク</t>
    </rPh>
    <rPh sb="22" eb="24">
      <t>シュウダン</t>
    </rPh>
    <rPh sb="25" eb="28">
      <t>カンケイシャ</t>
    </rPh>
    <rPh sb="30" eb="31">
      <t>タ</t>
    </rPh>
    <rPh sb="31" eb="33">
      <t>コウエキ</t>
    </rPh>
    <rPh sb="34" eb="35">
      <t>ハン</t>
    </rPh>
    <rPh sb="37" eb="39">
      <t>コウイ</t>
    </rPh>
    <rPh sb="42" eb="43">
      <t>モノ</t>
    </rPh>
    <phoneticPr fontId="3"/>
  </si>
  <si>
    <t>　　（以下「反社会的勢力」という。）でないこと、過去５年間もそうでなかったこと及び反社</t>
    <rPh sb="3" eb="5">
      <t>イカ</t>
    </rPh>
    <rPh sb="6" eb="9">
      <t>ハンシャカイ</t>
    </rPh>
    <rPh sb="9" eb="10">
      <t>テキ</t>
    </rPh>
    <rPh sb="10" eb="12">
      <t>セイリョク</t>
    </rPh>
    <rPh sb="24" eb="26">
      <t>カコ</t>
    </rPh>
    <rPh sb="27" eb="29">
      <t>ネンカン</t>
    </rPh>
    <rPh sb="39" eb="40">
      <t>オヨ</t>
    </rPh>
    <rPh sb="41" eb="42">
      <t>ハン</t>
    </rPh>
    <phoneticPr fontId="3"/>
  </si>
  <si>
    <t>　　会的勢力と資金提供、便宜供与その他いかなる関係も有しないことを表明し、かつ将来にわ</t>
    <rPh sb="2" eb="3">
      <t>カイ</t>
    </rPh>
    <rPh sb="3" eb="4">
      <t>テキ</t>
    </rPh>
    <rPh sb="4" eb="6">
      <t>セイリョク</t>
    </rPh>
    <rPh sb="7" eb="9">
      <t>シキン</t>
    </rPh>
    <rPh sb="9" eb="11">
      <t>テイキョウ</t>
    </rPh>
    <rPh sb="12" eb="14">
      <t>ベンギ</t>
    </rPh>
    <rPh sb="14" eb="16">
      <t>キョウヨ</t>
    </rPh>
    <rPh sb="18" eb="19">
      <t>タ</t>
    </rPh>
    <rPh sb="23" eb="25">
      <t>カンケイ</t>
    </rPh>
    <rPh sb="26" eb="27">
      <t>ユウ</t>
    </rPh>
    <rPh sb="33" eb="35">
      <t>ヒョウメイ</t>
    </rPh>
    <rPh sb="39" eb="41">
      <t>ショウライ</t>
    </rPh>
    <phoneticPr fontId="3"/>
  </si>
  <si>
    <t>　　たっても反社会的勢力とのいかなる関係も有しないこと。</t>
    <rPh sb="6" eb="10">
      <t>ハンシャカイテキ</t>
    </rPh>
    <rPh sb="10" eb="12">
      <t>セイリョク</t>
    </rPh>
    <rPh sb="18" eb="20">
      <t>カンケイ</t>
    </rPh>
    <rPh sb="21" eb="22">
      <t>ユウ</t>
    </rPh>
    <phoneticPr fontId="3"/>
  </si>
  <si>
    <t>（２）自ら又は第三者を利用して、暴力的な要求行為、法的な責任を超えた不当な要求行為、取</t>
    <rPh sb="3" eb="4">
      <t>ミズカ</t>
    </rPh>
    <rPh sb="5" eb="6">
      <t>マタ</t>
    </rPh>
    <rPh sb="7" eb="10">
      <t>ダイサンシャ</t>
    </rPh>
    <rPh sb="11" eb="13">
      <t>リヨウ</t>
    </rPh>
    <rPh sb="16" eb="19">
      <t>ボウリョクテキ</t>
    </rPh>
    <rPh sb="20" eb="22">
      <t>ヨウキュウ</t>
    </rPh>
    <rPh sb="22" eb="24">
      <t>コウイ</t>
    </rPh>
    <rPh sb="25" eb="27">
      <t>ホウテキ</t>
    </rPh>
    <rPh sb="28" eb="30">
      <t>セキニン</t>
    </rPh>
    <rPh sb="31" eb="32">
      <t>コ</t>
    </rPh>
    <rPh sb="34" eb="36">
      <t>フトウ</t>
    </rPh>
    <rPh sb="37" eb="39">
      <t>ヨウキュウ</t>
    </rPh>
    <rPh sb="39" eb="41">
      <t>コウイ</t>
    </rPh>
    <rPh sb="42" eb="43">
      <t>トリ</t>
    </rPh>
    <phoneticPr fontId="3"/>
  </si>
  <si>
    <t>　　引に関して、脅迫的な言動をし、又は暴力を用いる行為、風説を流布し、偽計を用い又は威</t>
    <rPh sb="2" eb="3">
      <t>ヒ</t>
    </rPh>
    <rPh sb="4" eb="5">
      <t>カン</t>
    </rPh>
    <rPh sb="8" eb="11">
      <t>キョウハクテキ</t>
    </rPh>
    <rPh sb="12" eb="14">
      <t>ゲンドウ</t>
    </rPh>
    <rPh sb="17" eb="18">
      <t>マタ</t>
    </rPh>
    <rPh sb="19" eb="21">
      <t>ボウリョク</t>
    </rPh>
    <rPh sb="22" eb="23">
      <t>モチ</t>
    </rPh>
    <rPh sb="25" eb="27">
      <t>コウイ</t>
    </rPh>
    <rPh sb="28" eb="30">
      <t>フウセツ</t>
    </rPh>
    <rPh sb="31" eb="33">
      <t>ルフ</t>
    </rPh>
    <rPh sb="35" eb="37">
      <t>ギケイ</t>
    </rPh>
    <rPh sb="38" eb="39">
      <t>モチ</t>
    </rPh>
    <rPh sb="40" eb="41">
      <t>マタ</t>
    </rPh>
    <rPh sb="42" eb="43">
      <t>タケシ</t>
    </rPh>
    <phoneticPr fontId="3"/>
  </si>
  <si>
    <t>　　力を用いて相手方の信用を毀損し、又は相手方の業務を妨害する行為、及びその他これらに</t>
    <rPh sb="2" eb="3">
      <t>チカラ</t>
    </rPh>
    <rPh sb="4" eb="5">
      <t>モチ</t>
    </rPh>
    <rPh sb="7" eb="9">
      <t>アイテ</t>
    </rPh>
    <rPh sb="9" eb="10">
      <t>カタ</t>
    </rPh>
    <rPh sb="11" eb="13">
      <t>シンヨウ</t>
    </rPh>
    <rPh sb="14" eb="16">
      <t>キソン</t>
    </rPh>
    <rPh sb="18" eb="19">
      <t>マタ</t>
    </rPh>
    <rPh sb="20" eb="22">
      <t>アイテ</t>
    </rPh>
    <rPh sb="22" eb="23">
      <t>カタ</t>
    </rPh>
    <rPh sb="24" eb="26">
      <t>ギョウム</t>
    </rPh>
    <rPh sb="27" eb="29">
      <t>ボウガイ</t>
    </rPh>
    <rPh sb="31" eb="33">
      <t>コウイ</t>
    </rPh>
    <rPh sb="34" eb="35">
      <t>オヨ</t>
    </rPh>
    <rPh sb="38" eb="39">
      <t>タ</t>
    </rPh>
    <phoneticPr fontId="3"/>
  </si>
  <si>
    <t>　　準ずる行為を行わないこと。</t>
    <rPh sb="2" eb="3">
      <t>ジュン</t>
    </rPh>
    <rPh sb="5" eb="7">
      <t>コウイ</t>
    </rPh>
    <rPh sb="8" eb="9">
      <t>オコナ</t>
    </rPh>
    <phoneticPr fontId="3"/>
  </si>
  <si>
    <t>５　一定の労働関係法令違反に関する申告</t>
    <rPh sb="2" eb="3">
      <t>イチ</t>
    </rPh>
    <rPh sb="3" eb="4">
      <t>サダ</t>
    </rPh>
    <rPh sb="5" eb="7">
      <t>ロウドウ</t>
    </rPh>
    <rPh sb="7" eb="9">
      <t>カンケイ</t>
    </rPh>
    <rPh sb="9" eb="11">
      <t>ホウレイ</t>
    </rPh>
    <rPh sb="11" eb="13">
      <t>イハン</t>
    </rPh>
    <rPh sb="14" eb="15">
      <t>カン</t>
    </rPh>
    <rPh sb="17" eb="19">
      <t>シンコク</t>
    </rPh>
    <phoneticPr fontId="3"/>
  </si>
  <si>
    <t>　法律に基づく処分等が講じられ一定期間が経過していない）に該当しているか否かの申告</t>
    <rPh sb="39" eb="41">
      <t>シンコク</t>
    </rPh>
    <phoneticPr fontId="3"/>
  </si>
  <si>
    <t>　（対象となる規定等は裏面をご覧ください。）</t>
    <rPh sb="2" eb="4">
      <t>タイショウ</t>
    </rPh>
    <rPh sb="7" eb="9">
      <t>キテイ</t>
    </rPh>
    <rPh sb="9" eb="10">
      <t>トウ</t>
    </rPh>
    <rPh sb="11" eb="13">
      <t>リメン</t>
    </rPh>
    <rPh sb="15" eb="16">
      <t>ラン</t>
    </rPh>
    <phoneticPr fontId="3"/>
  </si>
  <si>
    <t>6　その他の確認</t>
    <rPh sb="4" eb="5">
      <t>タ</t>
    </rPh>
    <rPh sb="6" eb="8">
      <t>カクニン</t>
    </rPh>
    <phoneticPr fontId="3"/>
  </si>
  <si>
    <t>　　確認した内容に変動があった場合は、速やかに通知することに同意すること。</t>
    <rPh sb="2" eb="4">
      <t>カクニン</t>
    </rPh>
    <rPh sb="6" eb="8">
      <t>ナイヨウ</t>
    </rPh>
    <rPh sb="9" eb="11">
      <t>ヘンドウ</t>
    </rPh>
    <rPh sb="15" eb="17">
      <t>バアイ</t>
    </rPh>
    <rPh sb="19" eb="20">
      <t>スミ</t>
    </rPh>
    <rPh sb="23" eb="25">
      <t>ツウチ</t>
    </rPh>
    <rPh sb="30" eb="32">
      <t>ドウイ</t>
    </rPh>
    <phoneticPr fontId="3"/>
  </si>
  <si>
    <t>求人不受理の対象となる場合と期間</t>
    <rPh sb="0" eb="2">
      <t>キュウジン</t>
    </rPh>
    <rPh sb="2" eb="5">
      <t>フジュリ</t>
    </rPh>
    <rPh sb="6" eb="8">
      <t>タイショウ</t>
    </rPh>
    <rPh sb="11" eb="13">
      <t>バアイ</t>
    </rPh>
    <rPh sb="14" eb="16">
      <t>キカン</t>
    </rPh>
    <phoneticPr fontId="3"/>
  </si>
  <si>
    <t>対象となる規定</t>
  </si>
  <si>
    <t>講じられた措置等</t>
  </si>
  <si>
    <t>求人不受理期間</t>
  </si>
  <si>
    <t>労働基準法及び最低賃金法に関する規定</t>
    <phoneticPr fontId="3"/>
  </si>
  <si>
    <t>１年間に２回以上、同一の対象条項違反により是正指導を受けた場合</t>
  </si>
  <si>
    <t>法違反の是正後６か月経過するまで</t>
  </si>
  <si>
    <t>対象条項違反により送検され、公表された場合</t>
  </si>
  <si>
    <t>送検された日から１年経過するまで</t>
  </si>
  <si>
    <t>職業安定法、男女雇用機会均等法、育児・介護休業法及び労働施策総合推進法に関する規定</t>
    <phoneticPr fontId="3"/>
  </si>
  <si>
    <t>対象条項に違反し、法違反の是正を求める勧告に従わず、公表された場合</t>
  </si>
  <si>
    <t>職業安定法、男女雇用機会均等法及び育児・介護休業法規定等、詳しくは</t>
    <rPh sb="25" eb="27">
      <t>キテイ</t>
    </rPh>
    <rPh sb="27" eb="28">
      <t>トウ</t>
    </rPh>
    <rPh sb="29" eb="30">
      <t>クワ</t>
    </rPh>
    <phoneticPr fontId="3"/>
  </si>
  <si>
    <t>求人不受理について（厚生労働省）</t>
  </si>
  <si>
    <t xml:space="preserve"> https://www.mhlw.go.jp/content/ 11600000/000602020.pdf</t>
    <phoneticPr fontId="3"/>
  </si>
  <si>
    <t>　　職業安定法第５条の６第3号に規定する求人不受理の対象（一定の労働関係法令に関し、　　</t>
    <phoneticPr fontId="3"/>
  </si>
  <si>
    <t xml:space="preserve">         紹　介　期　限</t>
    <rPh sb="9" eb="10">
      <t>タスク</t>
    </rPh>
    <rPh sb="11" eb="12">
      <t>スケ</t>
    </rPh>
    <rPh sb="13" eb="14">
      <t>キ</t>
    </rPh>
    <rPh sb="15" eb="16">
      <t>キリ</t>
    </rPh>
    <phoneticPr fontId="3"/>
  </si>
  <si>
    <t>紹　　介　　所　　専　　用　　整　　理　　欄</t>
    <rPh sb="0" eb="1">
      <t>ショウ</t>
    </rPh>
    <rPh sb="3" eb="4">
      <t>スケ</t>
    </rPh>
    <rPh sb="6" eb="7">
      <t>ショ</t>
    </rPh>
    <rPh sb="9" eb="10">
      <t>セン</t>
    </rPh>
    <rPh sb="12" eb="13">
      <t>ヨウ</t>
    </rPh>
    <rPh sb="15" eb="16">
      <t>ヒトシ</t>
    </rPh>
    <rPh sb="18" eb="19">
      <t>リ</t>
    </rPh>
    <rPh sb="21" eb="22">
      <t>ラン</t>
    </rPh>
    <phoneticPr fontId="3"/>
  </si>
  <si>
    <t>　</t>
  </si>
  <si>
    <t>　　    年       月  　    日</t>
    <rPh sb="6" eb="7">
      <t>ネン</t>
    </rPh>
    <rPh sb="14" eb="15">
      <t>ツキ</t>
    </rPh>
    <rPh sb="22" eb="23">
      <t>ヒ</t>
    </rPh>
    <phoneticPr fontId="3"/>
  </si>
  <si>
    <t xml:space="preserve">    Ａ　  Ｂ　  Ｃ　  Ｄ</t>
    <phoneticPr fontId="3"/>
  </si>
  <si>
    <t>受理年月日</t>
    <rPh sb="0" eb="2">
      <t>ジュリ</t>
    </rPh>
    <rPh sb="2" eb="5">
      <t>ネンガッピ</t>
    </rPh>
    <phoneticPr fontId="3"/>
  </si>
  <si>
    <t>ふりがな</t>
    <phoneticPr fontId="3"/>
  </si>
  <si>
    <t>就　業　時　間</t>
    <rPh sb="0" eb="1">
      <t>シュウ</t>
    </rPh>
    <rPh sb="2" eb="3">
      <t>ギョウ</t>
    </rPh>
    <rPh sb="4" eb="5">
      <t>トキ</t>
    </rPh>
    <rPh sb="6" eb="7">
      <t>アイダ</t>
    </rPh>
    <phoneticPr fontId="3"/>
  </si>
  <si>
    <t>時</t>
    <rPh sb="0" eb="1">
      <t>トキ</t>
    </rPh>
    <phoneticPr fontId="3"/>
  </si>
  <si>
    <t>～</t>
    <phoneticPr fontId="3"/>
  </si>
  <si>
    <t>雇用期間の定め 無</t>
    <rPh sb="0" eb="2">
      <t>コヨウ</t>
    </rPh>
    <rPh sb="2" eb="4">
      <t>キカン</t>
    </rPh>
    <rPh sb="5" eb="6">
      <t>サダ</t>
    </rPh>
    <rPh sb="8" eb="9">
      <t>ム</t>
    </rPh>
    <phoneticPr fontId="3"/>
  </si>
  <si>
    <t>雇用期間</t>
    <rPh sb="0" eb="4">
      <t>コヨウキカン</t>
    </rPh>
    <phoneticPr fontId="3"/>
  </si>
  <si>
    <t>ケ月間</t>
  </si>
  <si>
    <t>雇用期間の定め 有</t>
    <rPh sb="0" eb="2">
      <t>コヨウ</t>
    </rPh>
    <rPh sb="2" eb="4">
      <t>キカン</t>
    </rPh>
    <rPh sb="5" eb="6">
      <t>サダ</t>
    </rPh>
    <rPh sb="8" eb="9">
      <t>アリ</t>
    </rPh>
    <phoneticPr fontId="3"/>
  </si>
  <si>
    <t>又は</t>
    <rPh sb="0" eb="1">
      <t>マタ</t>
    </rPh>
    <phoneticPr fontId="3"/>
  </si>
  <si>
    <t>年</t>
  </si>
  <si>
    <t>月</t>
  </si>
  <si>
    <t>日まで</t>
  </si>
  <si>
    <t>有</t>
    <rPh sb="0" eb="1">
      <t>アリ</t>
    </rPh>
    <phoneticPr fontId="3"/>
  </si>
  <si>
    <t>条件有</t>
    <rPh sb="0" eb="2">
      <t>ジョウケン</t>
    </rPh>
    <rPh sb="2" eb="3">
      <t>アリ</t>
    </rPh>
    <phoneticPr fontId="3"/>
  </si>
  <si>
    <t>原則更新</t>
    <rPh sb="0" eb="2">
      <t>ゲンソク</t>
    </rPh>
    <rPh sb="2" eb="4">
      <t>コウシン</t>
    </rPh>
    <phoneticPr fontId="3"/>
  </si>
  <si>
    <t>・更新の条件：</t>
    <rPh sb="1" eb="3">
      <t>こうしん</t>
    </rPh>
    <rPh sb="4" eb="6">
      <t>じょうけん</t>
    </rPh>
    <phoneticPr fontId="3" type="Hiragana"/>
  </si>
  <si>
    <t>・更新の上限：</t>
    <rPh sb="1" eb="3">
      <t>こうしん</t>
    </rPh>
    <rPh sb="4" eb="6">
      <t>じょうげん</t>
    </rPh>
    <phoneticPr fontId="3" type="Hiragana"/>
  </si>
  <si>
    <t>④</t>
    <phoneticPr fontId="3"/>
  </si>
  <si>
    <t>（具体的な上限：</t>
    <rPh sb="1" eb="4">
      <t>グタイテキ</t>
    </rPh>
    <rPh sb="5" eb="7">
      <t>ジョウゲン</t>
    </rPh>
    <phoneticPr fontId="3"/>
  </si>
  <si>
    <t>・雇用期間経過後に正社員（期間の定め無）登用</t>
    <rPh sb="1" eb="3">
      <t>こよう</t>
    </rPh>
    <rPh sb="3" eb="5">
      <t>きかん</t>
    </rPh>
    <rPh sb="5" eb="8">
      <t>けいかご</t>
    </rPh>
    <rPh sb="9" eb="12">
      <t>せいしゃいん</t>
    </rPh>
    <rPh sb="13" eb="15">
      <t>きかん</t>
    </rPh>
    <rPh sb="16" eb="17">
      <t>さだ</t>
    </rPh>
    <rPh sb="18" eb="19">
      <t>む</t>
    </rPh>
    <rPh sb="20" eb="22">
      <t>とうよう</t>
    </rPh>
    <phoneticPr fontId="3" type="Hiragana"/>
  </si>
  <si>
    <t>）</t>
  </si>
  <si>
    <t>の可能性</t>
    <rPh sb="1" eb="4">
      <t>カノウセイ</t>
    </rPh>
    <phoneticPr fontId="3"/>
  </si>
  <si>
    <t>☎</t>
    <phoneticPr fontId="3"/>
  </si>
  <si>
    <t>（月平均時間</t>
    <rPh sb="1" eb="2">
      <t>ツキ</t>
    </rPh>
    <rPh sb="2" eb="4">
      <t>ヘイキン</t>
    </rPh>
    <rPh sb="4" eb="6">
      <t>ジカン</t>
    </rPh>
    <phoneticPr fontId="3"/>
  </si>
  <si>
    <t>時間）</t>
  </si>
  <si>
    <t>無</t>
    <rPh sb="0" eb="1">
      <t>ナ</t>
    </rPh>
    <phoneticPr fontId="3"/>
  </si>
  <si>
    <t>部課名</t>
    <rPh sb="0" eb="3">
      <t>ブカメイ</t>
    </rPh>
    <phoneticPr fontId="3"/>
  </si>
  <si>
    <t>土曜</t>
    <rPh sb="0" eb="2">
      <t>ドヨウ</t>
    </rPh>
    <phoneticPr fontId="3"/>
  </si>
  <si>
    <t>日曜</t>
    <rPh sb="0" eb="2">
      <t>ニチヨウ</t>
    </rPh>
    <phoneticPr fontId="3"/>
  </si>
  <si>
    <t>祝日</t>
    <rPh sb="0" eb="2">
      <t>シュクジツ</t>
    </rPh>
    <phoneticPr fontId="3"/>
  </si>
  <si>
    <t>会社カレンダーによる</t>
    <rPh sb="0" eb="2">
      <t>カイシャ</t>
    </rPh>
    <phoneticPr fontId="3"/>
  </si>
  <si>
    <t>その他</t>
    <rPh sb="2" eb="3">
      <t>タ</t>
    </rPh>
    <phoneticPr fontId="3"/>
  </si>
  <si>
    <t>分</t>
    <rPh sb="0" eb="1">
      <t>ブン</t>
    </rPh>
    <phoneticPr fontId="3"/>
  </si>
  <si>
    <t>年間所定
労働時間</t>
    <rPh sb="0" eb="2">
      <t>ネンカン</t>
    </rPh>
    <rPh sb="2" eb="4">
      <t>ショテイ</t>
    </rPh>
    <rPh sb="5" eb="9">
      <t>ロウドウジカン</t>
    </rPh>
    <phoneticPr fontId="3"/>
  </si>
  <si>
    <t>職種・年齢等</t>
    <rPh sb="3" eb="5">
      <t>ネンレイ</t>
    </rPh>
    <rPh sb="5" eb="6">
      <t>トウ</t>
    </rPh>
    <phoneticPr fontId="3"/>
  </si>
  <si>
    <t>完全</t>
    <rPh sb="0" eb="2">
      <t>カンゼン</t>
    </rPh>
    <phoneticPr fontId="3"/>
  </si>
  <si>
    <t>隔週</t>
    <rPh sb="0" eb="2">
      <t>カクシュウ</t>
    </rPh>
    <phoneticPr fontId="3"/>
  </si>
  <si>
    <t>月</t>
    <rPh sb="0" eb="1">
      <t>ツキ</t>
    </rPh>
    <phoneticPr fontId="3"/>
  </si>
  <si>
    <t>回休</t>
    <rPh sb="0" eb="1">
      <t>カイ</t>
    </rPh>
    <rPh sb="1" eb="2">
      <t>キュウ</t>
    </rPh>
    <phoneticPr fontId="3"/>
  </si>
  <si>
    <t>賃金</t>
    <rPh sb="0" eb="2">
      <t>チンギン</t>
    </rPh>
    <phoneticPr fontId="3"/>
  </si>
  <si>
    <t>年俸制</t>
    <rPh sb="0" eb="3">
      <t>ネンポウセイ</t>
    </rPh>
    <phoneticPr fontId="3"/>
  </si>
  <si>
    <t>月給制</t>
    <rPh sb="0" eb="2">
      <t>ゲッキュウ</t>
    </rPh>
    <rPh sb="2" eb="3">
      <t>セイ</t>
    </rPh>
    <phoneticPr fontId="3"/>
  </si>
  <si>
    <t>時間給制</t>
    <rPh sb="0" eb="3">
      <t>ジカンキュウ</t>
    </rPh>
    <rPh sb="3" eb="4">
      <t>セイ</t>
    </rPh>
    <phoneticPr fontId="3"/>
  </si>
  <si>
    <t>正社員</t>
    <rPh sb="0" eb="3">
      <t>セイシャイン</t>
    </rPh>
    <phoneticPr fontId="3"/>
  </si>
  <si>
    <t>正社員以外</t>
    <rPh sb="0" eb="3">
      <t>セイシャイン</t>
    </rPh>
    <rPh sb="3" eb="5">
      <t>イガイ</t>
    </rPh>
    <phoneticPr fontId="3"/>
  </si>
  <si>
    <t>人</t>
    <rPh sb="0" eb="1">
      <t>ニン</t>
    </rPh>
    <phoneticPr fontId="3"/>
  </si>
  <si>
    <t>その他（求人に関する特記事項)</t>
    <rPh sb="2" eb="3">
      <t>タ</t>
    </rPh>
    <rPh sb="4" eb="6">
      <t>キュウジン</t>
    </rPh>
    <rPh sb="7" eb="8">
      <t>カン</t>
    </rPh>
    <rPh sb="10" eb="12">
      <t>トッキ</t>
    </rPh>
    <rPh sb="12" eb="14">
      <t>ジコウ</t>
    </rPh>
    <phoneticPr fontId="3"/>
  </si>
  <si>
    <t>賃金締切日</t>
    <rPh sb="0" eb="4">
      <t>チンギンシメキリ</t>
    </rPh>
    <rPh sb="4" eb="5">
      <t>ヒ</t>
    </rPh>
    <phoneticPr fontId="3"/>
  </si>
  <si>
    <t>その他（</t>
    <rPh sb="2" eb="3">
      <t>タ</t>
    </rPh>
    <phoneticPr fontId="3"/>
  </si>
  <si>
    <t>支払日</t>
    <rPh sb="0" eb="3">
      <t>シハライビ</t>
    </rPh>
    <phoneticPr fontId="3"/>
  </si>
  <si>
    <t>毎月　</t>
    <rPh sb="0" eb="2">
      <t>マイツキ</t>
    </rPh>
    <phoneticPr fontId="3"/>
  </si>
  <si>
    <t>日</t>
    <rPh sb="0" eb="1">
      <t>ヒ</t>
    </rPh>
    <phoneticPr fontId="3"/>
  </si>
  <si>
    <t>派遣・請負でない</t>
    <rPh sb="0" eb="2">
      <t>ハケン</t>
    </rPh>
    <rPh sb="3" eb="5">
      <t>ウケオイ</t>
    </rPh>
    <phoneticPr fontId="3"/>
  </si>
  <si>
    <t>有期雇用派遣</t>
    <rPh sb="0" eb="4">
      <t>ユウキコヨウ</t>
    </rPh>
    <rPh sb="4" eb="6">
      <t>ハケン</t>
    </rPh>
    <phoneticPr fontId="3"/>
  </si>
  <si>
    <t>無期雇用派遣</t>
    <rPh sb="0" eb="2">
      <t>ムキ</t>
    </rPh>
    <rPh sb="2" eb="6">
      <t>コヨウハケン</t>
    </rPh>
    <phoneticPr fontId="3"/>
  </si>
  <si>
    <t>毎月の賃金（税込み）</t>
    <rPh sb="0" eb="2">
      <t>マイツキ</t>
    </rPh>
    <rPh sb="3" eb="5">
      <t>チンギン</t>
    </rPh>
    <rPh sb="6" eb="8">
      <t>ゼイコ</t>
    </rPh>
    <phoneticPr fontId="3"/>
  </si>
  <si>
    <t>定期的に支払われる賃金</t>
    <rPh sb="0" eb="3">
      <t>テイキテキ</t>
    </rPh>
    <rPh sb="4" eb="6">
      <t>シハラ</t>
    </rPh>
    <rPh sb="9" eb="11">
      <t>チンギン</t>
    </rPh>
    <phoneticPr fontId="3"/>
  </si>
  <si>
    <t>※年俸制の場合の年間給与額</t>
    <rPh sb="1" eb="4">
      <t>ネンポウセイ</t>
    </rPh>
    <rPh sb="5" eb="7">
      <t>バアイ</t>
    </rPh>
    <rPh sb="8" eb="13">
      <t>ネンカンキュウヨガク</t>
    </rPh>
    <phoneticPr fontId="3"/>
  </si>
  <si>
    <t>請負（他の事業所で就業する仕事の場合）</t>
    <rPh sb="0" eb="2">
      <t>ウケオイ</t>
    </rPh>
    <rPh sb="3" eb="4">
      <t>タ</t>
    </rPh>
    <rPh sb="5" eb="8">
      <t>ジギョウショ</t>
    </rPh>
    <rPh sb="9" eb="11">
      <t>シュウギョウ</t>
    </rPh>
    <rPh sb="13" eb="15">
      <t>シゴト</t>
    </rPh>
    <rPh sb="16" eb="18">
      <t>バアイ</t>
    </rPh>
    <phoneticPr fontId="3"/>
  </si>
  <si>
    <t>(定年以外の年齢制限がある場合の理由）</t>
    <rPh sb="1" eb="3">
      <t>テイネン</t>
    </rPh>
    <rPh sb="3" eb="5">
      <t>イガイ</t>
    </rPh>
    <rPh sb="6" eb="10">
      <t>ネンレイセイゲン</t>
    </rPh>
    <rPh sb="13" eb="15">
      <t>バアイ</t>
    </rPh>
    <rPh sb="16" eb="18">
      <t>リユウ</t>
    </rPh>
    <phoneticPr fontId="3"/>
  </si>
  <si>
    <t>（固定残業代：</t>
    <rPh sb="1" eb="6">
      <t>コテイザンギョウダイ</t>
    </rPh>
    <phoneticPr fontId="3"/>
  </si>
  <si>
    <t>時間分）</t>
    <rPh sb="0" eb="3">
      <t>ジカンブン</t>
    </rPh>
    <phoneticPr fontId="3"/>
  </si>
  <si>
    <t>（雇入れ直後）</t>
    <rPh sb="1" eb="3">
      <t>ヤトイイ</t>
    </rPh>
    <rPh sb="4" eb="6">
      <t>チョクゴ</t>
    </rPh>
    <phoneticPr fontId="3"/>
  </si>
  <si>
    <t>事業所に同じ。　同じでない場合は住所を記入。</t>
    <rPh sb="0" eb="3">
      <t>ジギョウショ</t>
    </rPh>
    <rPh sb="4" eb="5">
      <t>オナ</t>
    </rPh>
    <rPh sb="8" eb="9">
      <t>オナ</t>
    </rPh>
    <rPh sb="13" eb="15">
      <t>バアイ</t>
    </rPh>
    <rPh sb="16" eb="18">
      <t>ジュウショ</t>
    </rPh>
    <rPh sb="19" eb="21">
      <t>キニュウ</t>
    </rPh>
    <phoneticPr fontId="3"/>
  </si>
  <si>
    <t>※固定残業代を採用する場合、固定残業時間を超える時間外労働分は追加で支給</t>
    <rPh sb="1" eb="6">
      <t>コテイザンギョウダイ</t>
    </rPh>
    <rPh sb="7" eb="9">
      <t>サイヨウ</t>
    </rPh>
    <rPh sb="11" eb="13">
      <t>バアイ</t>
    </rPh>
    <rPh sb="14" eb="20">
      <t>コテイザンギョウジカン</t>
    </rPh>
    <rPh sb="21" eb="22">
      <t>コ</t>
    </rPh>
    <rPh sb="24" eb="30">
      <t>ジカンガイロウドウブン</t>
    </rPh>
    <rPh sb="31" eb="33">
      <t>ツイカ</t>
    </rPh>
    <rPh sb="34" eb="36">
      <t>シキュウ</t>
    </rPh>
    <phoneticPr fontId="3"/>
  </si>
  <si>
    <t>個人の状態に応じて支払われる賃金</t>
    <rPh sb="0" eb="2">
      <t>コジン</t>
    </rPh>
    <rPh sb="3" eb="5">
      <t>ジョウタイ</t>
    </rPh>
    <rPh sb="6" eb="7">
      <t>オウ</t>
    </rPh>
    <rPh sb="9" eb="11">
      <t>シハラ</t>
    </rPh>
    <rPh sb="14" eb="16">
      <t>チンギン</t>
    </rPh>
    <phoneticPr fontId="3"/>
  </si>
  <si>
    <t>（転勤の可能性）</t>
    <rPh sb="1" eb="3">
      <t>テンキン</t>
    </rPh>
    <rPh sb="4" eb="7">
      <t>カノウセイ</t>
    </rPh>
    <phoneticPr fontId="3"/>
  </si>
  <si>
    <t>あり</t>
    <phoneticPr fontId="3"/>
  </si>
  <si>
    <t>（　　　　　　　　　　　　　　　　　　　　　　　）</t>
    <phoneticPr fontId="3"/>
  </si>
  <si>
    <t>屋内の
受動喫煙
対策</t>
    <rPh sb="0" eb="2">
      <t>おくない</t>
    </rPh>
    <rPh sb="4" eb="5">
      <t>うけ</t>
    </rPh>
    <rPh sb="5" eb="6">
      <t>どう</t>
    </rPh>
    <rPh sb="6" eb="8">
      <t>きつえん</t>
    </rPh>
    <rPh sb="9" eb="11">
      <t>たいさく</t>
    </rPh>
    <phoneticPr fontId="3" type="Hiragana"/>
  </si>
  <si>
    <t>子供</t>
    <rPh sb="0" eb="2">
      <t>コドモ</t>
    </rPh>
    <phoneticPr fontId="3"/>
  </si>
  <si>
    <t>禁煙</t>
    <rPh sb="0" eb="2">
      <t>キンエン</t>
    </rPh>
    <phoneticPr fontId="3"/>
  </si>
  <si>
    <t>喫煙室あり</t>
    <rPh sb="0" eb="3">
      <t>キツエンシツ</t>
    </rPh>
    <phoneticPr fontId="3"/>
  </si>
  <si>
    <t>通勤手当</t>
    <rPh sb="0" eb="2">
      <t>ツウキン</t>
    </rPh>
    <rPh sb="2" eb="4">
      <t>テアテ</t>
    </rPh>
    <phoneticPr fontId="3"/>
  </si>
  <si>
    <t>仕事の内容</t>
    <phoneticPr fontId="3"/>
  </si>
  <si>
    <t>実費（最高</t>
    <rPh sb="0" eb="2">
      <t>ジッピ</t>
    </rPh>
    <rPh sb="3" eb="5">
      <t>サイコウ</t>
    </rPh>
    <phoneticPr fontId="3"/>
  </si>
  <si>
    <t>円まで）</t>
    <rPh sb="0" eb="1">
      <t>エン</t>
    </rPh>
    <phoneticPr fontId="3"/>
  </si>
  <si>
    <t>定額（</t>
    <rPh sb="0" eb="2">
      <t>テイガク</t>
    </rPh>
    <phoneticPr fontId="3"/>
  </si>
  <si>
    <t>円）</t>
    <rPh sb="0" eb="1">
      <t>エン</t>
    </rPh>
    <phoneticPr fontId="3"/>
  </si>
  <si>
    <t>昇給</t>
    <rPh sb="0" eb="2">
      <t>ショウキュウ</t>
    </rPh>
    <phoneticPr fontId="3"/>
  </si>
  <si>
    <t>制度</t>
    <rPh sb="0" eb="2">
      <t>セイド</t>
    </rPh>
    <phoneticPr fontId="3"/>
  </si>
  <si>
    <t>ベースアップ込みの前年度実績</t>
    <rPh sb="6" eb="7">
      <t>コ</t>
    </rPh>
    <rPh sb="9" eb="12">
      <t>ゼンネンド</t>
    </rPh>
    <rPh sb="12" eb="14">
      <t>ジッセキ</t>
    </rPh>
    <phoneticPr fontId="3"/>
  </si>
  <si>
    <t>賞与</t>
    <rPh sb="0" eb="2">
      <t>ショウヨ</t>
    </rPh>
    <phoneticPr fontId="3"/>
  </si>
  <si>
    <t>前年度実績 年</t>
    <rPh sb="0" eb="3">
      <t>ゼンネンド</t>
    </rPh>
    <rPh sb="3" eb="5">
      <t>ジッセキ</t>
    </rPh>
    <rPh sb="6" eb="7">
      <t>ネン</t>
    </rPh>
    <phoneticPr fontId="3"/>
  </si>
  <si>
    <t>回</t>
    <rPh sb="0" eb="1">
      <t>カイ</t>
    </rPh>
    <phoneticPr fontId="3"/>
  </si>
  <si>
    <t>月分又は</t>
    <rPh sb="0" eb="1">
      <t>ツキ</t>
    </rPh>
    <rPh sb="1" eb="2">
      <t>ブン</t>
    </rPh>
    <rPh sb="2" eb="3">
      <t>マタ</t>
    </rPh>
    <phoneticPr fontId="3"/>
  </si>
  <si>
    <t>万円）</t>
    <rPh sb="0" eb="2">
      <t>マンエン</t>
    </rPh>
    <phoneticPr fontId="3"/>
  </si>
  <si>
    <t>（変更の範囲）</t>
    <rPh sb="1" eb="3">
      <t>ヘンコウ</t>
    </rPh>
    <rPh sb="4" eb="6">
      <t>ハンイ</t>
    </rPh>
    <phoneticPr fontId="3"/>
  </si>
  <si>
    <t>加入保険</t>
    <rPh sb="0" eb="4">
      <t>カニュウホケン</t>
    </rPh>
    <phoneticPr fontId="3"/>
  </si>
  <si>
    <t>雇用</t>
    <rPh sb="0" eb="2">
      <t>コヨウ</t>
    </rPh>
    <phoneticPr fontId="3"/>
  </si>
  <si>
    <t>労災</t>
    <rPh sb="0" eb="2">
      <t>ロウサイ</t>
    </rPh>
    <phoneticPr fontId="3"/>
  </si>
  <si>
    <t>健康</t>
    <rPh sb="0" eb="2">
      <t>ケンコウ</t>
    </rPh>
    <phoneticPr fontId="3"/>
  </si>
  <si>
    <t>厚生年金</t>
    <rPh sb="0" eb="2">
      <t>コウセイ</t>
    </rPh>
    <rPh sb="2" eb="4">
      <t>ネンキン</t>
    </rPh>
    <phoneticPr fontId="3"/>
  </si>
  <si>
    <t>退職金共済</t>
    <rPh sb="0" eb="3">
      <t>タイショクキン</t>
    </rPh>
    <rPh sb="3" eb="5">
      <t>キョウサイ</t>
    </rPh>
    <phoneticPr fontId="3"/>
  </si>
  <si>
    <t>財形</t>
    <rPh sb="0" eb="2">
      <t>ザイケイ</t>
    </rPh>
    <phoneticPr fontId="3"/>
  </si>
  <si>
    <t>退職金制度</t>
    <rPh sb="0" eb="5">
      <t>タイショクキンセイド</t>
    </rPh>
    <phoneticPr fontId="3"/>
  </si>
  <si>
    <t>有（最低</t>
    <rPh sb="0" eb="1">
      <t>アリ</t>
    </rPh>
    <rPh sb="2" eb="4">
      <t>サイテイ</t>
    </rPh>
    <phoneticPr fontId="3"/>
  </si>
  <si>
    <t>年勤続）</t>
    <rPh sb="0" eb="1">
      <t>ネン</t>
    </rPh>
    <rPh sb="1" eb="3">
      <t>キンゾク</t>
    </rPh>
    <phoneticPr fontId="3"/>
  </si>
  <si>
    <t>可</t>
    <rPh sb="0" eb="1">
      <t>カ</t>
    </rPh>
    <phoneticPr fontId="3"/>
  </si>
  <si>
    <t>再雇用又は勤務延長　</t>
    <phoneticPr fontId="3"/>
  </si>
  <si>
    <t>歳）</t>
    <rPh sb="0" eb="1">
      <t>サイ</t>
    </rPh>
    <phoneticPr fontId="3"/>
  </si>
  <si>
    <t>西暦</t>
    <rPh sb="0" eb="2">
      <t>セイレキ</t>
    </rPh>
    <phoneticPr fontId="3"/>
  </si>
  <si>
    <t>単身者用</t>
    <rPh sb="0" eb="4">
      <t>タンシンシャヨウ</t>
    </rPh>
    <phoneticPr fontId="3"/>
  </si>
  <si>
    <t>世帯用</t>
    <rPh sb="0" eb="2">
      <t>セタイ</t>
    </rPh>
    <rPh sb="2" eb="3">
      <t>ヨウ</t>
    </rPh>
    <phoneticPr fontId="3"/>
  </si>
  <si>
    <t>入居可</t>
    <rPh sb="0" eb="2">
      <t>ニュウキョ</t>
    </rPh>
    <rPh sb="2" eb="3">
      <t>カ</t>
    </rPh>
    <phoneticPr fontId="3"/>
  </si>
  <si>
    <t>不可）</t>
    <rPh sb="0" eb="2">
      <t>フカ</t>
    </rPh>
    <phoneticPr fontId="3"/>
  </si>
  <si>
    <t>指定のない場合の有効期間は３か月間です。</t>
    <rPh sb="0" eb="2">
      <t>シテイ</t>
    </rPh>
    <rPh sb="5" eb="7">
      <t>バアイ</t>
    </rPh>
    <rPh sb="8" eb="10">
      <t>ユウコウ</t>
    </rPh>
    <rPh sb="10" eb="12">
      <t>キカン</t>
    </rPh>
    <phoneticPr fontId="3"/>
  </si>
  <si>
    <t>特になし</t>
    <rPh sb="0" eb="1">
      <t>トク</t>
    </rPh>
    <phoneticPr fontId="3"/>
  </si>
  <si>
    <t>あり（</t>
    <phoneticPr fontId="3"/>
  </si>
  <si>
    <t>（うち女子</t>
    <rPh sb="3" eb="5">
      <t>ジョシ</t>
    </rPh>
    <phoneticPr fontId="3"/>
  </si>
  <si>
    <t>全従業員数</t>
    <rPh sb="0" eb="1">
      <t>ゼン</t>
    </rPh>
    <rPh sb="1" eb="4">
      <t>ジュウギョウイン</t>
    </rPh>
    <rPh sb="4" eb="5">
      <t>スウ</t>
    </rPh>
    <phoneticPr fontId="3"/>
  </si>
  <si>
    <t>・試用期間</t>
    <rPh sb="1" eb="5">
      <t>シヨウキカン</t>
    </rPh>
    <phoneticPr fontId="3"/>
  </si>
  <si>
    <t>月）</t>
    <rPh sb="0" eb="1">
      <t>ツキ</t>
    </rPh>
    <phoneticPr fontId="3"/>
  </si>
  <si>
    <t>労働条件</t>
    <rPh sb="0" eb="4">
      <t>ロウドウジョウケン</t>
    </rPh>
    <phoneticPr fontId="3"/>
  </si>
  <si>
    <t>同じ</t>
    <rPh sb="0" eb="1">
      <t>オナ</t>
    </rPh>
    <phoneticPr fontId="3"/>
  </si>
  <si>
    <t>異なる</t>
    <rPh sb="0" eb="1">
      <t>コト</t>
    </rPh>
    <phoneticPr fontId="3"/>
  </si>
  <si>
    <t>（年商額など最近の業績及び会社のPRなど）</t>
    <rPh sb="1" eb="4">
      <t>ネンショウガク</t>
    </rPh>
    <rPh sb="6" eb="8">
      <t>サイキン</t>
    </rPh>
    <rPh sb="9" eb="11">
      <t>ギョウセキ</t>
    </rPh>
    <rPh sb="11" eb="12">
      <t>オヨ</t>
    </rPh>
    <rPh sb="13" eb="15">
      <t>カイシャ</t>
    </rPh>
    <phoneticPr fontId="3"/>
  </si>
  <si>
    <t>・選考方法</t>
    <rPh sb="1" eb="5">
      <t>センコウホウホウ</t>
    </rPh>
    <phoneticPr fontId="3"/>
  </si>
  <si>
    <t>面　接</t>
    <rPh sb="0" eb="1">
      <t>メン</t>
    </rPh>
    <rPh sb="2" eb="3">
      <t>セツ</t>
    </rPh>
    <phoneticPr fontId="3"/>
  </si>
  <si>
    <t>書類選考</t>
    <rPh sb="0" eb="4">
      <t>ショルイセンコウ</t>
    </rPh>
    <phoneticPr fontId="3"/>
  </si>
  <si>
    <t>筆記試験</t>
    <rPh sb="0" eb="4">
      <t>ヒッキシケン</t>
    </rPh>
    <phoneticPr fontId="3"/>
  </si>
  <si>
    <t>・その他</t>
    <rPh sb="3" eb="4">
      <t>タ</t>
    </rPh>
    <phoneticPr fontId="3"/>
  </si>
  <si>
    <t>（確認した場合は□を黒塗りして下さい。）</t>
    <rPh sb="10" eb="12">
      <t>クロヌ</t>
    </rPh>
    <phoneticPr fontId="3"/>
  </si>
  <si>
    <t>○第１項～第４項、第６項</t>
    <rPh sb="1" eb="2">
      <t>ダイ</t>
    </rPh>
    <rPh sb="3" eb="4">
      <t>コウ</t>
    </rPh>
    <rPh sb="5" eb="6">
      <t>ダイ</t>
    </rPh>
    <rPh sb="7" eb="8">
      <t>コウ</t>
    </rPh>
    <rPh sb="9" eb="10">
      <t>ダイ</t>
    </rPh>
    <rPh sb="11" eb="12">
      <t>コウ</t>
    </rPh>
    <phoneticPr fontId="3"/>
  </si>
  <si>
    <t>予備自衛官等希望者の採用（採用をご検討いただける場合は□を黒塗りして下さい。両方を選択いただくことも可能です。）</t>
    <rPh sb="0" eb="2">
      <t>よび</t>
    </rPh>
    <rPh sb="2" eb="5">
      <t>じえいかん</t>
    </rPh>
    <rPh sb="5" eb="6">
      <t>とう</t>
    </rPh>
    <rPh sb="6" eb="9">
      <t>きぼうしゃ</t>
    </rPh>
    <rPh sb="10" eb="12">
      <t>さいよう</t>
    </rPh>
    <rPh sb="13" eb="15">
      <t>さいよう</t>
    </rPh>
    <rPh sb="17" eb="19">
      <t>けんとう</t>
    </rPh>
    <rPh sb="24" eb="26">
      <t>ばあい</t>
    </rPh>
    <rPh sb="29" eb="31">
      <t>くろぬ</t>
    </rPh>
    <rPh sb="34" eb="35">
      <t>くだ</t>
    </rPh>
    <rPh sb="38" eb="40">
      <t>りょうほう</t>
    </rPh>
    <rPh sb="41" eb="43">
      <t>せんたく</t>
    </rPh>
    <rPh sb="50" eb="52">
      <t>かのう</t>
    </rPh>
    <phoneticPr fontId="3" type="Hiragana"/>
  </si>
  <si>
    <t>即応予備自衛官</t>
    <rPh sb="0" eb="7">
      <t>ソクオウヨビジエイカン</t>
    </rPh>
    <phoneticPr fontId="3"/>
  </si>
  <si>
    <t>予備自衛官</t>
    <rPh sb="0" eb="5">
      <t>ヨビジエイカン</t>
    </rPh>
    <phoneticPr fontId="3"/>
  </si>
  <si>
    <r>
      <rPr>
        <b/>
        <u/>
        <sz val="14"/>
        <rFont val="ＭＳ Ｐゴシック"/>
        <family val="3"/>
        <charset val="128"/>
      </rPr>
      <t>退職自衛官の求人をお考えの企業</t>
    </r>
    <r>
      <rPr>
        <b/>
        <sz val="14"/>
        <rFont val="ＭＳ Ｐゴシック"/>
        <family val="3"/>
        <charset val="128"/>
      </rPr>
      <t xml:space="preserve">　様
  新たな再就職規制に係る改正自衛隊法が平成２７年１０月１日から施行
されたことに伴い、再就職結果の公表が義務付けられるとともに、防衛省
における自主規制を受けて、紹介を行う日から遡って２年以内に、役員等
が贈賄を行うなど刑法に違反する行為を行った営利企業等については、
退職自衛官を紹介できないこととなりました。併せて、「個人情報の取扱
い」及び「反社会的勢力の排除」に関する事項につきましても、確認でき
ない場合には退職自衛官を紹介できないこととなっております。
　また、平成２９年４月１日から（即応）予備自衛官希望者の受け入れに
関する検討の可能性について記入いただくこととなりました。
これは、国の施策である予備自衛官制度についてご理解・ご協力を得る
きっかけとしたく設けたものです。
　尚、当該欄の記入の有無により登録・紹介等の取扱が異なることはご
ざいません。ご検討を宜しくお願い申し上げます。
　各企業様におかれましては、上記内容につきましてご理解頂き、今後
とも、退職自衛官の再就職に関しまして、ご理解、ご協力を賜りますよう、
宜しくお願い申し上げます。
                           ２０２４年４月１日
                                          退職自衛官大阪無料職業紹介所
　　                                                            所長　國友　昭
</t>
    </r>
    <rPh sb="258" eb="260">
      <t>ヘイセイ</t>
    </rPh>
    <rPh sb="262" eb="263">
      <t>ネン</t>
    </rPh>
    <rPh sb="264" eb="265">
      <t>ガツ</t>
    </rPh>
    <rPh sb="266" eb="267">
      <t>ニチ</t>
    </rPh>
    <rPh sb="270" eb="272">
      <t>ソクオウ</t>
    </rPh>
    <rPh sb="273" eb="275">
      <t>ヨビ</t>
    </rPh>
    <rPh sb="275" eb="278">
      <t>ジエイカン</t>
    </rPh>
    <rPh sb="278" eb="281">
      <t>キボウシャ</t>
    </rPh>
    <rPh sb="282" eb="283">
      <t>ウ</t>
    </rPh>
    <rPh sb="284" eb="285">
      <t>イ</t>
    </rPh>
    <rPh sb="288" eb="289">
      <t>カン</t>
    </rPh>
    <rPh sb="291" eb="293">
      <t>ケントウ</t>
    </rPh>
    <rPh sb="294" eb="297">
      <t>カノウセイ</t>
    </rPh>
    <rPh sb="301" eb="303">
      <t>キニュウ</t>
    </rPh>
    <rPh sb="321" eb="322">
      <t>クニ</t>
    </rPh>
    <rPh sb="323" eb="325">
      <t>シサク</t>
    </rPh>
    <rPh sb="328" eb="330">
      <t>ヨビ</t>
    </rPh>
    <rPh sb="333" eb="335">
      <t>セイド</t>
    </rPh>
    <rPh sb="340" eb="342">
      <t>リカイ</t>
    </rPh>
    <rPh sb="344" eb="346">
      <t>キョウリョク</t>
    </rPh>
    <rPh sb="347" eb="348">
      <t>エ</t>
    </rPh>
    <rPh sb="358" eb="359">
      <t>モウ</t>
    </rPh>
    <rPh sb="368" eb="369">
      <t>ナオ</t>
    </rPh>
    <rPh sb="370" eb="372">
      <t>トウガイ</t>
    </rPh>
    <rPh sb="372" eb="373">
      <t>ラン</t>
    </rPh>
    <rPh sb="374" eb="376">
      <t>キニュウ</t>
    </rPh>
    <rPh sb="377" eb="379">
      <t>ウム</t>
    </rPh>
    <rPh sb="382" eb="384">
      <t>トウロク</t>
    </rPh>
    <rPh sb="385" eb="387">
      <t>ショウカイ</t>
    </rPh>
    <rPh sb="387" eb="388">
      <t>トウ</t>
    </rPh>
    <rPh sb="389" eb="391">
      <t>トリアツカイ</t>
    </rPh>
    <rPh sb="392" eb="393">
      <t>コト</t>
    </rPh>
    <rPh sb="407" eb="409">
      <t>ケントウ</t>
    </rPh>
    <rPh sb="410" eb="411">
      <t>ヨロ</t>
    </rPh>
    <rPh sb="414" eb="415">
      <t>ネガ</t>
    </rPh>
    <rPh sb="416" eb="417">
      <t>モウ</t>
    </rPh>
    <rPh sb="418" eb="419">
      <t>ア</t>
    </rPh>
    <rPh sb="493" eb="494">
      <t>ヨロ</t>
    </rPh>
    <rPh sb="593" eb="595">
      <t>オオサカ</t>
    </rPh>
    <rPh sb="668" eb="670">
      <t>クニトモ</t>
    </rPh>
    <rPh sb="671" eb="672">
      <t>アキラ</t>
    </rPh>
    <phoneticPr fontId="3"/>
  </si>
  <si>
    <t>№</t>
    <phoneticPr fontId="3"/>
  </si>
  <si>
    <t>区　分</t>
    <rPh sb="0" eb="1">
      <t>ク</t>
    </rPh>
    <rPh sb="2" eb="3">
      <t>フン</t>
    </rPh>
    <phoneticPr fontId="3"/>
  </si>
  <si>
    <t>入　力　項　目</t>
    <rPh sb="0" eb="1">
      <t>イ</t>
    </rPh>
    <rPh sb="2" eb="3">
      <t>チカラ</t>
    </rPh>
    <rPh sb="4" eb="5">
      <t>コウ</t>
    </rPh>
    <rPh sb="6" eb="7">
      <t>メ</t>
    </rPh>
    <phoneticPr fontId="3"/>
  </si>
  <si>
    <t>入力欄「赤く塗りつぶした箇所に入力してください。」</t>
    <rPh sb="2" eb="3">
      <t>ラン</t>
    </rPh>
    <rPh sb="4" eb="5">
      <t>アカ</t>
    </rPh>
    <rPh sb="6" eb="7">
      <t>ヌ</t>
    </rPh>
    <rPh sb="12" eb="14">
      <t>カショ</t>
    </rPh>
    <rPh sb="15" eb="17">
      <t>ニュウリョク</t>
    </rPh>
    <phoneticPr fontId="3"/>
  </si>
  <si>
    <t>定年・任期</t>
    <rPh sb="0" eb="2">
      <t>テイネン</t>
    </rPh>
    <rPh sb="3" eb="5">
      <t>ニンキ</t>
    </rPh>
    <phoneticPr fontId="3"/>
  </si>
  <si>
    <r>
      <rPr>
        <b/>
        <sz val="13"/>
        <color indexed="10"/>
        <rFont val="HG丸ｺﾞｼｯｸM-PRO"/>
        <family val="3"/>
        <charset val="128"/>
      </rPr>
      <t>定年制</t>
    </r>
    <r>
      <rPr>
        <sz val="13"/>
        <rFont val="HG丸ｺﾞｼｯｸM-PRO"/>
        <family val="3"/>
        <charset val="128"/>
      </rPr>
      <t>「54～57歳での定年退職者」、</t>
    </r>
    <r>
      <rPr>
        <b/>
        <sz val="13"/>
        <color indexed="10"/>
        <rFont val="HG丸ｺﾞｼｯｸM-PRO"/>
        <family val="3"/>
        <charset val="128"/>
      </rPr>
      <t>任期制</t>
    </r>
    <r>
      <rPr>
        <sz val="13"/>
        <rFont val="HG丸ｺﾞｼｯｸM-PRO"/>
        <family val="3"/>
        <charset val="128"/>
      </rPr>
      <t>「20歳代半ば～30歳前半での任期満了退職者」のいずれかを選択してください。定年制、任期制の両方の求人票を出される場合は、別々で2枚お願いします。</t>
    </r>
    <rPh sb="0" eb="3">
      <t>テイネンセイ</t>
    </rPh>
    <rPh sb="9" eb="10">
      <t>サイ</t>
    </rPh>
    <rPh sb="12" eb="14">
      <t>テイネン</t>
    </rPh>
    <rPh sb="14" eb="15">
      <t>ショク</t>
    </rPh>
    <rPh sb="16" eb="17">
      <t>シャ</t>
    </rPh>
    <rPh sb="18" eb="21">
      <t>ニンキセイ</t>
    </rPh>
    <rPh sb="24" eb="25">
      <t>サイ</t>
    </rPh>
    <rPh sb="25" eb="26">
      <t>ダイ</t>
    </rPh>
    <rPh sb="26" eb="27">
      <t>ナカ</t>
    </rPh>
    <rPh sb="32" eb="33">
      <t>サイ</t>
    </rPh>
    <rPh sb="33" eb="35">
      <t>ゼンハン</t>
    </rPh>
    <rPh sb="37" eb="39">
      <t>ニンキ</t>
    </rPh>
    <rPh sb="39" eb="41">
      <t>マンリョウ</t>
    </rPh>
    <rPh sb="41" eb="43">
      <t>タイショク</t>
    </rPh>
    <rPh sb="43" eb="44">
      <t>シャ</t>
    </rPh>
    <rPh sb="50" eb="52">
      <t>センタク</t>
    </rPh>
    <rPh sb="59" eb="62">
      <t>テイネンセイ</t>
    </rPh>
    <rPh sb="63" eb="65">
      <t>ニンキ</t>
    </rPh>
    <rPh sb="65" eb="66">
      <t>セイ</t>
    </rPh>
    <rPh sb="67" eb="69">
      <t>リョウホウ</t>
    </rPh>
    <rPh sb="70" eb="73">
      <t>キュウジンヒョウ</t>
    </rPh>
    <rPh sb="74" eb="75">
      <t>ダ</t>
    </rPh>
    <rPh sb="78" eb="80">
      <t>バアイ</t>
    </rPh>
    <rPh sb="82" eb="84">
      <t>ベツベツ</t>
    </rPh>
    <rPh sb="87" eb="88">
      <t>マイ</t>
    </rPh>
    <rPh sb="88" eb="89">
      <t>ネガ</t>
    </rPh>
    <phoneticPr fontId="3"/>
  </si>
  <si>
    <t>事業所名のふりがなが違う時は正しいものを記入</t>
    <rPh sb="0" eb="3">
      <t>ジギョウショ</t>
    </rPh>
    <rPh sb="3" eb="4">
      <t>ナ</t>
    </rPh>
    <rPh sb="10" eb="11">
      <t>チガ</t>
    </rPh>
    <rPh sb="12" eb="13">
      <t>トキ</t>
    </rPh>
    <rPh sb="14" eb="15">
      <t>タダ</t>
    </rPh>
    <rPh sb="20" eb="22">
      <t>キニュウ</t>
    </rPh>
    <phoneticPr fontId="3"/>
  </si>
  <si>
    <t>代表者氏名</t>
    <rPh sb="0" eb="3">
      <t>ダイヒョウシャ</t>
    </rPh>
    <rPh sb="3" eb="5">
      <t>シメイ</t>
    </rPh>
    <phoneticPr fontId="3"/>
  </si>
  <si>
    <t>郵便番号　（例）123-4567</t>
    <rPh sb="0" eb="4">
      <t>ユウビンバンゴウ</t>
    </rPh>
    <phoneticPr fontId="3"/>
  </si>
  <si>
    <t>住所</t>
    <rPh sb="0" eb="2">
      <t>ジュウショ</t>
    </rPh>
    <phoneticPr fontId="3"/>
  </si>
  <si>
    <t>電話番号　（例）12-1234-1234</t>
    <rPh sb="0" eb="2">
      <t>デンワ</t>
    </rPh>
    <rPh sb="2" eb="4">
      <t>バンゴウ</t>
    </rPh>
    <phoneticPr fontId="3"/>
  </si>
  <si>
    <t>採用事務担当者</t>
    <rPh sb="0" eb="2">
      <t>サイヨウ</t>
    </rPh>
    <rPh sb="2" eb="4">
      <t>ジム</t>
    </rPh>
    <rPh sb="4" eb="7">
      <t>タントウシャ</t>
    </rPh>
    <phoneticPr fontId="3"/>
  </si>
  <si>
    <t>部課名</t>
    <rPh sb="0" eb="2">
      <t>ブカ</t>
    </rPh>
    <rPh sb="2" eb="3">
      <t>メイ</t>
    </rPh>
    <phoneticPr fontId="3"/>
  </si>
  <si>
    <t>職種・年齢等</t>
    <rPh sb="0" eb="2">
      <t>ショクシュ</t>
    </rPh>
    <rPh sb="3" eb="5">
      <t>ネンレイ</t>
    </rPh>
    <rPh sb="5" eb="6">
      <t>トウ</t>
    </rPh>
    <phoneticPr fontId="3"/>
  </si>
  <si>
    <t>採用職種（入社直後）　（例）事務員　重機オペレーター　等</t>
    <rPh sb="0" eb="2">
      <t>サイヨウ</t>
    </rPh>
    <rPh sb="2" eb="4">
      <t>ショクシュ</t>
    </rPh>
    <rPh sb="5" eb="7">
      <t>ニュウシャ</t>
    </rPh>
    <rPh sb="7" eb="9">
      <t>チョクゴ</t>
    </rPh>
    <phoneticPr fontId="3"/>
  </si>
  <si>
    <t>雇入れ後の職種の「変更の範囲」　　　　　　　　　　　　　　　　　　　　　　　　　
※「変更の範囲」とは、雇入れ直後にとどまらず、将来の配置転換など今後の見込みも含めた、締結する労働契約の期間中における変更の範囲のことをいいます。</t>
    <rPh sb="0" eb="2">
      <t>ヤトイイ</t>
    </rPh>
    <rPh sb="3" eb="4">
      <t>ゴ</t>
    </rPh>
    <rPh sb="5" eb="7">
      <t>ショクシュ</t>
    </rPh>
    <rPh sb="9" eb="11">
      <t>ヘンコウ</t>
    </rPh>
    <rPh sb="12" eb="14">
      <t>ハンイ</t>
    </rPh>
    <rPh sb="43" eb="45">
      <t>ヘンコウ</t>
    </rPh>
    <rPh sb="46" eb="48">
      <t>ハンイ</t>
    </rPh>
    <rPh sb="52" eb="54">
      <t>ヤトイイ</t>
    </rPh>
    <rPh sb="55" eb="57">
      <t>チョクゴ</t>
    </rPh>
    <rPh sb="64" eb="66">
      <t>ショウライ</t>
    </rPh>
    <rPh sb="67" eb="69">
      <t>ハイチ</t>
    </rPh>
    <rPh sb="69" eb="71">
      <t>テンカン</t>
    </rPh>
    <rPh sb="73" eb="75">
      <t>コンゴ</t>
    </rPh>
    <rPh sb="76" eb="78">
      <t>ミコ</t>
    </rPh>
    <rPh sb="80" eb="81">
      <t>フク</t>
    </rPh>
    <rPh sb="84" eb="86">
      <t>テイケツ</t>
    </rPh>
    <rPh sb="88" eb="92">
      <t>ロウドウケイヤク</t>
    </rPh>
    <rPh sb="93" eb="96">
      <t>キカンチュウ</t>
    </rPh>
    <rPh sb="100" eb="102">
      <t>ヘンコウ</t>
    </rPh>
    <rPh sb="103" eb="105">
      <t>ハンイ</t>
    </rPh>
    <phoneticPr fontId="3"/>
  </si>
  <si>
    <t>雇用形態について</t>
    <rPh sb="0" eb="2">
      <t>コヨウ</t>
    </rPh>
    <rPh sb="2" eb="4">
      <t>ケイタイ</t>
    </rPh>
    <phoneticPr fontId="3"/>
  </si>
  <si>
    <t>役職名について　（例）工場長　総務課長　経理係長　等</t>
    <rPh sb="0" eb="3">
      <t>ヤクショクメイ</t>
    </rPh>
    <rPh sb="11" eb="14">
      <t>コウジョウチョウ</t>
    </rPh>
    <rPh sb="15" eb="19">
      <t>ソウムカチョウ</t>
    </rPh>
    <rPh sb="20" eb="22">
      <t>ケイリ</t>
    </rPh>
    <rPh sb="22" eb="24">
      <t>カカリチョウ</t>
    </rPh>
    <phoneticPr fontId="3"/>
  </si>
  <si>
    <t>採用人員数「通勤」　</t>
    <rPh sb="0" eb="2">
      <t>サイヨウ</t>
    </rPh>
    <rPh sb="2" eb="4">
      <t>ジンイン</t>
    </rPh>
    <rPh sb="4" eb="5">
      <t>スウ</t>
    </rPh>
    <rPh sb="6" eb="8">
      <t>ツウキン</t>
    </rPh>
    <phoneticPr fontId="3"/>
  </si>
  <si>
    <t>採用人員数「住込」　※　なしの場合は、０を記入</t>
    <rPh sb="0" eb="2">
      <t>サイヨウ</t>
    </rPh>
    <rPh sb="2" eb="4">
      <t>ジンイン</t>
    </rPh>
    <rPh sb="4" eb="5">
      <t>スウ</t>
    </rPh>
    <rPh sb="6" eb="8">
      <t>スミコ</t>
    </rPh>
    <rPh sb="15" eb="17">
      <t>バアイ</t>
    </rPh>
    <rPh sb="21" eb="23">
      <t>キニュウ</t>
    </rPh>
    <phoneticPr fontId="3"/>
  </si>
  <si>
    <t>止むを得ない理由による年齢制限がある場合は、その理由を記入
（注）高年齢者雇用安定法の改正により、16年12月1日から、募集及び採用にあたって「止むを得ない理由により年齢制限」をする場合には、その個別具体的な理由を書面で提示するように義務付けられました。
（例）対象は５９歳以下（理由：定年が６０歳のため）</t>
    <rPh sb="18" eb="20">
      <t>バアイ</t>
    </rPh>
    <rPh sb="24" eb="26">
      <t>リユウ</t>
    </rPh>
    <rPh sb="51" eb="52">
      <t>ネン</t>
    </rPh>
    <rPh sb="54" eb="55">
      <t>ガツ</t>
    </rPh>
    <rPh sb="56" eb="57">
      <t>ニチ</t>
    </rPh>
    <rPh sb="129" eb="130">
      <t>レイ</t>
    </rPh>
    <rPh sb="131" eb="133">
      <t>タイショウ</t>
    </rPh>
    <rPh sb="136" eb="139">
      <t>サイイカ</t>
    </rPh>
    <rPh sb="140" eb="142">
      <t>リユウ</t>
    </rPh>
    <rPh sb="143" eb="145">
      <t>テイネン</t>
    </rPh>
    <rPh sb="148" eb="149">
      <t>サイ</t>
    </rPh>
    <phoneticPr fontId="3"/>
  </si>
  <si>
    <t>就業場所</t>
    <rPh sb="0" eb="2">
      <t>シュウギョウ</t>
    </rPh>
    <rPh sb="2" eb="4">
      <t>バショ</t>
    </rPh>
    <phoneticPr fontId="3"/>
  </si>
  <si>
    <t>就業場所が事業所名の下欄の所在地と「同じ」か「異なる」か</t>
    <rPh sb="0" eb="4">
      <t>シュウギョウバショ</t>
    </rPh>
    <rPh sb="5" eb="8">
      <t>ジギョウショ</t>
    </rPh>
    <rPh sb="8" eb="9">
      <t>ナ</t>
    </rPh>
    <rPh sb="10" eb="12">
      <t>カラン</t>
    </rPh>
    <rPh sb="13" eb="16">
      <t>ショザイチ</t>
    </rPh>
    <rPh sb="18" eb="19">
      <t>オナ</t>
    </rPh>
    <rPh sb="23" eb="24">
      <t>コト</t>
    </rPh>
    <phoneticPr fontId="3"/>
  </si>
  <si>
    <t>最寄りの路線名</t>
    <rPh sb="0" eb="2">
      <t>モヨ</t>
    </rPh>
    <rPh sb="4" eb="6">
      <t>ロセン</t>
    </rPh>
    <rPh sb="6" eb="7">
      <t>メイ</t>
    </rPh>
    <phoneticPr fontId="3"/>
  </si>
  <si>
    <t>最寄りの駅名</t>
    <rPh sb="0" eb="2">
      <t>モヨ</t>
    </rPh>
    <rPh sb="4" eb="6">
      <t>エキメイ</t>
    </rPh>
    <phoneticPr fontId="3"/>
  </si>
  <si>
    <t>最寄駅から「バス」又は「徒歩」での時間</t>
    <rPh sb="0" eb="2">
      <t>モヨ</t>
    </rPh>
    <rPh sb="2" eb="3">
      <t>エキ</t>
    </rPh>
    <rPh sb="9" eb="10">
      <t>マタ</t>
    </rPh>
    <rPh sb="12" eb="14">
      <t>トホ</t>
    </rPh>
    <rPh sb="17" eb="19">
      <t>ジカン</t>
    </rPh>
    <phoneticPr fontId="3"/>
  </si>
  <si>
    <t>雇入れ後に転勤、配置転換等の可能性がある場合は、その就業場所を記入</t>
    <rPh sb="0" eb="2">
      <t>ヤトイイ</t>
    </rPh>
    <rPh sb="3" eb="4">
      <t>ゴ</t>
    </rPh>
    <rPh sb="5" eb="7">
      <t>テンキン</t>
    </rPh>
    <rPh sb="8" eb="12">
      <t>ハイチテンカン</t>
    </rPh>
    <rPh sb="12" eb="13">
      <t>トウ</t>
    </rPh>
    <rPh sb="14" eb="17">
      <t>カノウセイ</t>
    </rPh>
    <rPh sb="20" eb="22">
      <t>バアイ</t>
    </rPh>
    <rPh sb="26" eb="30">
      <t>シュウギョウバショ</t>
    </rPh>
    <rPh sb="31" eb="33">
      <t>キニュウ</t>
    </rPh>
    <phoneticPr fontId="3"/>
  </si>
  <si>
    <t>屋内の受動喫煙対策について</t>
    <rPh sb="0" eb="2">
      <t>オクナイ</t>
    </rPh>
    <rPh sb="3" eb="5">
      <t>ジュドウ</t>
    </rPh>
    <rPh sb="5" eb="7">
      <t>キツエン</t>
    </rPh>
    <rPh sb="7" eb="9">
      <t>タイサク</t>
    </rPh>
    <phoneticPr fontId="3"/>
  </si>
  <si>
    <t>受動喫煙対策について追加事項があれば記入</t>
    <rPh sb="0" eb="2">
      <t>ジュドウ</t>
    </rPh>
    <rPh sb="2" eb="4">
      <t>キツエン</t>
    </rPh>
    <rPh sb="4" eb="6">
      <t>タイサク</t>
    </rPh>
    <rPh sb="10" eb="12">
      <t>ツイカ</t>
    </rPh>
    <rPh sb="12" eb="14">
      <t>ジコウ</t>
    </rPh>
    <rPh sb="18" eb="20">
      <t>キニュウ</t>
    </rPh>
    <phoneticPr fontId="3"/>
  </si>
  <si>
    <t>職務内容</t>
    <rPh sb="0" eb="2">
      <t>ショクム</t>
    </rPh>
    <rPh sb="2" eb="4">
      <t>ナイヨウ</t>
    </rPh>
    <phoneticPr fontId="3"/>
  </si>
  <si>
    <t>雇入れ直後の、仕事の内容を記入</t>
    <rPh sb="0" eb="2">
      <t>ヤトイイ</t>
    </rPh>
    <rPh sb="3" eb="5">
      <t>チョクゴ</t>
    </rPh>
    <rPh sb="7" eb="9">
      <t>シゴト</t>
    </rPh>
    <rPh sb="10" eb="12">
      <t>ナイヨウ</t>
    </rPh>
    <phoneticPr fontId="3"/>
  </si>
  <si>
    <t>雇入れ後に変更の可能性がある場合は、その可能性のある仕事の内容を記入</t>
    <rPh sb="0" eb="2">
      <t>ヤトイイ</t>
    </rPh>
    <rPh sb="3" eb="4">
      <t>ゴ</t>
    </rPh>
    <rPh sb="5" eb="7">
      <t>ヘンコウ</t>
    </rPh>
    <rPh sb="8" eb="11">
      <t>カノウセイ</t>
    </rPh>
    <rPh sb="14" eb="16">
      <t>バアイ</t>
    </rPh>
    <rPh sb="20" eb="23">
      <t>カノウセイ</t>
    </rPh>
    <rPh sb="26" eb="28">
      <t>シゴト</t>
    </rPh>
    <rPh sb="29" eb="31">
      <t>ナイヨウ</t>
    </rPh>
    <phoneticPr fontId="3"/>
  </si>
  <si>
    <t>必須技能等</t>
    <rPh sb="0" eb="2">
      <t>ヒッス</t>
    </rPh>
    <rPh sb="2" eb="4">
      <t>ギノウ</t>
    </rPh>
    <rPh sb="4" eb="5">
      <t>トウ</t>
    </rPh>
    <phoneticPr fontId="3"/>
  </si>
  <si>
    <t>必要な経験（年数）・技能・知識・免許資格について</t>
    <rPh sb="0" eb="2">
      <t>ヒツヨウ</t>
    </rPh>
    <rPh sb="3" eb="5">
      <t>ケイケン</t>
    </rPh>
    <rPh sb="6" eb="8">
      <t>ネンスウ</t>
    </rPh>
    <rPh sb="10" eb="12">
      <t>ギノウ</t>
    </rPh>
    <rPh sb="13" eb="15">
      <t>チシキ</t>
    </rPh>
    <rPh sb="16" eb="18">
      <t>メンキョ</t>
    </rPh>
    <rPh sb="18" eb="20">
      <t>シカク</t>
    </rPh>
    <phoneticPr fontId="3"/>
  </si>
  <si>
    <t>必要な学歴を記入</t>
    <rPh sb="0" eb="2">
      <t>ヒツヨウ</t>
    </rPh>
    <rPh sb="3" eb="5">
      <t>ガクレキ</t>
    </rPh>
    <phoneticPr fontId="3"/>
  </si>
  <si>
    <t>事業所の概要</t>
    <rPh sb="0" eb="3">
      <t>ジギョウショ</t>
    </rPh>
    <rPh sb="4" eb="6">
      <t>ガイヨウ</t>
    </rPh>
    <phoneticPr fontId="3"/>
  </si>
  <si>
    <t>事業所の生産品目・事業内容を記入</t>
    <rPh sb="0" eb="2">
      <t>ジギョウ</t>
    </rPh>
    <rPh sb="2" eb="3">
      <t>ショ</t>
    </rPh>
    <rPh sb="4" eb="7">
      <t>セイサンヒン</t>
    </rPh>
    <rPh sb="7" eb="8">
      <t>モク</t>
    </rPh>
    <rPh sb="9" eb="11">
      <t>ジギョウ</t>
    </rPh>
    <rPh sb="11" eb="13">
      <t>ナイヨウ</t>
    </rPh>
    <phoneticPr fontId="3"/>
  </si>
  <si>
    <t>創立・設立年を西暦で記入</t>
    <rPh sb="0" eb="2">
      <t>ソウリツ</t>
    </rPh>
    <rPh sb="3" eb="5">
      <t>セツリツ</t>
    </rPh>
    <rPh sb="5" eb="6">
      <t>ネン</t>
    </rPh>
    <rPh sb="7" eb="9">
      <t>セイレキ</t>
    </rPh>
    <phoneticPr fontId="3"/>
  </si>
  <si>
    <t>年</t>
    <rPh sb="0" eb="1">
      <t>ねん</t>
    </rPh>
    <phoneticPr fontId="9" type="Hiragana" alignment="center"/>
  </si>
  <si>
    <t>就業場所における従業員数を記入（うち女子は、右の欄に記載）</t>
    <rPh sb="0" eb="2">
      <t>シュウギョウ</t>
    </rPh>
    <rPh sb="2" eb="4">
      <t>バショ</t>
    </rPh>
    <rPh sb="8" eb="11">
      <t>ジュウギョウイン</t>
    </rPh>
    <rPh sb="11" eb="12">
      <t>スウ</t>
    </rPh>
    <rPh sb="18" eb="20">
      <t>ジョシ</t>
    </rPh>
    <rPh sb="22" eb="23">
      <t>ミギ</t>
    </rPh>
    <rPh sb="24" eb="25">
      <t>ラン</t>
    </rPh>
    <rPh sb="26" eb="28">
      <t>キサイ</t>
    </rPh>
    <phoneticPr fontId="3"/>
  </si>
  <si>
    <t>人</t>
    <rPh sb="0" eb="1">
      <t>にん</t>
    </rPh>
    <phoneticPr fontId="9" type="Hiragana" alignment="center"/>
  </si>
  <si>
    <t>うち女子</t>
    <rPh sb="2" eb="4">
      <t>ジョシ</t>
    </rPh>
    <phoneticPr fontId="3"/>
  </si>
  <si>
    <t>会社等全体の従業員数を記入</t>
    <rPh sb="0" eb="2">
      <t>カイシャ</t>
    </rPh>
    <rPh sb="2" eb="3">
      <t>トウ</t>
    </rPh>
    <rPh sb="3" eb="5">
      <t>ゼンタイ</t>
    </rPh>
    <rPh sb="6" eb="9">
      <t>ジュウギョウイン</t>
    </rPh>
    <rPh sb="9" eb="10">
      <t>スウ</t>
    </rPh>
    <phoneticPr fontId="3"/>
  </si>
  <si>
    <t>資本金を記入　　（例）500万円　12,000万円</t>
    <rPh sb="0" eb="3">
      <t>シホンキン</t>
    </rPh>
    <rPh sb="9" eb="10">
      <t>レイ</t>
    </rPh>
    <rPh sb="14" eb="15">
      <t>マン</t>
    </rPh>
    <rPh sb="15" eb="16">
      <t>エン</t>
    </rPh>
    <rPh sb="23" eb="24">
      <t>マン</t>
    </rPh>
    <rPh sb="24" eb="25">
      <t>エン</t>
    </rPh>
    <phoneticPr fontId="3"/>
  </si>
  <si>
    <t>万円</t>
    <rPh sb="0" eb="2">
      <t>まんえん</t>
    </rPh>
    <phoneticPr fontId="9" type="Hiragana" alignment="center"/>
  </si>
  <si>
    <t>労働組合について</t>
    <rPh sb="0" eb="4">
      <t>ロウドウクミアイ</t>
    </rPh>
    <phoneticPr fontId="3"/>
  </si>
  <si>
    <t>年商額など最近の業績（左）及び会社のPRなど（右）を記入</t>
    <rPh sb="0" eb="2">
      <t>ネンショウ</t>
    </rPh>
    <rPh sb="2" eb="3">
      <t>ガク</t>
    </rPh>
    <rPh sb="5" eb="7">
      <t>サイキン</t>
    </rPh>
    <rPh sb="8" eb="10">
      <t>ギョウセキ</t>
    </rPh>
    <rPh sb="11" eb="12">
      <t>ヒダリ</t>
    </rPh>
    <rPh sb="13" eb="14">
      <t>オヨ</t>
    </rPh>
    <rPh sb="15" eb="17">
      <t>カイシャ</t>
    </rPh>
    <rPh sb="23" eb="24">
      <t>ミギ</t>
    </rPh>
    <phoneticPr fontId="3"/>
  </si>
  <si>
    <t>就業時間を記入</t>
    <rPh sb="0" eb="2">
      <t>シュウギョウ</t>
    </rPh>
    <rPh sb="2" eb="4">
      <t>ジカン</t>
    </rPh>
    <phoneticPr fontId="3"/>
  </si>
  <si>
    <t>時</t>
    <rPh sb="0" eb="1">
      <t>ジ</t>
    </rPh>
    <phoneticPr fontId="3"/>
  </si>
  <si>
    <t>シフトの場合、始業時間、終業時間の間での労働時間
（例）７．５時間等で記入</t>
    <rPh sb="4" eb="6">
      <t>バアイ</t>
    </rPh>
    <rPh sb="7" eb="9">
      <t>シギョウ</t>
    </rPh>
    <rPh sb="9" eb="11">
      <t>ジカン</t>
    </rPh>
    <rPh sb="12" eb="14">
      <t>シュウギョウ</t>
    </rPh>
    <rPh sb="14" eb="16">
      <t>ジカン</t>
    </rPh>
    <rPh sb="17" eb="18">
      <t>アイダ</t>
    </rPh>
    <rPh sb="20" eb="22">
      <t>ロウドウ</t>
    </rPh>
    <rPh sb="22" eb="24">
      <t>ジカン</t>
    </rPh>
    <phoneticPr fontId="3"/>
  </si>
  <si>
    <t>時間</t>
    <rPh sb="0" eb="2">
      <t>じかん</t>
    </rPh>
    <phoneticPr fontId="9" type="Hiragana" alignment="center"/>
  </si>
  <si>
    <t>変形労働時間制を採用されている場合は、その単位</t>
    <rPh sb="0" eb="2">
      <t>ヘンケイ</t>
    </rPh>
    <rPh sb="2" eb="4">
      <t>ロウドウ</t>
    </rPh>
    <rPh sb="4" eb="6">
      <t>ジカン</t>
    </rPh>
    <rPh sb="6" eb="7">
      <t>セイ</t>
    </rPh>
    <rPh sb="8" eb="10">
      <t>サイヨウ</t>
    </rPh>
    <rPh sb="15" eb="17">
      <t>バアイ</t>
    </rPh>
    <rPh sb="21" eb="23">
      <t>タンイ</t>
    </rPh>
    <phoneticPr fontId="3"/>
  </si>
  <si>
    <t>勤務は交替制ですか？</t>
    <rPh sb="0" eb="2">
      <t>きんむ</t>
    </rPh>
    <rPh sb="3" eb="5">
      <t>こうたい</t>
    </rPh>
    <rPh sb="5" eb="6">
      <t>せい</t>
    </rPh>
    <phoneticPr fontId="9" type="Hiragana" alignment="center"/>
  </si>
  <si>
    <t>雇用期間
（正社員以外）
※13番で正社員以外だった場合</t>
    <phoneticPr fontId="3"/>
  </si>
  <si>
    <t>休日等</t>
    <rPh sb="0" eb="1">
      <t>キュウ</t>
    </rPh>
    <rPh sb="1" eb="2">
      <t>ヒ</t>
    </rPh>
    <rPh sb="2" eb="3">
      <t>トウ</t>
    </rPh>
    <phoneticPr fontId="3"/>
  </si>
  <si>
    <t>休日について</t>
    <rPh sb="0" eb="2">
      <t>キュウジツ</t>
    </rPh>
    <phoneticPr fontId="3"/>
  </si>
  <si>
    <t>土曜日</t>
    <rPh sb="0" eb="3">
      <t>ドヨウビ</t>
    </rPh>
    <phoneticPr fontId="3"/>
  </si>
  <si>
    <t>日曜日</t>
    <rPh sb="0" eb="1">
      <t>ヒ</t>
    </rPh>
    <phoneticPr fontId="3"/>
  </si>
  <si>
    <t>会社カレンダー</t>
    <rPh sb="0" eb="2">
      <t>カイシャ</t>
    </rPh>
    <phoneticPr fontId="3"/>
  </si>
  <si>
    <t>その他、休日について補足があれば記入</t>
    <rPh sb="2" eb="3">
      <t>ホカ</t>
    </rPh>
    <rPh sb="4" eb="6">
      <t>キュウジツ</t>
    </rPh>
    <rPh sb="10" eb="12">
      <t>ホソク</t>
    </rPh>
    <rPh sb="16" eb="18">
      <t>キニュウ</t>
    </rPh>
    <phoneticPr fontId="3"/>
  </si>
  <si>
    <t>週休２日制について</t>
    <rPh sb="0" eb="2">
      <t>シュウキュウ</t>
    </rPh>
    <rPh sb="3" eb="4">
      <t>ヒ</t>
    </rPh>
    <rPh sb="4" eb="5">
      <t>セイ</t>
    </rPh>
    <phoneticPr fontId="3"/>
  </si>
  <si>
    <t>その他、補足事項があれば記入（例）月毎に勤務表を作成</t>
    <rPh sb="2" eb="3">
      <t>タ</t>
    </rPh>
    <rPh sb="4" eb="6">
      <t>ホソク</t>
    </rPh>
    <rPh sb="6" eb="8">
      <t>ジコウ</t>
    </rPh>
    <rPh sb="12" eb="14">
      <t>キニュウ</t>
    </rPh>
    <rPh sb="15" eb="16">
      <t>レイ</t>
    </rPh>
    <rPh sb="17" eb="19">
      <t>ツキゴト</t>
    </rPh>
    <rPh sb="20" eb="23">
      <t>キンムヒョウ</t>
    </rPh>
    <rPh sb="24" eb="26">
      <t>サクセイ</t>
    </rPh>
    <phoneticPr fontId="3"/>
  </si>
  <si>
    <t>年間所定労働時間</t>
    <rPh sb="0" eb="4">
      <t>ネンカンショテイ</t>
    </rPh>
    <rPh sb="4" eb="8">
      <t>ロウドウジカン</t>
    </rPh>
    <phoneticPr fontId="3"/>
  </si>
  <si>
    <t>年間休日数について</t>
    <rPh sb="0" eb="2">
      <t>ネンカン</t>
    </rPh>
    <rPh sb="2" eb="5">
      <t>キュウジツスウ</t>
    </rPh>
    <phoneticPr fontId="3"/>
  </si>
  <si>
    <t>時間外勤務について</t>
    <rPh sb="0" eb="3">
      <t>ジカンガイ</t>
    </rPh>
    <rPh sb="3" eb="5">
      <t>キンム</t>
    </rPh>
    <phoneticPr fontId="3"/>
  </si>
  <si>
    <t>休憩時間について</t>
    <rPh sb="0" eb="2">
      <t>キュウケイ</t>
    </rPh>
    <rPh sb="2" eb="4">
      <t>ジカン</t>
    </rPh>
    <phoneticPr fontId="3"/>
  </si>
  <si>
    <t>賃金形態について</t>
    <rPh sb="0" eb="2">
      <t>チンギン</t>
    </rPh>
    <rPh sb="2" eb="4">
      <t>ケイタイ</t>
    </rPh>
    <phoneticPr fontId="3"/>
  </si>
  <si>
    <t>賃金の支払日について</t>
    <rPh sb="0" eb="2">
      <t>チンギン</t>
    </rPh>
    <rPh sb="3" eb="5">
      <t>シハラ</t>
    </rPh>
    <rPh sb="5" eb="6">
      <t>ヒ</t>
    </rPh>
    <phoneticPr fontId="3"/>
  </si>
  <si>
    <t>賃金の締め切り日について</t>
    <rPh sb="0" eb="2">
      <t>チンギン</t>
    </rPh>
    <rPh sb="3" eb="4">
      <t>シ</t>
    </rPh>
    <rPh sb="5" eb="6">
      <t>キ</t>
    </rPh>
    <rPh sb="7" eb="8">
      <t>ビ</t>
    </rPh>
    <phoneticPr fontId="3"/>
  </si>
  <si>
    <t>基本給（月額）で記入（最低額～最高額を記入して下さい）</t>
    <rPh sb="0" eb="2">
      <t>キホン</t>
    </rPh>
    <rPh sb="2" eb="3">
      <t>キュウ</t>
    </rPh>
    <rPh sb="4" eb="6">
      <t>ツキガク</t>
    </rPh>
    <rPh sb="8" eb="10">
      <t>キニュウ</t>
    </rPh>
    <rPh sb="11" eb="14">
      <t>サイテイガク</t>
    </rPh>
    <rPh sb="15" eb="18">
      <t>サイコウガク</t>
    </rPh>
    <rPh sb="19" eb="21">
      <t>キニュウ</t>
    </rPh>
    <rPh sb="23" eb="24">
      <t>クダ</t>
    </rPh>
    <phoneticPr fontId="3"/>
  </si>
  <si>
    <t>円</t>
    <rPh sb="0" eb="1">
      <t>えん</t>
    </rPh>
    <phoneticPr fontId="3" type="Hiragana" alignment="center"/>
  </si>
  <si>
    <t>①「手当名」と「手当金額」を記入（最低額～最高額を記入して下さい）</t>
    <rPh sb="2" eb="4">
      <t>テアテ</t>
    </rPh>
    <rPh sb="4" eb="5">
      <t>メイ</t>
    </rPh>
    <rPh sb="8" eb="10">
      <t>テアテ</t>
    </rPh>
    <rPh sb="10" eb="12">
      <t>キンガク</t>
    </rPh>
    <phoneticPr fontId="3"/>
  </si>
  <si>
    <t>円 　～</t>
    <rPh sb="0" eb="1">
      <t>えん</t>
    </rPh>
    <phoneticPr fontId="3" type="Hiragana" alignment="center"/>
  </si>
  <si>
    <t>②「手当名」と「手当金額」を記入（最低額～最高額を記入して下さい）</t>
    <rPh sb="2" eb="4">
      <t>テアテ</t>
    </rPh>
    <rPh sb="4" eb="5">
      <t>メイ</t>
    </rPh>
    <rPh sb="8" eb="10">
      <t>テアテ</t>
    </rPh>
    <rPh sb="10" eb="12">
      <t>キンガク</t>
    </rPh>
    <phoneticPr fontId="3"/>
  </si>
  <si>
    <t>③「手当名」と「手当金額」を記入（最低額～最高額を記入して下さい）</t>
    <rPh sb="2" eb="4">
      <t>テアテ</t>
    </rPh>
    <rPh sb="4" eb="5">
      <t>メイ</t>
    </rPh>
    <rPh sb="8" eb="10">
      <t>テアテ</t>
    </rPh>
    <rPh sb="10" eb="12">
      <t>キンガク</t>
    </rPh>
    <phoneticPr fontId="3"/>
  </si>
  <si>
    <t>④「手当名」と「手当金額」を記入（最低額～最高額を記入して下さい）</t>
    <rPh sb="2" eb="4">
      <t>テアテ</t>
    </rPh>
    <rPh sb="4" eb="5">
      <t>メイ</t>
    </rPh>
    <rPh sb="8" eb="10">
      <t>テアテ</t>
    </rPh>
    <rPh sb="10" eb="12">
      <t>キンガク</t>
    </rPh>
    <phoneticPr fontId="3"/>
  </si>
  <si>
    <t>⑤「手当名」と「手当金額」を記入（最低額～最高額を記入して下さい）</t>
    <rPh sb="2" eb="4">
      <t>テアテ</t>
    </rPh>
    <rPh sb="4" eb="5">
      <t>メイ</t>
    </rPh>
    <rPh sb="8" eb="10">
      <t>テアテ</t>
    </rPh>
    <rPh sb="10" eb="12">
      <t>キンガク</t>
    </rPh>
    <phoneticPr fontId="3"/>
  </si>
  <si>
    <t>⑥「手当名」と「手当金額」を記入（最低額～最高額を記入して下さい）</t>
    <rPh sb="2" eb="4">
      <t>テアテ</t>
    </rPh>
    <rPh sb="4" eb="5">
      <t>メイ</t>
    </rPh>
    <rPh sb="8" eb="10">
      <t>テアテ</t>
    </rPh>
    <rPh sb="10" eb="12">
      <t>キンガク</t>
    </rPh>
    <phoneticPr fontId="3"/>
  </si>
  <si>
    <t>固定残業代について（時間と金額）　※固定残業代は残業がなくても必ず支払うものです。</t>
    <rPh sb="0" eb="2">
      <t>コテイ</t>
    </rPh>
    <rPh sb="2" eb="4">
      <t>ザンギョウ</t>
    </rPh>
    <rPh sb="4" eb="5">
      <t>ダイ</t>
    </rPh>
    <rPh sb="10" eb="12">
      <t>ジカン</t>
    </rPh>
    <rPh sb="13" eb="15">
      <t>キンガク</t>
    </rPh>
    <rPh sb="18" eb="20">
      <t>コテイ</t>
    </rPh>
    <rPh sb="20" eb="23">
      <t>ザンギョウダイ</t>
    </rPh>
    <rPh sb="24" eb="26">
      <t>ザンギョウ</t>
    </rPh>
    <rPh sb="31" eb="32">
      <t>カナラ</t>
    </rPh>
    <rPh sb="33" eb="35">
      <t>シハラ</t>
    </rPh>
    <phoneticPr fontId="3"/>
  </si>
  <si>
    <t>時間分</t>
    <rPh sb="0" eb="3">
      <t>ジカンブン</t>
    </rPh>
    <phoneticPr fontId="3"/>
  </si>
  <si>
    <t>個人の状況に応じて支払われる賃金</t>
    <rPh sb="0" eb="2">
      <t>コジン</t>
    </rPh>
    <rPh sb="3" eb="5">
      <t>ジョウキョウ</t>
    </rPh>
    <rPh sb="6" eb="7">
      <t>オウ</t>
    </rPh>
    <rPh sb="9" eb="11">
      <t>シハラ</t>
    </rPh>
    <rPh sb="14" eb="16">
      <t>チンギン</t>
    </rPh>
    <phoneticPr fontId="3"/>
  </si>
  <si>
    <t>①「家族手当」の「手当金額」を記入</t>
    <rPh sb="2" eb="4">
      <t>カゾク</t>
    </rPh>
    <rPh sb="4" eb="6">
      <t>テアテ</t>
    </rPh>
    <rPh sb="9" eb="11">
      <t>テアテ</t>
    </rPh>
    <rPh sb="11" eb="13">
      <t>キンガク</t>
    </rPh>
    <phoneticPr fontId="3"/>
  </si>
  <si>
    <t>②「配偶者手当」の「手当金額」を記入</t>
    <rPh sb="2" eb="5">
      <t>ハイグウシャ</t>
    </rPh>
    <rPh sb="5" eb="7">
      <t>テアテ</t>
    </rPh>
    <rPh sb="10" eb="12">
      <t>テアテ</t>
    </rPh>
    <rPh sb="12" eb="14">
      <t>キンガク</t>
    </rPh>
    <phoneticPr fontId="3"/>
  </si>
  <si>
    <t>③「子供手当」の「手当金額」を記入</t>
    <rPh sb="2" eb="4">
      <t>コドモ</t>
    </rPh>
    <rPh sb="4" eb="6">
      <t>テアテ</t>
    </rPh>
    <rPh sb="9" eb="11">
      <t>テアテ</t>
    </rPh>
    <rPh sb="11" eb="13">
      <t>キンガク</t>
    </rPh>
    <phoneticPr fontId="3"/>
  </si>
  <si>
    <t>④「手当名」と「手当金額」を記入（最低額を記入して下さい）</t>
    <rPh sb="2" eb="4">
      <t>テアテ</t>
    </rPh>
    <rPh sb="4" eb="5">
      <t>メイ</t>
    </rPh>
    <rPh sb="8" eb="10">
      <t>テアテ</t>
    </rPh>
    <rPh sb="10" eb="12">
      <t>キンガク</t>
    </rPh>
    <rPh sb="17" eb="19">
      <t>サイテイ</t>
    </rPh>
    <rPh sb="19" eb="20">
      <t>ガク</t>
    </rPh>
    <rPh sb="21" eb="23">
      <t>キニュウ</t>
    </rPh>
    <rPh sb="25" eb="26">
      <t>クダ</t>
    </rPh>
    <phoneticPr fontId="3"/>
  </si>
  <si>
    <t>⑤「手当名」と「手当金額」を記入（最低額を記入して下さい）</t>
    <rPh sb="2" eb="4">
      <t>テアテ</t>
    </rPh>
    <rPh sb="4" eb="5">
      <t>メイ</t>
    </rPh>
    <rPh sb="8" eb="10">
      <t>テアテ</t>
    </rPh>
    <rPh sb="10" eb="12">
      <t>キンガク</t>
    </rPh>
    <rPh sb="17" eb="19">
      <t>サイテイ</t>
    </rPh>
    <rPh sb="19" eb="20">
      <t>ガク</t>
    </rPh>
    <rPh sb="21" eb="23">
      <t>キニュウ</t>
    </rPh>
    <rPh sb="25" eb="26">
      <t>クダ</t>
    </rPh>
    <phoneticPr fontId="3"/>
  </si>
  <si>
    <t>⑥「手当名」と「手当金額」を記入（最低額を記入して下さい）</t>
    <rPh sb="2" eb="4">
      <t>テアテ</t>
    </rPh>
    <rPh sb="4" eb="5">
      <t>メイ</t>
    </rPh>
    <rPh sb="8" eb="10">
      <t>テアテ</t>
    </rPh>
    <rPh sb="10" eb="12">
      <t>キンガク</t>
    </rPh>
    <rPh sb="17" eb="19">
      <t>サイテイ</t>
    </rPh>
    <rPh sb="19" eb="20">
      <t>ガク</t>
    </rPh>
    <rPh sb="21" eb="23">
      <t>キニュウ</t>
    </rPh>
    <rPh sb="25" eb="26">
      <t>クダ</t>
    </rPh>
    <phoneticPr fontId="3"/>
  </si>
  <si>
    <t>時間外手当について（月平均）　　　（例）１０　時間分　20,000～30,000
※時間外手当は発生した都度支払うもの</t>
    <rPh sb="0" eb="3">
      <t>ジカンガイ</t>
    </rPh>
    <rPh sb="3" eb="5">
      <t>テアテ</t>
    </rPh>
    <rPh sb="10" eb="13">
      <t>ツキヘイキン</t>
    </rPh>
    <rPh sb="18" eb="19">
      <t>レイ</t>
    </rPh>
    <rPh sb="23" eb="25">
      <t>ジカン</t>
    </rPh>
    <rPh sb="25" eb="26">
      <t>ブン</t>
    </rPh>
    <rPh sb="42" eb="45">
      <t>ジカンガイ</t>
    </rPh>
    <rPh sb="45" eb="47">
      <t>テアテ</t>
    </rPh>
    <rPh sb="48" eb="50">
      <t>ハッセイ</t>
    </rPh>
    <rPh sb="52" eb="54">
      <t>ツド</t>
    </rPh>
    <rPh sb="54" eb="56">
      <t>シハラ</t>
    </rPh>
    <phoneticPr fontId="3"/>
  </si>
  <si>
    <t>通勤手当について
実費の場合の「最高限度額」、定額の場合「支給金額」を記入</t>
    <rPh sb="0" eb="2">
      <t>ツウキン</t>
    </rPh>
    <rPh sb="2" eb="4">
      <t>テアテ</t>
    </rPh>
    <phoneticPr fontId="3"/>
  </si>
  <si>
    <t>昇　給</t>
    <rPh sb="0" eb="1">
      <t>ノボル</t>
    </rPh>
    <rPh sb="2" eb="3">
      <t>キュウ</t>
    </rPh>
    <phoneticPr fontId="3"/>
  </si>
  <si>
    <t>昇給について</t>
    <rPh sb="0" eb="2">
      <t>ショウキュウ</t>
    </rPh>
    <phoneticPr fontId="3"/>
  </si>
  <si>
    <t>賞　与</t>
    <rPh sb="0" eb="1">
      <t>ショウ</t>
    </rPh>
    <rPh sb="2" eb="3">
      <t>ヨ</t>
    </rPh>
    <phoneticPr fontId="3"/>
  </si>
  <si>
    <t>賞与について</t>
    <rPh sb="0" eb="2">
      <t>ショウヨ</t>
    </rPh>
    <phoneticPr fontId="3"/>
  </si>
  <si>
    <t>年俸制であれば「金額」を記入　（単位：※※※万円）</t>
    <rPh sb="0" eb="3">
      <t>ネンポウセイ</t>
    </rPh>
    <rPh sb="8" eb="10">
      <t>キンガク</t>
    </rPh>
    <rPh sb="16" eb="18">
      <t>タンイ</t>
    </rPh>
    <rPh sb="22" eb="24">
      <t>マンエン</t>
    </rPh>
    <phoneticPr fontId="3"/>
  </si>
  <si>
    <t>万円～</t>
    <rPh sb="0" eb="2">
      <t>マンエン</t>
    </rPh>
    <phoneticPr fontId="3"/>
  </si>
  <si>
    <t>万円</t>
    <rPh sb="0" eb="2">
      <t>マンエン</t>
    </rPh>
    <phoneticPr fontId="3"/>
  </si>
  <si>
    <t>加入保険</t>
    <rPh sb="0" eb="2">
      <t>カニュウ</t>
    </rPh>
    <rPh sb="2" eb="4">
      <t>ホケン</t>
    </rPh>
    <phoneticPr fontId="3"/>
  </si>
  <si>
    <t>加入保険について</t>
    <rPh sb="0" eb="2">
      <t>カニュウ</t>
    </rPh>
    <rPh sb="2" eb="4">
      <t>ホケン</t>
    </rPh>
    <phoneticPr fontId="3"/>
  </si>
  <si>
    <t>雇用保険</t>
    <rPh sb="0" eb="4">
      <t>コヨウホケン</t>
    </rPh>
    <phoneticPr fontId="3"/>
  </si>
  <si>
    <t>労災保険</t>
    <rPh sb="0" eb="4">
      <t>ロウサイホケン</t>
    </rPh>
    <phoneticPr fontId="3"/>
  </si>
  <si>
    <t>健康保険</t>
    <rPh sb="0" eb="4">
      <t>ケンコウホケン</t>
    </rPh>
    <phoneticPr fontId="3"/>
  </si>
  <si>
    <t>厚生年金保険</t>
    <rPh sb="0" eb="4">
      <t>コウセイネンキン</t>
    </rPh>
    <rPh sb="4" eb="6">
      <t>ホケン</t>
    </rPh>
    <phoneticPr fontId="3"/>
  </si>
  <si>
    <t>財形貯蓄</t>
    <rPh sb="0" eb="4">
      <t>ザイケイチョチク</t>
    </rPh>
    <phoneticPr fontId="3"/>
  </si>
  <si>
    <t>退職金制度</t>
    <rPh sb="0" eb="3">
      <t>タイショクキン</t>
    </rPh>
    <rPh sb="3" eb="5">
      <t>セイド</t>
    </rPh>
    <phoneticPr fontId="3"/>
  </si>
  <si>
    <t>退職金制度について</t>
    <rPh sb="0" eb="5">
      <t>タイショクキンセイド</t>
    </rPh>
    <phoneticPr fontId="3"/>
  </si>
  <si>
    <t>通学について</t>
    <rPh sb="0" eb="2">
      <t>ツウガク</t>
    </rPh>
    <phoneticPr fontId="3"/>
  </si>
  <si>
    <t>定年について</t>
    <rPh sb="0" eb="2">
      <t>テイネン</t>
    </rPh>
    <phoneticPr fontId="3"/>
  </si>
  <si>
    <t>再雇用又は勤務延長について</t>
    <rPh sb="0" eb="3">
      <t>サイコヨウ</t>
    </rPh>
    <rPh sb="3" eb="4">
      <t>マタ</t>
    </rPh>
    <rPh sb="5" eb="7">
      <t>キンム</t>
    </rPh>
    <rPh sb="7" eb="9">
      <t>エンチョウ</t>
    </rPh>
    <phoneticPr fontId="3"/>
  </si>
  <si>
    <t>住　宅</t>
    <rPh sb="0" eb="1">
      <t>ジュウ</t>
    </rPh>
    <rPh sb="2" eb="3">
      <t>タク</t>
    </rPh>
    <phoneticPr fontId="3"/>
  </si>
  <si>
    <t>社宅等について（単身者用）</t>
    <rPh sb="0" eb="2">
      <t>シャタク</t>
    </rPh>
    <rPh sb="2" eb="3">
      <t>トウ</t>
    </rPh>
    <rPh sb="8" eb="11">
      <t>タンシンシャ</t>
    </rPh>
    <rPh sb="11" eb="12">
      <t>ヨウ</t>
    </rPh>
    <phoneticPr fontId="3"/>
  </si>
  <si>
    <t>社宅等について（世帯者用）</t>
    <rPh sb="0" eb="2">
      <t>シャタク</t>
    </rPh>
    <rPh sb="2" eb="3">
      <t>トウ</t>
    </rPh>
    <rPh sb="8" eb="10">
      <t>セタイ</t>
    </rPh>
    <rPh sb="10" eb="11">
      <t>シャ</t>
    </rPh>
    <rPh sb="11" eb="12">
      <t>ヨウ</t>
    </rPh>
    <phoneticPr fontId="3"/>
  </si>
  <si>
    <t>採用希望</t>
    <rPh sb="0" eb="1">
      <t>サイ</t>
    </rPh>
    <rPh sb="1" eb="2">
      <t>ヨウ</t>
    </rPh>
    <rPh sb="2" eb="4">
      <t>キボウ</t>
    </rPh>
    <phoneticPr fontId="3"/>
  </si>
  <si>
    <t>採用希望期限があれば西暦で日付を記入
例）20ｙｙ/ｍｍ/ｄｄ</t>
    <rPh sb="0" eb="2">
      <t>サイヨウ</t>
    </rPh>
    <rPh sb="2" eb="4">
      <t>キボウ</t>
    </rPh>
    <rPh sb="4" eb="6">
      <t>キゲン</t>
    </rPh>
    <rPh sb="10" eb="12">
      <t>セイレキ</t>
    </rPh>
    <rPh sb="13" eb="15">
      <t>ヒヅケ</t>
    </rPh>
    <rPh sb="19" eb="20">
      <t>レイ</t>
    </rPh>
    <phoneticPr fontId="3"/>
  </si>
  <si>
    <t>月</t>
    <rPh sb="0" eb="1">
      <t>つき</t>
    </rPh>
    <phoneticPr fontId="9" type="Hiragana" alignment="center"/>
  </si>
  <si>
    <t>採用を希望する者の自衛隊時の階級の希望がありますか？</t>
    <rPh sb="0" eb="2">
      <t>サイヨウ</t>
    </rPh>
    <rPh sb="3" eb="5">
      <t>キボウ</t>
    </rPh>
    <rPh sb="7" eb="8">
      <t>モノ</t>
    </rPh>
    <rPh sb="9" eb="12">
      <t>ジエイタイ</t>
    </rPh>
    <rPh sb="12" eb="13">
      <t>ジ</t>
    </rPh>
    <rPh sb="14" eb="16">
      <t>カイキュウ</t>
    </rPh>
    <rPh sb="17" eb="19">
      <t>キボウ</t>
    </rPh>
    <phoneticPr fontId="3"/>
  </si>
  <si>
    <t>試用期間</t>
    <rPh sb="0" eb="2">
      <t>シヨウ</t>
    </rPh>
    <rPh sb="2" eb="4">
      <t>キカン</t>
    </rPh>
    <phoneticPr fontId="3"/>
  </si>
  <si>
    <t>試用期間はありますか？</t>
    <rPh sb="0" eb="2">
      <t>シヨウ</t>
    </rPh>
    <rPh sb="2" eb="4">
      <t>キカン</t>
    </rPh>
    <phoneticPr fontId="3"/>
  </si>
  <si>
    <t>試用期間中の労働条件について</t>
    <rPh sb="0" eb="2">
      <t>シヨウ</t>
    </rPh>
    <rPh sb="2" eb="5">
      <t>キカンチュウ</t>
    </rPh>
    <rPh sb="6" eb="8">
      <t>ロウドウ</t>
    </rPh>
    <rPh sb="8" eb="10">
      <t>ジョウケン</t>
    </rPh>
    <phoneticPr fontId="3"/>
  </si>
  <si>
    <t>選考方法</t>
    <rPh sb="0" eb="4">
      <t>センコウホウホウ</t>
    </rPh>
    <phoneticPr fontId="3"/>
  </si>
  <si>
    <t>選考方法について</t>
    <rPh sb="0" eb="4">
      <t>センコウホウホウ</t>
    </rPh>
    <phoneticPr fontId="3"/>
  </si>
  <si>
    <t>面接</t>
    <rPh sb="0" eb="2">
      <t>メンセツ</t>
    </rPh>
    <phoneticPr fontId="3"/>
  </si>
  <si>
    <t>採用希望・使用期間・選考方法について上記以外で何かあれば記入</t>
    <rPh sb="0" eb="2">
      <t>サイヨウ</t>
    </rPh>
    <rPh sb="2" eb="4">
      <t>キボウ</t>
    </rPh>
    <rPh sb="5" eb="7">
      <t>シヨウ</t>
    </rPh>
    <rPh sb="7" eb="9">
      <t>キカン</t>
    </rPh>
    <rPh sb="10" eb="14">
      <t>センコウホウホウ</t>
    </rPh>
    <rPh sb="18" eb="20">
      <t>ジョウキ</t>
    </rPh>
    <rPh sb="20" eb="22">
      <t>イガイ</t>
    </rPh>
    <rPh sb="23" eb="24">
      <t>ナニ</t>
    </rPh>
    <rPh sb="28" eb="30">
      <t>キニュウ</t>
    </rPh>
    <phoneticPr fontId="3"/>
  </si>
  <si>
    <t>本エクセルシート下部のタブ「確認事項①」の内容を確認されましたか？</t>
    <rPh sb="0" eb="1">
      <t>ホン</t>
    </rPh>
    <rPh sb="8" eb="10">
      <t>カブ</t>
    </rPh>
    <rPh sb="14" eb="16">
      <t>カクニン</t>
    </rPh>
    <rPh sb="16" eb="18">
      <t>ジコウ</t>
    </rPh>
    <rPh sb="21" eb="23">
      <t>ナイヨウ</t>
    </rPh>
    <rPh sb="24" eb="26">
      <t>カクニン</t>
    </rPh>
    <phoneticPr fontId="3"/>
  </si>
  <si>
    <t>本エクセルシート下部のタブ「確認事項②」の内容を確認されましたか？「求人不受理の対象となる場合と期間」に該当していませんか？</t>
    <rPh sb="0" eb="1">
      <t>ホン</t>
    </rPh>
    <rPh sb="8" eb="10">
      <t>カブ</t>
    </rPh>
    <rPh sb="14" eb="16">
      <t>カクニン</t>
    </rPh>
    <rPh sb="16" eb="18">
      <t>ジコウ</t>
    </rPh>
    <rPh sb="21" eb="23">
      <t>ナイヨウ</t>
    </rPh>
    <rPh sb="24" eb="26">
      <t>カクニン</t>
    </rPh>
    <rPh sb="34" eb="36">
      <t>キュウジン</t>
    </rPh>
    <rPh sb="36" eb="39">
      <t>フジュリ</t>
    </rPh>
    <rPh sb="40" eb="42">
      <t>タイショウ</t>
    </rPh>
    <rPh sb="45" eb="47">
      <t>バアイ</t>
    </rPh>
    <rPh sb="48" eb="50">
      <t>キカン</t>
    </rPh>
    <rPh sb="52" eb="54">
      <t>ガイトウ</t>
    </rPh>
    <phoneticPr fontId="3"/>
  </si>
  <si>
    <t>予備自衛官等</t>
    <rPh sb="0" eb="5">
      <t>ヨビジエイカン</t>
    </rPh>
    <rPh sb="5" eb="6">
      <t>トウ</t>
    </rPh>
    <phoneticPr fontId="3"/>
  </si>
  <si>
    <t>本エクセルシート下部のタブ「予備自衛官制度の概要」をクリックしてご一読ください。予備自衛官制度の説明があります。「即応予備自衛官」及び「予備自衛官」を希望する者の採用が可能であればチェックを記入して下さい。いづれか一つでも結構です。</t>
    <rPh sb="0" eb="1">
      <t>ホン</t>
    </rPh>
    <rPh sb="8" eb="10">
      <t>カブ</t>
    </rPh>
    <rPh sb="14" eb="16">
      <t>ヨビ</t>
    </rPh>
    <rPh sb="16" eb="19">
      <t>ジエイカン</t>
    </rPh>
    <rPh sb="19" eb="21">
      <t>セイド</t>
    </rPh>
    <rPh sb="22" eb="24">
      <t>ガイヨウ</t>
    </rPh>
    <rPh sb="33" eb="35">
      <t>イチドク</t>
    </rPh>
    <rPh sb="40" eb="42">
      <t>ヨビ</t>
    </rPh>
    <rPh sb="42" eb="45">
      <t>ジエイカン</t>
    </rPh>
    <rPh sb="45" eb="47">
      <t>セイド</t>
    </rPh>
    <rPh sb="48" eb="50">
      <t>セツメイ</t>
    </rPh>
    <rPh sb="57" eb="59">
      <t>ソクオウ</t>
    </rPh>
    <rPh sb="59" eb="61">
      <t>ヨビ</t>
    </rPh>
    <rPh sb="61" eb="64">
      <t>ジエイカン</t>
    </rPh>
    <rPh sb="65" eb="66">
      <t>オヨ</t>
    </rPh>
    <rPh sb="81" eb="83">
      <t>サイヨウ</t>
    </rPh>
    <rPh sb="84" eb="86">
      <t>カノウ</t>
    </rPh>
    <rPh sb="95" eb="97">
      <t>キニュウ</t>
    </rPh>
    <rPh sb="99" eb="100">
      <t>クダ</t>
    </rPh>
    <rPh sb="107" eb="108">
      <t>ヒト</t>
    </rPh>
    <rPh sb="111" eb="113">
      <t>ケッコウ</t>
    </rPh>
    <phoneticPr fontId="3"/>
  </si>
  <si>
    <t>即応予備自衛官</t>
    <rPh sb="0" eb="2">
      <t>ソクオウ</t>
    </rPh>
    <rPh sb="2" eb="4">
      <t>ヨビ</t>
    </rPh>
    <rPh sb="4" eb="7">
      <t>ジエイカン</t>
    </rPh>
    <phoneticPr fontId="3"/>
  </si>
  <si>
    <t>予備自衛官</t>
    <rPh sb="0" eb="2">
      <t>ヨビ</t>
    </rPh>
    <rPh sb="2" eb="5">
      <t>ジエイカン</t>
    </rPh>
    <phoneticPr fontId="3"/>
  </si>
  <si>
    <t>本記事欄では、求人票全体の補足事項の記入にお使い下さい。右欄に記入して頂くと、求人票の右側の記事欄に反映されます。
例）１日の勤務のパターン例、転勤の可能性のある支店所在地、元自衛官の採用実績、諸手当を含めた場合の平均的な月給額等、求職者の参考となることをお書き下さい。</t>
    <rPh sb="0" eb="1">
      <t>ホン</t>
    </rPh>
    <rPh sb="1" eb="3">
      <t>キジ</t>
    </rPh>
    <rPh sb="3" eb="4">
      <t>ラン</t>
    </rPh>
    <rPh sb="7" eb="10">
      <t>キュウジンヒョウ</t>
    </rPh>
    <rPh sb="10" eb="12">
      <t>ゼンタイ</t>
    </rPh>
    <rPh sb="13" eb="15">
      <t>ホソク</t>
    </rPh>
    <rPh sb="15" eb="17">
      <t>ジコウ</t>
    </rPh>
    <rPh sb="18" eb="20">
      <t>キニュウ</t>
    </rPh>
    <rPh sb="22" eb="23">
      <t>ツカ</t>
    </rPh>
    <rPh sb="24" eb="25">
      <t>クダ</t>
    </rPh>
    <rPh sb="28" eb="30">
      <t>ミギラン</t>
    </rPh>
    <rPh sb="31" eb="33">
      <t>キニュウ</t>
    </rPh>
    <rPh sb="35" eb="36">
      <t>イタダ</t>
    </rPh>
    <rPh sb="39" eb="42">
      <t>キュウジンヒョウ</t>
    </rPh>
    <rPh sb="43" eb="45">
      <t>ミギガワ</t>
    </rPh>
    <rPh sb="46" eb="49">
      <t>キジラン</t>
    </rPh>
    <rPh sb="50" eb="52">
      <t>ハンエイ</t>
    </rPh>
    <rPh sb="58" eb="59">
      <t>レイ</t>
    </rPh>
    <rPh sb="61" eb="62">
      <t>ニチ</t>
    </rPh>
    <rPh sb="63" eb="65">
      <t>キンム</t>
    </rPh>
    <rPh sb="70" eb="71">
      <t>レイ</t>
    </rPh>
    <rPh sb="72" eb="74">
      <t>テンキン</t>
    </rPh>
    <rPh sb="75" eb="78">
      <t>カノウセイ</t>
    </rPh>
    <rPh sb="81" eb="83">
      <t>シテン</t>
    </rPh>
    <rPh sb="83" eb="86">
      <t>ショザイチ</t>
    </rPh>
    <rPh sb="87" eb="88">
      <t>モト</t>
    </rPh>
    <rPh sb="88" eb="91">
      <t>ジエイカン</t>
    </rPh>
    <rPh sb="92" eb="94">
      <t>サイヨウ</t>
    </rPh>
    <rPh sb="94" eb="96">
      <t>ジッセキ</t>
    </rPh>
    <rPh sb="97" eb="100">
      <t>ショテアテ</t>
    </rPh>
    <rPh sb="101" eb="102">
      <t>フク</t>
    </rPh>
    <rPh sb="104" eb="106">
      <t>バアイ</t>
    </rPh>
    <rPh sb="111" eb="113">
      <t>ゲッキュウ</t>
    </rPh>
    <rPh sb="113" eb="114">
      <t>ガク</t>
    </rPh>
    <rPh sb="114" eb="115">
      <t>トウ</t>
    </rPh>
    <rPh sb="116" eb="119">
      <t>キュウショクシャ</t>
    </rPh>
    <rPh sb="120" eb="122">
      <t>サンコウ</t>
    </rPh>
    <rPh sb="129" eb="130">
      <t>カ</t>
    </rPh>
    <rPh sb="131" eb="132">
      <t>クダ</t>
    </rPh>
    <phoneticPr fontId="3"/>
  </si>
  <si>
    <t>d11</t>
    <phoneticPr fontId="3"/>
  </si>
  <si>
    <t>日給制</t>
    <rPh sb="0" eb="2">
      <t>ニッキュウ</t>
    </rPh>
    <phoneticPr fontId="3"/>
  </si>
  <si>
    <t>万円～</t>
    <rPh sb="0" eb="1">
      <t>まん</t>
    </rPh>
    <rPh sb="1" eb="2">
      <t>えん</t>
    </rPh>
    <phoneticPr fontId="3" type="Hiragana"/>
  </si>
  <si>
    <t>万円</t>
    <rPh sb="0" eb="1">
      <t>まん</t>
    </rPh>
    <rPh sb="1" eb="2">
      <t>えん</t>
    </rPh>
    <phoneticPr fontId="3" type="Hiragana"/>
  </si>
  <si>
    <r>
      <t>(労働施策総合推進法</t>
    </r>
    <r>
      <rPr>
        <sz val="14"/>
        <color indexed="62"/>
        <rFont val="HG丸ｺﾞｼｯｸM-PRO"/>
        <family val="3"/>
        <charset val="128"/>
      </rPr>
      <t>　</t>
    </r>
    <r>
      <rPr>
        <sz val="14"/>
        <rFont val="HG丸ｺﾞｼｯｸM-PRO"/>
        <family val="3"/>
        <charset val="128"/>
      </rPr>
      <t>施行規則第１条の３第１項に該当）</t>
    </r>
    <rPh sb="1" eb="3">
      <t>ロウドウ</t>
    </rPh>
    <rPh sb="3" eb="5">
      <t>シサク</t>
    </rPh>
    <rPh sb="5" eb="7">
      <t>ソウゴウ</t>
    </rPh>
    <rPh sb="7" eb="10">
      <t>スイシンホウ</t>
    </rPh>
    <phoneticPr fontId="3"/>
  </si>
  <si>
    <t>駅から徒歩で（</t>
    <phoneticPr fontId="3"/>
  </si>
  <si>
    <t>駅からバスで　（</t>
    <phoneticPr fontId="3"/>
  </si>
  <si>
    <t>円　～</t>
    <rPh sb="0" eb="1">
      <t>エン</t>
    </rPh>
    <phoneticPr fontId="3"/>
  </si>
  <si>
    <t>主たる
生産品目　　事業内容</t>
    <rPh sb="0" eb="1">
      <t>シュ</t>
    </rPh>
    <rPh sb="4" eb="8">
      <t>セイサンヒンモク</t>
    </rPh>
    <rPh sb="10" eb="14">
      <t>ジギョウナイヨウ</t>
    </rPh>
    <phoneticPr fontId="3"/>
  </si>
  <si>
    <t>退職自衛官大阪無料職業紹介所</t>
    <rPh sb="0" eb="2">
      <t>タイショク</t>
    </rPh>
    <rPh sb="2" eb="5">
      <t>ジエイカン</t>
    </rPh>
    <rPh sb="5" eb="7">
      <t>オオサカ</t>
    </rPh>
    <rPh sb="7" eb="9">
      <t>ムリョウ</t>
    </rPh>
    <rPh sb="9" eb="11">
      <t>ショクギョウ</t>
    </rPh>
    <rPh sb="11" eb="13">
      <t>ショウカイ</t>
    </rPh>
    <rPh sb="13" eb="14">
      <t>ショ</t>
    </rPh>
    <phoneticPr fontId="3"/>
  </si>
  <si>
    <t>その他（求人に関する特記事項)</t>
  </si>
  <si>
    <t>万円</t>
    <rPh sb="0" eb="1">
      <t>マン</t>
    </rPh>
    <rPh sb="1" eb="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</si>
</sst>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6" formatCode="&quot;¥&quot;#,##0;[Red]&quot;¥&quot;\-#,##0"/>
    <numFmt numFmtId="41" formatCode="_ * #,##0_ ;_ * \-#,##0_ ;_ * &quot;-&quot;_ ;_ @_ "/>
    <numFmt numFmtId="177" formatCode="0_ "/>
    <numFmt numFmtId="181" formatCode="#,##0_ "/>
    <numFmt numFmtId="182" formatCode="#,##0_);[Red]\(#,##0\)"/>
    <numFmt numFmtId="183" formatCode="General&quot;人&quot;"/>
    <numFmt numFmtId="184" formatCode="@&quot;線&quot;"/>
    <numFmt numFmtId="185" formatCode="@&quot;駅&quot;"/>
    <numFmt numFmtId="186" formatCode="General&quot;年&quot;"/>
    <numFmt numFmtId="187" formatCode="0_);[Red]\(0\)"/>
    <numFmt numFmtId="188" formatCode="General&quot;回&quot;"/>
    <numFmt numFmtId="189" formatCode="#,###&quot;円&quot;"/>
    <numFmt numFmtId="190" formatCode="&quot;～&quot;#,###&quot;円&quot;"/>
    <numFmt numFmtId="191" formatCode="General&quot;時間分&quot;"/>
    <numFmt numFmtId="192" formatCode="#,###,##0&quot;円～&quot;"/>
    <numFmt numFmtId="193" formatCode="#,##0_ ;[Red]\-#,##0\ "/>
    <numFmt numFmtId="194" formatCode="General&quot;万円&quot;"/>
    <numFmt numFmtId="195" formatCode="General&quot;万円～&quot;"/>
    <numFmt numFmtId="196" formatCode="General&quot;歳&quot;"/>
  </numFmts>
  <fonts count="46" x14ac:knownFonts="1">
    <font>
      <sz val="11"/>
      <name val="ＭＳ Ｐゴシック"/>
      <family val="3"/>
      <charset val="128"/>
    </font>
    <font>
      <sz val="11"/>
      <name val="ＭＳ Ｐゴシック"/>
      <family val="3"/>
      <charset val="128"/>
    </font>
    <font>
      <sz val="14"/>
      <name val="HG丸ｺﾞｼｯｸM-PRO"/>
      <family val="3"/>
      <charset val="128"/>
    </font>
    <font>
      <sz val="6"/>
      <name val="ＭＳ Ｐゴシック"/>
      <family val="3"/>
      <charset val="128"/>
    </font>
    <font>
      <sz val="14"/>
      <name val="ＭＳ Ｐゴシック"/>
      <family val="3"/>
      <charset val="128"/>
    </font>
    <font>
      <sz val="28"/>
      <name val="HG丸ｺﾞｼｯｸM-PRO"/>
      <family val="3"/>
      <charset val="128"/>
    </font>
    <font>
      <sz val="16"/>
      <name val="HG丸ｺﾞｼｯｸM-PRO"/>
      <family val="3"/>
      <charset val="128"/>
    </font>
    <font>
      <sz val="13"/>
      <name val="HG丸ｺﾞｼｯｸM-PRO"/>
      <family val="3"/>
      <charset val="128"/>
    </font>
    <font>
      <sz val="12"/>
      <name val="HG丸ｺﾞｼｯｸM-PRO"/>
      <family val="3"/>
      <charset val="128"/>
    </font>
    <font>
      <sz val="10"/>
      <name val="HG丸ｺﾞｼｯｸM-PRO"/>
      <family val="3"/>
      <charset val="128"/>
    </font>
    <font>
      <sz val="18"/>
      <name val="HG丸ｺﾞｼｯｸM-PRO"/>
      <family val="3"/>
      <charset val="128"/>
    </font>
    <font>
      <sz val="11"/>
      <name val="HG丸ｺﾞｼｯｸM-PRO"/>
      <family val="3"/>
      <charset val="128"/>
    </font>
    <font>
      <sz val="14"/>
      <name val="Wingdings"/>
      <charset val="2"/>
    </font>
    <font>
      <sz val="12"/>
      <name val="ＭＳ Ｐゴシック"/>
      <family val="3"/>
      <charset val="128"/>
    </font>
    <font>
      <sz val="9"/>
      <color indexed="18"/>
      <name val="ＭＳ Ｐゴシック"/>
      <family val="3"/>
      <charset val="128"/>
    </font>
    <font>
      <b/>
      <sz val="14"/>
      <name val="HG丸ｺﾞｼｯｸM-PRO"/>
      <family val="3"/>
      <charset val="128"/>
    </font>
    <font>
      <b/>
      <sz val="14"/>
      <name val="ＭＳ Ｐゴシック"/>
      <family val="3"/>
      <charset val="128"/>
    </font>
    <font>
      <b/>
      <u/>
      <sz val="14"/>
      <name val="ＭＳ Ｐゴシック"/>
      <family val="3"/>
      <charset val="128"/>
    </font>
    <font>
      <b/>
      <sz val="12"/>
      <name val="HG丸ｺﾞｼｯｸM-PRO"/>
      <family val="3"/>
      <charset val="128"/>
    </font>
    <font>
      <b/>
      <sz val="11"/>
      <name val="HG丸ｺﾞｼｯｸM-PRO"/>
      <family val="3"/>
      <charset val="128"/>
    </font>
    <font>
      <sz val="12"/>
      <name val="HG教科書体"/>
      <family val="1"/>
      <charset val="128"/>
    </font>
    <font>
      <sz val="20"/>
      <name val="HG丸ｺﾞｼｯｸM-PRO"/>
      <family val="3"/>
      <charset val="128"/>
    </font>
    <font>
      <b/>
      <sz val="20"/>
      <name val="HG丸ｺﾞｼｯｸM-PRO"/>
      <family val="3"/>
      <charset val="128"/>
    </font>
    <font>
      <sz val="22"/>
      <name val="HG丸ｺﾞｼｯｸM-PRO"/>
      <family val="3"/>
      <charset val="128"/>
    </font>
    <font>
      <sz val="9"/>
      <name val="Meiryo UI"/>
      <family val="3"/>
      <charset val="128"/>
    </font>
    <font>
      <b/>
      <sz val="13"/>
      <color indexed="10"/>
      <name val="HG丸ｺﾞｼｯｸM-PRO"/>
      <family val="3"/>
      <charset val="128"/>
    </font>
    <font>
      <sz val="24"/>
      <name val="HG丸ｺﾞｼｯｸM-PRO"/>
      <family val="3"/>
      <charset val="128"/>
    </font>
    <font>
      <sz val="9"/>
      <name val="HG丸ｺﾞｼｯｸM-PRO"/>
      <family val="3"/>
      <charset val="128"/>
    </font>
    <font>
      <sz val="9"/>
      <name val="ＭＳ Ｐゴシック"/>
      <family val="3"/>
      <charset val="128"/>
    </font>
    <font>
      <sz val="14"/>
      <color indexed="62"/>
      <name val="HG丸ｺﾞｼｯｸM-PRO"/>
      <family val="3"/>
      <charset val="128"/>
    </font>
    <font>
      <sz val="8"/>
      <name val="HG丸ｺﾞｼｯｸM-PRO"/>
      <family val="3"/>
      <charset val="128"/>
    </font>
    <font>
      <sz val="11"/>
      <color theme="1"/>
      <name val="游ゴシック"/>
      <family val="3"/>
      <charset val="128"/>
      <scheme val="minor"/>
    </font>
    <font>
      <u/>
      <sz val="11"/>
      <color theme="10"/>
      <name val="ＭＳ Ｐゴシック"/>
      <family val="3"/>
      <charset val="128"/>
    </font>
    <font>
      <b/>
      <sz val="12"/>
      <color rgb="FFFF0000"/>
      <name val="游ゴシック"/>
      <family val="3"/>
      <charset val="128"/>
      <scheme val="minor"/>
    </font>
    <font>
      <b/>
      <sz val="11"/>
      <color rgb="FFFF0000"/>
      <name val="ＭＳ Ｐゴシック"/>
      <family val="3"/>
      <charset val="128"/>
    </font>
    <font>
      <sz val="11"/>
      <color theme="1"/>
      <name val="HG丸ｺﾞｼｯｸM-PRO"/>
      <family val="3"/>
      <charset val="128"/>
    </font>
    <font>
      <sz val="11"/>
      <color rgb="FFFF0000"/>
      <name val="ＭＳ Ｐゴシック"/>
      <family val="3"/>
      <charset val="128"/>
    </font>
    <font>
      <sz val="9"/>
      <color theme="1"/>
      <name val="HG丸ｺﾞｼｯｸM-PRO"/>
      <family val="3"/>
      <charset val="128"/>
    </font>
    <font>
      <sz val="12"/>
      <color theme="0"/>
      <name val="HG丸ｺﾞｼｯｸM-PRO"/>
      <family val="3"/>
      <charset val="128"/>
    </font>
    <font>
      <sz val="14"/>
      <color rgb="FF00B050"/>
      <name val="HG丸ｺﾞｼｯｸM-PRO"/>
      <family val="3"/>
      <charset val="128"/>
    </font>
    <font>
      <sz val="14"/>
      <color rgb="FFFF0000"/>
      <name val="HG丸ｺﾞｼｯｸM-PRO"/>
      <family val="3"/>
      <charset val="128"/>
    </font>
    <font>
      <sz val="14"/>
      <color theme="1"/>
      <name val="HG丸ｺﾞｼｯｸM-PRO"/>
      <family val="3"/>
      <charset val="128"/>
    </font>
    <font>
      <sz val="10"/>
      <color rgb="FF00B050"/>
      <name val="HG丸ｺﾞｼｯｸM-PRO"/>
      <family val="3"/>
      <charset val="128"/>
    </font>
    <font>
      <sz val="12"/>
      <color rgb="FFFF0000"/>
      <name val="HG丸ｺﾞｼｯｸM-PRO"/>
      <family val="3"/>
      <charset val="128"/>
    </font>
    <font>
      <b/>
      <sz val="24"/>
      <color rgb="FFFF0000"/>
      <name val="HG丸ｺﾞｼｯｸM-PRO"/>
      <family val="3"/>
      <charset val="128"/>
    </font>
    <font>
      <b/>
      <sz val="11"/>
      <color rgb="FFFF0000"/>
      <name val="HG丸ｺﾞｼｯｸM-PRO"/>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rgb="FFFFC000"/>
        <bgColor indexed="64"/>
      </patternFill>
    </fill>
    <fill>
      <patternFill patternType="solid">
        <fgColor theme="0" tint="-0.14999847407452621"/>
        <bgColor indexed="64"/>
      </patternFill>
    </fill>
  </fills>
  <borders count="79">
    <border>
      <left/>
      <right/>
      <top/>
      <bottom/>
      <diagonal/>
    </border>
    <border>
      <left/>
      <right style="thick">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Dash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style="dashed">
        <color indexed="64"/>
      </bottom>
      <diagonal/>
    </border>
    <border>
      <left/>
      <right style="medium">
        <color indexed="64"/>
      </right>
      <top style="dotted">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dotted">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top style="dotted">
        <color indexed="64"/>
      </top>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theme="0"/>
      </bottom>
      <diagonal/>
    </border>
    <border>
      <left style="thin">
        <color theme="0"/>
      </left>
      <right/>
      <top style="thin">
        <color indexed="64"/>
      </top>
      <bottom/>
      <diagonal/>
    </border>
    <border>
      <left/>
      <right/>
      <top style="thin">
        <color theme="0"/>
      </top>
      <bottom style="thin">
        <color indexed="64"/>
      </bottom>
      <diagonal/>
    </border>
    <border>
      <left/>
      <right style="thin">
        <color theme="0"/>
      </right>
      <top/>
      <bottom style="thin">
        <color indexed="64"/>
      </bottom>
      <diagonal/>
    </border>
    <border>
      <left style="thin">
        <color theme="0"/>
      </left>
      <right/>
      <top/>
      <bottom style="thin">
        <color indexed="64"/>
      </bottom>
      <diagonal/>
    </border>
    <border>
      <left/>
      <right style="thin">
        <color theme="0"/>
      </right>
      <top style="thin">
        <color indexed="64"/>
      </top>
      <bottom style="thin">
        <color indexed="64"/>
      </bottom>
      <diagonal/>
    </border>
  </borders>
  <cellStyleXfs count="6">
    <xf numFmtId="0" fontId="0" fillId="0" borderId="0"/>
    <xf numFmtId="0" fontId="32" fillId="0" borderId="0" applyNumberFormat="0" applyFill="0" applyBorder="0" applyAlignment="0" applyProtection="0"/>
    <xf numFmtId="38" fontId="31"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31" fillId="0" borderId="0">
      <alignment vertical="center"/>
    </xf>
  </cellStyleXfs>
  <cellXfs count="1068">
    <xf numFmtId="0" fontId="0" fillId="0" borderId="0" xfId="0"/>
    <xf numFmtId="0" fontId="2" fillId="0" borderId="0" xfId="0" applyFont="1"/>
    <xf numFmtId="0" fontId="2" fillId="0" borderId="1" xfId="0" applyFont="1" applyBorder="1" applyAlignment="1">
      <alignment vertical="center"/>
    </xf>
    <xf numFmtId="0" fontId="2" fillId="0" borderId="0" xfId="0" applyFont="1" applyAlignment="1">
      <alignment vertical="center"/>
    </xf>
    <xf numFmtId="0" fontId="14" fillId="0" borderId="0" xfId="0" applyFont="1"/>
    <xf numFmtId="0" fontId="11" fillId="0" borderId="0" xfId="0" applyFont="1"/>
    <xf numFmtId="0" fontId="2" fillId="0" borderId="0" xfId="0" applyFont="1" applyAlignment="1">
      <alignment horizontal="center"/>
    </xf>
    <xf numFmtId="0" fontId="0" fillId="0" borderId="0" xfId="0" applyAlignment="1">
      <alignment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0" fillId="0" borderId="0" xfId="0" applyAlignment="1">
      <alignment horizontal="center" vertical="center"/>
    </xf>
    <xf numFmtId="0" fontId="4" fillId="0" borderId="0" xfId="0" applyFont="1" applyAlignment="1">
      <alignment vertical="top"/>
    </xf>
    <xf numFmtId="0" fontId="0" fillId="0" borderId="0" xfId="0" applyAlignment="1">
      <alignment horizontal="right" vertical="center"/>
    </xf>
    <xf numFmtId="0" fontId="33" fillId="0" borderId="0" xfId="5" applyFont="1" applyAlignment="1">
      <alignment horizontal="right" vertical="center"/>
    </xf>
    <xf numFmtId="0" fontId="31" fillId="0" borderId="0" xfId="5">
      <alignment vertical="center"/>
    </xf>
    <xf numFmtId="0" fontId="34" fillId="0" borderId="0" xfId="0" applyFont="1" applyAlignment="1">
      <alignment horizontal="right" vertical="center"/>
    </xf>
    <xf numFmtId="49" fontId="34" fillId="0" borderId="0" xfId="0" applyNumberFormat="1" applyFont="1" applyAlignment="1">
      <alignment horizontal="left" vertical="center"/>
    </xf>
    <xf numFmtId="0" fontId="4"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justifyLastLine="1"/>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right" vertical="center"/>
    </xf>
    <xf numFmtId="0" fontId="2" fillId="0" borderId="0" xfId="0" applyFont="1" applyAlignment="1" applyProtection="1">
      <alignment horizontal="center"/>
      <protection locked="0"/>
    </xf>
    <xf numFmtId="0" fontId="8" fillId="0" borderId="0" xfId="0" applyFont="1" applyAlignment="1">
      <alignment horizontal="center" vertical="center"/>
    </xf>
    <xf numFmtId="0" fontId="2" fillId="0" borderId="0" xfId="0" applyFont="1" applyAlignment="1">
      <alignment vertical="top"/>
    </xf>
    <xf numFmtId="0" fontId="8" fillId="0" borderId="0" xfId="0" applyFont="1"/>
    <xf numFmtId="0" fontId="0" fillId="0" borderId="0" xfId="0" applyAlignment="1">
      <alignment horizontal="left"/>
    </xf>
    <xf numFmtId="0" fontId="11" fillId="0" borderId="0" xfId="0" applyFont="1" applyAlignment="1">
      <alignment horizontal="left"/>
    </xf>
    <xf numFmtId="0" fontId="8" fillId="0" borderId="10" xfId="0" applyFont="1" applyBorder="1"/>
    <xf numFmtId="0" fontId="11" fillId="0" borderId="10" xfId="0" applyFont="1" applyBorder="1"/>
    <xf numFmtId="0" fontId="35" fillId="0" borderId="0" xfId="0" applyFont="1"/>
    <xf numFmtId="0" fontId="36" fillId="0" borderId="0" xfId="0" applyFont="1" applyAlignment="1">
      <alignment vertical="center"/>
    </xf>
    <xf numFmtId="0" fontId="8" fillId="0" borderId="0" xfId="0" applyFont="1" applyAlignment="1">
      <alignment horizontal="right" vertical="center"/>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37"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wrapText="1"/>
    </xf>
    <xf numFmtId="0" fontId="4" fillId="0" borderId="0" xfId="0" applyFont="1"/>
    <xf numFmtId="0" fontId="21" fillId="2" borderId="0" xfId="0" applyFont="1" applyFill="1"/>
    <xf numFmtId="0" fontId="2" fillId="2" borderId="0" xfId="0" applyFont="1" applyFill="1"/>
    <xf numFmtId="0" fontId="2" fillId="0" borderId="13" xfId="0" applyFont="1" applyBorder="1" applyAlignment="1">
      <alignment horizontal="right" vertical="center"/>
    </xf>
    <xf numFmtId="0" fontId="2" fillId="3" borderId="14" xfId="0" applyFont="1" applyFill="1" applyBorder="1" applyAlignment="1">
      <alignment horizontal="right" vertical="center"/>
    </xf>
    <xf numFmtId="0" fontId="2" fillId="0" borderId="15" xfId="0" applyFont="1" applyBorder="1" applyAlignment="1">
      <alignment vertical="center"/>
    </xf>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2" fillId="3" borderId="18" xfId="0" applyFont="1" applyFill="1" applyBorder="1" applyAlignment="1">
      <alignment horizontal="right" vertical="center"/>
    </xf>
    <xf numFmtId="0" fontId="2" fillId="0" borderId="19" xfId="0" applyFont="1" applyBorder="1" applyAlignment="1">
      <alignment vertical="center"/>
    </xf>
    <xf numFmtId="0" fontId="2" fillId="3" borderId="0" xfId="0" applyFont="1" applyFill="1"/>
    <xf numFmtId="0" fontId="2" fillId="3" borderId="4" xfId="0" applyFont="1" applyFill="1" applyBorder="1"/>
    <xf numFmtId="0" fontId="2" fillId="3" borderId="20" xfId="0" applyFont="1" applyFill="1" applyBorder="1"/>
    <xf numFmtId="0" fontId="8" fillId="3" borderId="0" xfId="0" applyFont="1" applyFill="1"/>
    <xf numFmtId="0" fontId="2" fillId="3" borderId="2" xfId="0" applyFont="1" applyFill="1" applyBorder="1" applyAlignment="1">
      <alignment vertical="center"/>
    </xf>
    <xf numFmtId="0" fontId="6" fillId="3" borderId="0" xfId="0" applyFont="1" applyFill="1" applyAlignment="1">
      <alignment vertical="center"/>
    </xf>
    <xf numFmtId="0" fontId="2" fillId="3" borderId="2" xfId="0" applyFont="1" applyFill="1" applyBorder="1"/>
    <xf numFmtId="0" fontId="2" fillId="3" borderId="0" xfId="0" applyFont="1" applyFill="1" applyAlignment="1">
      <alignment horizontal="left"/>
    </xf>
    <xf numFmtId="0" fontId="2" fillId="3" borderId="20" xfId="0" applyFont="1" applyFill="1" applyBorder="1" applyAlignment="1">
      <alignment wrapText="1"/>
    </xf>
    <xf numFmtId="0" fontId="2" fillId="3" borderId="0" xfId="0" applyFont="1" applyFill="1" applyAlignment="1">
      <alignment wrapText="1"/>
    </xf>
    <xf numFmtId="0" fontId="2" fillId="3" borderId="3" xfId="0" applyFont="1" applyFill="1" applyBorder="1"/>
    <xf numFmtId="0" fontId="2" fillId="3" borderId="20" xfId="0" applyFont="1" applyFill="1" applyBorder="1" applyAlignment="1">
      <alignment vertical="top" shrinkToFit="1"/>
    </xf>
    <xf numFmtId="0" fontId="2" fillId="3" borderId="3" xfId="0" applyFont="1" applyFill="1" applyBorder="1" applyAlignment="1">
      <alignment horizontal="left"/>
    </xf>
    <xf numFmtId="0" fontId="2" fillId="3" borderId="3" xfId="0" applyFont="1" applyFill="1" applyBorder="1" applyAlignment="1">
      <alignment vertical="top" shrinkToFit="1"/>
    </xf>
    <xf numFmtId="0" fontId="2" fillId="3" borderId="21" xfId="0" applyFont="1" applyFill="1" applyBorder="1" applyAlignment="1">
      <alignment vertical="top" shrinkToFit="1"/>
    </xf>
    <xf numFmtId="0" fontId="2" fillId="3" borderId="21" xfId="0" applyFont="1" applyFill="1" applyBorder="1"/>
    <xf numFmtId="0" fontId="2" fillId="0" borderId="0" xfId="0" applyFont="1" applyAlignment="1">
      <alignment vertical="center" textRotation="255"/>
    </xf>
    <xf numFmtId="0" fontId="2" fillId="3" borderId="5" xfId="0" applyFont="1" applyFill="1" applyBorder="1" applyAlignment="1">
      <alignment horizontal="left"/>
    </xf>
    <xf numFmtId="0" fontId="2" fillId="3" borderId="20" xfId="0" applyFont="1" applyFill="1" applyBorder="1" applyAlignment="1">
      <alignment vertical="center"/>
    </xf>
    <xf numFmtId="0" fontId="2" fillId="3" borderId="3" xfId="0" applyFont="1" applyFill="1" applyBorder="1" applyAlignment="1" applyProtection="1">
      <alignment horizontal="center" vertical="center"/>
      <protection locked="0"/>
    </xf>
    <xf numFmtId="0" fontId="2" fillId="3" borderId="9" xfId="0" applyFont="1" applyFill="1" applyBorder="1" applyAlignment="1">
      <alignment horizontal="left"/>
    </xf>
    <xf numFmtId="0" fontId="2" fillId="3" borderId="22" xfId="0" applyFont="1" applyFill="1" applyBorder="1"/>
    <xf numFmtId="0" fontId="2" fillId="3" borderId="20" xfId="0" applyFont="1" applyFill="1" applyBorder="1" applyAlignment="1">
      <alignment horizontal="left" vertical="center"/>
    </xf>
    <xf numFmtId="0" fontId="2" fillId="3" borderId="8" xfId="0" applyFont="1" applyFill="1" applyBorder="1" applyAlignment="1">
      <alignment vertical="center"/>
    </xf>
    <xf numFmtId="0" fontId="2" fillId="3" borderId="0" xfId="0" applyFont="1" applyFill="1" applyAlignment="1">
      <alignment horizontal="left" vertical="top" wrapText="1"/>
    </xf>
    <xf numFmtId="0" fontId="8" fillId="3" borderId="23" xfId="0" applyFont="1" applyFill="1" applyBorder="1" applyAlignment="1">
      <alignment vertical="center"/>
    </xf>
    <xf numFmtId="0" fontId="8" fillId="3" borderId="24" xfId="0" applyFont="1" applyFill="1" applyBorder="1" applyAlignment="1">
      <alignment vertical="center"/>
    </xf>
    <xf numFmtId="0" fontId="8" fillId="3" borderId="24" xfId="4" applyFont="1" applyFill="1" applyBorder="1" applyAlignment="1">
      <alignment vertical="center"/>
    </xf>
    <xf numFmtId="0" fontId="13" fillId="3" borderId="24" xfId="0" applyFont="1" applyFill="1" applyBorder="1"/>
    <xf numFmtId="0" fontId="8" fillId="3" borderId="24" xfId="0" applyFont="1" applyFill="1" applyBorder="1" applyAlignment="1">
      <alignment horizontal="left" vertical="top" wrapText="1"/>
    </xf>
    <xf numFmtId="0" fontId="8" fillId="3" borderId="25" xfId="0" applyFont="1" applyFill="1" applyBorder="1"/>
    <xf numFmtId="0" fontId="15" fillId="3" borderId="0" xfId="0" applyFont="1" applyFill="1" applyAlignment="1">
      <alignment vertical="center"/>
    </xf>
    <xf numFmtId="41" fontId="2" fillId="3" borderId="2" xfId="0" applyNumberFormat="1" applyFont="1" applyFill="1" applyBorder="1" applyAlignment="1" applyProtection="1">
      <alignment horizontal="center" vertical="center"/>
      <protection locked="0"/>
    </xf>
    <xf numFmtId="0" fontId="2" fillId="3" borderId="2" xfId="0" applyFont="1" applyFill="1" applyBorder="1" applyAlignment="1">
      <alignment horizontal="center"/>
    </xf>
    <xf numFmtId="0" fontId="15" fillId="3" borderId="2" xfId="0" applyFont="1" applyFill="1" applyBorder="1" applyAlignment="1">
      <alignment vertical="center"/>
    </xf>
    <xf numFmtId="0" fontId="4" fillId="3" borderId="2" xfId="0" applyFont="1" applyFill="1" applyBorder="1"/>
    <xf numFmtId="0" fontId="2" fillId="3" borderId="0" xfId="0" applyFont="1" applyFill="1" applyAlignment="1">
      <alignment vertical="top" wrapText="1"/>
    </xf>
    <xf numFmtId="0" fontId="2" fillId="3" borderId="26" xfId="0" applyFont="1" applyFill="1" applyBorder="1" applyAlignment="1">
      <alignment vertical="top" wrapText="1"/>
    </xf>
    <xf numFmtId="0" fontId="2" fillId="3" borderId="7" xfId="0" applyFont="1" applyFill="1" applyBorder="1" applyAlignment="1">
      <alignment vertical="top" wrapText="1"/>
    </xf>
    <xf numFmtId="0" fontId="2" fillId="3" borderId="3" xfId="0" applyFont="1" applyFill="1" applyBorder="1" applyAlignment="1">
      <alignment vertical="top" wrapText="1"/>
    </xf>
    <xf numFmtId="0" fontId="2" fillId="0" borderId="27" xfId="0" applyFont="1" applyBorder="1" applyAlignment="1">
      <alignment vertical="center" wrapText="1"/>
    </xf>
    <xf numFmtId="0" fontId="21" fillId="0" borderId="0" xfId="0" applyFont="1" applyAlignment="1">
      <alignment vertical="top"/>
    </xf>
    <xf numFmtId="0" fontId="2" fillId="0" borderId="0" xfId="0" applyFont="1" applyAlignment="1">
      <alignment vertical="top" textRotation="255"/>
    </xf>
    <xf numFmtId="0" fontId="4" fillId="0" borderId="0" xfId="0" applyFont="1" applyAlignment="1">
      <alignment vertical="top" wrapText="1"/>
    </xf>
    <xf numFmtId="0" fontId="2" fillId="0" borderId="2" xfId="0" applyFont="1" applyBorder="1"/>
    <xf numFmtId="0" fontId="2" fillId="0" borderId="8" xfId="0" applyFont="1" applyBorder="1"/>
    <xf numFmtId="0" fontId="2" fillId="0" borderId="7" xfId="0" applyFont="1" applyBorder="1"/>
    <xf numFmtId="0" fontId="2" fillId="0" borderId="3" xfId="0" applyFont="1" applyBorder="1"/>
    <xf numFmtId="0" fontId="2" fillId="0" borderId="9" xfId="0" applyFont="1" applyBorder="1"/>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xf numFmtId="0" fontId="2" fillId="0" borderId="5" xfId="0" applyFont="1" applyBorder="1"/>
    <xf numFmtId="0" fontId="2" fillId="0" borderId="2" xfId="0" applyFont="1" applyBorder="1" applyAlignment="1">
      <alignment horizontal="left"/>
    </xf>
    <xf numFmtId="0" fontId="2" fillId="0" borderId="0" xfId="0" applyFont="1" applyAlignment="1">
      <alignment horizontal="left"/>
    </xf>
    <xf numFmtId="0" fontId="2" fillId="0" borderId="3" xfId="0" applyFont="1" applyBorder="1" applyAlignment="1">
      <alignment horizontal="left"/>
    </xf>
    <xf numFmtId="0" fontId="2" fillId="0" borderId="3" xfId="0" applyFont="1" applyBorder="1" applyAlignment="1">
      <alignment horizontal="left" vertical="top"/>
    </xf>
    <xf numFmtId="0" fontId="6" fillId="0" borderId="0" xfId="0" applyFont="1" applyAlignment="1">
      <alignment horizontal="center" vertical="center"/>
    </xf>
    <xf numFmtId="0" fontId="2" fillId="0" borderId="0" xfId="0" applyFont="1" applyAlignment="1" applyProtection="1">
      <alignment horizontal="center" vertical="center"/>
      <protection locked="0"/>
    </xf>
    <xf numFmtId="0" fontId="2" fillId="3" borderId="4" xfId="0" applyFont="1" applyFill="1" applyBorder="1" applyAlignment="1">
      <alignment horizontal="left" vertical="center"/>
    </xf>
    <xf numFmtId="0" fontId="2" fillId="3" borderId="0" xfId="0" applyFont="1" applyFill="1" applyAlignment="1">
      <alignment horizontal="left" vertical="center"/>
    </xf>
    <xf numFmtId="0" fontId="2" fillId="0" borderId="4" xfId="0" applyFont="1" applyBorder="1" applyAlignment="1">
      <alignment horizontal="center" vertical="center"/>
    </xf>
    <xf numFmtId="0" fontId="2" fillId="0" borderId="3" xfId="0" applyFont="1" applyBorder="1" applyAlignment="1">
      <alignment horizontal="right" vertical="center"/>
    </xf>
    <xf numFmtId="0" fontId="2" fillId="3" borderId="0" xfId="0" applyFont="1" applyFill="1" applyAlignment="1">
      <alignment vertical="center"/>
    </xf>
    <xf numFmtId="0" fontId="2" fillId="3" borderId="3" xfId="0" applyFont="1" applyFill="1" applyBorder="1" applyAlignment="1">
      <alignment horizontal="center"/>
    </xf>
    <xf numFmtId="0" fontId="8" fillId="3" borderId="24" xfId="0" applyFont="1" applyFill="1" applyBorder="1" applyAlignment="1">
      <alignment horizontal="center" vertical="top"/>
    </xf>
    <xf numFmtId="0" fontId="2" fillId="3" borderId="0" xfId="0" applyFont="1" applyFill="1" applyAlignment="1">
      <alignment horizontal="right" vertical="center"/>
    </xf>
    <xf numFmtId="0" fontId="8" fillId="0" borderId="0" xfId="0" applyFont="1" applyAlignment="1">
      <alignment horizontal="center"/>
    </xf>
    <xf numFmtId="0" fontId="8" fillId="0" borderId="0" xfId="0" applyFont="1" applyAlignment="1">
      <alignment vertical="top"/>
    </xf>
    <xf numFmtId="0" fontId="8" fillId="0" borderId="0" xfId="0" applyFont="1" applyAlignment="1">
      <alignment vertical="center"/>
    </xf>
    <xf numFmtId="0" fontId="11" fillId="0" borderId="28" xfId="0" applyFont="1" applyBorder="1" applyAlignment="1">
      <alignment horizontal="center" vertical="center"/>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11" fillId="0" borderId="28" xfId="0" applyFont="1" applyBorder="1" applyAlignment="1">
      <alignment vertical="center"/>
    </xf>
    <xf numFmtId="0" fontId="7" fillId="0" borderId="28" xfId="0" applyFont="1" applyBorder="1" applyAlignment="1">
      <alignment vertical="center" wrapText="1"/>
    </xf>
    <xf numFmtId="0" fontId="8" fillId="0" borderId="30" xfId="0" applyFont="1" applyBorder="1" applyAlignment="1">
      <alignment horizontal="center" vertical="center"/>
    </xf>
    <xf numFmtId="0" fontId="8" fillId="0" borderId="28" xfId="0" applyFont="1" applyBorder="1" applyAlignment="1">
      <alignment vertical="center" wrapText="1"/>
    </xf>
    <xf numFmtId="0" fontId="10" fillId="0" borderId="30" xfId="0" applyFont="1" applyBorder="1" applyAlignment="1">
      <alignment horizontal="center" vertical="center"/>
    </xf>
    <xf numFmtId="0" fontId="10" fillId="0" borderId="30" xfId="0" applyFont="1" applyBorder="1" applyAlignment="1">
      <alignment vertical="center"/>
    </xf>
    <xf numFmtId="0" fontId="9" fillId="4" borderId="28" xfId="0" applyFont="1" applyFill="1" applyBorder="1" applyAlignment="1">
      <alignment vertical="center" wrapText="1"/>
    </xf>
    <xf numFmtId="0" fontId="10" fillId="4" borderId="30" xfId="0" applyFont="1" applyFill="1" applyBorder="1" applyAlignment="1" applyProtection="1">
      <alignment horizontal="left" vertical="center" wrapText="1"/>
      <protection locked="0"/>
    </xf>
    <xf numFmtId="0" fontId="8" fillId="0" borderId="30" xfId="0" applyFont="1" applyBorder="1" applyAlignment="1">
      <alignment horizontal="left" vertical="center"/>
    </xf>
    <xf numFmtId="0" fontId="8" fillId="3" borderId="28" xfId="0" applyFont="1" applyFill="1" applyBorder="1" applyAlignment="1">
      <alignment vertical="center" wrapText="1"/>
    </xf>
    <xf numFmtId="177" fontId="10" fillId="5" borderId="30" xfId="0" applyNumberFormat="1" applyFont="1" applyFill="1" applyBorder="1" applyAlignment="1" applyProtection="1">
      <alignment horizontal="center" vertical="center"/>
      <protection locked="0"/>
    </xf>
    <xf numFmtId="183" fontId="10" fillId="0" borderId="30" xfId="0" applyNumberFormat="1" applyFont="1" applyBorder="1" applyAlignment="1">
      <alignment vertical="center"/>
    </xf>
    <xf numFmtId="0" fontId="10" fillId="0" borderId="30" xfId="0" applyFont="1" applyBorder="1" applyAlignment="1" applyProtection="1">
      <alignment horizontal="left" vertical="center"/>
      <protection locked="0"/>
    </xf>
    <xf numFmtId="184" fontId="10" fillId="0" borderId="30" xfId="0" applyNumberFormat="1" applyFont="1" applyBorder="1" applyAlignment="1">
      <alignment vertical="center"/>
    </xf>
    <xf numFmtId="185" fontId="10" fillId="0" borderId="30" xfId="0" applyNumberFormat="1" applyFont="1" applyBorder="1" applyAlignment="1">
      <alignment vertical="center"/>
    </xf>
    <xf numFmtId="0" fontId="10" fillId="0" borderId="30" xfId="0" applyFont="1" applyBorder="1" applyAlignment="1">
      <alignment horizontal="left" vertical="center"/>
    </xf>
    <xf numFmtId="0" fontId="2" fillId="0" borderId="30" xfId="0" applyFont="1" applyBorder="1" applyAlignment="1">
      <alignment horizontal="left" vertical="center"/>
    </xf>
    <xf numFmtId="0" fontId="2" fillId="0" borderId="30" xfId="0" applyFont="1" applyBorder="1" applyAlignment="1">
      <alignment vertical="center"/>
    </xf>
    <xf numFmtId="0" fontId="8" fillId="0" borderId="7" xfId="0" applyFont="1" applyBorder="1" applyAlignment="1">
      <alignment horizontal="center" vertical="center"/>
    </xf>
    <xf numFmtId="186" fontId="10" fillId="0" borderId="30" xfId="0" applyNumberFormat="1" applyFont="1" applyBorder="1" applyAlignment="1">
      <alignment vertical="center"/>
    </xf>
    <xf numFmtId="186" fontId="10" fillId="0" borderId="30" xfId="0" applyNumberFormat="1" applyFont="1" applyBorder="1" applyAlignment="1">
      <alignment horizontal="center" vertical="center"/>
    </xf>
    <xf numFmtId="183" fontId="11" fillId="0" borderId="30" xfId="0" applyNumberFormat="1" applyFont="1" applyBorder="1" applyAlignment="1">
      <alignment vertical="center"/>
    </xf>
    <xf numFmtId="38" fontId="10" fillId="0" borderId="30" xfId="2" applyFont="1" applyFill="1" applyBorder="1" applyAlignment="1" applyProtection="1">
      <alignment vertical="center"/>
    </xf>
    <xf numFmtId="0" fontId="2" fillId="0" borderId="30" xfId="0" applyFont="1" applyBorder="1" applyAlignment="1">
      <alignment horizontal="center" vertical="center"/>
    </xf>
    <xf numFmtId="0" fontId="10" fillId="3" borderId="2" xfId="0" applyFont="1" applyFill="1" applyBorder="1" applyAlignment="1" applyProtection="1">
      <alignment vertical="center" wrapText="1"/>
      <protection locked="0"/>
    </xf>
    <xf numFmtId="187" fontId="10" fillId="5" borderId="30" xfId="0" applyNumberFormat="1" applyFont="1" applyFill="1" applyBorder="1" applyAlignment="1" applyProtection="1">
      <alignment horizontal="right" vertical="center"/>
      <protection locked="0"/>
    </xf>
    <xf numFmtId="0" fontId="10" fillId="5" borderId="72" xfId="0" applyFont="1" applyFill="1" applyBorder="1" applyAlignment="1" applyProtection="1">
      <alignment horizontal="right" vertical="center"/>
      <protection locked="0"/>
    </xf>
    <xf numFmtId="0" fontId="10" fillId="5" borderId="30" xfId="0" applyFont="1" applyFill="1" applyBorder="1" applyAlignment="1" applyProtection="1">
      <alignment horizontal="right" vertical="center"/>
      <protection locked="0"/>
    </xf>
    <xf numFmtId="0" fontId="10" fillId="0" borderId="3" xfId="0" applyFont="1" applyBorder="1" applyAlignment="1">
      <alignment vertical="center"/>
    </xf>
    <xf numFmtId="0" fontId="8" fillId="0" borderId="2" xfId="0" applyFont="1" applyBorder="1" applyAlignment="1">
      <alignment vertical="center"/>
    </xf>
    <xf numFmtId="0" fontId="8" fillId="0" borderId="2" xfId="0" applyFont="1" applyBorder="1" applyAlignment="1">
      <alignment horizontal="center" vertical="center"/>
    </xf>
    <xf numFmtId="0" fontId="0" fillId="0" borderId="30" xfId="0" applyBorder="1"/>
    <xf numFmtId="187" fontId="10" fillId="5" borderId="2" xfId="0" applyNumberFormat="1" applyFont="1" applyFill="1" applyBorder="1" applyAlignment="1" applyProtection="1">
      <alignment horizontal="right" vertical="center"/>
      <protection locked="0"/>
    </xf>
    <xf numFmtId="0" fontId="10" fillId="0" borderId="2" xfId="0" applyFont="1" applyBorder="1" applyAlignment="1">
      <alignment horizontal="left" vertical="center"/>
    </xf>
    <xf numFmtId="0" fontId="10" fillId="5" borderId="2" xfId="0" applyFont="1" applyFill="1" applyBorder="1" applyAlignment="1" applyProtection="1">
      <alignment horizontal="right" vertical="center"/>
      <protection locked="0"/>
    </xf>
    <xf numFmtId="0" fontId="10" fillId="0" borderId="0" xfId="0" applyFont="1" applyAlignment="1">
      <alignment horizontal="left" vertical="center"/>
    </xf>
    <xf numFmtId="0" fontId="2" fillId="5" borderId="30" xfId="0" applyFont="1" applyFill="1" applyBorder="1" applyAlignment="1" applyProtection="1">
      <alignment horizontal="center" vertical="center"/>
      <protection locked="0"/>
    </xf>
    <xf numFmtId="0" fontId="4" fillId="0" borderId="30" xfId="0" applyFont="1" applyBorder="1" applyAlignment="1">
      <alignment horizontal="center" vertical="center"/>
    </xf>
    <xf numFmtId="0" fontId="4" fillId="5" borderId="30" xfId="0" applyFont="1" applyFill="1" applyBorder="1" applyAlignment="1" applyProtection="1">
      <alignment horizontal="center" vertical="center"/>
      <protection locked="0"/>
    </xf>
    <xf numFmtId="0" fontId="10" fillId="5" borderId="30" xfId="0" applyFont="1" applyFill="1" applyBorder="1" applyAlignment="1" applyProtection="1">
      <alignment vertical="center" wrapText="1"/>
      <protection locked="0"/>
    </xf>
    <xf numFmtId="0" fontId="10" fillId="3" borderId="30" xfId="0" applyFont="1" applyFill="1" applyBorder="1" applyAlignment="1" applyProtection="1">
      <alignment vertical="center" wrapText="1"/>
      <protection locked="0"/>
    </xf>
    <xf numFmtId="0" fontId="2" fillId="5" borderId="2" xfId="0" applyFont="1" applyFill="1" applyBorder="1" applyAlignment="1">
      <alignment horizontal="center" vertical="center"/>
    </xf>
    <xf numFmtId="0" fontId="38" fillId="0" borderId="73" xfId="0" applyFont="1" applyBorder="1" applyAlignment="1" applyProtection="1">
      <alignment vertical="center"/>
      <protection locked="0"/>
    </xf>
    <xf numFmtId="0" fontId="8" fillId="0" borderId="74" xfId="0" applyFont="1" applyBorder="1" applyAlignment="1">
      <alignment vertical="center"/>
    </xf>
    <xf numFmtId="0" fontId="0" fillId="0" borderId="2" xfId="0" applyBorder="1"/>
    <xf numFmtId="0" fontId="2" fillId="0" borderId="2" xfId="0" applyFont="1" applyBorder="1" applyAlignment="1">
      <alignment horizontal="left" vertical="center"/>
    </xf>
    <xf numFmtId="0" fontId="38" fillId="0" borderId="2" xfId="0" applyFont="1" applyBorder="1" applyAlignment="1" applyProtection="1">
      <alignment vertical="center"/>
      <protection locked="0"/>
    </xf>
    <xf numFmtId="0" fontId="2" fillId="0" borderId="2" xfId="0" applyFont="1" applyBorder="1" applyAlignment="1">
      <alignment vertical="center"/>
    </xf>
    <xf numFmtId="0" fontId="2" fillId="5" borderId="75" xfId="0" applyFont="1" applyFill="1" applyBorder="1" applyAlignment="1">
      <alignment horizontal="center" vertical="center"/>
    </xf>
    <xf numFmtId="0" fontId="38" fillId="0" borderId="76" xfId="0" applyFont="1" applyBorder="1" applyAlignment="1" applyProtection="1">
      <alignment vertical="center"/>
      <protection locked="0"/>
    </xf>
    <xf numFmtId="0" fontId="8" fillId="0" borderId="3" xfId="0" applyFont="1" applyBorder="1" applyAlignment="1">
      <alignment vertical="center"/>
    </xf>
    <xf numFmtId="0" fontId="0" fillId="0" borderId="3" xfId="0" applyBorder="1"/>
    <xf numFmtId="0" fontId="2" fillId="0" borderId="77" xfId="0" applyFont="1" applyBorder="1" applyAlignment="1">
      <alignment horizontal="right" vertical="center"/>
    </xf>
    <xf numFmtId="0" fontId="38" fillId="0" borderId="75" xfId="0" applyFont="1" applyBorder="1" applyAlignment="1" applyProtection="1">
      <alignment vertical="center"/>
      <protection locked="0"/>
    </xf>
    <xf numFmtId="0" fontId="2" fillId="0" borderId="3" xfId="0" applyFont="1" applyBorder="1" applyAlignment="1">
      <alignment vertical="center"/>
    </xf>
    <xf numFmtId="0" fontId="8" fillId="0" borderId="28" xfId="0" applyFont="1" applyBorder="1" applyAlignment="1">
      <alignment horizontal="left" vertical="center"/>
    </xf>
    <xf numFmtId="188" fontId="10" fillId="0" borderId="72" xfId="0" applyNumberFormat="1" applyFont="1" applyBorder="1" applyAlignment="1">
      <alignment horizontal="left" vertical="center"/>
    </xf>
    <xf numFmtId="0" fontId="10" fillId="5" borderId="28" xfId="0" applyFont="1" applyFill="1" applyBorder="1" applyAlignment="1" applyProtection="1">
      <alignment horizontal="right" vertical="center"/>
      <protection locked="0"/>
    </xf>
    <xf numFmtId="0" fontId="6" fillId="3" borderId="30" xfId="0" applyFont="1" applyFill="1" applyBorder="1" applyAlignment="1">
      <alignment vertical="center"/>
    </xf>
    <xf numFmtId="0" fontId="0" fillId="3" borderId="30" xfId="0" applyFill="1" applyBorder="1"/>
    <xf numFmtId="0" fontId="6" fillId="0" borderId="30" xfId="0" applyFont="1" applyBorder="1" applyAlignment="1">
      <alignment vertical="center"/>
    </xf>
    <xf numFmtId="0" fontId="8" fillId="0" borderId="30" xfId="0" applyFont="1" applyBorder="1" applyAlignment="1">
      <alignment vertical="center"/>
    </xf>
    <xf numFmtId="0" fontId="10" fillId="0" borderId="30" xfId="1" applyFont="1" applyFill="1" applyBorder="1" applyAlignment="1" applyProtection="1">
      <alignment horizontal="left" vertical="center"/>
      <protection locked="0"/>
    </xf>
    <xf numFmtId="189" fontId="6" fillId="0" borderId="2" xfId="0" applyNumberFormat="1" applyFont="1" applyBorder="1" applyAlignment="1">
      <alignment horizontal="center" vertical="center"/>
    </xf>
    <xf numFmtId="190" fontId="21" fillId="0" borderId="2" xfId="2" applyNumberFormat="1" applyFont="1" applyBorder="1" applyAlignment="1" applyProtection="1">
      <alignment horizontal="center" vertical="center"/>
    </xf>
    <xf numFmtId="189" fontId="6" fillId="0" borderId="2" xfId="2" applyNumberFormat="1" applyFont="1" applyFill="1" applyBorder="1" applyAlignment="1" applyProtection="1">
      <alignment vertical="center"/>
    </xf>
    <xf numFmtId="191" fontId="2" fillId="0" borderId="31" xfId="0" applyNumberFormat="1" applyFont="1" applyBorder="1" applyAlignment="1">
      <alignment vertical="center"/>
    </xf>
    <xf numFmtId="192" fontId="2" fillId="0" borderId="30" xfId="0" applyNumberFormat="1" applyFont="1" applyBorder="1" applyAlignment="1">
      <alignment horizontal="left" vertical="center"/>
    </xf>
    <xf numFmtId="189" fontId="10" fillId="0" borderId="30" xfId="2" applyNumberFormat="1" applyFont="1" applyFill="1" applyBorder="1" applyAlignment="1" applyProtection="1">
      <alignment vertical="center"/>
    </xf>
    <xf numFmtId="0" fontId="10" fillId="0" borderId="3" xfId="0" applyFont="1" applyBorder="1" applyAlignment="1">
      <alignment horizontal="left" vertical="center"/>
    </xf>
    <xf numFmtId="192" fontId="21" fillId="0" borderId="3" xfId="0" applyNumberFormat="1" applyFont="1" applyBorder="1" applyAlignment="1">
      <alignment horizontal="left" vertical="center"/>
    </xf>
    <xf numFmtId="0" fontId="2" fillId="0" borderId="3" xfId="0" applyFont="1" applyBorder="1" applyAlignment="1">
      <alignment horizontal="left" vertical="center"/>
    </xf>
    <xf numFmtId="38" fontId="10" fillId="5" borderId="30" xfId="2" applyFont="1" applyFill="1" applyBorder="1" applyAlignment="1" applyProtection="1">
      <alignment horizontal="right" vertical="center"/>
      <protection locked="0"/>
    </xf>
    <xf numFmtId="188" fontId="10" fillId="0" borderId="30" xfId="0" applyNumberFormat="1" applyFont="1" applyBorder="1" applyAlignment="1">
      <alignment horizontal="center" vertical="center"/>
    </xf>
    <xf numFmtId="0" fontId="6" fillId="0" borderId="9" xfId="0" applyFont="1" applyBorder="1" applyAlignment="1">
      <alignment vertical="center"/>
    </xf>
    <xf numFmtId="194" fontId="10" fillId="0" borderId="3" xfId="0" applyNumberFormat="1" applyFont="1" applyBorder="1" applyAlignment="1">
      <alignment horizontal="left" vertical="center"/>
    </xf>
    <xf numFmtId="195" fontId="2" fillId="0" borderId="2" xfId="0" applyNumberFormat="1" applyFont="1" applyBorder="1" applyAlignment="1">
      <alignment horizontal="center" vertical="center"/>
    </xf>
    <xf numFmtId="0" fontId="2" fillId="5" borderId="2" xfId="0" applyFont="1" applyFill="1" applyBorder="1" applyAlignment="1">
      <alignment horizontal="left" vertical="center"/>
    </xf>
    <xf numFmtId="0" fontId="2" fillId="0" borderId="32" xfId="0" applyFont="1" applyBorder="1" applyAlignment="1">
      <alignment horizontal="left" vertical="center"/>
    </xf>
    <xf numFmtId="0" fontId="2" fillId="5" borderId="0" xfId="0" applyFont="1" applyFill="1" applyAlignment="1">
      <alignment horizontal="left" vertical="center"/>
    </xf>
    <xf numFmtId="0" fontId="38" fillId="0" borderId="0" xfId="0" applyFont="1" applyAlignment="1" applyProtection="1">
      <alignment vertical="center"/>
      <protection locked="0"/>
    </xf>
    <xf numFmtId="0" fontId="2" fillId="0" borderId="33" xfId="0" applyFont="1" applyBorder="1" applyAlignment="1">
      <alignment horizontal="left" vertical="center"/>
    </xf>
    <xf numFmtId="196" fontId="10" fillId="0" borderId="30" xfId="0" applyNumberFormat="1" applyFont="1" applyBorder="1" applyAlignment="1">
      <alignment horizontal="center" vertical="center"/>
    </xf>
    <xf numFmtId="196" fontId="10" fillId="0" borderId="0" xfId="0" applyNumberFormat="1" applyFont="1" applyAlignment="1">
      <alignment horizontal="center" vertical="center"/>
    </xf>
    <xf numFmtId="0" fontId="10" fillId="0" borderId="3" xfId="0" applyFont="1" applyBorder="1" applyAlignment="1">
      <alignment horizontal="center" vertical="center"/>
    </xf>
    <xf numFmtId="0" fontId="6" fillId="0" borderId="30" xfId="0" applyFont="1" applyBorder="1" applyAlignment="1">
      <alignment horizontal="center" vertical="center" wrapText="1"/>
    </xf>
    <xf numFmtId="0" fontId="10" fillId="5" borderId="30" xfId="0" applyFont="1" applyFill="1" applyBorder="1" applyAlignment="1" applyProtection="1">
      <alignment horizontal="right" vertical="center" wrapText="1"/>
      <protection locked="0"/>
    </xf>
    <xf numFmtId="0" fontId="8" fillId="0" borderId="30" xfId="0" applyFont="1" applyBorder="1" applyAlignment="1">
      <alignment horizontal="center" vertical="center" wrapText="1"/>
    </xf>
    <xf numFmtId="49" fontId="10" fillId="0" borderId="30" xfId="0" applyNumberFormat="1" applyFont="1" applyBorder="1" applyAlignment="1">
      <alignment horizontal="center" vertical="center"/>
    </xf>
    <xf numFmtId="0" fontId="10" fillId="0" borderId="72" xfId="0" applyFont="1" applyBorder="1" applyAlignment="1">
      <alignment horizontal="right" vertical="center"/>
    </xf>
    <xf numFmtId="0" fontId="10" fillId="0" borderId="72" xfId="0" applyFont="1" applyBorder="1" applyAlignment="1">
      <alignment vertical="center"/>
    </xf>
    <xf numFmtId="0" fontId="2" fillId="0" borderId="2" xfId="0" applyFont="1" applyBorder="1" applyAlignment="1">
      <alignment horizontal="right" vertical="center"/>
    </xf>
    <xf numFmtId="0" fontId="38" fillId="0" borderId="78" xfId="0" applyFont="1" applyBorder="1" applyAlignment="1" applyProtection="1">
      <alignment vertical="center"/>
      <protection locked="0"/>
    </xf>
    <xf numFmtId="0" fontId="0" fillId="0" borderId="31" xfId="0" applyBorder="1"/>
    <xf numFmtId="0" fontId="8" fillId="0" borderId="28" xfId="0" applyFont="1" applyBorder="1" applyAlignment="1">
      <alignment vertical="top" wrapText="1"/>
    </xf>
    <xf numFmtId="0" fontId="2" fillId="0" borderId="27" xfId="0" applyFont="1" applyBorder="1" applyAlignment="1">
      <alignment horizontal="center" vertical="center"/>
    </xf>
    <xf numFmtId="0" fontId="2" fillId="0" borderId="34" xfId="0" applyFont="1" applyBorder="1" applyAlignment="1">
      <alignment horizontal="left" vertical="center"/>
    </xf>
    <xf numFmtId="0" fontId="2" fillId="0" borderId="27" xfId="0" applyFont="1" applyBorder="1" applyAlignment="1">
      <alignment horizontal="left" vertical="center"/>
    </xf>
    <xf numFmtId="0" fontId="2" fillId="0" borderId="34" xfId="0" applyFont="1" applyBorder="1" applyAlignment="1">
      <alignment vertical="center"/>
    </xf>
    <xf numFmtId="0" fontId="2" fillId="0" borderId="27" xfId="0" applyFont="1" applyBorder="1" applyAlignment="1">
      <alignment vertical="center"/>
    </xf>
    <xf numFmtId="49" fontId="2" fillId="0" borderId="27" xfId="0" applyNumberFormat="1" applyFont="1" applyBorder="1" applyAlignment="1" applyProtection="1">
      <alignment vertical="center"/>
      <protection locked="0"/>
    </xf>
    <xf numFmtId="0" fontId="15" fillId="0" borderId="27" xfId="0" applyFont="1" applyBorder="1" applyAlignment="1">
      <alignment horizontal="center" vertical="center"/>
    </xf>
    <xf numFmtId="0" fontId="2" fillId="0" borderId="35" xfId="0" applyFont="1" applyBorder="1"/>
    <xf numFmtId="0" fontId="2" fillId="0" borderId="27" xfId="0" applyFont="1" applyBorder="1"/>
    <xf numFmtId="0" fontId="2" fillId="0" borderId="36" xfId="0" applyFont="1" applyBorder="1"/>
    <xf numFmtId="0" fontId="2" fillId="0" borderId="5" xfId="0" applyFont="1" applyBorder="1" applyAlignment="1">
      <alignment horizontal="center" vertical="center"/>
    </xf>
    <xf numFmtId="0" fontId="2" fillId="0" borderId="4" xfId="0" applyFont="1" applyBorder="1" applyAlignment="1">
      <alignment vertical="center"/>
    </xf>
    <xf numFmtId="49" fontId="2" fillId="0" borderId="0" xfId="0" applyNumberFormat="1" applyFont="1" applyAlignment="1" applyProtection="1">
      <alignment vertical="center"/>
      <protection locked="0"/>
    </xf>
    <xf numFmtId="0" fontId="2" fillId="0" borderId="4" xfId="0" applyFont="1" applyBorder="1" applyAlignment="1">
      <alignment horizontal="left" vertical="center"/>
    </xf>
    <xf numFmtId="0" fontId="2" fillId="0" borderId="0" xfId="0" applyFont="1" applyAlignment="1">
      <alignment vertical="center" shrinkToFit="1"/>
    </xf>
    <xf numFmtId="0" fontId="2" fillId="0" borderId="20" xfId="0" applyFont="1" applyBorder="1"/>
    <xf numFmtId="0" fontId="2" fillId="0" borderId="0" xfId="0" applyFont="1" applyAlignment="1">
      <alignment shrinkToFit="1"/>
    </xf>
    <xf numFmtId="0" fontId="2" fillId="0" borderId="5" xfId="0" applyFont="1" applyBorder="1" applyAlignment="1">
      <alignment vertical="center"/>
    </xf>
    <xf numFmtId="0" fontId="6" fillId="0" borderId="0" xfId="0" applyFont="1"/>
    <xf numFmtId="0" fontId="11" fillId="0" borderId="0" xfId="0" applyFont="1" applyAlignment="1">
      <alignment vertical="center"/>
    </xf>
    <xf numFmtId="0" fontId="2" fillId="0" borderId="0" xfId="0" applyFont="1" applyAlignment="1" applyProtection="1">
      <alignment vertical="center"/>
      <protection locked="0"/>
    </xf>
    <xf numFmtId="0" fontId="2" fillId="0" borderId="0" xfId="0" applyFont="1" applyAlignment="1" applyProtection="1">
      <alignment vertical="center" shrinkToFit="1"/>
      <protection locked="0"/>
    </xf>
    <xf numFmtId="0" fontId="8" fillId="0" borderId="0" xfId="0" applyFont="1" applyAlignment="1" applyProtection="1">
      <alignment vertical="center" shrinkToFit="1"/>
      <protection locked="0"/>
    </xf>
    <xf numFmtId="0" fontId="15" fillId="0" borderId="0" xfId="0" applyFont="1" applyAlignment="1">
      <alignment vertical="center"/>
    </xf>
    <xf numFmtId="0" fontId="8" fillId="0" borderId="0" xfId="0" applyFont="1" applyAlignment="1">
      <alignment horizontal="left" vertical="center"/>
    </xf>
    <xf numFmtId="0" fontId="2" fillId="0" borderId="37" xfId="0" applyFont="1" applyBorder="1"/>
    <xf numFmtId="0" fontId="2" fillId="0" borderId="22" xfId="0" applyFont="1" applyBorder="1" applyAlignment="1">
      <alignment horizontal="center" vertical="distributed" textRotation="255" justifyLastLine="1"/>
    </xf>
    <xf numFmtId="0" fontId="2" fillId="0" borderId="20" xfId="0" applyFont="1" applyBorder="1" applyAlignment="1">
      <alignment horizontal="center" vertical="distributed" textRotation="255" justifyLastLine="1"/>
    </xf>
    <xf numFmtId="0" fontId="2" fillId="0" borderId="4" xfId="0" applyFont="1" applyBorder="1" applyAlignment="1" applyProtection="1">
      <alignment vertical="center" shrinkToFit="1"/>
      <protection locked="0"/>
    </xf>
    <xf numFmtId="0" fontId="2" fillId="0" borderId="20" xfId="0" applyFont="1" applyBorder="1" applyAlignment="1" applyProtection="1">
      <alignment vertical="center" shrinkToFit="1"/>
      <protection locked="0"/>
    </xf>
    <xf numFmtId="0" fontId="8" fillId="0" borderId="0" xfId="0" applyFont="1" applyAlignment="1">
      <alignment horizontal="left" vertical="center" shrinkToFit="1"/>
    </xf>
    <xf numFmtId="0" fontId="6" fillId="0" borderId="0" xfId="0" applyFont="1" applyAlignment="1">
      <alignment horizontal="left" vertical="center" shrinkToFit="1"/>
    </xf>
    <xf numFmtId="0" fontId="6" fillId="0" borderId="0" xfId="0" applyFont="1" applyAlignment="1">
      <alignment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left" vertical="center"/>
    </xf>
    <xf numFmtId="0" fontId="8" fillId="0" borderId="3" xfId="0" applyFont="1" applyBorder="1"/>
    <xf numFmtId="0" fontId="8" fillId="0" borderId="3" xfId="0" applyFont="1" applyBorder="1" applyAlignment="1">
      <alignment horizontal="left" vertical="center"/>
    </xf>
    <xf numFmtId="0" fontId="2" fillId="0" borderId="20" xfId="0" applyFont="1" applyBorder="1" applyAlignment="1">
      <alignment horizontal="center" vertical="center"/>
    </xf>
    <xf numFmtId="0" fontId="39" fillId="0" borderId="2" xfId="0" applyFont="1" applyBorder="1" applyAlignment="1">
      <alignment vertical="center"/>
    </xf>
    <xf numFmtId="0" fontId="39" fillId="0" borderId="2" xfId="0" applyFont="1" applyBorder="1"/>
    <xf numFmtId="0" fontId="39" fillId="0" borderId="2" xfId="0" applyFont="1" applyBorder="1" applyAlignment="1">
      <alignment wrapText="1"/>
    </xf>
    <xf numFmtId="0" fontId="2" fillId="0" borderId="2" xfId="0" applyFont="1" applyBorder="1" applyAlignment="1">
      <alignment wrapText="1"/>
    </xf>
    <xf numFmtId="0" fontId="2" fillId="0" borderId="2" xfId="0" applyFont="1" applyBorder="1" applyAlignment="1">
      <alignment vertical="center" wrapText="1"/>
    </xf>
    <xf numFmtId="0" fontId="2" fillId="0" borderId="8" xfId="0" applyFont="1" applyBorder="1" applyAlignment="1">
      <alignment vertical="center" wrapText="1"/>
    </xf>
    <xf numFmtId="0" fontId="2" fillId="0" borderId="6" xfId="0" applyFont="1" applyBorder="1" applyAlignment="1">
      <alignment wrapText="1"/>
    </xf>
    <xf numFmtId="0" fontId="2" fillId="0" borderId="22" xfId="0" applyFont="1" applyBorder="1" applyAlignment="1">
      <alignment wrapText="1"/>
    </xf>
    <xf numFmtId="0" fontId="2" fillId="0" borderId="21" xfId="0" applyFont="1" applyBorder="1" applyAlignment="1">
      <alignment horizontal="center" vertical="center"/>
    </xf>
    <xf numFmtId="0" fontId="40" fillId="0" borderId="4" xfId="0" applyFont="1" applyBorder="1" applyAlignment="1">
      <alignment vertical="center" wrapText="1"/>
    </xf>
    <xf numFmtId="0" fontId="40" fillId="0" borderId="5" xfId="0" applyFont="1" applyBorder="1" applyAlignment="1">
      <alignment vertical="center" wrapText="1"/>
    </xf>
    <xf numFmtId="0" fontId="39" fillId="0" borderId="0" xfId="0" applyFont="1" applyAlignment="1">
      <alignment vertical="center"/>
    </xf>
    <xf numFmtId="0" fontId="2" fillId="0" borderId="4" xfId="0" applyFont="1" applyBorder="1" applyAlignment="1">
      <alignment wrapText="1"/>
    </xf>
    <xf numFmtId="0" fontId="2" fillId="0" borderId="20" xfId="0" applyFont="1" applyBorder="1" applyAlignment="1">
      <alignment wrapText="1"/>
    </xf>
    <xf numFmtId="0" fontId="40" fillId="0" borderId="0" xfId="0" applyFont="1"/>
    <xf numFmtId="0" fontId="40" fillId="0" borderId="5" xfId="0" applyFont="1" applyBorder="1" applyAlignment="1">
      <alignment vertical="center"/>
    </xf>
    <xf numFmtId="0" fontId="2" fillId="0" borderId="7" xfId="0" applyFont="1" applyBorder="1" applyAlignment="1">
      <alignment vertical="center"/>
    </xf>
    <xf numFmtId="0" fontId="39" fillId="0" borderId="3" xfId="0" applyFont="1" applyBorder="1" applyAlignment="1">
      <alignment vertical="center"/>
    </xf>
    <xf numFmtId="0" fontId="2" fillId="0" borderId="9" xfId="0" applyFont="1" applyBorder="1" applyAlignment="1">
      <alignment vertical="center" wrapText="1"/>
    </xf>
    <xf numFmtId="0" fontId="2" fillId="0" borderId="6" xfId="0" applyFont="1" applyBorder="1" applyAlignment="1">
      <alignment vertical="center"/>
    </xf>
    <xf numFmtId="0" fontId="2" fillId="0" borderId="2" xfId="0" applyFont="1" applyBorder="1" applyAlignment="1">
      <alignment shrinkToFit="1"/>
    </xf>
    <xf numFmtId="0" fontId="2" fillId="0" borderId="2" xfId="0" applyFont="1" applyBorder="1" applyAlignment="1">
      <alignment vertical="center" textRotation="255"/>
    </xf>
    <xf numFmtId="0" fontId="2" fillId="0" borderId="4" xfId="0" applyFont="1" applyBorder="1" applyAlignment="1" applyProtection="1">
      <alignment horizontal="left" vertical="center" indent="1"/>
      <protection locked="0"/>
    </xf>
    <xf numFmtId="0" fontId="2" fillId="0" borderId="0" xfId="0" applyFont="1" applyAlignment="1" applyProtection="1">
      <alignment horizontal="left" vertical="center" indent="1"/>
      <protection locked="0"/>
    </xf>
    <xf numFmtId="0" fontId="2" fillId="0" borderId="3" xfId="0" applyFont="1" applyBorder="1" applyAlignment="1">
      <alignment vertical="center" textRotation="255"/>
    </xf>
    <xf numFmtId="0" fontId="2" fillId="0" borderId="3" xfId="0" applyFont="1" applyBorder="1" applyAlignment="1">
      <alignment wrapText="1"/>
    </xf>
    <xf numFmtId="0" fontId="2" fillId="0" borderId="7" xfId="0" applyFont="1" applyBorder="1" applyAlignment="1">
      <alignment wrapText="1"/>
    </xf>
    <xf numFmtId="0" fontId="2" fillId="0" borderId="21" xfId="0" applyFont="1" applyBorder="1" applyAlignment="1">
      <alignment wrapText="1"/>
    </xf>
    <xf numFmtId="0" fontId="2" fillId="0" borderId="7"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2" fillId="0" borderId="2" xfId="0" applyFont="1" applyBorder="1" applyAlignment="1">
      <alignment vertical="center" wrapText="1" justifyLastLine="1"/>
    </xf>
    <xf numFmtId="0" fontId="2" fillId="0" borderId="22" xfId="0" applyFont="1" applyBorder="1" applyAlignment="1">
      <alignment vertical="center" wrapText="1" justifyLastLine="1"/>
    </xf>
    <xf numFmtId="0" fontId="2" fillId="0" borderId="0" xfId="0" applyFont="1" applyAlignment="1">
      <alignment vertical="center" wrapText="1" justifyLastLine="1"/>
    </xf>
    <xf numFmtId="0" fontId="2" fillId="0" borderId="20" xfId="0" applyFont="1" applyBorder="1" applyAlignment="1">
      <alignment vertical="center" wrapText="1" justifyLastLine="1"/>
    </xf>
    <xf numFmtId="0" fontId="2" fillId="0" borderId="2" xfId="0" applyFont="1" applyBorder="1" applyAlignment="1">
      <alignment horizontal="right"/>
    </xf>
    <xf numFmtId="0" fontId="2" fillId="0" borderId="21" xfId="0" applyFont="1" applyBorder="1" applyAlignment="1">
      <alignment vertical="center" wrapText="1" justifyLastLine="1"/>
    </xf>
    <xf numFmtId="0" fontId="2" fillId="0" borderId="21" xfId="0" applyFont="1" applyBorder="1"/>
    <xf numFmtId="0" fontId="41" fillId="0" borderId="2" xfId="0" applyFont="1" applyBorder="1" applyAlignment="1">
      <alignment vertical="center"/>
    </xf>
    <xf numFmtId="0" fontId="10" fillId="0" borderId="2" xfId="0" applyFont="1" applyBorder="1" applyAlignment="1">
      <alignment vertical="center"/>
    </xf>
    <xf numFmtId="0" fontId="2" fillId="0" borderId="6" xfId="0" applyFont="1" applyBorder="1"/>
    <xf numFmtId="0" fontId="2" fillId="0" borderId="22" xfId="0" applyFont="1" applyBorder="1" applyAlignment="1">
      <alignment vertical="center"/>
    </xf>
    <xf numFmtId="0" fontId="41" fillId="0" borderId="0" xfId="0" applyFont="1" applyAlignment="1">
      <alignment vertical="center"/>
    </xf>
    <xf numFmtId="0" fontId="10" fillId="0" borderId="0" xfId="0" applyFont="1" applyAlignment="1">
      <alignment vertical="center"/>
    </xf>
    <xf numFmtId="0" fontId="40" fillId="0" borderId="0" xfId="0" applyFont="1" applyAlignment="1" applyProtection="1">
      <alignment horizontal="left" vertical="center"/>
      <protection locked="0"/>
    </xf>
    <xf numFmtId="0" fontId="39" fillId="3" borderId="2" xfId="0" applyFont="1" applyFill="1" applyBorder="1"/>
    <xf numFmtId="0" fontId="39" fillId="3" borderId="20" xfId="0" applyFont="1" applyFill="1" applyBorder="1" applyAlignment="1">
      <alignment vertical="center"/>
    </xf>
    <xf numFmtId="0" fontId="40" fillId="0" borderId="7" xfId="0" applyFont="1" applyBorder="1" applyAlignment="1" applyProtection="1">
      <alignment horizontal="left" vertical="center"/>
      <protection locked="0"/>
    </xf>
    <xf numFmtId="0" fontId="40" fillId="0" borderId="3" xfId="0" applyFont="1" applyBorder="1" applyAlignment="1" applyProtection="1">
      <alignment horizontal="left" vertical="center"/>
      <protection locked="0"/>
    </xf>
    <xf numFmtId="0" fontId="39" fillId="3" borderId="21" xfId="0" applyFont="1" applyFill="1" applyBorder="1" applyAlignment="1">
      <alignment vertical="center"/>
    </xf>
    <xf numFmtId="0" fontId="8" fillId="0" borderId="2" xfId="0" applyFont="1" applyBorder="1" applyAlignment="1" applyProtection="1">
      <alignment vertical="center"/>
      <protection locked="0"/>
    </xf>
    <xf numFmtId="38" fontId="8" fillId="0" borderId="6" xfId="2" applyFont="1" applyBorder="1" applyAlignment="1">
      <alignment vertical="center"/>
    </xf>
    <xf numFmtId="38" fontId="8" fillId="0" borderId="2" xfId="2" applyFont="1" applyBorder="1" applyAlignment="1">
      <alignment vertical="center"/>
    </xf>
    <xf numFmtId="0" fontId="8" fillId="0" borderId="5" xfId="0" applyFont="1" applyBorder="1" applyAlignment="1" applyProtection="1">
      <alignment vertical="center"/>
      <protection locked="0"/>
    </xf>
    <xf numFmtId="0" fontId="2" fillId="0" borderId="20" xfId="0" applyFont="1" applyBorder="1" applyAlignment="1">
      <alignment vertical="center"/>
    </xf>
    <xf numFmtId="0" fontId="8" fillId="0" borderId="38" xfId="0" applyFont="1" applyBorder="1" applyAlignment="1" applyProtection="1">
      <alignment vertical="center"/>
      <protection locked="0"/>
    </xf>
    <xf numFmtId="0" fontId="2" fillId="0" borderId="21" xfId="0" applyFont="1" applyBorder="1" applyAlignment="1">
      <alignment vertical="center"/>
    </xf>
    <xf numFmtId="38" fontId="2" fillId="0" borderId="0" xfId="2" applyFont="1" applyBorder="1" applyAlignment="1">
      <alignment vertical="center"/>
    </xf>
    <xf numFmtId="0" fontId="42" fillId="0" borderId="0" xfId="0" applyFont="1" applyAlignment="1">
      <alignment vertical="center" shrinkToFit="1"/>
    </xf>
    <xf numFmtId="0" fontId="42" fillId="0" borderId="20" xfId="0" applyFont="1" applyBorder="1" applyAlignment="1">
      <alignment vertical="center" shrinkToFit="1"/>
    </xf>
    <xf numFmtId="0" fontId="42" fillId="0" borderId="3" xfId="0" applyFont="1" applyBorder="1" applyAlignment="1">
      <alignment vertical="center" shrinkToFit="1"/>
    </xf>
    <xf numFmtId="0" fontId="42" fillId="0" borderId="21" xfId="0" applyFont="1" applyBorder="1" applyAlignment="1">
      <alignment vertical="center" shrinkToFit="1"/>
    </xf>
    <xf numFmtId="0" fontId="43" fillId="3" borderId="4" xfId="0" applyFont="1" applyFill="1" applyBorder="1"/>
    <xf numFmtId="0" fontId="8" fillId="0" borderId="6" xfId="0" applyFont="1" applyBorder="1"/>
    <xf numFmtId="0" fontId="8" fillId="0" borderId="2" xfId="0" applyFont="1" applyBorder="1"/>
    <xf numFmtId="0" fontId="21" fillId="0" borderId="2" xfId="0" applyFont="1" applyBorder="1" applyAlignment="1">
      <alignment vertical="center"/>
    </xf>
    <xf numFmtId="0" fontId="2" fillId="0" borderId="22" xfId="0" applyFont="1" applyBorder="1"/>
    <xf numFmtId="0" fontId="4" fillId="0" borderId="3" xfId="0" applyFont="1" applyBorder="1"/>
    <xf numFmtId="0" fontId="4" fillId="0" borderId="3" xfId="0" applyFont="1" applyBorder="1" applyAlignment="1">
      <alignment vertical="center"/>
    </xf>
    <xf numFmtId="41" fontId="2" fillId="0" borderId="2" xfId="0" applyNumberFormat="1" applyFont="1" applyBorder="1" applyAlignment="1" applyProtection="1">
      <alignment horizontal="right" vertical="center"/>
      <protection locked="0"/>
    </xf>
    <xf numFmtId="41" fontId="2" fillId="0" borderId="2" xfId="0" applyNumberFormat="1" applyFont="1" applyBorder="1" applyAlignment="1" applyProtection="1">
      <alignment vertical="center"/>
      <protection locked="0"/>
    </xf>
    <xf numFmtId="0" fontId="2" fillId="0" borderId="2" xfId="0" applyFont="1" applyBorder="1" applyAlignment="1">
      <alignment vertical="center" shrinkToFit="1"/>
    </xf>
    <xf numFmtId="41" fontId="2" fillId="0" borderId="3" xfId="0" applyNumberFormat="1" applyFont="1" applyBorder="1" applyAlignment="1" applyProtection="1">
      <alignment horizontal="right" vertical="center"/>
      <protection locked="0"/>
    </xf>
    <xf numFmtId="41" fontId="2" fillId="0" borderId="3" xfId="0" applyNumberFormat="1" applyFont="1" applyBorder="1" applyAlignment="1" applyProtection="1">
      <alignment vertical="center"/>
      <protection locked="0"/>
    </xf>
    <xf numFmtId="0" fontId="2" fillId="0" borderId="3" xfId="0" applyFont="1" applyBorder="1" applyAlignment="1">
      <alignment vertical="center" shrinkToFit="1"/>
    </xf>
    <xf numFmtId="41" fontId="2" fillId="0" borderId="2" xfId="0" applyNumberFormat="1" applyFont="1" applyBorder="1" applyAlignment="1" applyProtection="1">
      <alignment horizontal="center" vertical="center"/>
      <protection locked="0"/>
    </xf>
    <xf numFmtId="41" fontId="2" fillId="0" borderId="0" xfId="0" applyNumberFormat="1" applyFont="1" applyAlignment="1" applyProtection="1">
      <alignment vertical="center"/>
      <protection locked="0"/>
    </xf>
    <xf numFmtId="181" fontId="2" fillId="0" borderId="2" xfId="0" applyNumberFormat="1" applyFont="1" applyBorder="1" applyAlignment="1">
      <alignment vertical="center"/>
    </xf>
    <xf numFmtId="181" fontId="2" fillId="0" borderId="2" xfId="0" applyNumberFormat="1" applyFont="1" applyBorder="1" applyAlignment="1">
      <alignment horizontal="right" vertical="center"/>
    </xf>
    <xf numFmtId="181" fontId="2" fillId="0" borderId="0" xfId="0" applyNumberFormat="1" applyFont="1" applyAlignment="1">
      <alignment vertical="center"/>
    </xf>
    <xf numFmtId="181" fontId="2" fillId="0" borderId="3" xfId="0" applyNumberFormat="1" applyFont="1" applyBorder="1" applyAlignment="1">
      <alignment vertical="center"/>
    </xf>
    <xf numFmtId="0" fontId="2" fillId="0" borderId="3" xfId="0" applyFont="1" applyBorder="1" applyAlignment="1">
      <alignment horizontal="center"/>
    </xf>
    <xf numFmtId="0" fontId="2" fillId="0" borderId="2" xfId="0" applyFont="1" applyBorder="1" applyAlignment="1">
      <alignment horizontal="center"/>
    </xf>
    <xf numFmtId="0" fontId="2" fillId="0" borderId="39" xfId="0" applyFont="1" applyBorder="1" applyAlignment="1">
      <alignment vertical="center"/>
    </xf>
    <xf numFmtId="0" fontId="2" fillId="0" borderId="2" xfId="0" applyFont="1" applyBorder="1" applyAlignment="1">
      <alignment horizontal="distributed" vertical="center" justifyLastLine="1"/>
    </xf>
    <xf numFmtId="0" fontId="2" fillId="0" borderId="8" xfId="0" applyFont="1" applyBorder="1" applyAlignment="1">
      <alignment vertical="center"/>
    </xf>
    <xf numFmtId="0" fontId="2" fillId="0" borderId="4"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0" xfId="0" applyFont="1" applyAlignment="1" applyProtection="1">
      <alignment horizontal="left" vertical="center"/>
      <protection locked="0"/>
    </xf>
    <xf numFmtId="0" fontId="2" fillId="0" borderId="3" xfId="0" applyFont="1" applyBorder="1" applyAlignment="1">
      <alignment horizontal="left" vertical="top" wrapText="1"/>
    </xf>
    <xf numFmtId="0" fontId="2" fillId="0" borderId="8" xfId="0" applyFont="1" applyBorder="1" applyAlignment="1">
      <alignment shrinkToFit="1"/>
    </xf>
    <xf numFmtId="0" fontId="2" fillId="0" borderId="5" xfId="0" applyFont="1" applyBorder="1" applyAlignment="1">
      <alignment shrinkToFit="1"/>
    </xf>
    <xf numFmtId="0" fontId="2" fillId="0" borderId="3" xfId="0" applyFont="1" applyBorder="1" applyAlignment="1">
      <alignment shrinkToFit="1"/>
    </xf>
    <xf numFmtId="0" fontId="2" fillId="0" borderId="9" xfId="0" applyFont="1" applyBorder="1" applyAlignment="1">
      <alignment shrinkToFit="1"/>
    </xf>
    <xf numFmtId="0" fontId="2" fillId="0" borderId="21" xfId="0" applyFont="1" applyBorder="1" applyAlignment="1">
      <alignment horizontal="left" vertical="top" wrapText="1"/>
    </xf>
    <xf numFmtId="0" fontId="21" fillId="0" borderId="0" xfId="0" applyFont="1" applyAlignment="1">
      <alignment vertical="top" wrapText="1"/>
    </xf>
    <xf numFmtId="0" fontId="2" fillId="0" borderId="2" xfId="0" applyFont="1" applyBorder="1" applyAlignment="1">
      <alignment horizontal="left" vertical="top" wrapText="1"/>
    </xf>
    <xf numFmtId="0" fontId="2" fillId="0" borderId="22" xfId="0" applyFont="1" applyBorder="1" applyAlignment="1">
      <alignment horizontal="left" vertical="top" wrapText="1"/>
    </xf>
    <xf numFmtId="0" fontId="11" fillId="0" borderId="4" xfId="0" applyFont="1" applyBorder="1"/>
    <xf numFmtId="0" fontId="2" fillId="0" borderId="20" xfId="0" applyFont="1" applyBorder="1" applyAlignment="1">
      <alignment horizontal="left" vertical="top" wrapText="1"/>
    </xf>
    <xf numFmtId="0" fontId="11" fillId="0" borderId="4" xfId="0" applyFont="1" applyBorder="1" applyAlignment="1">
      <alignment vertical="center" shrinkToFit="1"/>
    </xf>
    <xf numFmtId="0" fontId="11" fillId="0" borderId="0" xfId="0" applyFont="1" applyAlignment="1">
      <alignment vertical="center" shrinkToFit="1"/>
    </xf>
    <xf numFmtId="0" fontId="2" fillId="0" borderId="40" xfId="0" applyFont="1" applyBorder="1" applyAlignment="1">
      <alignment vertical="center"/>
    </xf>
    <xf numFmtId="0" fontId="21" fillId="0" borderId="3" xfId="0" applyFont="1" applyBorder="1" applyAlignment="1">
      <alignment vertical="top" wrapText="1"/>
    </xf>
    <xf numFmtId="0" fontId="2" fillId="0" borderId="7" xfId="0" applyFont="1" applyBorder="1" applyAlignment="1">
      <alignment horizontal="distributed" vertical="center" justifyLastLine="1"/>
    </xf>
    <xf numFmtId="0" fontId="2" fillId="0" borderId="3" xfId="0" applyFont="1" applyBorder="1" applyAlignment="1">
      <alignment vertical="top"/>
    </xf>
    <xf numFmtId="0" fontId="11" fillId="0" borderId="2" xfId="0" applyFont="1" applyBorder="1"/>
    <xf numFmtId="0" fontId="11" fillId="0" borderId="22" xfId="0" applyFont="1" applyBorder="1"/>
    <xf numFmtId="0" fontId="11" fillId="0" borderId="20" xfId="0" applyFont="1" applyBorder="1"/>
    <xf numFmtId="0" fontId="2" fillId="0" borderId="41"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42" xfId="0" applyFont="1" applyBorder="1" applyAlignment="1">
      <alignment vertical="center" wrapText="1"/>
    </xf>
    <xf numFmtId="0" fontId="2" fillId="0" borderId="42" xfId="0" applyFont="1" applyBorder="1" applyAlignment="1">
      <alignment horizontal="distributed" vertical="center" justifyLastLine="1"/>
    </xf>
    <xf numFmtId="0" fontId="2" fillId="0" borderId="42" xfId="0" applyFont="1" applyBorder="1"/>
    <xf numFmtId="0" fontId="2" fillId="0" borderId="42" xfId="0" applyFont="1" applyBorder="1" applyAlignment="1">
      <alignment horizontal="left" vertical="center"/>
    </xf>
    <xf numFmtId="0" fontId="2" fillId="0" borderId="42" xfId="0" applyFont="1" applyBorder="1" applyAlignment="1">
      <alignment horizontal="left" vertical="top" wrapText="1"/>
    </xf>
    <xf numFmtId="0" fontId="2" fillId="0" borderId="42" xfId="0" applyFont="1" applyBorder="1" applyAlignment="1">
      <alignment horizontal="center" vertical="center"/>
    </xf>
    <xf numFmtId="0" fontId="2" fillId="0" borderId="43" xfId="0" applyFont="1" applyBorder="1"/>
    <xf numFmtId="0" fontId="28" fillId="0" borderId="0" xfId="0" applyFont="1"/>
    <xf numFmtId="0" fontId="28" fillId="0" borderId="6" xfId="0" applyFont="1" applyBorder="1" applyAlignment="1">
      <alignment horizontal="center" vertical="center"/>
    </xf>
    <xf numFmtId="0" fontId="28" fillId="0" borderId="2" xfId="0" applyFont="1" applyBorder="1" applyAlignment="1">
      <alignment horizontal="center" vertical="center"/>
    </xf>
    <xf numFmtId="0" fontId="28" fillId="0" borderId="30" xfId="0" applyFont="1" applyBorder="1"/>
    <xf numFmtId="0" fontId="28" fillId="0" borderId="7" xfId="0" applyFont="1" applyBorder="1" applyAlignment="1">
      <alignment horizontal="center" vertical="center"/>
    </xf>
    <xf numFmtId="0" fontId="28" fillId="0" borderId="3" xfId="0" applyFont="1" applyBorder="1" applyAlignment="1">
      <alignment horizontal="center" vertical="center"/>
    </xf>
    <xf numFmtId="0" fontId="28" fillId="0" borderId="2" xfId="0" applyFont="1" applyBorder="1" applyAlignment="1">
      <alignment horizontal="distributed" vertical="center" justifyLastLine="1"/>
    </xf>
    <xf numFmtId="0" fontId="27" fillId="0" borderId="44" xfId="0" applyFont="1" applyBorder="1" applyAlignment="1">
      <alignment horizontal="center" vertical="center"/>
    </xf>
    <xf numFmtId="0" fontId="28" fillId="0" borderId="3" xfId="0" applyFont="1" applyBorder="1" applyAlignment="1">
      <alignment horizontal="distributed" vertical="center" justifyLastLine="1"/>
    </xf>
    <xf numFmtId="0" fontId="28" fillId="0" borderId="45" xfId="0" applyFont="1" applyBorder="1" applyAlignment="1">
      <alignment horizontal="center" vertical="top"/>
    </xf>
    <xf numFmtId="0" fontId="28" fillId="0" borderId="29" xfId="0" applyFont="1" applyBorder="1" applyAlignment="1">
      <alignment horizontal="distributed" vertical="center" justifyLastLine="1"/>
    </xf>
    <xf numFmtId="0" fontId="28" fillId="0" borderId="30" xfId="0" applyFont="1" applyBorder="1" applyAlignment="1">
      <alignment horizontal="distributed" vertical="center" justifyLastLine="1"/>
    </xf>
    <xf numFmtId="0" fontId="28" fillId="0" borderId="40" xfId="0" applyFont="1" applyBorder="1" applyAlignment="1">
      <alignment horizontal="distributed" vertical="center" justifyLastLine="1"/>
    </xf>
    <xf numFmtId="0" fontId="28" fillId="0" borderId="2" xfId="0" applyFont="1" applyBorder="1" applyAlignment="1">
      <alignment vertical="center"/>
    </xf>
    <xf numFmtId="0" fontId="28" fillId="0" borderId="44" xfId="0" applyFont="1" applyBorder="1"/>
    <xf numFmtId="0" fontId="28" fillId="0" borderId="4" xfId="0" applyFont="1" applyBorder="1"/>
    <xf numFmtId="0" fontId="28" fillId="0" borderId="5" xfId="0" applyFont="1" applyBorder="1"/>
    <xf numFmtId="0" fontId="28" fillId="0" borderId="30" xfId="0" applyFont="1" applyBorder="1" applyAlignment="1">
      <alignment vertical="center"/>
    </xf>
    <xf numFmtId="0" fontId="28" fillId="0" borderId="28" xfId="0" applyFont="1" applyBorder="1"/>
    <xf numFmtId="0" fontId="28" fillId="0" borderId="3" xfId="0" applyFont="1" applyBorder="1" applyAlignment="1">
      <alignment vertical="center"/>
    </xf>
    <xf numFmtId="0" fontId="28" fillId="0" borderId="45" xfId="0" applyFont="1" applyBorder="1"/>
    <xf numFmtId="0" fontId="27" fillId="0" borderId="4" xfId="0" applyFont="1" applyBorder="1" applyAlignment="1">
      <alignment horizontal="center"/>
    </xf>
    <xf numFmtId="0" fontId="28" fillId="0" borderId="4" xfId="0" applyFont="1" applyBorder="1" applyAlignment="1">
      <alignment horizontal="center" vertical="center"/>
    </xf>
    <xf numFmtId="0" fontId="27" fillId="0" borderId="7" xfId="0" applyFont="1" applyBorder="1" applyAlignment="1">
      <alignment horizontal="center" vertical="top"/>
    </xf>
    <xf numFmtId="0" fontId="28" fillId="0" borderId="0" xfId="0" applyFont="1" applyAlignment="1">
      <alignment horizontal="center" vertical="center"/>
    </xf>
    <xf numFmtId="0" fontId="28" fillId="0" borderId="46" xfId="0" applyFont="1" applyBorder="1" applyAlignment="1">
      <alignment horizontal="center" vertical="center"/>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28" fillId="0" borderId="4" xfId="0" applyFont="1" applyBorder="1" applyAlignment="1">
      <alignment horizontal="center" vertical="top"/>
    </xf>
    <xf numFmtId="0" fontId="28" fillId="0" borderId="0" xfId="0" applyFont="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0" fontId="28" fillId="0" borderId="7" xfId="0" applyFont="1" applyBorder="1"/>
    <xf numFmtId="0" fontId="28" fillId="0" borderId="9" xfId="0" applyFont="1" applyBorder="1"/>
    <xf numFmtId="0" fontId="28" fillId="0" borderId="3" xfId="0" applyFont="1" applyBorder="1"/>
    <xf numFmtId="0" fontId="6" fillId="5" borderId="30" xfId="0" applyFont="1" applyFill="1" applyBorder="1" applyAlignment="1" applyProtection="1">
      <alignment horizontal="right" vertical="center"/>
      <protection locked="0"/>
    </xf>
    <xf numFmtId="0" fontId="10" fillId="5" borderId="30" xfId="0" applyFont="1" applyFill="1" applyBorder="1" applyAlignment="1" applyProtection="1">
      <alignment horizontal="center" vertical="center"/>
      <protection locked="0"/>
    </xf>
    <xf numFmtId="0" fontId="10" fillId="5" borderId="2" xfId="0" applyFont="1" applyFill="1" applyBorder="1" applyAlignment="1" applyProtection="1">
      <alignment horizontal="center" vertical="center"/>
      <protection locked="0"/>
    </xf>
    <xf numFmtId="0" fontId="10" fillId="5" borderId="30" xfId="0" applyFont="1" applyFill="1" applyBorder="1" applyAlignment="1" applyProtection="1">
      <alignment horizontal="left" vertical="center"/>
      <protection locked="0"/>
    </xf>
    <xf numFmtId="187" fontId="10" fillId="5" borderId="30" xfId="0" applyNumberFormat="1" applyFont="1" applyFill="1" applyBorder="1" applyAlignment="1" applyProtection="1">
      <alignment horizontal="center" vertical="center"/>
      <protection locked="0"/>
    </xf>
    <xf numFmtId="187" fontId="10" fillId="5" borderId="30" xfId="0" applyNumberFormat="1" applyFont="1" applyFill="1" applyBorder="1" applyAlignment="1" applyProtection="1">
      <alignment horizontal="left" vertical="center"/>
      <protection locked="0"/>
    </xf>
    <xf numFmtId="0" fontId="2" fillId="3" borderId="3" xfId="0" applyFont="1" applyFill="1" applyBorder="1" applyAlignment="1">
      <alignment vertical="center"/>
    </xf>
    <xf numFmtId="0" fontId="8" fillId="3" borderId="0" xfId="0" applyFont="1" applyFill="1" applyAlignment="1">
      <alignment vertical="center"/>
    </xf>
    <xf numFmtId="0" fontId="2" fillId="3" borderId="0" xfId="0" applyFont="1" applyFill="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41" fillId="0" borderId="0" xfId="0" applyFont="1" applyAlignment="1">
      <alignment horizontal="left" vertical="center"/>
    </xf>
    <xf numFmtId="0" fontId="2" fillId="3" borderId="7" xfId="0" applyFont="1" applyFill="1" applyBorder="1" applyAlignment="1">
      <alignment horizontal="center" vertical="center"/>
    </xf>
    <xf numFmtId="0" fontId="21" fillId="3" borderId="0" xfId="0" applyFont="1" applyFill="1" applyAlignment="1">
      <alignment vertical="center"/>
    </xf>
    <xf numFmtId="0" fontId="16" fillId="0" borderId="0" xfId="5" applyFont="1" applyAlignment="1">
      <alignment vertical="distributed" wrapText="1"/>
    </xf>
    <xf numFmtId="0" fontId="1" fillId="0" borderId="0" xfId="0" applyFont="1" applyAlignment="1">
      <alignment vertical="distributed"/>
    </xf>
    <xf numFmtId="0" fontId="6" fillId="2" borderId="30" xfId="0" applyFont="1" applyFill="1" applyBorder="1" applyAlignment="1">
      <alignment horizontal="center" vertical="center"/>
    </xf>
    <xf numFmtId="0" fontId="10" fillId="5" borderId="30" xfId="0" applyFont="1" applyFill="1" applyBorder="1" applyAlignment="1" applyProtection="1">
      <alignment horizontal="left" vertical="center"/>
      <protection locked="0"/>
    </xf>
    <xf numFmtId="0" fontId="8" fillId="0" borderId="30"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0" fillId="5" borderId="30" xfId="0" applyFont="1" applyFill="1" applyBorder="1" applyAlignment="1" applyProtection="1">
      <alignment horizontal="left" vertical="center" wrapText="1"/>
      <protection locked="0"/>
    </xf>
    <xf numFmtId="0" fontId="10" fillId="0" borderId="30" xfId="0" applyFont="1" applyBorder="1" applyAlignment="1" applyProtection="1">
      <alignment horizontal="left" wrapText="1"/>
      <protection locked="0"/>
    </xf>
    <xf numFmtId="0" fontId="10" fillId="0" borderId="30" xfId="0" applyFont="1" applyBorder="1" applyAlignment="1">
      <alignment horizontal="center" vertical="center"/>
    </xf>
    <xf numFmtId="0" fontId="8" fillId="0" borderId="4" xfId="0" applyFont="1" applyBorder="1" applyAlignment="1">
      <alignment horizontal="center" vertical="center" wrapText="1"/>
    </xf>
    <xf numFmtId="0" fontId="8" fillId="0" borderId="29" xfId="0" applyFont="1" applyBorder="1" applyAlignment="1">
      <alignment horizontal="center" vertical="center" wrapText="1"/>
    </xf>
    <xf numFmtId="0" fontId="6" fillId="5" borderId="30" xfId="0" applyFont="1" applyFill="1" applyBorder="1" applyAlignment="1" applyProtection="1">
      <alignment horizontal="left" vertical="center"/>
      <protection locked="0"/>
    </xf>
    <xf numFmtId="0" fontId="6" fillId="5" borderId="31" xfId="0" applyFont="1" applyFill="1" applyBorder="1" applyAlignment="1" applyProtection="1">
      <alignment horizontal="left" vertical="center"/>
      <protection locked="0"/>
    </xf>
    <xf numFmtId="0" fontId="8" fillId="5" borderId="50" xfId="0" applyFont="1" applyFill="1" applyBorder="1" applyAlignment="1" applyProtection="1">
      <alignment horizontal="left" vertical="center"/>
      <protection locked="0"/>
    </xf>
    <xf numFmtId="0" fontId="8" fillId="5" borderId="30" xfId="0" applyFont="1" applyFill="1" applyBorder="1" applyAlignment="1" applyProtection="1">
      <alignment horizontal="left" vertical="center"/>
      <protection locked="0"/>
    </xf>
    <xf numFmtId="183" fontId="10" fillId="0" borderId="30" xfId="0" applyNumberFormat="1" applyFont="1" applyBorder="1" applyAlignment="1">
      <alignment horizontal="center" vertical="center"/>
    </xf>
    <xf numFmtId="0" fontId="0" fillId="5" borderId="30" xfId="0" applyFill="1" applyBorder="1" applyAlignment="1">
      <alignment vertical="center" wrapText="1"/>
    </xf>
    <xf numFmtId="0" fontId="8" fillId="0" borderId="29" xfId="0" applyFont="1" applyBorder="1" applyAlignment="1">
      <alignment horizontal="center" vertical="center"/>
    </xf>
    <xf numFmtId="0" fontId="0" fillId="5" borderId="30" xfId="0" applyFill="1" applyBorder="1" applyAlignment="1" applyProtection="1">
      <alignment horizontal="left" vertical="center"/>
      <protection locked="0"/>
    </xf>
    <xf numFmtId="0" fontId="0" fillId="5" borderId="30" xfId="0" applyFill="1" applyBorder="1" applyAlignment="1">
      <alignment horizontal="left" vertical="center" wrapText="1"/>
    </xf>
    <xf numFmtId="184" fontId="10" fillId="5" borderId="30" xfId="0" applyNumberFormat="1" applyFont="1" applyFill="1" applyBorder="1" applyAlignment="1" applyProtection="1">
      <alignment horizontal="left" vertical="center"/>
      <protection locked="0"/>
    </xf>
    <xf numFmtId="185" fontId="10" fillId="5" borderId="30" xfId="0" applyNumberFormat="1" applyFont="1" applyFill="1" applyBorder="1" applyAlignment="1" applyProtection="1">
      <alignment horizontal="left" vertical="center"/>
      <protection locked="0"/>
    </xf>
    <xf numFmtId="0" fontId="10" fillId="5" borderId="30" xfId="0" applyFont="1" applyFill="1" applyBorder="1" applyAlignment="1" applyProtection="1">
      <alignment horizontal="center" vertical="center"/>
      <protection locked="0"/>
    </xf>
    <xf numFmtId="0" fontId="10" fillId="5" borderId="31" xfId="0" applyFont="1" applyFill="1" applyBorder="1" applyAlignment="1" applyProtection="1">
      <alignment horizontal="center" vertical="center"/>
      <protection locked="0"/>
    </xf>
    <xf numFmtId="0" fontId="10" fillId="5" borderId="50" xfId="0" applyFont="1" applyFill="1" applyBorder="1" applyAlignment="1" applyProtection="1">
      <alignment horizontal="center" vertical="center"/>
      <protection locked="0"/>
    </xf>
    <xf numFmtId="0" fontId="0" fillId="0" borderId="30" xfId="0" applyBorder="1" applyAlignment="1">
      <alignment horizont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186" fontId="10" fillId="0" borderId="30" xfId="0" applyNumberFormat="1" applyFont="1" applyBorder="1" applyAlignment="1">
      <alignment horizontal="center" vertical="center"/>
    </xf>
    <xf numFmtId="38" fontId="10" fillId="5" borderId="30" xfId="2" applyFont="1" applyFill="1" applyBorder="1" applyAlignment="1" applyProtection="1">
      <alignment horizontal="center" vertical="center"/>
      <protection locked="0"/>
    </xf>
    <xf numFmtId="183" fontId="10" fillId="5" borderId="30" xfId="0" applyNumberFormat="1" applyFont="1" applyFill="1" applyBorder="1" applyAlignment="1" applyProtection="1">
      <alignment horizontal="center" vertical="center"/>
      <protection locked="0"/>
    </xf>
    <xf numFmtId="38" fontId="10" fillId="0" borderId="30" xfId="2" applyFont="1" applyFill="1" applyBorder="1" applyAlignment="1" applyProtection="1">
      <alignment horizontal="center" vertical="center"/>
    </xf>
    <xf numFmtId="0" fontId="2" fillId="0" borderId="30" xfId="0" applyFont="1" applyBorder="1" applyAlignment="1">
      <alignment horizontal="center" vertical="center"/>
    </xf>
    <xf numFmtId="0" fontId="10" fillId="5" borderId="29"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30" xfId="0" applyBorder="1" applyAlignment="1">
      <alignment horizontal="center" vertical="center"/>
    </xf>
    <xf numFmtId="0" fontId="0" fillId="5" borderId="30" xfId="0" applyFill="1" applyBorder="1" applyAlignment="1" applyProtection="1">
      <alignment vertical="center" wrapText="1"/>
      <protection locked="0"/>
    </xf>
    <xf numFmtId="0" fontId="8" fillId="3" borderId="30" xfId="0" applyFont="1" applyFill="1" applyBorder="1" applyAlignment="1">
      <alignment horizontal="center" vertical="center"/>
    </xf>
    <xf numFmtId="0" fontId="8" fillId="5" borderId="30" xfId="0" applyFont="1" applyFill="1" applyBorder="1" applyAlignment="1" applyProtection="1">
      <alignment vertical="center"/>
      <protection locked="0"/>
    </xf>
    <xf numFmtId="0" fontId="9" fillId="3" borderId="30" xfId="0" applyFont="1" applyFill="1" applyBorder="1" applyAlignment="1">
      <alignment vertical="center"/>
    </xf>
    <xf numFmtId="0" fontId="0" fillId="0" borderId="30" xfId="0" applyBorder="1" applyAlignment="1">
      <alignment vertical="center"/>
    </xf>
    <xf numFmtId="0" fontId="10" fillId="3" borderId="30" xfId="0" applyFont="1" applyFill="1" applyBorder="1" applyAlignment="1">
      <alignment horizontal="center" vertical="center"/>
    </xf>
    <xf numFmtId="0" fontId="6" fillId="5" borderId="30" xfId="0" applyFont="1" applyFill="1" applyBorder="1" applyAlignment="1" applyProtection="1">
      <alignment horizontal="center" vertical="center"/>
      <protection locked="0"/>
    </xf>
    <xf numFmtId="0" fontId="8" fillId="0" borderId="44" xfId="0" applyFont="1" applyBorder="1" applyAlignment="1">
      <alignment vertical="center" wrapText="1"/>
    </xf>
    <xf numFmtId="0" fontId="0" fillId="0" borderId="45" xfId="0" applyBorder="1" applyAlignment="1">
      <alignment vertical="center" wrapText="1"/>
    </xf>
    <xf numFmtId="0" fontId="6" fillId="5" borderId="78" xfId="0" applyFont="1" applyFill="1" applyBorder="1" applyAlignment="1" applyProtection="1">
      <alignment horizontal="center" vertical="center"/>
      <protection locked="0"/>
    </xf>
    <xf numFmtId="0" fontId="6" fillId="0" borderId="30" xfId="0" applyFont="1" applyBorder="1" applyAlignment="1">
      <alignment horizontal="center" vertical="center"/>
    </xf>
    <xf numFmtId="0" fontId="8" fillId="5" borderId="30" xfId="0" applyFont="1" applyFill="1" applyBorder="1" applyAlignment="1" applyProtection="1">
      <alignment horizontal="center" vertical="center"/>
      <protection locked="0"/>
    </xf>
    <xf numFmtId="0" fontId="0" fillId="5" borderId="30" xfId="0" applyFill="1" applyBorder="1" applyAlignment="1" applyProtection="1">
      <alignment horizontal="center" vertical="center"/>
      <protection locked="0"/>
    </xf>
    <xf numFmtId="187" fontId="10" fillId="5" borderId="30" xfId="0" applyNumberFormat="1" applyFont="1" applyFill="1" applyBorder="1" applyAlignment="1" applyProtection="1">
      <alignment horizontal="left" vertical="center"/>
      <protection locked="0"/>
    </xf>
    <xf numFmtId="0" fontId="11" fillId="0" borderId="30" xfId="0" applyFont="1" applyBorder="1" applyAlignment="1">
      <alignment horizontal="left" vertical="center"/>
    </xf>
    <xf numFmtId="0" fontId="0" fillId="0" borderId="30" xfId="0" applyBorder="1" applyAlignment="1">
      <alignment horizontal="left" vertical="center"/>
    </xf>
    <xf numFmtId="0" fontId="13" fillId="5" borderId="30" xfId="0" applyFont="1" applyFill="1" applyBorder="1" applyAlignment="1" applyProtection="1">
      <alignment horizontal="left" vertical="center"/>
      <protection locked="0"/>
    </xf>
    <xf numFmtId="0" fontId="11" fillId="5" borderId="30" xfId="0" applyFont="1" applyFill="1" applyBorder="1" applyAlignment="1" applyProtection="1">
      <alignment vertical="center"/>
      <protection locked="0"/>
    </xf>
    <xf numFmtId="0" fontId="0" fillId="5" borderId="30" xfId="0" applyFill="1" applyBorder="1" applyAlignment="1" applyProtection="1">
      <alignment vertical="center"/>
      <protection locked="0"/>
    </xf>
    <xf numFmtId="0" fontId="10" fillId="5" borderId="2" xfId="0" applyFont="1" applyFill="1" applyBorder="1" applyAlignment="1" applyProtection="1">
      <alignment horizontal="center" vertical="center"/>
      <protection locked="0"/>
    </xf>
    <xf numFmtId="0" fontId="10" fillId="0" borderId="30" xfId="0" applyFont="1" applyBorder="1" applyAlignment="1" applyProtection="1">
      <alignment horizontal="left" vertical="center"/>
      <protection locked="0"/>
    </xf>
    <xf numFmtId="0" fontId="0" fillId="0" borderId="30" xfId="0" applyBorder="1" applyProtection="1">
      <protection locked="0"/>
    </xf>
    <xf numFmtId="0" fontId="11" fillId="0" borderId="30" xfId="0" applyFont="1" applyBorder="1" applyAlignment="1" applyProtection="1">
      <alignment vertical="center"/>
      <protection locked="0"/>
    </xf>
    <xf numFmtId="0" fontId="11" fillId="0" borderId="40" xfId="0" applyFont="1" applyBorder="1" applyAlignment="1" applyProtection="1">
      <alignment vertical="center"/>
      <protection locked="0"/>
    </xf>
    <xf numFmtId="0" fontId="0" fillId="0" borderId="29" xfId="0" applyBorder="1" applyAlignment="1">
      <alignment horizontal="center" vertical="center" wrapText="1"/>
    </xf>
    <xf numFmtId="38" fontId="6" fillId="5" borderId="2" xfId="2" applyFont="1" applyFill="1" applyBorder="1" applyAlignment="1" applyProtection="1">
      <alignment horizontal="right" vertical="center"/>
      <protection locked="0"/>
    </xf>
    <xf numFmtId="190" fontId="11" fillId="0" borderId="2" xfId="2" applyNumberFormat="1" applyFont="1" applyBorder="1" applyAlignment="1" applyProtection="1">
      <alignment horizontal="center" vertical="center"/>
    </xf>
    <xf numFmtId="0" fontId="0" fillId="5" borderId="31" xfId="0" applyFill="1" applyBorder="1" applyAlignment="1" applyProtection="1">
      <alignment horizontal="center" vertical="center"/>
      <protection locked="0"/>
    </xf>
    <xf numFmtId="189" fontId="2" fillId="0" borderId="30" xfId="0" applyNumberFormat="1" applyFont="1" applyBorder="1" applyAlignment="1">
      <alignment horizontal="center" vertical="center"/>
    </xf>
    <xf numFmtId="181" fontId="2" fillId="5" borderId="30" xfId="0" applyNumberFormat="1" applyFont="1" applyFill="1" applyBorder="1" applyAlignment="1" applyProtection="1">
      <alignment horizontal="center" vertical="center"/>
      <protection locked="0"/>
    </xf>
    <xf numFmtId="181" fontId="0" fillId="5" borderId="30" xfId="0" applyNumberFormat="1" applyFill="1" applyBorder="1" applyAlignment="1" applyProtection="1">
      <alignment horizontal="center" vertical="center"/>
      <protection locked="0"/>
    </xf>
    <xf numFmtId="187" fontId="10" fillId="6" borderId="30" xfId="0" applyNumberFormat="1" applyFont="1" applyFill="1" applyBorder="1" applyAlignment="1">
      <alignment horizontal="center" vertical="center"/>
    </xf>
    <xf numFmtId="191" fontId="10" fillId="6" borderId="31" xfId="0" applyNumberFormat="1" applyFont="1" applyFill="1" applyBorder="1" applyAlignment="1">
      <alignment vertical="center"/>
    </xf>
    <xf numFmtId="38" fontId="10" fillId="5" borderId="30" xfId="2" applyFont="1" applyFill="1" applyBorder="1" applyAlignment="1" applyProtection="1">
      <alignment vertical="center"/>
      <protection locked="0"/>
    </xf>
    <xf numFmtId="0" fontId="6" fillId="0" borderId="40" xfId="0" applyFont="1" applyBorder="1" applyAlignment="1">
      <alignment horizontal="center" vertical="center"/>
    </xf>
    <xf numFmtId="187" fontId="10" fillId="5" borderId="30" xfId="0" applyNumberFormat="1" applyFont="1" applyFill="1" applyBorder="1" applyAlignment="1" applyProtection="1">
      <alignment horizontal="center" vertical="center"/>
      <protection locked="0"/>
    </xf>
    <xf numFmtId="191" fontId="10" fillId="5" borderId="31" xfId="0" applyNumberFormat="1" applyFont="1" applyFill="1" applyBorder="1" applyAlignment="1" applyProtection="1">
      <alignment vertical="center"/>
      <protection locked="0"/>
    </xf>
    <xf numFmtId="193" fontId="10" fillId="5" borderId="30" xfId="2" applyNumberFormat="1" applyFont="1" applyFill="1" applyBorder="1" applyAlignment="1" applyProtection="1">
      <alignment vertical="center"/>
      <protection locked="0"/>
    </xf>
    <xf numFmtId="181" fontId="2" fillId="5" borderId="30" xfId="0" applyNumberFormat="1" applyFont="1" applyFill="1" applyBorder="1" applyAlignment="1" applyProtection="1">
      <alignment vertical="center"/>
      <protection locked="0"/>
    </xf>
    <xf numFmtId="181" fontId="0" fillId="5" borderId="30" xfId="0" applyNumberFormat="1" applyFill="1" applyBorder="1" applyAlignment="1" applyProtection="1">
      <alignment vertical="center"/>
      <protection locked="0"/>
    </xf>
    <xf numFmtId="193" fontId="10" fillId="5" borderId="3" xfId="2" applyNumberFormat="1" applyFont="1" applyFill="1" applyBorder="1" applyAlignment="1" applyProtection="1">
      <alignment vertical="center"/>
      <protection locked="0"/>
    </xf>
    <xf numFmtId="0" fontId="10" fillId="5" borderId="0" xfId="0" applyFont="1" applyFill="1" applyAlignment="1" applyProtection="1">
      <alignment horizontal="center" vertical="center"/>
      <protection locked="0"/>
    </xf>
    <xf numFmtId="193" fontId="10" fillId="5" borderId="33" xfId="2" applyNumberFormat="1" applyFont="1" applyFill="1" applyBorder="1" applyAlignment="1" applyProtection="1">
      <alignment vertical="center"/>
      <protection locked="0"/>
    </xf>
    <xf numFmtId="193" fontId="10" fillId="5" borderId="0" xfId="2" applyNumberFormat="1" applyFont="1" applyFill="1" applyBorder="1" applyAlignment="1" applyProtection="1">
      <alignment vertical="center"/>
      <protection locked="0"/>
    </xf>
    <xf numFmtId="0" fontId="11" fillId="0" borderId="32" xfId="0" applyFont="1" applyBorder="1" applyAlignment="1">
      <alignment horizontal="center" vertical="center"/>
    </xf>
    <xf numFmtId="0" fontId="11" fillId="0" borderId="2" xfId="0" applyFont="1" applyBorder="1" applyAlignment="1">
      <alignment horizontal="center" vertical="center"/>
    </xf>
    <xf numFmtId="193" fontId="10" fillId="5" borderId="2" xfId="2" applyNumberFormat="1" applyFont="1" applyFill="1" applyBorder="1" applyAlignment="1" applyProtection="1">
      <alignment vertical="center"/>
      <protection locked="0"/>
    </xf>
    <xf numFmtId="0" fontId="11" fillId="0" borderId="29" xfId="0" applyFont="1" applyBorder="1" applyAlignment="1">
      <alignment horizontal="center" vertical="center" wrapText="1"/>
    </xf>
    <xf numFmtId="0" fontId="8" fillId="0" borderId="50" xfId="0" applyFont="1" applyBorder="1" applyAlignment="1">
      <alignment horizontal="center" vertical="center"/>
    </xf>
    <xf numFmtId="187" fontId="21" fillId="5" borderId="3" xfId="2" applyNumberFormat="1"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182" fontId="10" fillId="5" borderId="2" xfId="0" applyNumberFormat="1" applyFont="1" applyFill="1" applyBorder="1" applyAlignment="1" applyProtection="1">
      <alignment vertical="center"/>
      <protection locked="0"/>
    </xf>
    <xf numFmtId="0" fontId="0" fillId="0" borderId="49" xfId="0" applyBorder="1" applyAlignment="1">
      <alignment vertical="center" wrapText="1"/>
    </xf>
    <xf numFmtId="0" fontId="8" fillId="0" borderId="30" xfId="0" applyFont="1" applyBorder="1" applyAlignment="1">
      <alignment horizontal="right" vertical="center"/>
    </xf>
    <xf numFmtId="0" fontId="10" fillId="5" borderId="29" xfId="0" applyFont="1" applyFill="1" applyBorder="1" applyAlignment="1" applyProtection="1">
      <alignment horizontal="center" vertical="center"/>
      <protection locked="0"/>
    </xf>
    <xf numFmtId="0" fontId="2" fillId="0" borderId="30" xfId="0" applyFont="1" applyBorder="1" applyAlignment="1">
      <alignment horizontal="right" vertical="center"/>
    </xf>
    <xf numFmtId="0" fontId="2" fillId="0" borderId="78" xfId="0" applyFont="1" applyBorder="1" applyAlignment="1">
      <alignment horizontal="right" vertical="center"/>
    </xf>
    <xf numFmtId="0" fontId="10" fillId="5" borderId="30" xfId="0" applyFont="1" applyFill="1" applyBorder="1" applyAlignment="1" applyProtection="1">
      <alignment vertical="center"/>
      <protection locked="0"/>
    </xf>
    <xf numFmtId="0" fontId="0" fillId="0" borderId="2" xfId="0" applyBorder="1" applyAlignment="1">
      <alignment horizontal="center"/>
    </xf>
    <xf numFmtId="0" fontId="0" fillId="0" borderId="3" xfId="0" applyBorder="1" applyAlignment="1">
      <alignment horizontal="center"/>
    </xf>
    <xf numFmtId="0" fontId="6" fillId="5" borderId="2" xfId="0" applyFont="1" applyFill="1" applyBorder="1" applyAlignment="1" applyProtection="1">
      <alignment horizontal="left" vertical="center" wrapText="1"/>
      <protection locked="0"/>
    </xf>
    <xf numFmtId="0" fontId="2" fillId="5" borderId="30" xfId="0" applyFont="1" applyFill="1" applyBorder="1" applyAlignment="1">
      <alignment horizontal="right" vertical="center"/>
    </xf>
    <xf numFmtId="0" fontId="2" fillId="5" borderId="29" xfId="0" applyFont="1" applyFill="1" applyBorder="1" applyAlignment="1" applyProtection="1">
      <alignment horizontal="left" vertical="top" wrapText="1"/>
      <protection locked="0"/>
    </xf>
    <xf numFmtId="0" fontId="2" fillId="5" borderId="30" xfId="0" applyFont="1" applyFill="1" applyBorder="1" applyAlignment="1" applyProtection="1">
      <alignment horizontal="left" vertical="top" wrapText="1"/>
      <protection locked="0"/>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26" fillId="0" borderId="29" xfId="0" applyFont="1" applyBorder="1" applyAlignment="1">
      <alignment horizontal="center" vertical="center"/>
    </xf>
    <xf numFmtId="0" fontId="0" fillId="0" borderId="40" xfId="0" applyBorder="1" applyAlignment="1">
      <alignment horizontal="center" vertical="center"/>
    </xf>
    <xf numFmtId="0" fontId="2" fillId="0" borderId="6" xfId="0" applyFont="1" applyBorder="1" applyAlignment="1">
      <alignment horizontal="left" vertical="center"/>
    </xf>
    <xf numFmtId="0" fontId="2" fillId="0" borderId="2" xfId="0" applyFont="1" applyBorder="1"/>
    <xf numFmtId="0" fontId="2" fillId="0" borderId="8" xfId="0" applyFont="1" applyBorder="1"/>
    <xf numFmtId="0" fontId="2" fillId="0" borderId="4" xfId="0" applyFont="1" applyBorder="1"/>
    <xf numFmtId="0" fontId="2" fillId="0" borderId="0" xfId="0" applyFont="1"/>
    <xf numFmtId="0" fontId="2" fillId="0" borderId="5" xfId="0" applyFont="1" applyBorder="1"/>
    <xf numFmtId="0" fontId="2" fillId="0" borderId="7" xfId="0" applyFont="1" applyBorder="1"/>
    <xf numFmtId="0" fontId="2" fillId="0" borderId="3" xfId="0" applyFont="1" applyBorder="1"/>
    <xf numFmtId="0" fontId="2" fillId="0" borderId="9" xfId="0" applyFont="1" applyBorder="1"/>
    <xf numFmtId="0" fontId="2" fillId="0" borderId="2"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2" fillId="0" borderId="3" xfId="0" applyFont="1" applyBorder="1" applyAlignment="1">
      <alignment horizontal="left"/>
    </xf>
    <xf numFmtId="0" fontId="2" fillId="0" borderId="9" xfId="0" applyFont="1" applyBorder="1" applyAlignment="1">
      <alignment horizontal="left"/>
    </xf>
    <xf numFmtId="0" fontId="2" fillId="0" borderId="6" xfId="0" applyFont="1" applyBorder="1" applyAlignment="1">
      <alignment horizontal="left" vertical="top"/>
    </xf>
    <xf numFmtId="0" fontId="0" fillId="0" borderId="2" xfId="0" applyBorder="1" applyAlignment="1">
      <alignment horizontal="left" vertical="top"/>
    </xf>
    <xf numFmtId="0" fontId="0" fillId="0" borderId="8"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22" fillId="3" borderId="14" xfId="0" applyFont="1" applyFill="1" applyBorder="1" applyAlignment="1">
      <alignment horizontal="center" vertical="center"/>
    </xf>
    <xf numFmtId="0" fontId="21" fillId="3" borderId="14" xfId="0" applyFont="1" applyFill="1" applyBorder="1" applyAlignment="1">
      <alignment vertical="center"/>
    </xf>
    <xf numFmtId="0" fontId="21" fillId="3" borderId="0" xfId="0" applyFont="1" applyFill="1" applyAlignment="1">
      <alignment vertical="center"/>
    </xf>
    <xf numFmtId="0" fontId="21" fillId="3" borderId="18" xfId="0" applyFont="1" applyFill="1" applyBorder="1" applyAlignment="1">
      <alignment vertical="center"/>
    </xf>
    <xf numFmtId="0" fontId="6" fillId="0" borderId="0" xfId="0" applyFont="1" applyAlignment="1">
      <alignment horizontal="center" vertical="center"/>
    </xf>
    <xf numFmtId="0" fontId="44" fillId="3" borderId="0" xfId="0" applyFont="1" applyFill="1" applyAlignment="1">
      <alignment horizontal="center" vertical="top" wrapText="1"/>
    </xf>
    <xf numFmtId="0" fontId="5" fillId="0" borderId="0" xfId="0" applyFont="1" applyAlignment="1">
      <alignment horizontal="center" vertical="center"/>
    </xf>
    <xf numFmtId="0" fontId="2" fillId="0" borderId="0" xfId="0" applyFont="1" applyAlignment="1" applyProtection="1">
      <alignment horizontal="center"/>
      <protection locked="0"/>
    </xf>
    <xf numFmtId="0" fontId="2" fillId="0" borderId="4"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2" fillId="0" borderId="4"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2" fillId="0" borderId="6"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0" xfId="0" applyFont="1" applyAlignment="1">
      <alignment horizontal="center" vertical="center" textRotation="255"/>
    </xf>
    <xf numFmtId="0" fontId="2" fillId="0" borderId="5"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0" xfId="0" applyFont="1" applyAlignment="1">
      <alignment horizontal="center" vertical="top" textRotation="255"/>
    </xf>
    <xf numFmtId="0" fontId="2" fillId="0" borderId="0" xfId="0" applyFont="1" applyAlignment="1">
      <alignment horizontal="center"/>
    </xf>
    <xf numFmtId="0" fontId="2" fillId="0" borderId="65" xfId="0" applyFont="1" applyBorder="1" applyAlignment="1">
      <alignment horizontal="center" vertical="center"/>
    </xf>
    <xf numFmtId="0" fontId="2" fillId="0" borderId="27" xfId="0" applyFont="1" applyBorder="1" applyAlignment="1">
      <alignment horizontal="center" vertical="center"/>
    </xf>
    <xf numFmtId="0" fontId="2" fillId="0" borderId="35" xfId="0" applyFont="1" applyBorder="1" applyAlignment="1">
      <alignment horizontal="center" vertical="center"/>
    </xf>
    <xf numFmtId="0" fontId="2" fillId="0" borderId="52"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34" xfId="0" applyFont="1" applyBorder="1" applyAlignment="1">
      <alignment horizontal="left" vertical="center"/>
    </xf>
    <xf numFmtId="0" fontId="2" fillId="0" borderId="27" xfId="0" applyFont="1" applyBorder="1" applyAlignment="1">
      <alignment horizontal="left" vertical="center"/>
    </xf>
    <xf numFmtId="0" fontId="2" fillId="0" borderId="36"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21" xfId="0" applyFont="1" applyBorder="1" applyAlignment="1">
      <alignment horizontal="left" vertical="center"/>
    </xf>
    <xf numFmtId="0" fontId="2" fillId="0" borderId="27" xfId="0" applyFont="1" applyBorder="1" applyAlignment="1">
      <alignment horizontal="center" vertical="distributed" textRotation="255" justifyLastLine="1"/>
    </xf>
    <xf numFmtId="0" fontId="2" fillId="0" borderId="35" xfId="0" applyFont="1" applyBorder="1" applyAlignment="1">
      <alignment horizontal="center" vertical="distributed" textRotation="255" justifyLastLine="1"/>
    </xf>
    <xf numFmtId="0" fontId="2" fillId="0" borderId="0" xfId="0" applyFont="1" applyAlignment="1">
      <alignment horizontal="center" vertical="distributed" textRotation="255" justifyLastLine="1"/>
    </xf>
    <xf numFmtId="0" fontId="2" fillId="0" borderId="5" xfId="0" applyFont="1" applyBorder="1" applyAlignment="1">
      <alignment horizontal="center" vertical="distributed" textRotation="255" justifyLastLine="1"/>
    </xf>
    <xf numFmtId="0" fontId="2" fillId="0" borderId="34"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3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11" fillId="0" borderId="0" xfId="0" applyFont="1" applyAlignment="1">
      <alignment horizontal="center" vertical="center"/>
    </xf>
    <xf numFmtId="49" fontId="2" fillId="0" borderId="0" xfId="0" applyNumberFormat="1" applyFont="1" applyAlignment="1" applyProtection="1">
      <alignment horizontal="center" vertical="center"/>
      <protection locked="0"/>
    </xf>
    <xf numFmtId="0" fontId="9" fillId="0" borderId="0" xfId="0" applyFont="1" applyAlignment="1">
      <alignment horizontal="center" vertical="center"/>
    </xf>
    <xf numFmtId="0" fontId="15" fillId="0" borderId="0" xfId="0" applyFont="1" applyAlignment="1">
      <alignment horizontal="center" vertical="center"/>
    </xf>
    <xf numFmtId="0" fontId="2" fillId="0" borderId="29" xfId="0" applyFont="1" applyBorder="1" applyAlignment="1">
      <alignment horizontal="center" vertical="center"/>
    </xf>
    <xf numFmtId="0" fontId="2" fillId="0" borderId="40" xfId="0" applyFont="1" applyBorder="1" applyAlignment="1">
      <alignment horizontal="center" vertical="center"/>
    </xf>
    <xf numFmtId="0" fontId="2" fillId="0" borderId="0" xfId="0" applyFont="1" applyAlignment="1">
      <alignment horizontal="center" vertical="center" shrinkToFit="1"/>
    </xf>
    <xf numFmtId="0" fontId="2" fillId="0" borderId="52" xfId="0" applyFont="1" applyBorder="1" applyAlignment="1">
      <alignment horizontal="center" vertical="center" justifyLastLine="1"/>
    </xf>
    <xf numFmtId="0" fontId="2" fillId="0" borderId="0" xfId="0" applyFont="1" applyAlignment="1">
      <alignment horizontal="center" vertical="center" justifyLastLine="1"/>
    </xf>
    <xf numFmtId="0" fontId="2" fillId="0" borderId="5" xfId="0" applyFont="1" applyBorder="1" applyAlignment="1">
      <alignment horizontal="center" vertical="center" justifyLastLine="1"/>
    </xf>
    <xf numFmtId="0" fontId="23" fillId="0" borderId="6" xfId="0" applyFont="1" applyBorder="1" applyAlignment="1">
      <alignment horizontal="left" vertical="center" wrapText="1"/>
    </xf>
    <xf numFmtId="0" fontId="23" fillId="0" borderId="2" xfId="0" applyFont="1" applyBorder="1" applyAlignment="1">
      <alignment horizontal="left" vertical="center" wrapText="1"/>
    </xf>
    <xf numFmtId="0" fontId="23" fillId="0" borderId="22" xfId="0" applyFont="1" applyBorder="1" applyAlignment="1">
      <alignment horizontal="left" vertical="center" wrapText="1"/>
    </xf>
    <xf numFmtId="0" fontId="23"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0" xfId="0" applyFont="1" applyBorder="1" applyAlignment="1">
      <alignment horizontal="left" vertical="center" wrapText="1"/>
    </xf>
    <xf numFmtId="0" fontId="2" fillId="0" borderId="0" xfId="0" applyFont="1" applyAlignment="1" applyProtection="1">
      <alignment horizontal="center" vertical="center"/>
      <protection locked="0"/>
    </xf>
    <xf numFmtId="0" fontId="27" fillId="0" borderId="0" xfId="0" applyFont="1" applyAlignment="1">
      <alignment vertical="center"/>
    </xf>
    <xf numFmtId="0" fontId="2" fillId="0" borderId="52" xfId="0" applyFont="1" applyBorder="1" applyAlignment="1">
      <alignment horizontal="center" vertical="center" wrapText="1" justifyLastLine="1"/>
    </xf>
    <xf numFmtId="0" fontId="2" fillId="0" borderId="0" xfId="0" applyFont="1" applyAlignment="1">
      <alignment horizontal="center" vertical="center" wrapText="1" justifyLastLine="1"/>
    </xf>
    <xf numFmtId="0" fontId="2" fillId="0" borderId="5" xfId="0" applyFont="1" applyBorder="1" applyAlignment="1">
      <alignment horizontal="center" vertical="center" wrapText="1" justifyLastLine="1"/>
    </xf>
    <xf numFmtId="0" fontId="21" fillId="0" borderId="4" xfId="0" applyFont="1" applyBorder="1" applyAlignment="1">
      <alignment horizontal="left" vertical="center"/>
    </xf>
    <xf numFmtId="0" fontId="21" fillId="0" borderId="0" xfId="0" applyFont="1" applyAlignment="1">
      <alignment horizontal="left" vertical="center"/>
    </xf>
    <xf numFmtId="0" fontId="21" fillId="0" borderId="20" xfId="0" applyFont="1" applyBorder="1" applyAlignment="1">
      <alignment horizontal="left" vertical="center"/>
    </xf>
    <xf numFmtId="0" fontId="21" fillId="0" borderId="7" xfId="0" applyFont="1" applyBorder="1" applyAlignment="1">
      <alignment horizontal="left" vertical="center"/>
    </xf>
    <xf numFmtId="0" fontId="21" fillId="0" borderId="3" xfId="0" applyFont="1" applyBorder="1" applyAlignment="1">
      <alignment horizontal="left" vertical="center"/>
    </xf>
    <xf numFmtId="0" fontId="21" fillId="0" borderId="21" xfId="0" applyFont="1" applyBorder="1" applyAlignment="1">
      <alignment horizontal="left" vertical="center"/>
    </xf>
    <xf numFmtId="0" fontId="28" fillId="0" borderId="0" xfId="0" applyFont="1" applyAlignment="1">
      <alignment vertical="center"/>
    </xf>
    <xf numFmtId="0" fontId="2" fillId="0" borderId="51" xfId="0" applyFont="1" applyBorder="1" applyAlignment="1">
      <alignment horizontal="center" vertical="center" justifyLastLine="1"/>
    </xf>
    <xf numFmtId="0" fontId="2" fillId="0" borderId="2" xfId="0" applyFont="1" applyBorder="1" applyAlignment="1">
      <alignment horizontal="center" vertical="center" justifyLastLine="1"/>
    </xf>
    <xf numFmtId="0" fontId="2" fillId="0" borderId="8" xfId="0" applyFont="1" applyBorder="1" applyAlignment="1">
      <alignment horizontal="center" vertical="center" justifyLastLine="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2" fillId="0" borderId="6"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vertical="center"/>
    </xf>
    <xf numFmtId="0" fontId="8" fillId="0" borderId="0" xfId="0" applyFont="1" applyAlignment="1">
      <alignment vertical="center"/>
    </xf>
    <xf numFmtId="0" fontId="21" fillId="0" borderId="0" xfId="0" applyFont="1" applyAlignment="1">
      <alignment horizontal="left" vertic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shrinkToFit="1"/>
    </xf>
    <xf numFmtId="0" fontId="39" fillId="0" borderId="0" xfId="0" applyFont="1" applyAlignment="1">
      <alignment horizontal="left" vertical="center" shrinkToFit="1"/>
    </xf>
    <xf numFmtId="49" fontId="2" fillId="0" borderId="0" xfId="0" applyNumberFormat="1" applyFont="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10" fillId="0" borderId="0" xfId="0" applyFont="1" applyAlignment="1">
      <alignment vertical="center" shrinkToFit="1"/>
    </xf>
    <xf numFmtId="0" fontId="10" fillId="0" borderId="5" xfId="0" applyFont="1" applyBorder="1" applyAlignment="1">
      <alignment vertical="center" shrinkToFit="1"/>
    </xf>
    <xf numFmtId="0" fontId="10" fillId="0" borderId="3" xfId="0" applyFont="1" applyBorder="1" applyAlignment="1">
      <alignment vertical="center" shrinkToFit="1"/>
    </xf>
    <xf numFmtId="0" fontId="10" fillId="0" borderId="9" xfId="0" applyFont="1" applyBorder="1" applyAlignment="1">
      <alignment vertical="center" shrinkToFi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30" fillId="0" borderId="0" xfId="0" applyFont="1" applyAlignment="1">
      <alignment horizontal="center" vertical="center" wrapText="1"/>
    </xf>
    <xf numFmtId="0" fontId="2" fillId="0" borderId="51" xfId="0" applyFont="1" applyBorder="1" applyAlignment="1">
      <alignment horizontal="center" vertical="center" wrapText="1" justifyLastLine="1"/>
    </xf>
    <xf numFmtId="0" fontId="2" fillId="0" borderId="2" xfId="0" applyFont="1" applyBorder="1" applyAlignment="1">
      <alignment horizontal="center" vertical="center" wrapText="1" justifyLastLine="1"/>
    </xf>
    <xf numFmtId="0" fontId="2" fillId="0" borderId="8" xfId="0" applyFont="1" applyBorder="1" applyAlignment="1">
      <alignment horizontal="center" vertical="center" wrapText="1" justifyLastLine="1"/>
    </xf>
    <xf numFmtId="0" fontId="2" fillId="0" borderId="55" xfId="0" applyFont="1" applyBorder="1" applyAlignment="1">
      <alignment horizontal="center" vertical="center" wrapText="1" justifyLastLine="1"/>
    </xf>
    <xf numFmtId="0" fontId="2" fillId="0" borderId="3" xfId="0" applyFont="1" applyBorder="1" applyAlignment="1">
      <alignment horizontal="center" vertical="center" wrapText="1" justifyLastLine="1"/>
    </xf>
    <xf numFmtId="0" fontId="2" fillId="0" borderId="9" xfId="0" applyFont="1" applyBorder="1" applyAlignment="1">
      <alignment horizontal="center" vertical="center" wrapText="1" justifyLastLine="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left" vertical="center"/>
    </xf>
    <xf numFmtId="0" fontId="10" fillId="0" borderId="22" xfId="0" applyFont="1" applyBorder="1" applyAlignment="1">
      <alignment horizontal="left" vertical="center"/>
    </xf>
    <xf numFmtId="0" fontId="10" fillId="0" borderId="0" xfId="0" applyFont="1" applyAlignment="1">
      <alignment horizontal="left" vertical="center"/>
    </xf>
    <xf numFmtId="0" fontId="10" fillId="0" borderId="20" xfId="0" applyFont="1" applyBorder="1" applyAlignment="1">
      <alignment horizontal="left" vertical="center"/>
    </xf>
    <xf numFmtId="0" fontId="2" fillId="0" borderId="6" xfId="0" applyFont="1" applyBorder="1" applyAlignment="1">
      <alignment horizontal="center" vertical="center" justifyLastLine="1"/>
    </xf>
    <xf numFmtId="0" fontId="2" fillId="0" borderId="4" xfId="0" applyFont="1" applyBorder="1" applyAlignment="1">
      <alignment horizontal="center" vertical="center" justifyLastLine="1"/>
    </xf>
    <xf numFmtId="0" fontId="2" fillId="0" borderId="7" xfId="0" applyFont="1" applyBorder="1" applyAlignment="1">
      <alignment horizontal="center" vertical="center" justifyLastLine="1"/>
    </xf>
    <xf numFmtId="0" fontId="2" fillId="0" borderId="3" xfId="0" applyFont="1" applyBorder="1" applyAlignment="1">
      <alignment horizontal="center" vertical="center" justifyLastLine="1"/>
    </xf>
    <xf numFmtId="0" fontId="2" fillId="0" borderId="9" xfId="0" applyFont="1" applyBorder="1" applyAlignment="1">
      <alignment horizontal="center" vertical="center" justifyLastLine="1"/>
    </xf>
    <xf numFmtId="0" fontId="2" fillId="0" borderId="4" xfId="0" applyFont="1" applyBorder="1" applyAlignment="1">
      <alignment horizontal="center" shrinkToFit="1"/>
    </xf>
    <xf numFmtId="0" fontId="2" fillId="0" borderId="0" xfId="0" applyFont="1" applyAlignment="1">
      <alignment horizontal="center" shrinkToFit="1"/>
    </xf>
    <xf numFmtId="0" fontId="2" fillId="0" borderId="0" xfId="0" applyFont="1" applyAlignment="1">
      <alignment horizontal="center" wrapText="1"/>
    </xf>
    <xf numFmtId="0" fontId="2" fillId="0" borderId="3" xfId="0" applyFont="1" applyBorder="1" applyAlignment="1">
      <alignment horizontal="center" wrapText="1"/>
    </xf>
    <xf numFmtId="0" fontId="2" fillId="3" borderId="6"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51" xfId="0" applyFont="1" applyBorder="1" applyAlignment="1">
      <alignment horizontal="center" vertical="center" textRotation="255"/>
    </xf>
    <xf numFmtId="0" fontId="2" fillId="0" borderId="52" xfId="0" applyFont="1" applyBorder="1" applyAlignment="1">
      <alignment horizontal="center" vertical="center" textRotation="255"/>
    </xf>
    <xf numFmtId="0" fontId="2" fillId="0" borderId="55" xfId="0" applyFont="1" applyBorder="1" applyAlignment="1">
      <alignment horizontal="center" vertical="center" textRotation="255"/>
    </xf>
    <xf numFmtId="0" fontId="2" fillId="3" borderId="6" xfId="0" applyFont="1" applyFill="1" applyBorder="1" applyAlignment="1">
      <alignment horizontal="center" vertical="center" textRotation="255"/>
    </xf>
    <xf numFmtId="0" fontId="2" fillId="3" borderId="2" xfId="0" applyFont="1" applyFill="1" applyBorder="1" applyAlignment="1">
      <alignment horizontal="center" vertical="center" textRotation="255"/>
    </xf>
    <xf numFmtId="0" fontId="2" fillId="3" borderId="8" xfId="0" applyFont="1" applyFill="1" applyBorder="1" applyAlignment="1">
      <alignment horizontal="center" vertical="center" textRotation="255"/>
    </xf>
    <xf numFmtId="0" fontId="2" fillId="3" borderId="4" xfId="0" applyFont="1" applyFill="1" applyBorder="1" applyAlignment="1">
      <alignment horizontal="center" vertical="center" textRotation="255"/>
    </xf>
    <xf numFmtId="0" fontId="2" fillId="3" borderId="0" xfId="0" applyFont="1" applyFill="1" applyAlignment="1">
      <alignment horizontal="center" vertical="center" textRotation="255"/>
    </xf>
    <xf numFmtId="0" fontId="2" fillId="3" borderId="5" xfId="0" applyFont="1" applyFill="1" applyBorder="1" applyAlignment="1">
      <alignment horizontal="center" vertical="center" textRotation="255"/>
    </xf>
    <xf numFmtId="0" fontId="2" fillId="0" borderId="0" xfId="0" applyFont="1" applyAlignment="1">
      <alignment vertical="center" wrapText="1"/>
    </xf>
    <xf numFmtId="0" fontId="2" fillId="0" borderId="3" xfId="0" applyFont="1" applyBorder="1" applyAlignment="1">
      <alignment vertical="center" wrapText="1"/>
    </xf>
    <xf numFmtId="0" fontId="0" fillId="0" borderId="0" xfId="0" applyAlignment="1">
      <alignment vertical="center"/>
    </xf>
    <xf numFmtId="49" fontId="2" fillId="0" borderId="3" xfId="0" applyNumberFormat="1" applyFont="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right" vertical="center"/>
    </xf>
    <xf numFmtId="0" fontId="2" fillId="0" borderId="3" xfId="0" applyFont="1" applyBorder="1" applyAlignment="1">
      <alignment horizontal="right" vertical="center"/>
    </xf>
    <xf numFmtId="0" fontId="2" fillId="0" borderId="9" xfId="0" applyFont="1" applyBorder="1" applyAlignment="1">
      <alignment horizontal="right" vertical="center"/>
    </xf>
    <xf numFmtId="0" fontId="2" fillId="0" borderId="51" xfId="0" applyFont="1" applyBorder="1" applyAlignment="1">
      <alignment horizontal="center" vertical="distributed" textRotation="255" justifyLastLine="1"/>
    </xf>
    <xf numFmtId="0" fontId="2" fillId="0" borderId="2" xfId="0" applyFont="1" applyBorder="1" applyAlignment="1">
      <alignment horizontal="center" vertical="distributed" textRotation="255" justifyLastLine="1"/>
    </xf>
    <xf numFmtId="0" fontId="2" fillId="0" borderId="8" xfId="0" applyFont="1" applyBorder="1" applyAlignment="1">
      <alignment horizontal="center" vertical="distributed" textRotation="255" justifyLastLine="1"/>
    </xf>
    <xf numFmtId="0" fontId="2" fillId="0" borderId="52" xfId="0" applyFont="1" applyBorder="1" applyAlignment="1">
      <alignment horizontal="center" vertical="distributed" textRotation="255" justifyLastLine="1"/>
    </xf>
    <xf numFmtId="0" fontId="2" fillId="0" borderId="55" xfId="0" applyFont="1" applyBorder="1" applyAlignment="1">
      <alignment horizontal="center" vertical="distributed" textRotation="255" justifyLastLine="1"/>
    </xf>
    <xf numFmtId="0" fontId="2" fillId="0" borderId="3" xfId="0" applyFont="1" applyBorder="1" applyAlignment="1">
      <alignment horizontal="center" vertical="distributed" textRotation="255" justifyLastLine="1"/>
    </xf>
    <xf numFmtId="0" fontId="2" fillId="0" borderId="9" xfId="0" applyFont="1" applyBorder="1" applyAlignment="1">
      <alignment horizontal="center" vertical="distributed" textRotation="255" justifyLastLine="1"/>
    </xf>
    <xf numFmtId="0" fontId="2" fillId="0" borderId="28" xfId="0" applyFont="1" applyBorder="1" applyAlignment="1">
      <alignment horizontal="center" vertical="center" wrapText="1"/>
    </xf>
    <xf numFmtId="0" fontId="8" fillId="0" borderId="2" xfId="0" applyFont="1" applyBorder="1" applyAlignment="1">
      <alignment horizontal="left" vertical="center"/>
    </xf>
    <xf numFmtId="0" fontId="8" fillId="0" borderId="0" xfId="0" applyFont="1" applyAlignment="1">
      <alignment horizontal="left" vertical="center"/>
    </xf>
    <xf numFmtId="0" fontId="8" fillId="0" borderId="2"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41" fillId="0" borderId="0" xfId="0" applyFont="1" applyAlignment="1">
      <alignment horizontal="left" vertical="center"/>
    </xf>
    <xf numFmtId="0" fontId="2" fillId="0" borderId="20" xfId="0" applyFont="1" applyBorder="1" applyAlignment="1">
      <alignment horizontal="center"/>
    </xf>
    <xf numFmtId="0" fontId="2"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2" fillId="0" borderId="22" xfId="0"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0" xfId="0" applyFont="1" applyAlignment="1">
      <alignment horizontal="center" vertical="center" textRotation="255" wrapText="1"/>
    </xf>
    <xf numFmtId="0" fontId="2" fillId="0" borderId="5" xfId="0" applyFont="1" applyBorder="1" applyAlignment="1">
      <alignment horizontal="center" vertical="center" textRotation="255" wrapText="1"/>
    </xf>
    <xf numFmtId="0" fontId="7" fillId="3" borderId="65"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53"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2" fillId="3" borderId="4" xfId="0" applyFont="1" applyFill="1" applyBorder="1" applyAlignment="1">
      <alignment horizontal="center"/>
    </xf>
    <xf numFmtId="0" fontId="2" fillId="3" borderId="0" xfId="0" applyFont="1" applyFill="1" applyAlignment="1">
      <alignment horizontal="center"/>
    </xf>
    <xf numFmtId="0" fontId="2" fillId="3" borderId="5" xfId="0" applyFont="1" applyFill="1" applyBorder="1" applyAlignment="1">
      <alignment horizontal="center"/>
    </xf>
    <xf numFmtId="0" fontId="2" fillId="3" borderId="29" xfId="0" applyFont="1" applyFill="1" applyBorder="1" applyAlignment="1">
      <alignment horizontal="center" vertical="center"/>
    </xf>
    <xf numFmtId="0" fontId="2" fillId="3" borderId="40" xfId="0" applyFont="1" applyFill="1" applyBorder="1" applyAlignment="1">
      <alignment horizontal="center" vertical="center"/>
    </xf>
    <xf numFmtId="0" fontId="8" fillId="3" borderId="0" xfId="0" applyFont="1" applyFill="1" applyAlignment="1">
      <alignment horizontal="center"/>
    </xf>
    <xf numFmtId="0" fontId="8" fillId="3" borderId="0" xfId="0" applyFont="1" applyFill="1" applyAlignment="1">
      <alignment horizontal="center" vertical="center"/>
    </xf>
    <xf numFmtId="0" fontId="13" fillId="3" borderId="0" xfId="0" applyFont="1" applyFill="1" applyAlignment="1">
      <alignment horizontal="center" vertical="center"/>
    </xf>
    <xf numFmtId="0" fontId="6" fillId="0" borderId="65" xfId="0" applyFont="1" applyBorder="1" applyAlignment="1">
      <alignment horizontal="left" vertical="top" wrapText="1"/>
    </xf>
    <xf numFmtId="0" fontId="6" fillId="0" borderId="27" xfId="0" applyFont="1" applyBorder="1" applyAlignment="1">
      <alignment horizontal="left" vertical="top" wrapText="1"/>
    </xf>
    <xf numFmtId="0" fontId="6" fillId="0" borderId="36" xfId="0" applyFont="1" applyBorder="1" applyAlignment="1">
      <alignment horizontal="left" vertical="top" wrapText="1"/>
    </xf>
    <xf numFmtId="0" fontId="6" fillId="0" borderId="52" xfId="0" applyFont="1" applyBorder="1" applyAlignment="1">
      <alignment horizontal="left" vertical="top" wrapText="1"/>
    </xf>
    <xf numFmtId="0" fontId="6" fillId="0" borderId="0" xfId="0" applyFont="1" applyAlignment="1">
      <alignment horizontal="left" vertical="top" wrapText="1"/>
    </xf>
    <xf numFmtId="0" fontId="6" fillId="0" borderId="20" xfId="0" applyFont="1" applyBorder="1" applyAlignment="1">
      <alignment horizontal="left" vertical="top" wrapText="1"/>
    </xf>
    <xf numFmtId="0" fontId="6" fillId="0" borderId="53" xfId="0" applyFont="1" applyBorder="1" applyAlignment="1">
      <alignment horizontal="left" vertical="top" wrapText="1"/>
    </xf>
    <xf numFmtId="0" fontId="6" fillId="0" borderId="42" xfId="0" applyFont="1" applyBorder="1" applyAlignment="1">
      <alignment horizontal="left" vertical="top" wrapText="1"/>
    </xf>
    <xf numFmtId="0" fontId="6" fillId="0" borderId="43" xfId="0" applyFont="1" applyBorder="1" applyAlignment="1">
      <alignment horizontal="left" vertical="top" wrapText="1"/>
    </xf>
    <xf numFmtId="0" fontId="8" fillId="0" borderId="2"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182" fontId="6" fillId="3" borderId="4" xfId="0" applyNumberFormat="1" applyFont="1" applyFill="1" applyBorder="1" applyAlignment="1">
      <alignment vertical="center"/>
    </xf>
    <xf numFmtId="182" fontId="6" fillId="3" borderId="0" xfId="0" applyNumberFormat="1" applyFont="1" applyFill="1" applyAlignment="1">
      <alignment vertical="center"/>
    </xf>
    <xf numFmtId="182" fontId="6" fillId="3" borderId="7" xfId="0" applyNumberFormat="1" applyFont="1" applyFill="1" applyBorder="1" applyAlignment="1">
      <alignment vertical="center"/>
    </xf>
    <xf numFmtId="182" fontId="6" fillId="3" borderId="3" xfId="0" applyNumberFormat="1" applyFont="1" applyFill="1" applyBorder="1" applyAlignment="1">
      <alignment vertical="center"/>
    </xf>
    <xf numFmtId="181" fontId="6" fillId="3" borderId="0" xfId="0" applyNumberFormat="1" applyFont="1" applyFill="1" applyAlignment="1">
      <alignment vertical="center"/>
    </xf>
    <xf numFmtId="181" fontId="6" fillId="3" borderId="3" xfId="0" applyNumberFormat="1" applyFont="1" applyFill="1" applyBorder="1" applyAlignment="1">
      <alignment vertical="center"/>
    </xf>
    <xf numFmtId="193" fontId="2" fillId="3" borderId="0" xfId="2" applyNumberFormat="1" applyFont="1" applyFill="1" applyBorder="1" applyAlignment="1">
      <alignment vertical="center"/>
    </xf>
    <xf numFmtId="193" fontId="2" fillId="3" borderId="3" xfId="2" applyNumberFormat="1" applyFont="1" applyFill="1" applyBorder="1" applyAlignment="1">
      <alignment vertical="center"/>
    </xf>
    <xf numFmtId="0" fontId="2" fillId="0" borderId="60" xfId="0" applyFont="1" applyBorder="1" applyAlignment="1">
      <alignment horizontal="center" vertical="center"/>
    </xf>
    <xf numFmtId="0" fontId="2" fillId="0" borderId="58" xfId="0" applyFont="1" applyBorder="1" applyAlignment="1">
      <alignment horizontal="center" vertical="center"/>
    </xf>
    <xf numFmtId="3" fontId="8" fillId="0" borderId="0" xfId="0" applyNumberFormat="1" applyFont="1" applyAlignment="1">
      <alignment vertical="center"/>
    </xf>
    <xf numFmtId="3" fontId="8" fillId="0" borderId="58" xfId="0" applyNumberFormat="1" applyFont="1" applyBorder="1" applyAlignment="1">
      <alignment vertical="center"/>
    </xf>
    <xf numFmtId="181" fontId="8" fillId="0" borderId="0" xfId="0" applyNumberFormat="1" applyFont="1" applyAlignment="1">
      <alignment vertical="center"/>
    </xf>
    <xf numFmtId="181" fontId="8" fillId="0" borderId="58" xfId="0" applyNumberFormat="1" applyFont="1" applyBorder="1" applyAlignment="1">
      <alignment vertical="center"/>
    </xf>
    <xf numFmtId="38" fontId="8" fillId="0" borderId="0" xfId="2" applyFont="1" applyBorder="1" applyAlignment="1">
      <alignment horizontal="center" vertical="center"/>
    </xf>
    <xf numFmtId="38" fontId="8" fillId="0" borderId="58" xfId="2" applyFont="1" applyBorder="1" applyAlignment="1">
      <alignment horizontal="center" vertical="center"/>
    </xf>
    <xf numFmtId="38" fontId="8" fillId="0" borderId="0" xfId="2" applyFont="1" applyBorder="1" applyAlignment="1">
      <alignment vertical="center"/>
    </xf>
    <xf numFmtId="38" fontId="8" fillId="0" borderId="58" xfId="2" applyFont="1" applyBorder="1" applyAlignment="1">
      <alignment vertical="center"/>
    </xf>
    <xf numFmtId="193" fontId="8" fillId="0" borderId="0" xfId="2" applyNumberFormat="1" applyFont="1" applyBorder="1" applyAlignment="1">
      <alignment vertical="center"/>
    </xf>
    <xf numFmtId="193" fontId="8" fillId="0" borderId="58" xfId="2" applyNumberFormat="1" applyFont="1" applyBorder="1" applyAlignment="1">
      <alignment vertical="center"/>
    </xf>
    <xf numFmtId="0" fontId="2" fillId="0" borderId="28" xfId="0" applyFont="1" applyBorder="1" applyAlignment="1">
      <alignment horizontal="center" vertical="center"/>
    </xf>
    <xf numFmtId="0" fontId="6" fillId="0" borderId="28" xfId="0" applyFont="1" applyBorder="1" applyAlignment="1">
      <alignment vertical="center" wrapText="1"/>
    </xf>
    <xf numFmtId="0" fontId="6" fillId="0" borderId="64" xfId="0" applyFont="1" applyBorder="1" applyAlignment="1">
      <alignment vertical="center" wrapText="1"/>
    </xf>
    <xf numFmtId="0" fontId="2" fillId="0" borderId="63" xfId="0" applyFont="1" applyBorder="1" applyAlignment="1">
      <alignment horizontal="center" vertical="center"/>
    </xf>
    <xf numFmtId="0" fontId="2" fillId="0" borderId="61" xfId="0" applyFont="1" applyBorder="1" applyAlignment="1">
      <alignment horizontal="center" vertical="center"/>
    </xf>
    <xf numFmtId="3" fontId="8" fillId="0" borderId="61" xfId="0" applyNumberFormat="1" applyFont="1" applyBorder="1" applyAlignment="1">
      <alignment vertical="center"/>
    </xf>
    <xf numFmtId="0" fontId="2" fillId="3" borderId="6"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181" fontId="8" fillId="0" borderId="57" xfId="0" applyNumberFormat="1" applyFont="1" applyBorder="1" applyAlignment="1">
      <alignment vertical="center"/>
    </xf>
    <xf numFmtId="38" fontId="8" fillId="0" borderId="61" xfId="2" applyFont="1" applyBorder="1" applyAlignment="1">
      <alignment horizontal="center" vertical="center"/>
    </xf>
    <xf numFmtId="0" fontId="9" fillId="3" borderId="0" xfId="0" applyFont="1" applyFill="1" applyAlignment="1">
      <alignment horizontal="center" vertical="center"/>
    </xf>
    <xf numFmtId="0" fontId="9" fillId="3" borderId="3" xfId="0" applyFont="1" applyFill="1" applyBorder="1" applyAlignment="1">
      <alignment horizontal="center" vertical="center"/>
    </xf>
    <xf numFmtId="41" fontId="2" fillId="0" borderId="63" xfId="0" applyNumberFormat="1" applyFont="1" applyBorder="1" applyAlignment="1">
      <alignment horizontal="center" vertical="center"/>
    </xf>
    <xf numFmtId="41" fontId="2" fillId="0" borderId="61" xfId="0" applyNumberFormat="1" applyFont="1" applyBorder="1" applyAlignment="1">
      <alignment horizontal="center" vertical="center"/>
    </xf>
    <xf numFmtId="38" fontId="8" fillId="0" borderId="57" xfId="2" applyFont="1" applyBorder="1" applyAlignment="1">
      <alignment vertical="center"/>
    </xf>
    <xf numFmtId="193" fontId="8" fillId="0" borderId="57" xfId="2" applyNumberFormat="1" applyFont="1" applyBorder="1" applyAlignment="1">
      <alignment vertical="center"/>
    </xf>
    <xf numFmtId="0" fontId="2" fillId="0" borderId="62" xfId="0" applyFont="1" applyBorder="1" applyAlignment="1">
      <alignment horizontal="center" vertical="center"/>
    </xf>
    <xf numFmtId="0" fontId="6" fillId="0" borderId="4" xfId="0" applyFont="1" applyBorder="1" applyAlignment="1">
      <alignment vertical="center" wrapText="1"/>
    </xf>
    <xf numFmtId="0" fontId="6" fillId="0" borderId="0" xfId="0" applyFont="1" applyAlignment="1">
      <alignment vertical="center" wrapText="1"/>
    </xf>
    <xf numFmtId="0" fontId="6" fillId="0" borderId="20" xfId="0" applyFont="1" applyBorder="1" applyAlignment="1">
      <alignment vertical="center" wrapText="1"/>
    </xf>
    <xf numFmtId="0" fontId="6" fillId="0" borderId="7" xfId="0" applyFont="1" applyBorder="1" applyAlignment="1">
      <alignment vertical="center" wrapText="1"/>
    </xf>
    <xf numFmtId="0" fontId="6" fillId="0" borderId="3" xfId="0" applyFont="1" applyBorder="1" applyAlignment="1">
      <alignment vertical="center" wrapText="1"/>
    </xf>
    <xf numFmtId="0" fontId="6" fillId="0" borderId="21" xfId="0" applyFont="1" applyBorder="1" applyAlignment="1">
      <alignment vertical="center" wrapText="1"/>
    </xf>
    <xf numFmtId="41" fontId="2" fillId="0" borderId="4" xfId="0" applyNumberFormat="1" applyFont="1" applyBorder="1" applyAlignment="1" applyProtection="1">
      <alignment horizontal="center" vertical="center" shrinkToFit="1"/>
      <protection locked="0"/>
    </xf>
    <xf numFmtId="41" fontId="2" fillId="0" borderId="0" xfId="0" applyNumberFormat="1" applyFont="1" applyAlignment="1" applyProtection="1">
      <alignment horizontal="center" vertical="center" shrinkToFit="1"/>
      <protection locked="0"/>
    </xf>
    <xf numFmtId="41" fontId="11" fillId="0" borderId="0" xfId="0" applyNumberFormat="1" applyFont="1" applyAlignment="1">
      <alignment horizontal="center" vertical="center"/>
    </xf>
    <xf numFmtId="38" fontId="2" fillId="0" borderId="0" xfId="2" applyFont="1" applyBorder="1" applyAlignment="1">
      <alignment vertical="center"/>
    </xf>
    <xf numFmtId="0" fontId="2" fillId="0" borderId="0" xfId="2" applyNumberFormat="1" applyFont="1" applyBorder="1" applyAlignment="1">
      <alignment vertical="center"/>
    </xf>
    <xf numFmtId="41" fontId="2" fillId="0" borderId="0" xfId="0" applyNumberFormat="1" applyFont="1" applyAlignment="1" applyProtection="1">
      <alignment horizontal="center" vertical="center"/>
      <protection locked="0"/>
    </xf>
    <xf numFmtId="38" fontId="8" fillId="0" borderId="59" xfId="2" applyFont="1" applyBorder="1" applyAlignment="1">
      <alignment horizontal="center" vertical="center"/>
    </xf>
    <xf numFmtId="38" fontId="8" fillId="0" borderId="57" xfId="2" applyFont="1" applyBorder="1" applyAlignment="1">
      <alignment horizontal="center" vertical="center"/>
    </xf>
    <xf numFmtId="38" fontId="8" fillId="0" borderId="60" xfId="2" applyFont="1" applyBorder="1" applyAlignment="1">
      <alignment horizontal="center" vertical="center"/>
    </xf>
    <xf numFmtId="0" fontId="2" fillId="0" borderId="51"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8" fillId="3" borderId="6" xfId="0" applyFont="1" applyFill="1" applyBorder="1" applyAlignment="1">
      <alignment horizontal="center" vertical="center"/>
    </xf>
    <xf numFmtId="0" fontId="43" fillId="3" borderId="2" xfId="0" applyFont="1" applyFill="1" applyBorder="1" applyAlignment="1">
      <alignment horizontal="center" vertical="center"/>
    </xf>
    <xf numFmtId="0" fontId="43" fillId="3" borderId="8" xfId="0" applyFont="1" applyFill="1" applyBorder="1" applyAlignment="1">
      <alignment horizontal="center" vertical="center"/>
    </xf>
    <xf numFmtId="182" fontId="2" fillId="0" borderId="2" xfId="0" applyNumberFormat="1" applyFont="1" applyBorder="1" applyAlignment="1">
      <alignment vertical="center"/>
    </xf>
    <xf numFmtId="182" fontId="2" fillId="0" borderId="0" xfId="0" applyNumberFormat="1" applyFont="1" applyAlignment="1">
      <alignment vertical="center"/>
    </xf>
    <xf numFmtId="182" fontId="2" fillId="0" borderId="3" xfId="0" applyNumberFormat="1" applyFont="1" applyBorder="1" applyAlignment="1">
      <alignment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 xfId="0" applyFont="1" applyBorder="1" applyAlignment="1">
      <alignment horizontal="left" vertical="center"/>
    </xf>
    <xf numFmtId="0" fontId="2" fillId="3" borderId="7" xfId="0" applyFont="1" applyFill="1" applyBorder="1" applyAlignment="1">
      <alignment horizontal="center" vertical="center" textRotation="255"/>
    </xf>
    <xf numFmtId="0" fontId="2" fillId="3" borderId="3" xfId="0" applyFont="1" applyFill="1" applyBorder="1" applyAlignment="1">
      <alignment horizontal="center" vertical="center" textRotation="255"/>
    </xf>
    <xf numFmtId="0" fontId="2" fillId="3" borderId="9" xfId="0" applyFont="1" applyFill="1" applyBorder="1" applyAlignment="1">
      <alignment horizontal="center" vertical="center" textRotation="255"/>
    </xf>
    <xf numFmtId="38" fontId="2" fillId="0" borderId="2" xfId="2" applyFont="1" applyBorder="1" applyAlignment="1">
      <alignment vertical="center"/>
    </xf>
    <xf numFmtId="38" fontId="2" fillId="0" borderId="3" xfId="2" applyFont="1" applyBorder="1" applyAlignment="1">
      <alignment vertical="center"/>
    </xf>
    <xf numFmtId="0" fontId="2" fillId="0" borderId="2" xfId="0" applyFont="1" applyBorder="1" applyAlignment="1">
      <alignment horizontal="center" vertical="center" wrapText="1" shrinkToFit="1"/>
    </xf>
    <xf numFmtId="0" fontId="2" fillId="0" borderId="22"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20"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21" xfId="0" applyFont="1" applyBorder="1" applyAlignment="1">
      <alignment horizontal="center" vertical="center" wrapText="1" shrinkToFit="1"/>
    </xf>
    <xf numFmtId="0" fontId="8" fillId="3" borderId="0" xfId="0" applyFont="1" applyFill="1" applyAlignment="1">
      <alignment vertical="center" wrapText="1"/>
    </xf>
    <xf numFmtId="0" fontId="2" fillId="0" borderId="0" xfId="0" applyFont="1" applyAlignment="1">
      <alignment horizontal="center" vertical="top"/>
    </xf>
    <xf numFmtId="41" fontId="9" fillId="0" borderId="2" xfId="0" applyNumberFormat="1" applyFont="1" applyBorder="1" applyAlignment="1">
      <alignment horizontal="center" vertical="center"/>
    </xf>
    <xf numFmtId="41" fontId="9" fillId="0" borderId="0" xfId="0" applyNumberFormat="1" applyFont="1" applyAlignment="1">
      <alignment horizontal="center" vertical="center"/>
    </xf>
    <xf numFmtId="41" fontId="10" fillId="0" borderId="2" xfId="0" applyNumberFormat="1" applyFont="1" applyBorder="1" applyAlignment="1">
      <alignment horizontal="right" vertical="center"/>
    </xf>
    <xf numFmtId="41" fontId="10" fillId="0" borderId="0" xfId="0" applyNumberFormat="1" applyFont="1" applyAlignment="1">
      <alignment horizontal="right" vertical="center"/>
    </xf>
    <xf numFmtId="0" fontId="8" fillId="3" borderId="24" xfId="0" applyFont="1" applyFill="1" applyBorder="1" applyAlignment="1">
      <alignment horizontal="center" vertical="center"/>
    </xf>
    <xf numFmtId="0" fontId="2" fillId="0" borderId="3" xfId="0" applyFont="1" applyBorder="1" applyAlignment="1">
      <alignment horizontal="center" vertical="top"/>
    </xf>
    <xf numFmtId="0" fontId="8" fillId="3" borderId="56" xfId="0" applyFont="1" applyFill="1" applyBorder="1" applyAlignment="1">
      <alignment horizontal="center" vertical="center"/>
    </xf>
    <xf numFmtId="0" fontId="43" fillId="3" borderId="26" xfId="0" applyFont="1" applyFill="1" applyBorder="1" applyAlignment="1">
      <alignment horizontal="center" vertical="center"/>
    </xf>
    <xf numFmtId="0" fontId="2" fillId="3" borderId="26" xfId="0" applyFont="1" applyFill="1" applyBorder="1" applyAlignment="1">
      <alignment vertical="center" wrapText="1"/>
    </xf>
    <xf numFmtId="0" fontId="2" fillId="3" borderId="3" xfId="0" applyFont="1" applyFill="1" applyBorder="1" applyAlignment="1">
      <alignment vertical="center" wrapText="1"/>
    </xf>
    <xf numFmtId="0" fontId="2" fillId="0" borderId="59" xfId="0" applyFont="1" applyBorder="1" applyAlignment="1">
      <alignment horizontal="center" vertical="center"/>
    </xf>
    <xf numFmtId="0" fontId="2" fillId="0" borderId="57" xfId="0" applyFont="1" applyBorder="1" applyAlignment="1">
      <alignment horizontal="center" vertical="center"/>
    </xf>
    <xf numFmtId="41" fontId="9" fillId="0" borderId="57" xfId="0" applyNumberFormat="1" applyFont="1" applyBorder="1" applyAlignment="1">
      <alignment horizontal="center" vertical="center"/>
    </xf>
    <xf numFmtId="41" fontId="9" fillId="0" borderId="58" xfId="0" applyNumberFormat="1"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38" fontId="6" fillId="0" borderId="2" xfId="2" applyFont="1" applyBorder="1" applyAlignment="1">
      <alignment horizontal="right" vertical="center"/>
    </xf>
    <xf numFmtId="38" fontId="6" fillId="0" borderId="3" xfId="2" applyFont="1" applyBorder="1" applyAlignment="1">
      <alignment horizontal="right" vertical="center"/>
    </xf>
    <xf numFmtId="0" fontId="0" fillId="0" borderId="2" xfId="0" applyBorder="1" applyAlignment="1">
      <alignment horizontal="center" vertical="center"/>
    </xf>
    <xf numFmtId="0" fontId="2" fillId="0" borderId="2" xfId="0" applyFont="1" applyBorder="1" applyAlignment="1">
      <alignment vertical="center" wrapText="1" shrinkToFit="1"/>
    </xf>
    <xf numFmtId="0" fontId="2" fillId="0" borderId="3" xfId="0" applyFont="1" applyBorder="1" applyAlignment="1">
      <alignment vertical="center" wrapText="1" shrinkToFit="1"/>
    </xf>
    <xf numFmtId="0" fontId="2" fillId="0" borderId="0" xfId="2" applyNumberFormat="1" applyFont="1" applyBorder="1" applyAlignment="1">
      <alignment horizontal="center" vertical="center"/>
    </xf>
    <xf numFmtId="0" fontId="4" fillId="0" borderId="0" xfId="2" applyNumberFormat="1" applyFont="1" applyBorder="1" applyAlignment="1">
      <alignment horizontal="center" vertical="center"/>
    </xf>
    <xf numFmtId="0" fontId="2" fillId="3" borderId="0" xfId="2" applyNumberFormat="1" applyFont="1" applyFill="1" applyBorder="1" applyAlignment="1">
      <alignment horizontal="center" vertical="center"/>
    </xf>
    <xf numFmtId="0" fontId="2" fillId="3" borderId="0" xfId="0" applyFont="1" applyFill="1" applyAlignment="1">
      <alignment vertical="center" wrapText="1"/>
    </xf>
    <xf numFmtId="0" fontId="2" fillId="3" borderId="24" xfId="0" applyFont="1" applyFill="1" applyBorder="1" applyAlignment="1">
      <alignment vertical="center" wrapText="1"/>
    </xf>
    <xf numFmtId="0" fontId="2" fillId="0" borderId="29" xfId="0" applyFont="1" applyBorder="1" applyAlignment="1">
      <alignment horizontal="center" vertical="center" wrapText="1"/>
    </xf>
    <xf numFmtId="38" fontId="2" fillId="0" borderId="0" xfId="2" applyFont="1" applyBorder="1" applyAlignment="1">
      <alignment horizontal="right" vertical="center"/>
    </xf>
    <xf numFmtId="0" fontId="2" fillId="0" borderId="4" xfId="0" applyFont="1" applyBorder="1" applyAlignment="1">
      <alignment horizontal="left" vertical="center" shrinkToFit="1"/>
    </xf>
    <xf numFmtId="0" fontId="11" fillId="0" borderId="51" xfId="0" applyFont="1" applyBorder="1" applyAlignment="1">
      <alignment horizontal="center" vertical="center" textRotation="255" wrapText="1"/>
    </xf>
    <xf numFmtId="0" fontId="11" fillId="0" borderId="2" xfId="0" applyFont="1" applyBorder="1" applyAlignment="1">
      <alignment horizontal="center" vertical="center" textRotation="255" wrapText="1"/>
    </xf>
    <xf numFmtId="0" fontId="11" fillId="0" borderId="8" xfId="0" applyFont="1" applyBorder="1" applyAlignment="1">
      <alignment horizontal="center" vertical="center" textRotation="255" wrapText="1"/>
    </xf>
    <xf numFmtId="0" fontId="11" fillId="0" borderId="52"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1" fillId="0" borderId="5" xfId="0" applyFont="1" applyBorder="1" applyAlignment="1">
      <alignment horizontal="center" vertical="center" textRotation="255" wrapText="1"/>
    </xf>
    <xf numFmtId="0" fontId="11" fillId="0" borderId="55" xfId="0" applyFont="1" applyBorder="1" applyAlignment="1">
      <alignment horizontal="center" vertical="center" textRotation="255" wrapText="1"/>
    </xf>
    <xf numFmtId="0" fontId="11" fillId="0" borderId="3" xfId="0" applyFont="1" applyBorder="1" applyAlignment="1">
      <alignment horizontal="center" vertical="center" textRotation="255" wrapText="1"/>
    </xf>
    <xf numFmtId="0" fontId="11" fillId="0" borderId="9" xfId="0" applyFont="1" applyBorder="1" applyAlignment="1">
      <alignment horizontal="center" vertical="center" textRotation="255" wrapText="1"/>
    </xf>
    <xf numFmtId="0" fontId="6" fillId="0" borderId="6" xfId="0" applyFont="1" applyBorder="1" applyAlignment="1">
      <alignment horizontal="left" vertical="top"/>
    </xf>
    <xf numFmtId="0" fontId="6" fillId="0" borderId="2" xfId="0" applyFont="1" applyBorder="1" applyAlignment="1">
      <alignment horizontal="left" vertical="top"/>
    </xf>
    <xf numFmtId="0" fontId="6" fillId="0" borderId="4" xfId="0" applyFont="1" applyBorder="1" applyAlignment="1">
      <alignment horizontal="left" vertical="top"/>
    </xf>
    <xf numFmtId="0" fontId="6" fillId="0" borderId="0" xfId="0" applyFont="1" applyAlignment="1">
      <alignment horizontal="left" vertical="top"/>
    </xf>
    <xf numFmtId="0" fontId="10" fillId="0" borderId="4" xfId="0" applyFont="1" applyBorder="1" applyAlignment="1">
      <alignment vertical="center" wrapText="1"/>
    </xf>
    <xf numFmtId="0" fontId="10" fillId="0" borderId="0" xfId="0" applyFont="1" applyAlignment="1">
      <alignment vertical="center" wrapText="1"/>
    </xf>
    <xf numFmtId="0" fontId="10" fillId="0" borderId="7"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54"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3"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0" xfId="0" applyFont="1" applyAlignment="1">
      <alignment horizontal="right" vertical="center" shrinkToFit="1"/>
    </xf>
    <xf numFmtId="0" fontId="2" fillId="0" borderId="0" xfId="0" applyFont="1" applyAlignment="1">
      <alignment horizontal="right"/>
    </xf>
    <xf numFmtId="38" fontId="6" fillId="0" borderId="2" xfId="0" applyNumberFormat="1" applyFont="1" applyBorder="1" applyAlignment="1">
      <alignment horizontal="right" vertical="center"/>
    </xf>
    <xf numFmtId="0" fontId="6" fillId="0" borderId="2" xfId="0" applyFont="1" applyBorder="1" applyAlignment="1">
      <alignment horizontal="right" vertical="center"/>
    </xf>
    <xf numFmtId="0" fontId="6" fillId="0" borderId="0" xfId="0" applyFont="1" applyAlignment="1">
      <alignment horizontal="right" vertical="center"/>
    </xf>
    <xf numFmtId="0" fontId="8" fillId="0" borderId="0" xfId="0" applyFont="1" applyAlignment="1">
      <alignment horizontal="center" vertical="center"/>
    </xf>
    <xf numFmtId="0" fontId="13" fillId="0" borderId="5" xfId="0" applyFont="1" applyBorder="1" applyAlignment="1"/>
    <xf numFmtId="0" fontId="8" fillId="0" borderId="3" xfId="0" applyFont="1" applyBorder="1" applyAlignment="1">
      <alignment horizontal="right" vertical="center"/>
    </xf>
    <xf numFmtId="38" fontId="2" fillId="0" borderId="0" xfId="0" applyNumberFormat="1" applyFont="1" applyAlignment="1">
      <alignment vertical="center" wrapText="1"/>
    </xf>
    <xf numFmtId="0" fontId="2" fillId="0" borderId="29" xfId="0" applyFont="1" applyBorder="1" applyAlignment="1">
      <alignment horizontal="left" vertical="center"/>
    </xf>
    <xf numFmtId="0" fontId="2" fillId="0" borderId="30" xfId="0" applyFont="1" applyBorder="1" applyAlignment="1">
      <alignment horizontal="left" vertical="center"/>
    </xf>
    <xf numFmtId="38" fontId="6" fillId="0" borderId="30" xfId="0" applyNumberFormat="1" applyFont="1" applyBorder="1" applyAlignment="1">
      <alignment horizontal="right" vertical="center"/>
    </xf>
    <xf numFmtId="0" fontId="6" fillId="0" borderId="30" xfId="0" applyFont="1" applyBorder="1" applyAlignment="1">
      <alignment horizontal="right" vertical="center"/>
    </xf>
    <xf numFmtId="0" fontId="2" fillId="0" borderId="2" xfId="0" applyFont="1" applyBorder="1" applyAlignment="1">
      <alignment horizontal="left" vertical="top"/>
    </xf>
    <xf numFmtId="0" fontId="2" fillId="0" borderId="0" xfId="0" applyFont="1" applyAlignment="1">
      <alignment horizontal="left" vertical="top"/>
    </xf>
    <xf numFmtId="0" fontId="6" fillId="3" borderId="6" xfId="0" applyFont="1" applyFill="1" applyBorder="1" applyAlignment="1">
      <alignment horizontal="left" vertical="top"/>
    </xf>
    <xf numFmtId="0" fontId="6" fillId="3" borderId="2" xfId="0" applyFont="1" applyFill="1" applyBorder="1" applyAlignment="1">
      <alignment horizontal="left" vertical="top"/>
    </xf>
    <xf numFmtId="0" fontId="6" fillId="3" borderId="4" xfId="0" applyFont="1" applyFill="1" applyBorder="1" applyAlignment="1">
      <alignment horizontal="left" vertical="top"/>
    </xf>
    <xf numFmtId="0" fontId="6" fillId="3" borderId="0" xfId="0" applyFont="1" applyFill="1" applyAlignment="1">
      <alignment horizontal="left" vertical="top"/>
    </xf>
    <xf numFmtId="0" fontId="2" fillId="0" borderId="3" xfId="0" applyFont="1" applyBorder="1" applyAlignment="1">
      <alignment horizontal="left" vertical="top"/>
    </xf>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xf>
    <xf numFmtId="0" fontId="0" fillId="0" borderId="2" xfId="0" applyBorder="1"/>
    <xf numFmtId="0" fontId="0" fillId="0" borderId="0" xfId="0"/>
    <xf numFmtId="0" fontId="11" fillId="0" borderId="0" xfId="0" applyFont="1" applyAlignment="1">
      <alignment vertical="top"/>
    </xf>
    <xf numFmtId="0" fontId="11" fillId="0" borderId="3" xfId="0" applyFont="1" applyBorder="1" applyAlignment="1">
      <alignment vertical="top"/>
    </xf>
    <xf numFmtId="0" fontId="27" fillId="0" borderId="49"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7" fillId="0" borderId="7" xfId="0" applyFont="1" applyBorder="1" applyAlignment="1">
      <alignment horizontal="center" vertical="center"/>
    </xf>
    <xf numFmtId="0" fontId="27" fillId="0" borderId="3" xfId="0" applyFont="1" applyBorder="1" applyAlignment="1">
      <alignment horizontal="center" vertical="center"/>
    </xf>
    <xf numFmtId="0" fontId="27" fillId="0" borderId="9" xfId="0" applyFont="1" applyBorder="1" applyAlignment="1">
      <alignment horizontal="center" vertical="center"/>
    </xf>
    <xf numFmtId="0" fontId="27" fillId="0" borderId="29" xfId="0" applyFont="1" applyBorder="1" applyAlignment="1">
      <alignment horizontal="center" vertical="center"/>
    </xf>
    <xf numFmtId="0" fontId="27" fillId="0" borderId="30" xfId="0" applyFont="1" applyBorder="1" applyAlignment="1">
      <alignment horizontal="center" vertical="center"/>
    </xf>
    <xf numFmtId="0" fontId="27" fillId="0" borderId="40" xfId="0" applyFont="1" applyBorder="1" applyAlignment="1">
      <alignment horizontal="center" vertical="center"/>
    </xf>
    <xf numFmtId="0" fontId="27" fillId="0" borderId="30" xfId="0" applyFont="1" applyBorder="1"/>
    <xf numFmtId="0" fontId="28" fillId="0" borderId="40" xfId="0" applyFont="1" applyBorder="1"/>
    <xf numFmtId="0" fontId="28" fillId="0" borderId="6" xfId="0" applyFont="1" applyBorder="1" applyAlignment="1">
      <alignment horizontal="center" vertical="center"/>
    </xf>
    <xf numFmtId="0" fontId="28" fillId="0" borderId="2" xfId="0" applyFont="1" applyBorder="1" applyAlignment="1">
      <alignment horizontal="center" vertical="center"/>
    </xf>
    <xf numFmtId="0" fontId="28" fillId="0" borderId="8" xfId="0" applyFont="1" applyBorder="1" applyAlignment="1">
      <alignment horizontal="center" vertical="center"/>
    </xf>
    <xf numFmtId="0" fontId="28" fillId="0" borderId="7" xfId="0" applyFont="1" applyBorder="1" applyAlignment="1">
      <alignment horizontal="center" vertical="center"/>
    </xf>
    <xf numFmtId="0" fontId="28" fillId="0" borderId="3" xfId="0" applyFont="1" applyBorder="1" applyAlignment="1">
      <alignment horizontal="center" vertical="center"/>
    </xf>
    <xf numFmtId="0" fontId="28" fillId="0" borderId="9" xfId="0" applyFont="1" applyBorder="1" applyAlignment="1">
      <alignment horizontal="center" vertical="center"/>
    </xf>
    <xf numFmtId="0" fontId="28" fillId="0" borderId="29" xfId="0" applyFont="1" applyBorder="1"/>
    <xf numFmtId="0" fontId="28" fillId="0" borderId="30" xfId="0" applyFont="1" applyBorder="1"/>
    <xf numFmtId="0" fontId="27" fillId="0" borderId="44" xfId="0" applyFont="1" applyBorder="1" applyAlignment="1">
      <alignment horizontal="center" vertical="center" textRotation="255"/>
    </xf>
    <xf numFmtId="0" fontId="27" fillId="0" borderId="49" xfId="0" applyFont="1" applyBorder="1" applyAlignment="1">
      <alignment horizontal="center" vertical="center" textRotation="255"/>
    </xf>
    <xf numFmtId="0" fontId="27" fillId="0" borderId="45" xfId="0" applyFont="1" applyBorder="1" applyAlignment="1">
      <alignment horizontal="center" vertical="center" textRotation="255"/>
    </xf>
    <xf numFmtId="0" fontId="27" fillId="0" borderId="6" xfId="0" applyFont="1" applyBorder="1" applyAlignment="1">
      <alignment horizontal="distributed" vertical="center" justifyLastLine="1"/>
    </xf>
    <xf numFmtId="0" fontId="28" fillId="0" borderId="2" xfId="0" applyFont="1" applyBorder="1" applyAlignment="1">
      <alignment horizontal="distributed" vertical="center" justifyLastLine="1"/>
    </xf>
    <xf numFmtId="0" fontId="28" fillId="0" borderId="8" xfId="0" applyFont="1" applyBorder="1" applyAlignment="1">
      <alignment horizontal="distributed" vertical="center" justifyLastLine="1"/>
    </xf>
    <xf numFmtId="0" fontId="28" fillId="0" borderId="7" xfId="0" applyFont="1" applyBorder="1" applyAlignment="1">
      <alignment horizontal="distributed" vertical="center" justifyLastLine="1"/>
    </xf>
    <xf numFmtId="0" fontId="28" fillId="0" borderId="3" xfId="0" applyFont="1" applyBorder="1" applyAlignment="1">
      <alignment horizontal="distributed" vertical="center" justifyLastLine="1"/>
    </xf>
    <xf numFmtId="0" fontId="28" fillId="0" borderId="9" xfId="0" applyFont="1" applyBorder="1" applyAlignment="1">
      <alignment horizontal="distributed" vertical="center" justifyLastLine="1"/>
    </xf>
    <xf numFmtId="0" fontId="27" fillId="0" borderId="6" xfId="0" applyFont="1" applyBorder="1" applyAlignment="1">
      <alignment horizontal="center" vertical="center"/>
    </xf>
    <xf numFmtId="0" fontId="27" fillId="0" borderId="2" xfId="0" applyFont="1" applyBorder="1" applyAlignment="1">
      <alignment horizontal="center" vertical="center"/>
    </xf>
    <xf numFmtId="0" fontId="27" fillId="0" borderId="8" xfId="0" applyFont="1" applyBorder="1" applyAlignment="1">
      <alignment horizontal="center" vertical="center"/>
    </xf>
    <xf numFmtId="0" fontId="28" fillId="0" borderId="44" xfId="0" applyFont="1" applyBorder="1" applyAlignment="1">
      <alignment horizontal="center" vertical="center"/>
    </xf>
    <xf numFmtId="0" fontId="28" fillId="0" borderId="49" xfId="0" applyFont="1" applyBorder="1" applyAlignment="1">
      <alignment horizontal="center" vertical="center"/>
    </xf>
    <xf numFmtId="0" fontId="27" fillId="0" borderId="2" xfId="0" applyFont="1" applyBorder="1" applyAlignment="1">
      <alignment horizontal="distributed" vertical="center" justifyLastLine="1"/>
    </xf>
    <xf numFmtId="0" fontId="27" fillId="0" borderId="8" xfId="0" applyFont="1" applyBorder="1" applyAlignment="1">
      <alignment horizontal="distributed" vertical="center" justifyLastLine="1"/>
    </xf>
    <xf numFmtId="0" fontId="27" fillId="0" borderId="7" xfId="0" applyFont="1" applyBorder="1" applyAlignment="1">
      <alignment horizontal="distributed" vertical="center" justifyLastLine="1"/>
    </xf>
    <xf numFmtId="0" fontId="27" fillId="0" borderId="3" xfId="0" applyFont="1" applyBorder="1" applyAlignment="1">
      <alignment horizontal="distributed" vertical="center" justifyLastLine="1"/>
    </xf>
    <xf numFmtId="0" fontId="27" fillId="0" borderId="9" xfId="0" applyFont="1" applyBorder="1" applyAlignment="1">
      <alignment horizontal="distributed" vertical="center" justifyLastLine="1"/>
    </xf>
    <xf numFmtId="0" fontId="27" fillId="0" borderId="49" xfId="0" applyFont="1" applyBorder="1" applyAlignment="1">
      <alignment vertical="center" textRotation="255"/>
    </xf>
    <xf numFmtId="0" fontId="28" fillId="0" borderId="49" xfId="0" applyFont="1" applyBorder="1"/>
    <xf numFmtId="0" fontId="28" fillId="0" borderId="45" xfId="0" applyFont="1" applyBorder="1"/>
    <xf numFmtId="0" fontId="27" fillId="0" borderId="66" xfId="0" applyFont="1" applyBorder="1" applyAlignment="1">
      <alignment horizontal="center" vertical="center"/>
    </xf>
    <xf numFmtId="0" fontId="27" fillId="0" borderId="67" xfId="0" applyFont="1" applyBorder="1" applyAlignment="1">
      <alignment horizontal="center" vertical="center"/>
    </xf>
    <xf numFmtId="0" fontId="27" fillId="0" borderId="68" xfId="0" applyFont="1" applyBorder="1" applyAlignment="1">
      <alignment horizontal="center" vertical="center"/>
    </xf>
    <xf numFmtId="0" fontId="27" fillId="0" borderId="44" xfId="0" applyFont="1" applyBorder="1" applyAlignment="1">
      <alignment horizontal="center" vertical="center"/>
    </xf>
    <xf numFmtId="0" fontId="28" fillId="0" borderId="49" xfId="0" applyFont="1" applyBorder="1" applyAlignment="1">
      <alignment horizontal="center" vertical="top"/>
    </xf>
    <xf numFmtId="0" fontId="28" fillId="0" borderId="45" xfId="0" applyFont="1" applyBorder="1" applyAlignment="1">
      <alignment horizontal="center" vertical="top"/>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xf>
    <xf numFmtId="0" fontId="28" fillId="0" borderId="2" xfId="0" applyFont="1" applyBorder="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8" fillId="0" borderId="8" xfId="0" applyFont="1" applyBorder="1" applyAlignment="1">
      <alignment horizontal="center"/>
    </xf>
    <xf numFmtId="0" fontId="28" fillId="0" borderId="5" xfId="0" applyFont="1" applyBorder="1" applyAlignment="1">
      <alignment horizontal="center"/>
    </xf>
    <xf numFmtId="0" fontId="28" fillId="0" borderId="4" xfId="0" applyFont="1" applyBorder="1"/>
    <xf numFmtId="0" fontId="28" fillId="0" borderId="5" xfId="0" applyFont="1" applyBorder="1"/>
    <xf numFmtId="0" fontId="28" fillId="0" borderId="7" xfId="0" applyFont="1" applyBorder="1"/>
    <xf numFmtId="0" fontId="28" fillId="0" borderId="9" xfId="0" applyFont="1" applyBorder="1"/>
    <xf numFmtId="0" fontId="28"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9" xfId="0" applyFont="1" applyBorder="1" applyAlignment="1">
      <alignment horizontal="center" vertical="center"/>
    </xf>
    <xf numFmtId="0" fontId="28" fillId="0" borderId="5" xfId="0" applyFont="1" applyBorder="1" applyAlignment="1">
      <alignment vertical="center"/>
    </xf>
    <xf numFmtId="0" fontId="28" fillId="0" borderId="3" xfId="0" applyFont="1" applyBorder="1" applyAlignment="1">
      <alignment vertical="center"/>
    </xf>
    <xf numFmtId="0" fontId="28" fillId="0" borderId="9" xfId="0" applyFont="1" applyBorder="1" applyAlignment="1">
      <alignment vertical="center"/>
    </xf>
    <xf numFmtId="0" fontId="28" fillId="0" borderId="6" xfId="0" applyFont="1" applyBorder="1" applyAlignment="1">
      <alignment vertical="center"/>
    </xf>
    <xf numFmtId="0" fontId="0" fillId="0" borderId="2" xfId="0" applyFont="1" applyBorder="1" applyAlignment="1">
      <alignment vertical="center"/>
    </xf>
    <xf numFmtId="0" fontId="0" fillId="0" borderId="8" xfId="0" applyFont="1" applyBorder="1" applyAlignment="1">
      <alignment vertical="center"/>
    </xf>
    <xf numFmtId="0" fontId="0" fillId="0" borderId="66" xfId="0" applyFont="1" applyBorder="1" applyAlignment="1">
      <alignment vertical="center"/>
    </xf>
    <xf numFmtId="0" fontId="0" fillId="0" borderId="67" xfId="0" applyFont="1" applyBorder="1" applyAlignment="1">
      <alignment vertical="center"/>
    </xf>
    <xf numFmtId="0" fontId="0" fillId="0" borderId="68" xfId="0" applyFont="1" applyBorder="1" applyAlignment="1">
      <alignment vertical="center"/>
    </xf>
    <xf numFmtId="0" fontId="28" fillId="0" borderId="2" xfId="0" applyFont="1" applyBorder="1"/>
    <xf numFmtId="0" fontId="0" fillId="0" borderId="2" xfId="0" applyFont="1" applyBorder="1"/>
    <xf numFmtId="0" fontId="0" fillId="0" borderId="0" xfId="0" applyAlignment="1">
      <alignment horizontal="left"/>
    </xf>
    <xf numFmtId="0" fontId="11" fillId="0" borderId="0" xfId="0" applyFont="1"/>
    <xf numFmtId="14" fontId="11" fillId="0" borderId="0" xfId="0" applyNumberFormat="1" applyFont="1" applyAlignment="1">
      <alignment horizontal="left"/>
    </xf>
    <xf numFmtId="0" fontId="11" fillId="0" borderId="0" xfId="0" applyFont="1" applyAlignment="1">
      <alignment horizontal="left"/>
    </xf>
    <xf numFmtId="0" fontId="8" fillId="0" borderId="0" xfId="0" applyFont="1" applyAlignment="1">
      <alignment horizontal="center"/>
    </xf>
    <xf numFmtId="0" fontId="11" fillId="0" borderId="0" xfId="0" applyFont="1" applyAlignment="1">
      <alignment horizontal="center"/>
    </xf>
    <xf numFmtId="0" fontId="18" fillId="0" borderId="0" xfId="0" applyFont="1" applyAlignment="1">
      <alignment horizontal="center" vertical="center"/>
    </xf>
    <xf numFmtId="0" fontId="19" fillId="0" borderId="0" xfId="0" applyFont="1"/>
    <xf numFmtId="0" fontId="8" fillId="0" borderId="0" xfId="0" applyFont="1"/>
    <xf numFmtId="0" fontId="45" fillId="0" borderId="0" xfId="0" applyFont="1" applyAlignment="1">
      <alignment horizontal="center" vertical="center"/>
    </xf>
    <xf numFmtId="0" fontId="20" fillId="0" borderId="0" xfId="0" applyFont="1" applyAlignment="1">
      <alignment horizontal="distributed"/>
    </xf>
    <xf numFmtId="0" fontId="8" fillId="0" borderId="0" xfId="0" applyFont="1" applyAlignment="1">
      <alignment vertical="center" wrapText="1"/>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8" fillId="0" borderId="0" xfId="0" applyFont="1" applyAlignment="1">
      <alignment horizontal="right" vertical="center"/>
    </xf>
    <xf numFmtId="0" fontId="8" fillId="0" borderId="0" xfId="0" applyFont="1" applyAlignment="1">
      <alignment horizontal="distributed" vertical="center"/>
    </xf>
    <xf numFmtId="0" fontId="11" fillId="0" borderId="69" xfId="0" applyFont="1" applyBorder="1" applyAlignment="1">
      <alignment vertical="center" wrapText="1"/>
    </xf>
    <xf numFmtId="0" fontId="11" fillId="0" borderId="70" xfId="0" applyFont="1" applyBorder="1" applyAlignment="1">
      <alignment vertical="center" wrapText="1"/>
    </xf>
    <xf numFmtId="0" fontId="11" fillId="0" borderId="71" xfId="0" applyFont="1" applyBorder="1" applyAlignment="1">
      <alignment vertical="center" wrapText="1"/>
    </xf>
  </cellXfs>
  <cellStyles count="6">
    <cellStyle name="ハイパーリンク" xfId="1" builtinId="8"/>
    <cellStyle name="桁区切り" xfId="2" builtinId="6"/>
    <cellStyle name="通貨 2" xfId="3"/>
    <cellStyle name="標準" xfId="0" builtinId="0"/>
    <cellStyle name="標準 2" xfId="4"/>
    <cellStyle name="標準 3" xfId="5"/>
  </cellStyles>
  <dxfs count="343">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patternType="solid">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patternType="none">
          <bgColor indexed="65"/>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patternType="none">
          <bgColor indexed="65"/>
        </patternFill>
      </fill>
    </dxf>
    <dxf>
      <fill>
        <patternFill>
          <bgColor rgb="FFFF0000"/>
        </patternFill>
      </fill>
    </dxf>
    <dxf>
      <fill>
        <patternFill patternType="solid">
          <bgColor rgb="FFFF0000"/>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patternType="solid">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trlProps/ctrlProp1.xml><?xml version="1.0" encoding="utf-8"?>
<formControlPr xmlns="http://schemas.microsoft.com/office/spreadsheetml/2009/9/main" objectType="CheckBox" fmlaLink="E55" lockText="1"/>
</file>

<file path=xl/ctrlProps/ctrlProp10.xml><?xml version="1.0" encoding="utf-8"?>
<formControlPr xmlns="http://schemas.microsoft.com/office/spreadsheetml/2009/9/main" objectType="CheckBox" fmlaLink="F100" lockText="1"/>
</file>

<file path=xl/ctrlProps/ctrlProp11.xml><?xml version="1.0" encoding="utf-8"?>
<formControlPr xmlns="http://schemas.microsoft.com/office/spreadsheetml/2009/9/main" objectType="CheckBox" fmlaLink="I100" lockText="1"/>
</file>

<file path=xl/ctrlProps/ctrlProp12.xml><?xml version="1.0" encoding="utf-8"?>
<formControlPr xmlns="http://schemas.microsoft.com/office/spreadsheetml/2009/9/main" objectType="CheckBox" fmlaLink="F99" lockText="1"/>
</file>

<file path=xl/ctrlProps/ctrlProp13.xml><?xml version="1.0" encoding="utf-8"?>
<formControlPr xmlns="http://schemas.microsoft.com/office/spreadsheetml/2009/9/main" objectType="CheckBox" fmlaLink="I54" lockText="1"/>
</file>

<file path=xl/ctrlProps/ctrlProp14.xml><?xml version="1.0" encoding="utf-8"?>
<formControlPr xmlns="http://schemas.microsoft.com/office/spreadsheetml/2009/9/main" objectType="CheckBox" fmlaLink="E55" lockText="1"/>
</file>

<file path=xl/ctrlProps/ctrlProp15.xml><?xml version="1.0" encoding="utf-8"?>
<formControlPr xmlns="http://schemas.microsoft.com/office/spreadsheetml/2009/9/main" objectType="CheckBox" fmlaLink="I55" lockText="1"/>
</file>

<file path=xl/ctrlProps/ctrlProp16.xml><?xml version="1.0" encoding="utf-8"?>
<formControlPr xmlns="http://schemas.microsoft.com/office/spreadsheetml/2009/9/main" objectType="CheckBox" fmlaLink="E54" lockText="1"/>
</file>

<file path=xl/ctrlProps/ctrlProp17.xml><?xml version="1.0" encoding="utf-8"?>
<formControlPr xmlns="http://schemas.microsoft.com/office/spreadsheetml/2009/9/main" objectType="CheckBox" fmlaLink="E55" lockText="1"/>
</file>

<file path=xl/ctrlProps/ctrlProp18.xml><?xml version="1.0" encoding="utf-8"?>
<formControlPr xmlns="http://schemas.microsoft.com/office/spreadsheetml/2009/9/main" objectType="CheckBox" fmlaLink="E54" lockText="1"/>
</file>

<file path=xl/ctrlProps/ctrlProp19.xml><?xml version="1.0" encoding="utf-8"?>
<formControlPr xmlns="http://schemas.microsoft.com/office/spreadsheetml/2009/9/main" objectType="CheckBox" fmlaLink="J85" lockText="1"/>
</file>

<file path=xl/ctrlProps/ctrlProp2.xml><?xml version="1.0" encoding="utf-8"?>
<formControlPr xmlns="http://schemas.microsoft.com/office/spreadsheetml/2009/9/main" objectType="CheckBox" fmlaLink="E54" lockText="1"/>
</file>

<file path=xl/ctrlProps/ctrlProp20.xml><?xml version="1.0" encoding="utf-8"?>
<formControlPr xmlns="http://schemas.microsoft.com/office/spreadsheetml/2009/9/main" objectType="CheckBox" fmlaLink="F86" lockText="1"/>
</file>

<file path=xl/ctrlProps/ctrlProp21.xml><?xml version="1.0" encoding="utf-8"?>
<formControlPr xmlns="http://schemas.microsoft.com/office/spreadsheetml/2009/9/main" objectType="CheckBox" fmlaLink="J86" lockText="1"/>
</file>

<file path=xl/ctrlProps/ctrlProp22.xml><?xml version="1.0" encoding="utf-8"?>
<formControlPr xmlns="http://schemas.microsoft.com/office/spreadsheetml/2009/9/main" objectType="CheckBox" fmlaLink="F85" lockText="1"/>
</file>

<file path=xl/ctrlProps/ctrlProp23.xml><?xml version="1.0" encoding="utf-8"?>
<formControlPr xmlns="http://schemas.microsoft.com/office/spreadsheetml/2009/9/main" objectType="CheckBox" fmlaLink="J87" lockText="1"/>
</file>

<file path=xl/ctrlProps/ctrlProp24.xml><?xml version="1.0" encoding="utf-8"?>
<formControlPr xmlns="http://schemas.microsoft.com/office/spreadsheetml/2009/9/main" objectType="CheckBox" fmlaLink="F87" lockText="1"/>
</file>

<file path=xl/ctrlProps/ctrlProp25.xml><?xml version="1.0" encoding="utf-8"?>
<formControlPr xmlns="http://schemas.microsoft.com/office/spreadsheetml/2009/9/main" objectType="CheckBox" fmlaLink="I99" lockText="1"/>
</file>

<file path=xl/ctrlProps/ctrlProp26.xml><?xml version="1.0" encoding="utf-8"?>
<formControlPr xmlns="http://schemas.microsoft.com/office/spreadsheetml/2009/9/main" objectType="CheckBox" fmlaLink="F100" lockText="1"/>
</file>

<file path=xl/ctrlProps/ctrlProp27.xml><?xml version="1.0" encoding="utf-8"?>
<formControlPr xmlns="http://schemas.microsoft.com/office/spreadsheetml/2009/9/main" objectType="CheckBox" fmlaLink="I100" lockText="1"/>
</file>

<file path=xl/ctrlProps/ctrlProp28.xml><?xml version="1.0" encoding="utf-8"?>
<formControlPr xmlns="http://schemas.microsoft.com/office/spreadsheetml/2009/9/main" objectType="CheckBox" fmlaLink="F99" lockText="1"/>
</file>

<file path=xl/ctrlProps/ctrlProp29.xml><?xml version="1.0" encoding="utf-8"?>
<formControlPr xmlns="http://schemas.microsoft.com/office/spreadsheetml/2009/9/main" objectType="CheckBox" fmlaLink="I54" lockText="1"/>
</file>

<file path=xl/ctrlProps/ctrlProp3.xml><?xml version="1.0" encoding="utf-8"?>
<formControlPr xmlns="http://schemas.microsoft.com/office/spreadsheetml/2009/9/main" objectType="CheckBox" fmlaLink="J85" lockText="1"/>
</file>

<file path=xl/ctrlProps/ctrlProp30.xml><?xml version="1.0" encoding="utf-8"?>
<formControlPr xmlns="http://schemas.microsoft.com/office/spreadsheetml/2009/9/main" objectType="CheckBox" fmlaLink="E55" lockText="1"/>
</file>

<file path=xl/ctrlProps/ctrlProp31.xml><?xml version="1.0" encoding="utf-8"?>
<formControlPr xmlns="http://schemas.microsoft.com/office/spreadsheetml/2009/9/main" objectType="CheckBox" fmlaLink="I55" lockText="1"/>
</file>

<file path=xl/ctrlProps/ctrlProp32.xml><?xml version="1.0" encoding="utf-8"?>
<formControlPr xmlns="http://schemas.microsoft.com/office/spreadsheetml/2009/9/main" objectType="CheckBox" fmlaLink="E54" lockText="1"/>
</file>

<file path=xl/ctrlProps/ctrlProp33.xml><?xml version="1.0" encoding="utf-8"?>
<formControlPr xmlns="http://schemas.microsoft.com/office/spreadsheetml/2009/9/main" objectType="CheckBox" fmlaLink="E55" lockText="1"/>
</file>

<file path=xl/ctrlProps/ctrlProp34.xml><?xml version="1.0" encoding="utf-8"?>
<formControlPr xmlns="http://schemas.microsoft.com/office/spreadsheetml/2009/9/main" objectType="CheckBox" fmlaLink="E54" lockText="1"/>
</file>

<file path=xl/ctrlProps/ctrlProp35.xml><?xml version="1.0" encoding="utf-8"?>
<formControlPr xmlns="http://schemas.microsoft.com/office/spreadsheetml/2009/9/main" objectType="CheckBox" fmlaLink="J85" lockText="1"/>
</file>

<file path=xl/ctrlProps/ctrlProp36.xml><?xml version="1.0" encoding="utf-8"?>
<formControlPr xmlns="http://schemas.microsoft.com/office/spreadsheetml/2009/9/main" objectType="CheckBox" fmlaLink="F86" lockText="1"/>
</file>

<file path=xl/ctrlProps/ctrlProp37.xml><?xml version="1.0" encoding="utf-8"?>
<formControlPr xmlns="http://schemas.microsoft.com/office/spreadsheetml/2009/9/main" objectType="CheckBox" fmlaLink="J86" lockText="1"/>
</file>

<file path=xl/ctrlProps/ctrlProp38.xml><?xml version="1.0" encoding="utf-8"?>
<formControlPr xmlns="http://schemas.microsoft.com/office/spreadsheetml/2009/9/main" objectType="CheckBox" fmlaLink="F85" lockText="1"/>
</file>

<file path=xl/ctrlProps/ctrlProp39.xml><?xml version="1.0" encoding="utf-8"?>
<formControlPr xmlns="http://schemas.microsoft.com/office/spreadsheetml/2009/9/main" objectType="CheckBox" fmlaLink="J87" lockText="1"/>
</file>

<file path=xl/ctrlProps/ctrlProp4.xml><?xml version="1.0" encoding="utf-8"?>
<formControlPr xmlns="http://schemas.microsoft.com/office/spreadsheetml/2009/9/main" objectType="CheckBox" fmlaLink="F86" lockText="1"/>
</file>

<file path=xl/ctrlProps/ctrlProp40.xml><?xml version="1.0" encoding="utf-8"?>
<formControlPr xmlns="http://schemas.microsoft.com/office/spreadsheetml/2009/9/main" objectType="CheckBox" fmlaLink="F87" lockText="1"/>
</file>

<file path=xl/ctrlProps/ctrlProp41.xml><?xml version="1.0" encoding="utf-8"?>
<formControlPr xmlns="http://schemas.microsoft.com/office/spreadsheetml/2009/9/main" objectType="CheckBox" fmlaLink="I99" lockText="1"/>
</file>

<file path=xl/ctrlProps/ctrlProp42.xml><?xml version="1.0" encoding="utf-8"?>
<formControlPr xmlns="http://schemas.microsoft.com/office/spreadsheetml/2009/9/main" objectType="CheckBox" fmlaLink="F100" lockText="1"/>
</file>

<file path=xl/ctrlProps/ctrlProp43.xml><?xml version="1.0" encoding="utf-8"?>
<formControlPr xmlns="http://schemas.microsoft.com/office/spreadsheetml/2009/9/main" objectType="CheckBox" fmlaLink="I100" lockText="1"/>
</file>

<file path=xl/ctrlProps/ctrlProp44.xml><?xml version="1.0" encoding="utf-8"?>
<formControlPr xmlns="http://schemas.microsoft.com/office/spreadsheetml/2009/9/main" objectType="CheckBox" fmlaLink="F99" lockText="1"/>
</file>

<file path=xl/ctrlProps/ctrlProp45.xml><?xml version="1.0" encoding="utf-8"?>
<formControlPr xmlns="http://schemas.microsoft.com/office/spreadsheetml/2009/9/main" objectType="CheckBox" fmlaLink="I54" lockText="1"/>
</file>

<file path=xl/ctrlProps/ctrlProp46.xml><?xml version="1.0" encoding="utf-8"?>
<formControlPr xmlns="http://schemas.microsoft.com/office/spreadsheetml/2009/9/main" objectType="CheckBox" fmlaLink="E55" lockText="1"/>
</file>

<file path=xl/ctrlProps/ctrlProp47.xml><?xml version="1.0" encoding="utf-8"?>
<formControlPr xmlns="http://schemas.microsoft.com/office/spreadsheetml/2009/9/main" objectType="CheckBox" fmlaLink="I55" lockText="1"/>
</file>

<file path=xl/ctrlProps/ctrlProp48.xml><?xml version="1.0" encoding="utf-8"?>
<formControlPr xmlns="http://schemas.microsoft.com/office/spreadsheetml/2009/9/main" objectType="CheckBox" fmlaLink="E54" lockText="1"/>
</file>

<file path=xl/ctrlProps/ctrlProp49.xml><?xml version="1.0" encoding="utf-8"?>
<formControlPr xmlns="http://schemas.microsoft.com/office/spreadsheetml/2009/9/main" objectType="CheckBox" fmlaLink="G105" lockText="1"/>
</file>

<file path=xl/ctrlProps/ctrlProp5.xml><?xml version="1.0" encoding="utf-8"?>
<formControlPr xmlns="http://schemas.microsoft.com/office/spreadsheetml/2009/9/main" objectType="CheckBox" fmlaLink="J86" lockText="1"/>
</file>

<file path=xl/ctrlProps/ctrlProp50.xml><?xml version="1.0" encoding="utf-8"?>
<formControlPr xmlns="http://schemas.microsoft.com/office/spreadsheetml/2009/9/main" objectType="CheckBox" fmlaLink="L105" lockText="1"/>
</file>

<file path=xl/ctrlProps/ctrlProp6.xml><?xml version="1.0" encoding="utf-8"?>
<formControlPr xmlns="http://schemas.microsoft.com/office/spreadsheetml/2009/9/main" objectType="CheckBox" fmlaLink="F85" lockText="1"/>
</file>

<file path=xl/ctrlProps/ctrlProp7.xml><?xml version="1.0" encoding="utf-8"?>
<formControlPr xmlns="http://schemas.microsoft.com/office/spreadsheetml/2009/9/main" objectType="CheckBox" fmlaLink="J87" lockText="1"/>
</file>

<file path=xl/ctrlProps/ctrlProp8.xml><?xml version="1.0" encoding="utf-8"?>
<formControlPr xmlns="http://schemas.microsoft.com/office/spreadsheetml/2009/9/main" objectType="CheckBox" fmlaLink="F87" lockText="1"/>
</file>

<file path=xl/ctrlProps/ctrlProp9.xml><?xml version="1.0" encoding="utf-8"?>
<formControlPr xmlns="http://schemas.microsoft.com/office/spreadsheetml/2009/9/main" objectType="CheckBox" fmlaLink="I99" lockText="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65" name="Check Box 1" hidden="1">
              <a:extLst>
                <a:ext uri="{63B3BB69-23CF-44E3-9099-C40C66FF867C}">
                  <a14:compatExt spid="_x0000_s36865"/>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66" name="Check Box 2" hidden="1">
              <a:extLst>
                <a:ext uri="{63B3BB69-23CF-44E3-9099-C40C66FF867C}">
                  <a14:compatExt spid="_x0000_s36866"/>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84</xdr:row>
          <xdr:rowOff>57150</xdr:rowOff>
        </xdr:from>
        <xdr:to>
          <xdr:col>9</xdr:col>
          <xdr:colOff>590550</xdr:colOff>
          <xdr:row>85</xdr:row>
          <xdr:rowOff>57150</xdr:rowOff>
        </xdr:to>
        <xdr:sp macro="" textlink="">
          <xdr:nvSpPr>
            <xdr:cNvPr id="36867" name="Check Box 3" hidden="1">
              <a:extLst>
                <a:ext uri="{63B3BB69-23CF-44E3-9099-C40C66FF867C}">
                  <a14:compatExt spid="_x0000_s36867"/>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85</xdr:row>
          <xdr:rowOff>66675</xdr:rowOff>
        </xdr:from>
        <xdr:to>
          <xdr:col>5</xdr:col>
          <xdr:colOff>581025</xdr:colOff>
          <xdr:row>86</xdr:row>
          <xdr:rowOff>66675</xdr:rowOff>
        </xdr:to>
        <xdr:sp macro="" textlink="">
          <xdr:nvSpPr>
            <xdr:cNvPr id="36868" name="Check Box 4" hidden="1">
              <a:extLst>
                <a:ext uri="{63B3BB69-23CF-44E3-9099-C40C66FF867C}">
                  <a14:compatExt spid="_x0000_s36868"/>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85</xdr:row>
          <xdr:rowOff>66675</xdr:rowOff>
        </xdr:from>
        <xdr:to>
          <xdr:col>9</xdr:col>
          <xdr:colOff>590550</xdr:colOff>
          <xdr:row>86</xdr:row>
          <xdr:rowOff>66675</xdr:rowOff>
        </xdr:to>
        <xdr:sp macro="" textlink="">
          <xdr:nvSpPr>
            <xdr:cNvPr id="36869" name="Check Box 5" hidden="1">
              <a:extLst>
                <a:ext uri="{63B3BB69-23CF-44E3-9099-C40C66FF867C}">
                  <a14:compatExt spid="_x0000_s36869"/>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84</xdr:row>
          <xdr:rowOff>85725</xdr:rowOff>
        </xdr:from>
        <xdr:to>
          <xdr:col>5</xdr:col>
          <xdr:colOff>581025</xdr:colOff>
          <xdr:row>85</xdr:row>
          <xdr:rowOff>85725</xdr:rowOff>
        </xdr:to>
        <xdr:sp macro="" textlink="">
          <xdr:nvSpPr>
            <xdr:cNvPr id="36870" name="Check Box 6" hidden="1">
              <a:extLst>
                <a:ext uri="{63B3BB69-23CF-44E3-9099-C40C66FF867C}">
                  <a14:compatExt spid="_x0000_s3687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86</xdr:row>
          <xdr:rowOff>57150</xdr:rowOff>
        </xdr:from>
        <xdr:to>
          <xdr:col>9</xdr:col>
          <xdr:colOff>590550</xdr:colOff>
          <xdr:row>87</xdr:row>
          <xdr:rowOff>9525</xdr:rowOff>
        </xdr:to>
        <xdr:sp macro="" textlink="">
          <xdr:nvSpPr>
            <xdr:cNvPr id="36871" name="Check Box 7" hidden="1">
              <a:extLst>
                <a:ext uri="{63B3BB69-23CF-44E3-9099-C40C66FF867C}">
                  <a14:compatExt spid="_x0000_s36871"/>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86</xdr:row>
          <xdr:rowOff>66675</xdr:rowOff>
        </xdr:from>
        <xdr:to>
          <xdr:col>5</xdr:col>
          <xdr:colOff>581025</xdr:colOff>
          <xdr:row>87</xdr:row>
          <xdr:rowOff>19050</xdr:rowOff>
        </xdr:to>
        <xdr:sp macro="" textlink="">
          <xdr:nvSpPr>
            <xdr:cNvPr id="36872" name="Check Box 8" hidden="1">
              <a:extLst>
                <a:ext uri="{63B3BB69-23CF-44E3-9099-C40C66FF867C}">
                  <a14:compatExt spid="_x0000_s36872"/>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98</xdr:row>
          <xdr:rowOff>57150</xdr:rowOff>
        </xdr:from>
        <xdr:to>
          <xdr:col>8</xdr:col>
          <xdr:colOff>590550</xdr:colOff>
          <xdr:row>99</xdr:row>
          <xdr:rowOff>38100</xdr:rowOff>
        </xdr:to>
        <xdr:sp macro="" textlink="">
          <xdr:nvSpPr>
            <xdr:cNvPr id="36873" name="Check Box 9" hidden="1">
              <a:extLst>
                <a:ext uri="{63B3BB69-23CF-44E3-9099-C40C66FF867C}">
                  <a14:compatExt spid="_x0000_s36873"/>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99</xdr:row>
          <xdr:rowOff>66675</xdr:rowOff>
        </xdr:from>
        <xdr:to>
          <xdr:col>5</xdr:col>
          <xdr:colOff>581025</xdr:colOff>
          <xdr:row>99</xdr:row>
          <xdr:rowOff>247650</xdr:rowOff>
        </xdr:to>
        <xdr:sp macro="" textlink="">
          <xdr:nvSpPr>
            <xdr:cNvPr id="36874" name="Check Box 10" hidden="1">
              <a:extLst>
                <a:ext uri="{63B3BB69-23CF-44E3-9099-C40C66FF867C}">
                  <a14:compatExt spid="_x0000_s36874"/>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99</xdr:row>
          <xdr:rowOff>66675</xdr:rowOff>
        </xdr:from>
        <xdr:to>
          <xdr:col>8</xdr:col>
          <xdr:colOff>590550</xdr:colOff>
          <xdr:row>99</xdr:row>
          <xdr:rowOff>247650</xdr:rowOff>
        </xdr:to>
        <xdr:sp macro="" textlink="">
          <xdr:nvSpPr>
            <xdr:cNvPr id="36875" name="Check Box 11" hidden="1">
              <a:extLst>
                <a:ext uri="{63B3BB69-23CF-44E3-9099-C40C66FF867C}">
                  <a14:compatExt spid="_x0000_s36875"/>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98</xdr:row>
          <xdr:rowOff>85725</xdr:rowOff>
        </xdr:from>
        <xdr:to>
          <xdr:col>5</xdr:col>
          <xdr:colOff>581025</xdr:colOff>
          <xdr:row>99</xdr:row>
          <xdr:rowOff>66675</xdr:rowOff>
        </xdr:to>
        <xdr:sp macro="" textlink="">
          <xdr:nvSpPr>
            <xdr:cNvPr id="36876" name="Check Box 12" hidden="1">
              <a:extLst>
                <a:ext uri="{63B3BB69-23CF-44E3-9099-C40C66FF867C}">
                  <a14:compatExt spid="_x0000_s36876"/>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53</xdr:row>
          <xdr:rowOff>57150</xdr:rowOff>
        </xdr:from>
        <xdr:to>
          <xdr:col>8</xdr:col>
          <xdr:colOff>590550</xdr:colOff>
          <xdr:row>53</xdr:row>
          <xdr:rowOff>304800</xdr:rowOff>
        </xdr:to>
        <xdr:sp macro="" textlink="">
          <xdr:nvSpPr>
            <xdr:cNvPr id="36877" name="Check Box 13" hidden="1">
              <a:extLst>
                <a:ext uri="{63B3BB69-23CF-44E3-9099-C40C66FF867C}">
                  <a14:compatExt spid="_x0000_s36877"/>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78" name="Check Box 14" hidden="1">
              <a:extLst>
                <a:ext uri="{63B3BB69-23CF-44E3-9099-C40C66FF867C}">
                  <a14:compatExt spid="_x0000_s36878"/>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66675</xdr:rowOff>
        </xdr:from>
        <xdr:to>
          <xdr:col>8</xdr:col>
          <xdr:colOff>590550</xdr:colOff>
          <xdr:row>54</xdr:row>
          <xdr:rowOff>247650</xdr:rowOff>
        </xdr:to>
        <xdr:sp macro="" textlink="">
          <xdr:nvSpPr>
            <xdr:cNvPr id="36879" name="Check Box 15" hidden="1">
              <a:extLst>
                <a:ext uri="{63B3BB69-23CF-44E3-9099-C40C66FF867C}">
                  <a14:compatExt spid="_x0000_s36879"/>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80" name="Check Box 16" hidden="1">
              <a:extLst>
                <a:ext uri="{63B3BB69-23CF-44E3-9099-C40C66FF867C}">
                  <a14:compatExt spid="_x0000_s3688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81" name="Check Box 17" hidden="1">
              <a:extLst>
                <a:ext uri="{63B3BB69-23CF-44E3-9099-C40C66FF867C}">
                  <a14:compatExt spid="_x0000_s36881"/>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82" name="Check Box 18" hidden="1">
              <a:extLst>
                <a:ext uri="{63B3BB69-23CF-44E3-9099-C40C66FF867C}">
                  <a14:compatExt spid="_x0000_s36882"/>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84</xdr:row>
          <xdr:rowOff>57150</xdr:rowOff>
        </xdr:from>
        <xdr:to>
          <xdr:col>9</xdr:col>
          <xdr:colOff>590550</xdr:colOff>
          <xdr:row>85</xdr:row>
          <xdr:rowOff>57150</xdr:rowOff>
        </xdr:to>
        <xdr:sp macro="" textlink="">
          <xdr:nvSpPr>
            <xdr:cNvPr id="36883" name="Check Box 19" hidden="1">
              <a:extLst>
                <a:ext uri="{63B3BB69-23CF-44E3-9099-C40C66FF867C}">
                  <a14:compatExt spid="_x0000_s36883"/>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85</xdr:row>
          <xdr:rowOff>66675</xdr:rowOff>
        </xdr:from>
        <xdr:to>
          <xdr:col>5</xdr:col>
          <xdr:colOff>581025</xdr:colOff>
          <xdr:row>86</xdr:row>
          <xdr:rowOff>66675</xdr:rowOff>
        </xdr:to>
        <xdr:sp macro="" textlink="">
          <xdr:nvSpPr>
            <xdr:cNvPr id="36884" name="Check Box 20" hidden="1">
              <a:extLst>
                <a:ext uri="{63B3BB69-23CF-44E3-9099-C40C66FF867C}">
                  <a14:compatExt spid="_x0000_s36884"/>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85</xdr:row>
          <xdr:rowOff>66675</xdr:rowOff>
        </xdr:from>
        <xdr:to>
          <xdr:col>9</xdr:col>
          <xdr:colOff>590550</xdr:colOff>
          <xdr:row>86</xdr:row>
          <xdr:rowOff>66675</xdr:rowOff>
        </xdr:to>
        <xdr:sp macro="" textlink="">
          <xdr:nvSpPr>
            <xdr:cNvPr id="36885" name="Check Box 21" hidden="1">
              <a:extLst>
                <a:ext uri="{63B3BB69-23CF-44E3-9099-C40C66FF867C}">
                  <a14:compatExt spid="_x0000_s36885"/>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84</xdr:row>
          <xdr:rowOff>85725</xdr:rowOff>
        </xdr:from>
        <xdr:to>
          <xdr:col>5</xdr:col>
          <xdr:colOff>581025</xdr:colOff>
          <xdr:row>85</xdr:row>
          <xdr:rowOff>85725</xdr:rowOff>
        </xdr:to>
        <xdr:sp macro="" textlink="">
          <xdr:nvSpPr>
            <xdr:cNvPr id="36886" name="Check Box 22" hidden="1">
              <a:extLst>
                <a:ext uri="{63B3BB69-23CF-44E3-9099-C40C66FF867C}">
                  <a14:compatExt spid="_x0000_s36886"/>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86</xdr:row>
          <xdr:rowOff>57150</xdr:rowOff>
        </xdr:from>
        <xdr:to>
          <xdr:col>9</xdr:col>
          <xdr:colOff>590550</xdr:colOff>
          <xdr:row>87</xdr:row>
          <xdr:rowOff>9525</xdr:rowOff>
        </xdr:to>
        <xdr:sp macro="" textlink="">
          <xdr:nvSpPr>
            <xdr:cNvPr id="36887" name="Check Box 23" hidden="1">
              <a:extLst>
                <a:ext uri="{63B3BB69-23CF-44E3-9099-C40C66FF867C}">
                  <a14:compatExt spid="_x0000_s36887"/>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86</xdr:row>
          <xdr:rowOff>66675</xdr:rowOff>
        </xdr:from>
        <xdr:to>
          <xdr:col>5</xdr:col>
          <xdr:colOff>581025</xdr:colOff>
          <xdr:row>87</xdr:row>
          <xdr:rowOff>19050</xdr:rowOff>
        </xdr:to>
        <xdr:sp macro="" textlink="">
          <xdr:nvSpPr>
            <xdr:cNvPr id="36888" name="Check Box 24" hidden="1">
              <a:extLst>
                <a:ext uri="{63B3BB69-23CF-44E3-9099-C40C66FF867C}">
                  <a14:compatExt spid="_x0000_s36888"/>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98</xdr:row>
          <xdr:rowOff>57150</xdr:rowOff>
        </xdr:from>
        <xdr:to>
          <xdr:col>8</xdr:col>
          <xdr:colOff>590550</xdr:colOff>
          <xdr:row>99</xdr:row>
          <xdr:rowOff>38100</xdr:rowOff>
        </xdr:to>
        <xdr:sp macro="" textlink="">
          <xdr:nvSpPr>
            <xdr:cNvPr id="36889" name="Check Box 25" hidden="1">
              <a:extLst>
                <a:ext uri="{63B3BB69-23CF-44E3-9099-C40C66FF867C}">
                  <a14:compatExt spid="_x0000_s36889"/>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99</xdr:row>
          <xdr:rowOff>66675</xdr:rowOff>
        </xdr:from>
        <xdr:to>
          <xdr:col>5</xdr:col>
          <xdr:colOff>581025</xdr:colOff>
          <xdr:row>99</xdr:row>
          <xdr:rowOff>247650</xdr:rowOff>
        </xdr:to>
        <xdr:sp macro="" textlink="">
          <xdr:nvSpPr>
            <xdr:cNvPr id="36890" name="Check Box 26" hidden="1">
              <a:extLst>
                <a:ext uri="{63B3BB69-23CF-44E3-9099-C40C66FF867C}">
                  <a14:compatExt spid="_x0000_s3689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99</xdr:row>
          <xdr:rowOff>66675</xdr:rowOff>
        </xdr:from>
        <xdr:to>
          <xdr:col>8</xdr:col>
          <xdr:colOff>590550</xdr:colOff>
          <xdr:row>99</xdr:row>
          <xdr:rowOff>247650</xdr:rowOff>
        </xdr:to>
        <xdr:sp macro="" textlink="">
          <xdr:nvSpPr>
            <xdr:cNvPr id="36891" name="Check Box 27" hidden="1">
              <a:extLst>
                <a:ext uri="{63B3BB69-23CF-44E3-9099-C40C66FF867C}">
                  <a14:compatExt spid="_x0000_s36891"/>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98</xdr:row>
          <xdr:rowOff>85725</xdr:rowOff>
        </xdr:from>
        <xdr:to>
          <xdr:col>5</xdr:col>
          <xdr:colOff>581025</xdr:colOff>
          <xdr:row>99</xdr:row>
          <xdr:rowOff>66675</xdr:rowOff>
        </xdr:to>
        <xdr:sp macro="" textlink="">
          <xdr:nvSpPr>
            <xdr:cNvPr id="36892" name="Check Box 28" hidden="1">
              <a:extLst>
                <a:ext uri="{63B3BB69-23CF-44E3-9099-C40C66FF867C}">
                  <a14:compatExt spid="_x0000_s36892"/>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53</xdr:row>
          <xdr:rowOff>57150</xdr:rowOff>
        </xdr:from>
        <xdr:to>
          <xdr:col>8</xdr:col>
          <xdr:colOff>590550</xdr:colOff>
          <xdr:row>53</xdr:row>
          <xdr:rowOff>304800</xdr:rowOff>
        </xdr:to>
        <xdr:sp macro="" textlink="">
          <xdr:nvSpPr>
            <xdr:cNvPr id="36893" name="Check Box 29" hidden="1">
              <a:extLst>
                <a:ext uri="{63B3BB69-23CF-44E3-9099-C40C66FF867C}">
                  <a14:compatExt spid="_x0000_s36893"/>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94" name="Check Box 30" hidden="1">
              <a:extLst>
                <a:ext uri="{63B3BB69-23CF-44E3-9099-C40C66FF867C}">
                  <a14:compatExt spid="_x0000_s36894"/>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66675</xdr:rowOff>
        </xdr:from>
        <xdr:to>
          <xdr:col>8</xdr:col>
          <xdr:colOff>590550</xdr:colOff>
          <xdr:row>54</xdr:row>
          <xdr:rowOff>247650</xdr:rowOff>
        </xdr:to>
        <xdr:sp macro="" textlink="">
          <xdr:nvSpPr>
            <xdr:cNvPr id="36895" name="Check Box 31" hidden="1">
              <a:extLst>
                <a:ext uri="{63B3BB69-23CF-44E3-9099-C40C66FF867C}">
                  <a14:compatExt spid="_x0000_s36895"/>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96" name="Check Box 32" hidden="1">
              <a:extLst>
                <a:ext uri="{63B3BB69-23CF-44E3-9099-C40C66FF867C}">
                  <a14:compatExt spid="_x0000_s36896"/>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304800</xdr:rowOff>
        </xdr:to>
        <xdr:sp macro="" textlink="">
          <xdr:nvSpPr>
            <xdr:cNvPr id="36897" name="Check Box 33" hidden="1">
              <a:extLst>
                <a:ext uri="{63B3BB69-23CF-44E3-9099-C40C66FF867C}">
                  <a14:compatExt spid="_x0000_s36897"/>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98" name="Check Box 34" hidden="1">
              <a:extLst>
                <a:ext uri="{63B3BB69-23CF-44E3-9099-C40C66FF867C}">
                  <a14:compatExt spid="_x0000_s36898"/>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84</xdr:row>
          <xdr:rowOff>0</xdr:rowOff>
        </xdr:from>
        <xdr:to>
          <xdr:col>9</xdr:col>
          <xdr:colOff>590550</xdr:colOff>
          <xdr:row>85</xdr:row>
          <xdr:rowOff>0</xdr:rowOff>
        </xdr:to>
        <xdr:sp macro="" textlink="">
          <xdr:nvSpPr>
            <xdr:cNvPr id="36899" name="Check Box 35" hidden="1">
              <a:extLst>
                <a:ext uri="{63B3BB69-23CF-44E3-9099-C40C66FF867C}">
                  <a14:compatExt spid="_x0000_s36899"/>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84</xdr:row>
          <xdr:rowOff>219075</xdr:rowOff>
        </xdr:from>
        <xdr:to>
          <xdr:col>5</xdr:col>
          <xdr:colOff>590550</xdr:colOff>
          <xdr:row>85</xdr:row>
          <xdr:rowOff>219075</xdr:rowOff>
        </xdr:to>
        <xdr:sp macro="" textlink="">
          <xdr:nvSpPr>
            <xdr:cNvPr id="36900" name="Check Box 36" hidden="1">
              <a:extLst>
                <a:ext uri="{63B3BB69-23CF-44E3-9099-C40C66FF867C}">
                  <a14:compatExt spid="_x0000_s369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85</xdr:row>
          <xdr:rowOff>9525</xdr:rowOff>
        </xdr:from>
        <xdr:to>
          <xdr:col>9</xdr:col>
          <xdr:colOff>590550</xdr:colOff>
          <xdr:row>86</xdr:row>
          <xdr:rowOff>9525</xdr:rowOff>
        </xdr:to>
        <xdr:sp macro="" textlink="">
          <xdr:nvSpPr>
            <xdr:cNvPr id="36901" name="Check Box 37" hidden="1">
              <a:extLst>
                <a:ext uri="{63B3BB69-23CF-44E3-9099-C40C66FF867C}">
                  <a14:compatExt spid="_x0000_s36901"/>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84</xdr:row>
          <xdr:rowOff>19050</xdr:rowOff>
        </xdr:from>
        <xdr:to>
          <xdr:col>5</xdr:col>
          <xdr:colOff>590550</xdr:colOff>
          <xdr:row>85</xdr:row>
          <xdr:rowOff>19050</xdr:rowOff>
        </xdr:to>
        <xdr:sp macro="" textlink="">
          <xdr:nvSpPr>
            <xdr:cNvPr id="36902" name="Check Box 38" hidden="1">
              <a:extLst>
                <a:ext uri="{63B3BB69-23CF-44E3-9099-C40C66FF867C}">
                  <a14:compatExt spid="_x0000_s36902"/>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86</xdr:row>
          <xdr:rowOff>0</xdr:rowOff>
        </xdr:from>
        <xdr:to>
          <xdr:col>9</xdr:col>
          <xdr:colOff>590550</xdr:colOff>
          <xdr:row>87</xdr:row>
          <xdr:rowOff>0</xdr:rowOff>
        </xdr:to>
        <xdr:sp macro="" textlink="">
          <xdr:nvSpPr>
            <xdr:cNvPr id="36903" name="Check Box 39" hidden="1">
              <a:extLst>
                <a:ext uri="{63B3BB69-23CF-44E3-9099-C40C66FF867C}">
                  <a14:compatExt spid="_x0000_s36903"/>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85</xdr:row>
          <xdr:rowOff>219075</xdr:rowOff>
        </xdr:from>
        <xdr:to>
          <xdr:col>5</xdr:col>
          <xdr:colOff>590550</xdr:colOff>
          <xdr:row>86</xdr:row>
          <xdr:rowOff>219075</xdr:rowOff>
        </xdr:to>
        <xdr:sp macro="" textlink="">
          <xdr:nvSpPr>
            <xdr:cNvPr id="36904" name="Check Box 40" hidden="1">
              <a:extLst>
                <a:ext uri="{63B3BB69-23CF-44E3-9099-C40C66FF867C}">
                  <a14:compatExt spid="_x0000_s36904"/>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98</xdr:row>
          <xdr:rowOff>38100</xdr:rowOff>
        </xdr:from>
        <xdr:to>
          <xdr:col>8</xdr:col>
          <xdr:colOff>590550</xdr:colOff>
          <xdr:row>99</xdr:row>
          <xdr:rowOff>19050</xdr:rowOff>
        </xdr:to>
        <xdr:sp macro="" textlink="">
          <xdr:nvSpPr>
            <xdr:cNvPr id="36905" name="Check Box 41" hidden="1">
              <a:extLst>
                <a:ext uri="{63B3BB69-23CF-44E3-9099-C40C66FF867C}">
                  <a14:compatExt spid="_x0000_s36905"/>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99</xdr:row>
          <xdr:rowOff>47625</xdr:rowOff>
        </xdr:from>
        <xdr:to>
          <xdr:col>5</xdr:col>
          <xdr:colOff>581025</xdr:colOff>
          <xdr:row>99</xdr:row>
          <xdr:rowOff>295275</xdr:rowOff>
        </xdr:to>
        <xdr:sp macro="" textlink="">
          <xdr:nvSpPr>
            <xdr:cNvPr id="36906" name="Check Box 42" hidden="1">
              <a:extLst>
                <a:ext uri="{63B3BB69-23CF-44E3-9099-C40C66FF867C}">
                  <a14:compatExt spid="_x0000_s36906"/>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99</xdr:row>
          <xdr:rowOff>47625</xdr:rowOff>
        </xdr:from>
        <xdr:to>
          <xdr:col>8</xdr:col>
          <xdr:colOff>590550</xdr:colOff>
          <xdr:row>99</xdr:row>
          <xdr:rowOff>295275</xdr:rowOff>
        </xdr:to>
        <xdr:sp macro="" textlink="">
          <xdr:nvSpPr>
            <xdr:cNvPr id="36907" name="Check Box 43" hidden="1">
              <a:extLst>
                <a:ext uri="{63B3BB69-23CF-44E3-9099-C40C66FF867C}">
                  <a14:compatExt spid="_x0000_s36907"/>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98</xdr:row>
          <xdr:rowOff>19050</xdr:rowOff>
        </xdr:from>
        <xdr:to>
          <xdr:col>5</xdr:col>
          <xdr:colOff>581025</xdr:colOff>
          <xdr:row>99</xdr:row>
          <xdr:rowOff>0</xdr:rowOff>
        </xdr:to>
        <xdr:sp macro="" textlink="">
          <xdr:nvSpPr>
            <xdr:cNvPr id="36908" name="Check Box 44" hidden="1">
              <a:extLst>
                <a:ext uri="{63B3BB69-23CF-44E3-9099-C40C66FF867C}">
                  <a14:compatExt spid="_x0000_s36908"/>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53</xdr:row>
          <xdr:rowOff>57150</xdr:rowOff>
        </xdr:from>
        <xdr:to>
          <xdr:col>8</xdr:col>
          <xdr:colOff>590550</xdr:colOff>
          <xdr:row>53</xdr:row>
          <xdr:rowOff>304800</xdr:rowOff>
        </xdr:to>
        <xdr:sp macro="" textlink="">
          <xdr:nvSpPr>
            <xdr:cNvPr id="36909" name="Check Box 45" hidden="1">
              <a:extLst>
                <a:ext uri="{63B3BB69-23CF-44E3-9099-C40C66FF867C}">
                  <a14:compatExt spid="_x0000_s36909"/>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304800</xdr:rowOff>
        </xdr:to>
        <xdr:sp macro="" textlink="">
          <xdr:nvSpPr>
            <xdr:cNvPr id="36910" name="Check Box 46" hidden="1">
              <a:extLst>
                <a:ext uri="{63B3BB69-23CF-44E3-9099-C40C66FF867C}">
                  <a14:compatExt spid="_x0000_s3691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66675</xdr:rowOff>
        </xdr:from>
        <xdr:to>
          <xdr:col>8</xdr:col>
          <xdr:colOff>590550</xdr:colOff>
          <xdr:row>54</xdr:row>
          <xdr:rowOff>314325</xdr:rowOff>
        </xdr:to>
        <xdr:sp macro="" textlink="">
          <xdr:nvSpPr>
            <xdr:cNvPr id="36911" name="Check Box 47" hidden="1">
              <a:extLst>
                <a:ext uri="{63B3BB69-23CF-44E3-9099-C40C66FF867C}">
                  <a14:compatExt spid="_x0000_s36911"/>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912" name="Check Box 48" hidden="1">
              <a:extLst>
                <a:ext uri="{63B3BB69-23CF-44E3-9099-C40C66FF867C}">
                  <a14:compatExt spid="_x0000_s36912"/>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104</xdr:row>
          <xdr:rowOff>209550</xdr:rowOff>
        </xdr:from>
        <xdr:to>
          <xdr:col>6</xdr:col>
          <xdr:colOff>533400</xdr:colOff>
          <xdr:row>104</xdr:row>
          <xdr:rowOff>447675</xdr:rowOff>
        </xdr:to>
        <xdr:sp macro="" textlink="">
          <xdr:nvSpPr>
            <xdr:cNvPr id="36913" name="Check Box 49" hidden="1">
              <a:extLst>
                <a:ext uri="{63B3BB69-23CF-44E3-9099-C40C66FF867C}">
                  <a14:compatExt spid="_x0000_s36913"/>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104</xdr:row>
          <xdr:rowOff>200025</xdr:rowOff>
        </xdr:from>
        <xdr:to>
          <xdr:col>11</xdr:col>
          <xdr:colOff>600075</xdr:colOff>
          <xdr:row>104</xdr:row>
          <xdr:rowOff>438150</xdr:rowOff>
        </xdr:to>
        <xdr:sp macro="" textlink="">
          <xdr:nvSpPr>
            <xdr:cNvPr id="36914" name="Check Box 50" hidden="1">
              <a:extLst>
                <a:ext uri="{63B3BB69-23CF-44E3-9099-C40C66FF867C}">
                  <a14:compatExt spid="_x0000_s36914"/>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xdr:colOff>
      <xdr:row>112</xdr:row>
      <xdr:rowOff>0</xdr:rowOff>
    </xdr:from>
    <xdr:to>
      <xdr:col>10</xdr:col>
      <xdr:colOff>558800</xdr:colOff>
      <xdr:row>123</xdr:row>
      <xdr:rowOff>133349</xdr:rowOff>
    </xdr:to>
    <xdr:sp macro="" textlink="">
      <xdr:nvSpPr>
        <xdr:cNvPr id="53" name="線吹き出し 2 (枠付き) 1">
          <a:extLst>
            <a:ext uri="{FF2B5EF4-FFF2-40B4-BE49-F238E27FC236}">
              <a16:creationId xmlns:a16="http://schemas.microsoft.com/office/drawing/2014/main" id="{9CDB0FB2-ED67-FE46-DF61-49005A1C247E}"/>
            </a:ext>
          </a:extLst>
        </xdr:cNvPr>
        <xdr:cNvSpPr/>
      </xdr:nvSpPr>
      <xdr:spPr>
        <a:xfrm>
          <a:off x="1663701" y="32270700"/>
          <a:ext cx="11633199" cy="2089149"/>
        </a:xfrm>
        <a:prstGeom prst="borderCallout2">
          <a:avLst>
            <a:gd name="adj1" fmla="val -39009"/>
            <a:gd name="adj2" fmla="val 90144"/>
            <a:gd name="adj3" fmla="val -225"/>
            <a:gd name="adj4" fmla="val 83104"/>
            <a:gd name="adj5" fmla="val -41654"/>
            <a:gd name="adj6" fmla="val 74644"/>
          </a:avLst>
        </a:prstGeom>
        <a:solidFill>
          <a:srgbClr val="FFC000">
            <a:lumMod val="20000"/>
            <a:lumOff val="80000"/>
          </a:srgbClr>
        </a:solidFill>
        <a:ln w="28575" cap="flat" cmpd="sng" algn="ctr">
          <a:solidFill>
            <a:srgbClr val="FF0000"/>
          </a:solidFill>
          <a:prstDash val="solid"/>
          <a:miter lim="800000"/>
          <a:headEnd type="arrow"/>
          <a:tailEnd type="arrow"/>
        </a:ln>
        <a:effectLst/>
      </xdr:spPr>
      <xdr:txBody>
        <a:bodyPr vertOverflow="clip" horzOverflow="clip" rtlCol="0" anchor="ct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ja-JP" sz="2400" b="1" i="0" baseline="0">
              <a:solidFill>
                <a:srgbClr val="FF0000"/>
              </a:solidFill>
              <a:effectLst/>
              <a:latin typeface="HG丸ｺﾞｼｯｸM-PRO" panose="020F0600000000000000" pitchFamily="50" charset="-128"/>
              <a:ea typeface="HG丸ｺﾞｼｯｸM-PRO" panose="020F0600000000000000" pitchFamily="50" charset="-128"/>
              <a:cs typeface="+mn-cs"/>
            </a:rPr>
            <a:t>予備自衛官、即応予備自衛官に志願する退職自衛官の雇用についてご協力いた</a:t>
          </a:r>
          <a:endParaRPr kumimoji="1" lang="en-US" altLang="ja-JP" sz="2400" b="1" i="0" baseline="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endParaRPr kumimoji="1" lang="en-US" altLang="ja-JP" sz="2400" b="1" i="0" baseline="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ja-JP" sz="2400" b="1" i="0" baseline="0">
              <a:solidFill>
                <a:srgbClr val="FF0000"/>
              </a:solidFill>
              <a:effectLst/>
              <a:latin typeface="HG丸ｺﾞｼｯｸM-PRO" panose="020F0600000000000000" pitchFamily="50" charset="-128"/>
              <a:ea typeface="HG丸ｺﾞｼｯｸM-PRO" panose="020F0600000000000000" pitchFamily="50" charset="-128"/>
              <a:cs typeface="+mn-cs"/>
            </a:rPr>
            <a:t>だければ幸いです。</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予備自衛官制度の概要をご覧下さい。</a:t>
          </a:r>
          <a:endPar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endPar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社会貢献に係る制度の概要についての詳しい説明は、自衛隊奈良地方協力本部</a:t>
          </a:r>
          <a:endPar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endPar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援護課にてご説明したいと思いますので、一度お立ち寄りいただければ幸いです。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86</xdr:col>
      <xdr:colOff>35871</xdr:colOff>
      <xdr:row>0</xdr:row>
      <xdr:rowOff>188520</xdr:rowOff>
    </xdr:from>
    <xdr:to>
      <xdr:col>178</xdr:col>
      <xdr:colOff>60115</xdr:colOff>
      <xdr:row>2</xdr:row>
      <xdr:rowOff>380999</xdr:rowOff>
    </xdr:to>
    <xdr:sp macro="" textlink="">
      <xdr:nvSpPr>
        <xdr:cNvPr id="2" name="AutoShape 67"/>
        <xdr:cNvSpPr>
          <a:spLocks noChangeArrowheads="1"/>
        </xdr:cNvSpPr>
      </xdr:nvSpPr>
      <xdr:spPr bwMode="auto">
        <a:xfrm>
          <a:off x="9646596" y="188520"/>
          <a:ext cx="8787244" cy="1221179"/>
        </a:xfrm>
        <a:prstGeom prst="horizontalScroll">
          <a:avLst>
            <a:gd name="adj" fmla="val 6896"/>
          </a:avLst>
        </a:prstGeom>
        <a:solidFill>
          <a:srgbClr val="FFFF99"/>
        </a:solidFill>
        <a:ln w="25400">
          <a:solidFill>
            <a:srgbClr val="000000"/>
          </a:solidFill>
          <a:round/>
          <a:headEnd/>
          <a:tailEnd/>
        </a:ln>
      </xdr:spPr>
      <xdr:txBody>
        <a:bodyPr vertOverflow="clip" wrap="square" lIns="45720" tIns="27432" rIns="0" bIns="0" anchor="t" upright="1"/>
        <a:lstStyle/>
        <a:p>
          <a:pPr algn="l" rtl="0">
            <a:lnSpc>
              <a:spcPts val="2400"/>
            </a:lnSpc>
            <a:defRPr sz="1000"/>
          </a:pPr>
          <a:r>
            <a:rPr lang="ja-JP" altLang="en-US" sz="2000" b="1" i="0" u="none" strike="noStrike" baseline="0">
              <a:solidFill>
                <a:srgbClr val="0000FF"/>
              </a:solidFill>
              <a:latin typeface="ＭＳ Ｐゴシック"/>
              <a:ea typeface="ＭＳ Ｐゴシック"/>
            </a:rPr>
            <a:t>（注）</a:t>
          </a:r>
          <a:r>
            <a:rPr lang="ja-JP" altLang="en-US" sz="2000" b="1" i="0" u="none" strike="noStrike" baseline="0">
              <a:solidFill>
                <a:srgbClr val="000000"/>
              </a:solidFill>
              <a:latin typeface="ＭＳ Ｐゴシック"/>
              <a:ea typeface="ＭＳ Ｐゴシック"/>
            </a:rPr>
            <a:t>　高年齢者雇用安定法の改正により、１６．１２．１から、</a:t>
          </a:r>
        </a:p>
        <a:p>
          <a:pPr algn="l" rtl="0">
            <a:lnSpc>
              <a:spcPts val="2400"/>
            </a:lnSpc>
            <a:defRPr sz="1000"/>
          </a:pPr>
          <a:r>
            <a:rPr lang="ja-JP" altLang="en-US" sz="2000" b="1" i="0" u="none" strike="noStrike" baseline="0">
              <a:solidFill>
                <a:srgbClr val="000000"/>
              </a:solidFill>
              <a:latin typeface="ＭＳ Ｐゴシック"/>
              <a:ea typeface="ＭＳ Ｐゴシック"/>
            </a:rPr>
            <a:t>募集及び採用にあたって、「止むを得ない理由により年齢制限」をする場合には</a:t>
          </a:r>
        </a:p>
        <a:p>
          <a:pPr algn="l" rtl="0">
            <a:lnSpc>
              <a:spcPts val="2200"/>
            </a:lnSpc>
            <a:defRPr sz="1000"/>
          </a:pPr>
          <a:r>
            <a:rPr lang="ja-JP" altLang="en-US" sz="2000" b="1" i="0" u="none" strike="noStrike" baseline="0">
              <a:solidFill>
                <a:srgbClr val="000000"/>
              </a:solidFill>
              <a:latin typeface="ＭＳ Ｐゴシック"/>
              <a:ea typeface="ＭＳ Ｐゴシック"/>
            </a:rPr>
            <a:t>その個別具体的な理由を書面で提示するように義務付けられました。</a:t>
          </a:r>
        </a:p>
      </xdr:txBody>
    </xdr:sp>
    <xdr:clientData/>
  </xdr:twoCellAnchor>
  <xdr:twoCellAnchor>
    <xdr:from>
      <xdr:col>186</xdr:col>
      <xdr:colOff>4455</xdr:colOff>
      <xdr:row>0</xdr:row>
      <xdr:rowOff>0</xdr:rowOff>
    </xdr:from>
    <xdr:to>
      <xdr:col>240</xdr:col>
      <xdr:colOff>34635</xdr:colOff>
      <xdr:row>2</xdr:row>
      <xdr:rowOff>432954</xdr:rowOff>
    </xdr:to>
    <xdr:sp macro="" textlink="">
      <xdr:nvSpPr>
        <xdr:cNvPr id="3" name="AutoShape 67"/>
        <xdr:cNvSpPr>
          <a:spLocks noChangeArrowheads="1"/>
        </xdr:cNvSpPr>
      </xdr:nvSpPr>
      <xdr:spPr bwMode="auto">
        <a:xfrm>
          <a:off x="19140180" y="0"/>
          <a:ext cx="5326080" cy="1461654"/>
        </a:xfrm>
        <a:prstGeom prst="horizontalScroll">
          <a:avLst>
            <a:gd name="adj" fmla="val 12500"/>
          </a:avLst>
        </a:prstGeom>
        <a:solidFill>
          <a:srgbClr val="FFFF99"/>
        </a:solidFill>
        <a:ln w="25400">
          <a:solidFill>
            <a:srgbClr val="000000"/>
          </a:solidFill>
          <a:round/>
          <a:headEnd/>
          <a:tailEnd/>
        </a:ln>
      </xdr:spPr>
      <xdr:txBody>
        <a:bodyPr vertOverflow="clip" wrap="square" lIns="45720" tIns="27432" rIns="0" bIns="0" anchor="t" upright="1"/>
        <a:lstStyle/>
        <a:p>
          <a:pPr algn="l" rtl="0">
            <a:lnSpc>
              <a:spcPts val="2400"/>
            </a:lnSpc>
            <a:defRPr sz="1000"/>
          </a:pPr>
          <a:endParaRPr lang="ja-JP" altLang="en-US" sz="2000" b="1" i="0" u="none" strike="noStrike" baseline="0">
            <a:solidFill>
              <a:srgbClr val="FF0000"/>
            </a:solidFill>
            <a:latin typeface="ＭＳ Ｐゴシック"/>
            <a:ea typeface="ＭＳ Ｐゴシック"/>
          </a:endParaRPr>
        </a:p>
        <a:p>
          <a:pPr algn="l" rtl="0">
            <a:lnSpc>
              <a:spcPts val="2300"/>
            </a:lnSpc>
            <a:defRPr sz="1000"/>
          </a:pPr>
          <a:r>
            <a:rPr lang="ja-JP" altLang="en-US" sz="2000" b="1" i="0" u="none" strike="noStrike" baseline="0">
              <a:solidFill>
                <a:srgbClr val="FF0000"/>
              </a:solidFill>
              <a:latin typeface="ＭＳ Ｐゴシック"/>
              <a:ea typeface="ＭＳ Ｐゴシック"/>
            </a:rPr>
            <a:t>（注）平成２９年度から、予備自衛官制度に関する確認欄（最下欄）が設定されました。</a:t>
          </a:r>
          <a:endParaRPr lang="ja-JP" altLang="en-US">
            <a:solidFill>
              <a:srgbClr val="FF0000"/>
            </a:solidFill>
          </a:endParaRPr>
        </a:p>
      </xdr:txBody>
    </xdr:sp>
    <xdr:clientData/>
  </xdr:twoCellAnchor>
  <xdr:twoCellAnchor>
    <xdr:from>
      <xdr:col>0</xdr:col>
      <xdr:colOff>13607</xdr:colOff>
      <xdr:row>0</xdr:row>
      <xdr:rowOff>35626</xdr:rowOff>
    </xdr:from>
    <xdr:to>
      <xdr:col>37</xdr:col>
      <xdr:colOff>48242</xdr:colOff>
      <xdr:row>2</xdr:row>
      <xdr:rowOff>503463</xdr:rowOff>
    </xdr:to>
    <xdr:sp macro="" textlink="">
      <xdr:nvSpPr>
        <xdr:cNvPr id="4" name="線吹き出し 2 (枠付き) 1"/>
        <xdr:cNvSpPr/>
      </xdr:nvSpPr>
      <xdr:spPr>
        <a:xfrm>
          <a:off x="13607" y="35626"/>
          <a:ext cx="4949535" cy="1496537"/>
        </a:xfrm>
        <a:prstGeom prst="borderCallout2">
          <a:avLst>
            <a:gd name="adj1" fmla="val 77979"/>
            <a:gd name="adj2" fmla="val 100659"/>
            <a:gd name="adj3" fmla="val 82007"/>
            <a:gd name="adj4" fmla="val 108753"/>
            <a:gd name="adj5" fmla="val 91251"/>
            <a:gd name="adj6" fmla="val 108776"/>
          </a:avLst>
        </a:prstGeom>
        <a:solidFill>
          <a:schemeClr val="accent4">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pPr>
          <a:r>
            <a:rPr kumimoji="1" lang="ja-JP" altLang="en-US" sz="1800">
              <a:solidFill>
                <a:schemeClr val="tx1"/>
              </a:solidFill>
              <a:latin typeface="HG丸ｺﾞｼｯｸM-PRO" panose="020F0600000000000000" pitchFamily="50" charset="-128"/>
              <a:ea typeface="HG丸ｺﾞｼｯｸM-PRO" panose="020F0600000000000000" pitchFamily="50" charset="-128"/>
            </a:rPr>
            <a:t>定年制「</a:t>
          </a:r>
          <a:r>
            <a:rPr kumimoji="1" lang="en-US" altLang="ja-JP" sz="1800">
              <a:solidFill>
                <a:schemeClr val="tx1"/>
              </a:solidFill>
              <a:latin typeface="HG丸ｺﾞｼｯｸM-PRO" panose="020F0600000000000000" pitchFamily="50" charset="-128"/>
              <a:ea typeface="HG丸ｺﾞｼｯｸM-PRO" panose="020F0600000000000000" pitchFamily="50" charset="-128"/>
            </a:rPr>
            <a:t>55</a:t>
          </a:r>
          <a:r>
            <a:rPr kumimoji="1" lang="ja-JP" altLang="en-US" sz="1800">
              <a:solidFill>
                <a:schemeClr val="tx1"/>
              </a:solidFill>
              <a:latin typeface="HG丸ｺﾞｼｯｸM-PRO" panose="020F0600000000000000" pitchFamily="50" charset="-128"/>
              <a:ea typeface="HG丸ｺﾞｼｯｸM-PRO" panose="020F0600000000000000" pitchFamily="50" charset="-128"/>
            </a:rPr>
            <a:t>～</a:t>
          </a:r>
          <a:r>
            <a:rPr kumimoji="1" lang="en-US" altLang="ja-JP" sz="1800">
              <a:solidFill>
                <a:schemeClr val="tx1"/>
              </a:solidFill>
              <a:latin typeface="HG丸ｺﾞｼｯｸM-PRO" panose="020F0600000000000000" pitchFamily="50" charset="-128"/>
              <a:ea typeface="HG丸ｺﾞｼｯｸM-PRO" panose="020F0600000000000000" pitchFamily="50" charset="-128"/>
            </a:rPr>
            <a:t>57</a:t>
          </a:r>
          <a:r>
            <a:rPr kumimoji="1" lang="ja-JP" altLang="en-US" sz="1800">
              <a:solidFill>
                <a:schemeClr val="tx1"/>
              </a:solidFill>
              <a:latin typeface="HG丸ｺﾞｼｯｸM-PRO" panose="020F0600000000000000" pitchFamily="50" charset="-128"/>
              <a:ea typeface="HG丸ｺﾞｼｯｸM-PRO" panose="020F0600000000000000" pitchFamily="50" charset="-128"/>
            </a:rPr>
            <a:t>歳」</a:t>
          </a:r>
          <a:endParaRPr kumimoji="1" lang="en-US" altLang="ja-JP" sz="1800">
            <a:solidFill>
              <a:schemeClr val="tx1"/>
            </a:solidFill>
            <a:latin typeface="HG丸ｺﾞｼｯｸM-PRO" panose="020F0600000000000000" pitchFamily="50" charset="-128"/>
            <a:ea typeface="HG丸ｺﾞｼｯｸM-PRO" panose="020F0600000000000000" pitchFamily="50" charset="-128"/>
          </a:endParaRPr>
        </a:p>
        <a:p>
          <a:pPr algn="l">
            <a:lnSpc>
              <a:spcPts val="1600"/>
            </a:lnSpc>
          </a:pPr>
          <a:r>
            <a:rPr kumimoji="1" lang="ja-JP" altLang="en-US" sz="1800">
              <a:solidFill>
                <a:schemeClr val="tx1"/>
              </a:solidFill>
              <a:latin typeface="HG丸ｺﾞｼｯｸM-PRO" panose="020F0600000000000000" pitchFamily="50" charset="-128"/>
              <a:ea typeface="HG丸ｺﾞｼｯｸM-PRO" panose="020F0600000000000000" pitchFamily="50" charset="-128"/>
            </a:rPr>
            <a:t>任期制「</a:t>
          </a:r>
          <a:r>
            <a:rPr kumimoji="1" lang="en-US" altLang="ja-JP" sz="1800">
              <a:solidFill>
                <a:schemeClr val="tx1"/>
              </a:solidFill>
              <a:latin typeface="HG丸ｺﾞｼｯｸM-PRO" panose="020F0600000000000000" pitchFamily="50" charset="-128"/>
              <a:ea typeface="HG丸ｺﾞｼｯｸM-PRO" panose="020F0600000000000000" pitchFamily="50" charset="-128"/>
            </a:rPr>
            <a:t>20</a:t>
          </a:r>
          <a:r>
            <a:rPr kumimoji="1" lang="ja-JP" altLang="en-US" sz="1800">
              <a:solidFill>
                <a:schemeClr val="tx1"/>
              </a:solidFill>
              <a:latin typeface="HG丸ｺﾞｼｯｸM-PRO" panose="020F0600000000000000" pitchFamily="50" charset="-128"/>
              <a:ea typeface="HG丸ｺﾞｼｯｸM-PRO" panose="020F0600000000000000" pitchFamily="50" charset="-128"/>
            </a:rPr>
            <a:t>歳代」</a:t>
          </a:r>
          <a:endParaRPr kumimoji="1" lang="en-US" altLang="ja-JP" sz="1800">
            <a:solidFill>
              <a:schemeClr val="tx1"/>
            </a:solidFill>
            <a:latin typeface="HG丸ｺﾞｼｯｸM-PRO" panose="020F0600000000000000" pitchFamily="50" charset="-128"/>
            <a:ea typeface="HG丸ｺﾞｼｯｸM-PRO" panose="020F0600000000000000" pitchFamily="50" charset="-128"/>
          </a:endParaRPr>
        </a:p>
        <a:p>
          <a:pPr>
            <a:lnSpc>
              <a:spcPts val="2000"/>
            </a:lnSpc>
          </a:pPr>
          <a:r>
            <a:rPr kumimoji="1" lang="ja-JP" altLang="en-US" sz="1800">
              <a:solidFill>
                <a:schemeClr val="tx1"/>
              </a:solidFill>
              <a:latin typeface="HG丸ｺﾞｼｯｸM-PRO" panose="020F0600000000000000" pitchFamily="50" charset="-128"/>
              <a:ea typeface="HG丸ｺﾞｼｯｸM-PRO" panose="020F0600000000000000" pitchFamily="50" charset="-128"/>
            </a:rPr>
            <a:t>での退職者の</a:t>
          </a:r>
          <a:r>
            <a:rPr kumimoji="1"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いずれかを黒塗りしてください</a:t>
          </a:r>
          <a:endParaRPr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2000"/>
            </a:lnSpc>
          </a:pPr>
          <a:r>
            <a:rPr kumimoji="1"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両方募集の場合は、</a:t>
          </a:r>
          <a:r>
            <a:rPr kumimoji="1" lang="en-US"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2</a:t>
          </a:r>
          <a:r>
            <a:rPr kumimoji="1"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通作成してください）</a:t>
          </a:r>
          <a:endParaRPr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lnSpc>
              <a:spcPts val="1600"/>
            </a:lnSpc>
          </a:pPr>
          <a:endParaRPr kumimoji="1" lang="ja-JP" altLang="en-US" sz="18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43</xdr:col>
      <xdr:colOff>34636</xdr:colOff>
      <xdr:row>0</xdr:row>
      <xdr:rowOff>353785</xdr:rowOff>
    </xdr:from>
    <xdr:to>
      <xdr:col>79</xdr:col>
      <xdr:colOff>27214</xdr:colOff>
      <xdr:row>2</xdr:row>
      <xdr:rowOff>258535</xdr:rowOff>
    </xdr:to>
    <xdr:sp macro="" textlink="">
      <xdr:nvSpPr>
        <xdr:cNvPr id="5" name="線吹き出し 2 (枠付き) 1"/>
        <xdr:cNvSpPr/>
      </xdr:nvSpPr>
      <xdr:spPr>
        <a:xfrm>
          <a:off x="5521036" y="353785"/>
          <a:ext cx="3450153" cy="933450"/>
        </a:xfrm>
        <a:prstGeom prst="borderCallout2">
          <a:avLst>
            <a:gd name="adj1" fmla="val 69011"/>
            <a:gd name="adj2" fmla="val -1122"/>
            <a:gd name="adj3" fmla="val 69231"/>
            <a:gd name="adj4" fmla="val -3090"/>
            <a:gd name="adj5" fmla="val 111991"/>
            <a:gd name="adj6" fmla="val -2976"/>
          </a:avLst>
        </a:prstGeom>
        <a:solidFill>
          <a:schemeClr val="accent4">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2000">
              <a:solidFill>
                <a:schemeClr val="tx1"/>
              </a:solidFill>
              <a:latin typeface="HG丸ｺﾞｼｯｸM-PRO" panose="020F0600000000000000" pitchFamily="50" charset="-128"/>
              <a:ea typeface="HG丸ｺﾞｼｯｸM-PRO" panose="020F0600000000000000" pitchFamily="50" charset="-128"/>
            </a:rPr>
            <a:t>「□」は該当箇所を「■」を選択してください。</a:t>
          </a:r>
          <a:endParaRPr kumimoji="1" lang="en-US" altLang="ja-JP" sz="2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86</xdr:col>
      <xdr:colOff>35871</xdr:colOff>
      <xdr:row>0</xdr:row>
      <xdr:rowOff>188520</xdr:rowOff>
    </xdr:from>
    <xdr:to>
      <xdr:col>178</xdr:col>
      <xdr:colOff>60115</xdr:colOff>
      <xdr:row>2</xdr:row>
      <xdr:rowOff>380999</xdr:rowOff>
    </xdr:to>
    <xdr:sp macro="" textlink="">
      <xdr:nvSpPr>
        <xdr:cNvPr id="6" name="AutoShape 67"/>
        <xdr:cNvSpPr>
          <a:spLocks noChangeArrowheads="1"/>
        </xdr:cNvSpPr>
      </xdr:nvSpPr>
      <xdr:spPr bwMode="auto">
        <a:xfrm>
          <a:off x="9646596" y="188520"/>
          <a:ext cx="8787244" cy="1221179"/>
        </a:xfrm>
        <a:prstGeom prst="horizontalScroll">
          <a:avLst>
            <a:gd name="adj" fmla="val 6896"/>
          </a:avLst>
        </a:prstGeom>
        <a:solidFill>
          <a:srgbClr val="FFFF99"/>
        </a:solidFill>
        <a:ln w="25400">
          <a:solidFill>
            <a:srgbClr val="000000"/>
          </a:solidFill>
          <a:round/>
          <a:headEnd/>
          <a:tailEnd/>
        </a:ln>
      </xdr:spPr>
      <xdr:txBody>
        <a:bodyPr vertOverflow="clip" wrap="square" lIns="45720" tIns="27432" rIns="0" bIns="0" anchor="t" upright="1"/>
        <a:lstStyle/>
        <a:p>
          <a:pPr algn="l" rtl="0">
            <a:lnSpc>
              <a:spcPts val="2400"/>
            </a:lnSpc>
            <a:defRPr sz="1000"/>
          </a:pPr>
          <a:r>
            <a:rPr lang="ja-JP" altLang="en-US" sz="2000" b="1" i="0" u="none" strike="noStrike" baseline="0">
              <a:solidFill>
                <a:srgbClr val="0000FF"/>
              </a:solidFill>
              <a:latin typeface="ＭＳ Ｐゴシック"/>
              <a:ea typeface="ＭＳ Ｐゴシック"/>
            </a:rPr>
            <a:t>（注）</a:t>
          </a:r>
          <a:r>
            <a:rPr lang="ja-JP" altLang="en-US" sz="2000" b="1" i="0" u="none" strike="noStrike" baseline="0">
              <a:solidFill>
                <a:srgbClr val="000000"/>
              </a:solidFill>
              <a:latin typeface="ＭＳ Ｐゴシック"/>
              <a:ea typeface="ＭＳ Ｐゴシック"/>
            </a:rPr>
            <a:t>　高年齢者雇用安定法の改正により、１６．１２．１から、</a:t>
          </a:r>
        </a:p>
        <a:p>
          <a:pPr algn="l" rtl="0">
            <a:lnSpc>
              <a:spcPts val="2400"/>
            </a:lnSpc>
            <a:defRPr sz="1000"/>
          </a:pPr>
          <a:r>
            <a:rPr lang="ja-JP" altLang="en-US" sz="2000" b="1" i="0" u="none" strike="noStrike" baseline="0">
              <a:solidFill>
                <a:srgbClr val="000000"/>
              </a:solidFill>
              <a:latin typeface="ＭＳ Ｐゴシック"/>
              <a:ea typeface="ＭＳ Ｐゴシック"/>
            </a:rPr>
            <a:t>募集及び採用にあたって、「止むを得ない理由により年齢制限」をする場合には</a:t>
          </a:r>
        </a:p>
        <a:p>
          <a:pPr algn="l" rtl="0">
            <a:lnSpc>
              <a:spcPts val="2200"/>
            </a:lnSpc>
            <a:defRPr sz="1000"/>
          </a:pPr>
          <a:r>
            <a:rPr lang="ja-JP" altLang="en-US" sz="2000" b="1" i="0" u="none" strike="noStrike" baseline="0">
              <a:solidFill>
                <a:srgbClr val="000000"/>
              </a:solidFill>
              <a:latin typeface="ＭＳ Ｐゴシック"/>
              <a:ea typeface="ＭＳ Ｐゴシック"/>
            </a:rPr>
            <a:t>その個別具体的な理由を書面で提示するように義務付けられました。</a:t>
          </a:r>
        </a:p>
      </xdr:txBody>
    </xdr:sp>
    <xdr:clientData/>
  </xdr:twoCellAnchor>
  <xdr:twoCellAnchor>
    <xdr:from>
      <xdr:col>186</xdr:col>
      <xdr:colOff>4455</xdr:colOff>
      <xdr:row>0</xdr:row>
      <xdr:rowOff>0</xdr:rowOff>
    </xdr:from>
    <xdr:to>
      <xdr:col>240</xdr:col>
      <xdr:colOff>34635</xdr:colOff>
      <xdr:row>2</xdr:row>
      <xdr:rowOff>432954</xdr:rowOff>
    </xdr:to>
    <xdr:sp macro="" textlink="">
      <xdr:nvSpPr>
        <xdr:cNvPr id="7" name="AutoShape 67"/>
        <xdr:cNvSpPr>
          <a:spLocks noChangeArrowheads="1"/>
        </xdr:cNvSpPr>
      </xdr:nvSpPr>
      <xdr:spPr bwMode="auto">
        <a:xfrm>
          <a:off x="19140180" y="0"/>
          <a:ext cx="5326080" cy="1461654"/>
        </a:xfrm>
        <a:prstGeom prst="horizontalScroll">
          <a:avLst>
            <a:gd name="adj" fmla="val 12500"/>
          </a:avLst>
        </a:prstGeom>
        <a:solidFill>
          <a:srgbClr val="FFFF99"/>
        </a:solidFill>
        <a:ln w="25400">
          <a:solidFill>
            <a:srgbClr val="000000"/>
          </a:solidFill>
          <a:round/>
          <a:headEnd/>
          <a:tailEnd/>
        </a:ln>
      </xdr:spPr>
      <xdr:txBody>
        <a:bodyPr vertOverflow="clip" wrap="square" lIns="45720" tIns="27432" rIns="0" bIns="0" anchor="t" upright="1"/>
        <a:lstStyle/>
        <a:p>
          <a:pPr algn="l" rtl="0">
            <a:lnSpc>
              <a:spcPts val="2400"/>
            </a:lnSpc>
            <a:defRPr sz="1000"/>
          </a:pPr>
          <a:endParaRPr lang="ja-JP" altLang="en-US" sz="2000" b="1" i="0" u="none" strike="noStrike" baseline="0">
            <a:solidFill>
              <a:srgbClr val="FF0000"/>
            </a:solidFill>
            <a:latin typeface="ＭＳ Ｐゴシック"/>
            <a:ea typeface="ＭＳ Ｐゴシック"/>
          </a:endParaRPr>
        </a:p>
        <a:p>
          <a:pPr algn="l" rtl="0">
            <a:lnSpc>
              <a:spcPts val="2300"/>
            </a:lnSpc>
            <a:defRPr sz="1000"/>
          </a:pPr>
          <a:r>
            <a:rPr lang="ja-JP" altLang="en-US" sz="2000" b="1" i="0" u="none" strike="noStrike" baseline="0">
              <a:solidFill>
                <a:srgbClr val="FF0000"/>
              </a:solidFill>
              <a:latin typeface="ＭＳ Ｐゴシック"/>
              <a:ea typeface="ＭＳ Ｐゴシック"/>
            </a:rPr>
            <a:t>（注）平成２９年度から、予備自衛官制度に関する確認欄（最下欄）が設定されました。</a:t>
          </a:r>
          <a:endParaRPr lang="ja-JP" altLang="en-US">
            <a:solidFill>
              <a:srgbClr val="FF0000"/>
            </a:solidFill>
          </a:endParaRPr>
        </a:p>
      </xdr:txBody>
    </xdr:sp>
    <xdr:clientData/>
  </xdr:twoCellAnchor>
  <xdr:twoCellAnchor>
    <xdr:from>
      <xdr:col>0</xdr:col>
      <xdr:colOff>13607</xdr:colOff>
      <xdr:row>0</xdr:row>
      <xdr:rowOff>35626</xdr:rowOff>
    </xdr:from>
    <xdr:to>
      <xdr:col>37</xdr:col>
      <xdr:colOff>48242</xdr:colOff>
      <xdr:row>2</xdr:row>
      <xdr:rowOff>503463</xdr:rowOff>
    </xdr:to>
    <xdr:sp macro="" textlink="">
      <xdr:nvSpPr>
        <xdr:cNvPr id="8" name="線吹き出し 2 (枠付き) 1"/>
        <xdr:cNvSpPr/>
      </xdr:nvSpPr>
      <xdr:spPr>
        <a:xfrm>
          <a:off x="13607" y="35626"/>
          <a:ext cx="4949535" cy="1496537"/>
        </a:xfrm>
        <a:prstGeom prst="borderCallout2">
          <a:avLst>
            <a:gd name="adj1" fmla="val 77979"/>
            <a:gd name="adj2" fmla="val 100659"/>
            <a:gd name="adj3" fmla="val 82007"/>
            <a:gd name="adj4" fmla="val 108753"/>
            <a:gd name="adj5" fmla="val 91251"/>
            <a:gd name="adj6" fmla="val 108776"/>
          </a:avLst>
        </a:prstGeom>
        <a:solidFill>
          <a:schemeClr val="accent4">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pPr>
          <a:r>
            <a:rPr kumimoji="1" lang="ja-JP" altLang="en-US" sz="1800">
              <a:solidFill>
                <a:schemeClr val="tx1"/>
              </a:solidFill>
              <a:latin typeface="HG丸ｺﾞｼｯｸM-PRO" panose="020F0600000000000000" pitchFamily="50" charset="-128"/>
              <a:ea typeface="HG丸ｺﾞｼｯｸM-PRO" panose="020F0600000000000000" pitchFamily="50" charset="-128"/>
            </a:rPr>
            <a:t>定年制「</a:t>
          </a:r>
          <a:r>
            <a:rPr kumimoji="1" lang="en-US" altLang="ja-JP" sz="1800">
              <a:solidFill>
                <a:schemeClr val="tx1"/>
              </a:solidFill>
              <a:latin typeface="HG丸ｺﾞｼｯｸM-PRO" panose="020F0600000000000000" pitchFamily="50" charset="-128"/>
              <a:ea typeface="HG丸ｺﾞｼｯｸM-PRO" panose="020F0600000000000000" pitchFamily="50" charset="-128"/>
            </a:rPr>
            <a:t>55</a:t>
          </a:r>
          <a:r>
            <a:rPr kumimoji="1" lang="ja-JP" altLang="en-US" sz="1800">
              <a:solidFill>
                <a:schemeClr val="tx1"/>
              </a:solidFill>
              <a:latin typeface="HG丸ｺﾞｼｯｸM-PRO" panose="020F0600000000000000" pitchFamily="50" charset="-128"/>
              <a:ea typeface="HG丸ｺﾞｼｯｸM-PRO" panose="020F0600000000000000" pitchFamily="50" charset="-128"/>
            </a:rPr>
            <a:t>～</a:t>
          </a:r>
          <a:r>
            <a:rPr kumimoji="1" lang="en-US" altLang="ja-JP" sz="1800">
              <a:solidFill>
                <a:schemeClr val="tx1"/>
              </a:solidFill>
              <a:latin typeface="HG丸ｺﾞｼｯｸM-PRO" panose="020F0600000000000000" pitchFamily="50" charset="-128"/>
              <a:ea typeface="HG丸ｺﾞｼｯｸM-PRO" panose="020F0600000000000000" pitchFamily="50" charset="-128"/>
            </a:rPr>
            <a:t>57</a:t>
          </a:r>
          <a:r>
            <a:rPr kumimoji="1" lang="ja-JP" altLang="en-US" sz="1800">
              <a:solidFill>
                <a:schemeClr val="tx1"/>
              </a:solidFill>
              <a:latin typeface="HG丸ｺﾞｼｯｸM-PRO" panose="020F0600000000000000" pitchFamily="50" charset="-128"/>
              <a:ea typeface="HG丸ｺﾞｼｯｸM-PRO" panose="020F0600000000000000" pitchFamily="50" charset="-128"/>
            </a:rPr>
            <a:t>歳」</a:t>
          </a:r>
          <a:endParaRPr kumimoji="1" lang="en-US" altLang="ja-JP" sz="1800">
            <a:solidFill>
              <a:schemeClr val="tx1"/>
            </a:solidFill>
            <a:latin typeface="HG丸ｺﾞｼｯｸM-PRO" panose="020F0600000000000000" pitchFamily="50" charset="-128"/>
            <a:ea typeface="HG丸ｺﾞｼｯｸM-PRO" panose="020F0600000000000000" pitchFamily="50" charset="-128"/>
          </a:endParaRPr>
        </a:p>
        <a:p>
          <a:pPr algn="l">
            <a:lnSpc>
              <a:spcPts val="1600"/>
            </a:lnSpc>
          </a:pPr>
          <a:r>
            <a:rPr kumimoji="1" lang="ja-JP" altLang="en-US" sz="1800">
              <a:solidFill>
                <a:schemeClr val="tx1"/>
              </a:solidFill>
              <a:latin typeface="HG丸ｺﾞｼｯｸM-PRO" panose="020F0600000000000000" pitchFamily="50" charset="-128"/>
              <a:ea typeface="HG丸ｺﾞｼｯｸM-PRO" panose="020F0600000000000000" pitchFamily="50" charset="-128"/>
            </a:rPr>
            <a:t>任期制「</a:t>
          </a:r>
          <a:r>
            <a:rPr kumimoji="1" lang="en-US" altLang="ja-JP" sz="1800">
              <a:solidFill>
                <a:schemeClr val="tx1"/>
              </a:solidFill>
              <a:latin typeface="HG丸ｺﾞｼｯｸM-PRO" panose="020F0600000000000000" pitchFamily="50" charset="-128"/>
              <a:ea typeface="HG丸ｺﾞｼｯｸM-PRO" panose="020F0600000000000000" pitchFamily="50" charset="-128"/>
            </a:rPr>
            <a:t>20</a:t>
          </a:r>
          <a:r>
            <a:rPr kumimoji="1" lang="ja-JP" altLang="en-US" sz="1800">
              <a:solidFill>
                <a:schemeClr val="tx1"/>
              </a:solidFill>
              <a:latin typeface="HG丸ｺﾞｼｯｸM-PRO" panose="020F0600000000000000" pitchFamily="50" charset="-128"/>
              <a:ea typeface="HG丸ｺﾞｼｯｸM-PRO" panose="020F0600000000000000" pitchFamily="50" charset="-128"/>
            </a:rPr>
            <a:t>歳代」</a:t>
          </a:r>
          <a:endParaRPr kumimoji="1" lang="en-US" altLang="ja-JP" sz="1800">
            <a:solidFill>
              <a:schemeClr val="tx1"/>
            </a:solidFill>
            <a:latin typeface="HG丸ｺﾞｼｯｸM-PRO" panose="020F0600000000000000" pitchFamily="50" charset="-128"/>
            <a:ea typeface="HG丸ｺﾞｼｯｸM-PRO" panose="020F0600000000000000" pitchFamily="50" charset="-128"/>
          </a:endParaRPr>
        </a:p>
        <a:p>
          <a:pPr>
            <a:lnSpc>
              <a:spcPts val="2000"/>
            </a:lnSpc>
          </a:pPr>
          <a:r>
            <a:rPr kumimoji="1" lang="ja-JP" altLang="en-US" sz="1800">
              <a:solidFill>
                <a:schemeClr val="tx1"/>
              </a:solidFill>
              <a:latin typeface="HG丸ｺﾞｼｯｸM-PRO" panose="020F0600000000000000" pitchFamily="50" charset="-128"/>
              <a:ea typeface="HG丸ｺﾞｼｯｸM-PRO" panose="020F0600000000000000" pitchFamily="50" charset="-128"/>
            </a:rPr>
            <a:t>での退職者の</a:t>
          </a:r>
          <a:r>
            <a:rPr kumimoji="1"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いずれかを黒塗りしてください</a:t>
          </a:r>
          <a:endParaRPr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2000"/>
            </a:lnSpc>
          </a:pPr>
          <a:r>
            <a:rPr kumimoji="1"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両方募集の場合は、</a:t>
          </a:r>
          <a:r>
            <a:rPr kumimoji="1" lang="en-US"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2</a:t>
          </a:r>
          <a:r>
            <a:rPr kumimoji="1"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cs typeface="+mn-cs"/>
            </a:rPr>
            <a:t>通作成してください）</a:t>
          </a:r>
          <a:endParaRPr lang="ja-JP" altLang="ja-JP" sz="18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lnSpc>
              <a:spcPts val="1600"/>
            </a:lnSpc>
          </a:pPr>
          <a:endParaRPr kumimoji="1" lang="ja-JP" altLang="en-US" sz="18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43</xdr:col>
      <xdr:colOff>34636</xdr:colOff>
      <xdr:row>0</xdr:row>
      <xdr:rowOff>353785</xdr:rowOff>
    </xdr:from>
    <xdr:to>
      <xdr:col>79</xdr:col>
      <xdr:colOff>27214</xdr:colOff>
      <xdr:row>2</xdr:row>
      <xdr:rowOff>258535</xdr:rowOff>
    </xdr:to>
    <xdr:sp macro="" textlink="">
      <xdr:nvSpPr>
        <xdr:cNvPr id="9" name="線吹き出し 2 (枠付き) 1"/>
        <xdr:cNvSpPr/>
      </xdr:nvSpPr>
      <xdr:spPr>
        <a:xfrm>
          <a:off x="5521036" y="353785"/>
          <a:ext cx="3450153" cy="933450"/>
        </a:xfrm>
        <a:prstGeom prst="borderCallout2">
          <a:avLst>
            <a:gd name="adj1" fmla="val 69011"/>
            <a:gd name="adj2" fmla="val -1122"/>
            <a:gd name="adj3" fmla="val 69231"/>
            <a:gd name="adj4" fmla="val -3090"/>
            <a:gd name="adj5" fmla="val 111991"/>
            <a:gd name="adj6" fmla="val -2976"/>
          </a:avLst>
        </a:prstGeom>
        <a:solidFill>
          <a:schemeClr val="accent4">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2000">
              <a:solidFill>
                <a:schemeClr val="tx1"/>
              </a:solidFill>
              <a:latin typeface="HG丸ｺﾞｼｯｸM-PRO" panose="020F0600000000000000" pitchFamily="50" charset="-128"/>
              <a:ea typeface="HG丸ｺﾞｼｯｸM-PRO" panose="020F0600000000000000" pitchFamily="50" charset="-128"/>
            </a:rPr>
            <a:t>「□」は該当箇所を「■」を選択してください。</a:t>
          </a:r>
          <a:endParaRPr kumimoji="1" lang="en-US" altLang="ja-JP" sz="2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173</xdr:col>
      <xdr:colOff>61704</xdr:colOff>
      <xdr:row>13</xdr:row>
      <xdr:rowOff>56830</xdr:rowOff>
    </xdr:from>
    <xdr:to>
      <xdr:col>176</xdr:col>
      <xdr:colOff>27242</xdr:colOff>
      <xdr:row>15</xdr:row>
      <xdr:rowOff>97651</xdr:rowOff>
    </xdr:to>
    <xdr:sp macro="" textlink="">
      <xdr:nvSpPr>
        <xdr:cNvPr id="10" name="左中かっこ 9"/>
        <xdr:cNvSpPr/>
      </xdr:nvSpPr>
      <xdr:spPr>
        <a:xfrm>
          <a:off x="17959179" y="3581080"/>
          <a:ext cx="251288" cy="459921"/>
        </a:xfrm>
        <a:prstGeom prst="lef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171450</xdr:colOff>
      <xdr:row>17</xdr:row>
      <xdr:rowOff>47625</xdr:rowOff>
    </xdr:from>
    <xdr:to>
      <xdr:col>3</xdr:col>
      <xdr:colOff>923925</xdr:colOff>
      <xdr:row>20</xdr:row>
      <xdr:rowOff>57150</xdr:rowOff>
    </xdr:to>
    <xdr:pic>
      <xdr:nvPicPr>
        <xdr:cNvPr id="21536"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2950" y="4505325"/>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57150</xdr:colOff>
      <xdr:row>51</xdr:row>
      <xdr:rowOff>28575</xdr:rowOff>
    </xdr:to>
    <xdr:pic>
      <xdr:nvPicPr>
        <xdr:cNvPr id="22589"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915150" cy="886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0</xdr:row>
      <xdr:rowOff>0</xdr:rowOff>
    </xdr:from>
    <xdr:to>
      <xdr:col>20</xdr:col>
      <xdr:colOff>57150</xdr:colOff>
      <xdr:row>51</xdr:row>
      <xdr:rowOff>28575</xdr:rowOff>
    </xdr:to>
    <xdr:pic>
      <xdr:nvPicPr>
        <xdr:cNvPr id="22590" name="図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0"/>
          <a:ext cx="6915150" cy="886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tokyo4/&#12487;&#12473;&#12463;&#12488;&#12483;&#12503;/&#20316;&#25104;&#25991;&#26360;&#39006;/&#27714;&#20154;&#31080;&#12456;&#12463;&#12475;&#12523;&#12381;&#12398;&#652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K-13MAIL-PC\Users\Documents%20and%20Settings\tokyo4\&#12487;&#12473;&#12463;&#12488;&#12483;&#12503;\&#20316;&#25104;&#25991;&#26360;&#39006;\&#27714;&#20154;&#31080;&#12456;&#12463;&#12475;&#12523;&#12381;&#12398;&#652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OK-13MAIL-PC\Users\Users\yukio\Desktop\&#20037;&#26412;&#20316;&#26989;\&#27714;&#20154;&#24773;&#22577;\Documents%20and%20Settings\nagoya\Local%20Settings\Temporary%20Internet%20Files\Content.IE5\E095RZR7\&#27714;&#20154;&#31080;&#20316;&#251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xampp/htdocs/posting/data/R2&#29992;/r2osak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yukio\Desktop\&#20037;&#26412;&#20316;&#26989;\&#27714;&#20154;&#24773;&#22577;\Documents%20and%20Settings\nagoya\Local%20Settings\Temporary%20Internet%20Files\Content.IE5\E095RZR7\&#27714;&#20154;&#31080;&#20316;&#251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tokyo4\&#12487;&#12473;&#12463;&#12488;&#12483;&#12503;\&#20316;&#25104;&#25991;&#26360;&#39006;\&#27714;&#20154;&#31080;&#12456;&#12463;&#12475;&#12523;&#12381;&#12398;&#652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xampp\htdocs\posting\data\R2&#29992;\r2sappor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honbu2\Desktop\wiki&#29992;\&#20837;&#21147;&#12471;&#12540;&#12488;&#21450;&#12403;&#21516;&#23550;&#24540;&#27714;&#20154;&#3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求人票"/>
      <sheetName val="選択肢"/>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求人票"/>
      <sheetName val="選択肢"/>
    </sheetNames>
    <sheetDataSet>
      <sheetData sheetId="0" refreshError="1"/>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太平電業 (2)"/>
      <sheetName val="雇用振興協会 (支部)"/>
      <sheetName val="東海マネジメント"/>
      <sheetName val="太平電業"/>
      <sheetName val="豊橋鉄道"/>
      <sheetName val="ウエルカムバスケット"/>
      <sheetName val="雇用振興協会 (石川) "/>
      <sheetName val="雇用振興協会 (岐阜)"/>
      <sheetName val="雇用振興協会"/>
      <sheetName val="テｲーファス"/>
      <sheetName val="テｲーファスﾊﾟｰﾄﾅｰｽﾞ運行22（三重県）"/>
      <sheetName val="テｲーファスﾊﾟｰﾄﾅｰｽﾞ警備・案内 (22-磐田)"/>
      <sheetName val="テｲーファスﾊﾟｰﾄﾅｰｽﾞ警備(22 新)"/>
      <sheetName val="求人票"/>
      <sheetName val="（財）中部電気保安協会"/>
      <sheetName val="（財）中部電気保安協会 (22.09) "/>
      <sheetName val="（財）中部電気保安協会 (22.0７)"/>
      <sheetName val="（財）中部電気保安協会 (岡崎22.2)"/>
      <sheetName val="（財）中部電気保安協会 岐阜"/>
      <sheetName val="選択データ"/>
      <sheetName val="中部建設協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AC2" t="str">
            <v>役職</v>
          </cell>
        </row>
        <row r="3">
          <cell r="AC3" t="str">
            <v>管理職</v>
          </cell>
        </row>
        <row r="4">
          <cell r="AC4" t="str">
            <v>職務</v>
          </cell>
        </row>
        <row r="5">
          <cell r="AC5" t="str">
            <v>技能</v>
          </cell>
        </row>
        <row r="6">
          <cell r="AC6" t="str">
            <v>技術</v>
          </cell>
        </row>
        <row r="7">
          <cell r="AC7" t="str">
            <v>資格</v>
          </cell>
        </row>
        <row r="8">
          <cell r="AC8" t="str">
            <v>物価</v>
          </cell>
        </row>
        <row r="9">
          <cell r="AC9" t="str">
            <v>地域</v>
          </cell>
        </row>
        <row r="10">
          <cell r="AC10" t="str">
            <v>住宅</v>
          </cell>
        </row>
        <row r="11">
          <cell r="AC11" t="str">
            <v>整備</v>
          </cell>
        </row>
        <row r="12">
          <cell r="AC12" t="str">
            <v>業務</v>
          </cell>
        </row>
        <row r="13">
          <cell r="AC13" t="str">
            <v>精勤</v>
          </cell>
        </row>
        <row r="14">
          <cell r="AC14" t="str">
            <v>能率</v>
          </cell>
        </row>
        <row r="15">
          <cell r="AC15" t="str">
            <v>勤勉</v>
          </cell>
        </row>
        <row r="16">
          <cell r="AC16" t="str">
            <v>休日</v>
          </cell>
        </row>
        <row r="17">
          <cell r="AC17" t="str">
            <v>宿直</v>
          </cell>
        </row>
        <row r="18">
          <cell r="AC18" t="str">
            <v>交代</v>
          </cell>
        </row>
        <row r="19">
          <cell r="AC19" t="str">
            <v>深夜</v>
          </cell>
        </row>
        <row r="20">
          <cell r="AC20" t="str">
            <v>営業</v>
          </cell>
        </row>
        <row r="21">
          <cell r="AC21" t="str">
            <v>無事故</v>
          </cell>
        </row>
        <row r="22">
          <cell r="AC22" t="str">
            <v>地域加算</v>
          </cell>
        </row>
        <row r="23">
          <cell r="AC23" t="str">
            <v>考課加算</v>
          </cell>
        </row>
        <row r="24">
          <cell r="AC24" t="str">
            <v>市内出張</v>
          </cell>
        </row>
        <row r="25">
          <cell r="AC25" t="str">
            <v>時間外</v>
          </cell>
        </row>
      </sheetData>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企業様へ"/>
      <sheetName val="求人票（表）"/>
      <sheetName val="裏面"/>
      <sheetName val="確認事項"/>
      <sheetName val="予備自衛官制度の概要"/>
    </sheetNames>
    <sheetDataSet>
      <sheetData sheetId="0"/>
      <sheetData sheetId="1" refreshError="1"/>
      <sheetData sheetId="2" refreshError="1"/>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太平電業 (2)"/>
      <sheetName val="雇用振興協会 (支部)"/>
      <sheetName val="東海マネジメント"/>
      <sheetName val="太平電業"/>
      <sheetName val="豊橋鉄道"/>
      <sheetName val="ウエルカムバスケット"/>
      <sheetName val="雇用振興協会 (石川) "/>
      <sheetName val="雇用振興協会 (岐阜)"/>
      <sheetName val="雇用振興協会"/>
      <sheetName val="テｲーファス"/>
      <sheetName val="テｲーファスﾊﾟｰﾄﾅｰｽﾞ運行22（三重県）"/>
      <sheetName val="テｲーファスﾊﾟｰﾄﾅｰｽﾞ警備・案内 (22-磐田)"/>
      <sheetName val="テｲーファスﾊﾟｰﾄﾅｰｽﾞ警備(22 新)"/>
      <sheetName val="求人票"/>
      <sheetName val="（財）中部電気保安協会"/>
      <sheetName val="（財）中部電気保安協会 (22.09) "/>
      <sheetName val="（財）中部電気保安協会 (22.0７)"/>
      <sheetName val="（財）中部電気保安協会 (岡崎22.2)"/>
      <sheetName val="（財）中部電気保安協会 岐阜"/>
      <sheetName val="選択データ"/>
      <sheetName val="中部建設協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B2" t="str">
            <v>○定</v>
          </cell>
          <cell r="C2" t="str">
            <v>○任</v>
          </cell>
          <cell r="D2" t="str">
            <v>正社員</v>
          </cell>
          <cell r="E2" t="str">
            <v>営業部</v>
          </cell>
          <cell r="F2">
            <v>0</v>
          </cell>
          <cell r="H2" t="str">
            <v>大学院</v>
          </cell>
          <cell r="I2" t="str">
            <v>○明</v>
          </cell>
          <cell r="J2" t="str">
            <v>○大</v>
          </cell>
          <cell r="K2" t="str">
            <v>○昭</v>
          </cell>
          <cell r="L2" t="str">
            <v>○平</v>
          </cell>
          <cell r="M2" t="str">
            <v>○有</v>
          </cell>
          <cell r="N2" t="str">
            <v>○無</v>
          </cell>
          <cell r="O2" t="str">
            <v>○定め有</v>
          </cell>
          <cell r="P2" t="str">
            <v>○定め無</v>
          </cell>
          <cell r="Q2" t="str">
            <v>○日曜</v>
          </cell>
          <cell r="R2" t="str">
            <v>○祝日</v>
          </cell>
          <cell r="S2" t="str">
            <v>月</v>
          </cell>
          <cell r="T2" t="str">
            <v>○完全</v>
          </cell>
          <cell r="U2" t="str">
            <v>○月３回</v>
          </cell>
          <cell r="V2" t="str">
            <v>○隔週</v>
          </cell>
          <cell r="W2" t="str">
            <v>○月１回</v>
          </cell>
          <cell r="X2" t="str">
            <v>○月給制</v>
          </cell>
          <cell r="Y2" t="str">
            <v>○日給制</v>
          </cell>
          <cell r="Z2" t="str">
            <v>○日給月給</v>
          </cell>
          <cell r="AA2" t="str">
            <v>○時間給</v>
          </cell>
          <cell r="AB2">
            <v>1</v>
          </cell>
          <cell r="AC2" t="str">
            <v>役職</v>
          </cell>
          <cell r="AD2" t="str">
            <v>○全額</v>
          </cell>
          <cell r="AE2" t="str">
            <v>○定額</v>
          </cell>
          <cell r="AF2" t="str">
            <v>○雇用</v>
          </cell>
          <cell r="AG2" t="str">
            <v>○労災</v>
          </cell>
          <cell r="AH2" t="str">
            <v>○健康</v>
          </cell>
          <cell r="AI2" t="str">
            <v>○厚生</v>
          </cell>
          <cell r="AJ2" t="str">
            <v>○退職金共済</v>
          </cell>
          <cell r="AK2" t="str">
            <v>○財形</v>
          </cell>
          <cell r="AL2" t="str">
            <v>○可</v>
          </cell>
          <cell r="AM2" t="str">
            <v>○否</v>
          </cell>
          <cell r="AN2" t="str">
            <v>○入居可</v>
          </cell>
          <cell r="AO2" t="str">
            <v>○不可</v>
          </cell>
        </row>
        <row r="3">
          <cell r="B3" t="str">
            <v>×定</v>
          </cell>
          <cell r="C3" t="str">
            <v>Ｘ任</v>
          </cell>
          <cell r="D3" t="str">
            <v>属託</v>
          </cell>
          <cell r="E3" t="str">
            <v>会計課</v>
          </cell>
          <cell r="F3">
            <v>1</v>
          </cell>
          <cell r="H3" t="str">
            <v>大学</v>
          </cell>
          <cell r="I3" t="str">
            <v>明</v>
          </cell>
          <cell r="J3" t="str">
            <v>大</v>
          </cell>
          <cell r="K3" t="str">
            <v>昭</v>
          </cell>
          <cell r="L3" t="str">
            <v>平</v>
          </cell>
          <cell r="M3" t="str">
            <v>有</v>
          </cell>
          <cell r="N3" t="str">
            <v>無</v>
          </cell>
          <cell r="O3" t="str">
            <v>定め有</v>
          </cell>
          <cell r="P3" t="str">
            <v>定め無</v>
          </cell>
          <cell r="Q3" t="str">
            <v>日曜</v>
          </cell>
          <cell r="R3" t="str">
            <v>祝日</v>
          </cell>
          <cell r="S3" t="str">
            <v>火</v>
          </cell>
          <cell r="T3" t="str">
            <v>完全</v>
          </cell>
          <cell r="U3" t="str">
            <v>月３回</v>
          </cell>
          <cell r="V3" t="str">
            <v>隔週</v>
          </cell>
          <cell r="W3" t="str">
            <v>月１回</v>
          </cell>
          <cell r="X3" t="str">
            <v>月給制</v>
          </cell>
          <cell r="Y3" t="str">
            <v>日給制</v>
          </cell>
          <cell r="Z3" t="str">
            <v>日給月給</v>
          </cell>
          <cell r="AA3" t="str">
            <v>時間給</v>
          </cell>
          <cell r="AB3">
            <v>2</v>
          </cell>
          <cell r="AC3" t="str">
            <v>管理職</v>
          </cell>
          <cell r="AD3" t="str">
            <v>全額</v>
          </cell>
          <cell r="AE3" t="str">
            <v>定額</v>
          </cell>
          <cell r="AF3" t="str">
            <v>雇用</v>
          </cell>
          <cell r="AG3" t="str">
            <v>労災</v>
          </cell>
          <cell r="AH3" t="str">
            <v>健康</v>
          </cell>
          <cell r="AI3" t="str">
            <v>厚生</v>
          </cell>
          <cell r="AJ3" t="str">
            <v>退職金共済</v>
          </cell>
          <cell r="AK3" t="str">
            <v>財形</v>
          </cell>
          <cell r="AL3" t="str">
            <v>可</v>
          </cell>
          <cell r="AM3" t="str">
            <v>否</v>
          </cell>
        </row>
        <row r="4">
          <cell r="D4" t="str">
            <v>契約社員</v>
          </cell>
          <cell r="E4" t="str">
            <v>課長</v>
          </cell>
          <cell r="F4">
            <v>2</v>
          </cell>
          <cell r="H4" t="str">
            <v>短大</v>
          </cell>
          <cell r="S4" t="str">
            <v>水</v>
          </cell>
          <cell r="AB4">
            <v>3</v>
          </cell>
          <cell r="AC4" t="str">
            <v>職務</v>
          </cell>
        </row>
        <row r="5">
          <cell r="D5" t="str">
            <v>非常勤（パート）</v>
          </cell>
          <cell r="E5" t="str">
            <v>課長代理</v>
          </cell>
          <cell r="F5">
            <v>3</v>
          </cell>
          <cell r="H5" t="str">
            <v>専門学校</v>
          </cell>
          <cell r="S5" t="str">
            <v>木</v>
          </cell>
          <cell r="AB5">
            <v>4</v>
          </cell>
          <cell r="AC5" t="str">
            <v>技能</v>
          </cell>
        </row>
        <row r="6">
          <cell r="E6" t="str">
            <v>課長補佐</v>
          </cell>
          <cell r="F6">
            <v>4</v>
          </cell>
          <cell r="H6" t="str">
            <v>高校</v>
          </cell>
          <cell r="S6" t="str">
            <v>金</v>
          </cell>
          <cell r="AB6">
            <v>5</v>
          </cell>
          <cell r="AC6" t="str">
            <v>技術</v>
          </cell>
        </row>
        <row r="7">
          <cell r="E7" t="str">
            <v>管理部</v>
          </cell>
          <cell r="F7">
            <v>5</v>
          </cell>
          <cell r="H7" t="str">
            <v>中学</v>
          </cell>
          <cell r="S7" t="str">
            <v>土</v>
          </cell>
          <cell r="AB7">
            <v>6</v>
          </cell>
          <cell r="AC7" t="str">
            <v>資格</v>
          </cell>
        </row>
        <row r="8">
          <cell r="E8" t="str">
            <v>業務部</v>
          </cell>
          <cell r="F8">
            <v>6</v>
          </cell>
          <cell r="H8" t="str">
            <v>不問</v>
          </cell>
          <cell r="AB8">
            <v>7</v>
          </cell>
          <cell r="AC8" t="str">
            <v>物価</v>
          </cell>
        </row>
        <row r="9">
          <cell r="E9" t="str">
            <v>経理部</v>
          </cell>
          <cell r="F9">
            <v>7</v>
          </cell>
          <cell r="AB9">
            <v>8</v>
          </cell>
          <cell r="AC9" t="str">
            <v>地域</v>
          </cell>
        </row>
        <row r="10">
          <cell r="E10" t="str">
            <v>財務部</v>
          </cell>
          <cell r="F10">
            <v>8</v>
          </cell>
          <cell r="AB10">
            <v>9</v>
          </cell>
          <cell r="AC10" t="str">
            <v>住宅</v>
          </cell>
        </row>
        <row r="11">
          <cell r="E11" t="str">
            <v>次長</v>
          </cell>
          <cell r="F11">
            <v>9</v>
          </cell>
          <cell r="AB11">
            <v>10</v>
          </cell>
          <cell r="AC11" t="str">
            <v>整備</v>
          </cell>
        </row>
        <row r="12">
          <cell r="E12" t="str">
            <v>支店長</v>
          </cell>
          <cell r="F12">
            <v>10</v>
          </cell>
          <cell r="AB12">
            <v>11</v>
          </cell>
          <cell r="AC12" t="str">
            <v>業務</v>
          </cell>
        </row>
        <row r="13">
          <cell r="E13" t="str">
            <v>主査</v>
          </cell>
          <cell r="F13" t="str">
            <v>１０以上</v>
          </cell>
          <cell r="AB13">
            <v>12</v>
          </cell>
          <cell r="AC13" t="str">
            <v>精勤</v>
          </cell>
        </row>
        <row r="14">
          <cell r="E14" t="str">
            <v>主席</v>
          </cell>
          <cell r="F14" t="str">
            <v>若干</v>
          </cell>
          <cell r="AB14">
            <v>13</v>
          </cell>
          <cell r="AC14" t="str">
            <v>能率</v>
          </cell>
        </row>
        <row r="15">
          <cell r="E15" t="str">
            <v>主任</v>
          </cell>
          <cell r="AB15">
            <v>14</v>
          </cell>
          <cell r="AC15" t="str">
            <v>勤勉</v>
          </cell>
        </row>
        <row r="16">
          <cell r="E16" t="str">
            <v>所長</v>
          </cell>
          <cell r="AB16">
            <v>15</v>
          </cell>
          <cell r="AC16" t="str">
            <v>休日</v>
          </cell>
        </row>
        <row r="17">
          <cell r="E17" t="str">
            <v>庶務課</v>
          </cell>
          <cell r="AB17">
            <v>16</v>
          </cell>
          <cell r="AC17" t="str">
            <v>宿直</v>
          </cell>
        </row>
        <row r="18">
          <cell r="E18" t="str">
            <v>人事部</v>
          </cell>
          <cell r="AB18">
            <v>17</v>
          </cell>
          <cell r="AC18" t="str">
            <v>交代</v>
          </cell>
        </row>
        <row r="19">
          <cell r="E19" t="str">
            <v>店長候補</v>
          </cell>
          <cell r="AB19">
            <v>18</v>
          </cell>
          <cell r="AC19" t="str">
            <v>深夜</v>
          </cell>
        </row>
        <row r="20">
          <cell r="E20" t="str">
            <v>総務部</v>
          </cell>
          <cell r="AB20">
            <v>19</v>
          </cell>
          <cell r="AC20" t="str">
            <v>営業</v>
          </cell>
        </row>
        <row r="21">
          <cell r="E21" t="str">
            <v>店長</v>
          </cell>
          <cell r="AB21">
            <v>20</v>
          </cell>
          <cell r="AC21" t="str">
            <v>無事故</v>
          </cell>
        </row>
        <row r="22">
          <cell r="E22" t="str">
            <v>副支店長</v>
          </cell>
          <cell r="AB22">
            <v>21</v>
          </cell>
          <cell r="AC22" t="str">
            <v>地域加算</v>
          </cell>
        </row>
        <row r="23">
          <cell r="E23" t="str">
            <v>副所長</v>
          </cell>
          <cell r="AB23">
            <v>22</v>
          </cell>
          <cell r="AC23" t="str">
            <v>考課加算</v>
          </cell>
        </row>
        <row r="24">
          <cell r="E24" t="str">
            <v>副店長</v>
          </cell>
          <cell r="AB24">
            <v>23</v>
          </cell>
          <cell r="AC24" t="str">
            <v>市内出張</v>
          </cell>
        </row>
        <row r="25">
          <cell r="E25" t="str">
            <v>副部長</v>
          </cell>
          <cell r="AB25">
            <v>24</v>
          </cell>
          <cell r="AC25" t="str">
            <v>時間外</v>
          </cell>
        </row>
        <row r="26">
          <cell r="E26" t="str">
            <v>部長</v>
          </cell>
          <cell r="AB26">
            <v>25</v>
          </cell>
        </row>
        <row r="27">
          <cell r="E27" t="str">
            <v>マネージャー</v>
          </cell>
          <cell r="AB27">
            <v>26</v>
          </cell>
        </row>
        <row r="28">
          <cell r="E28" t="str">
            <v>工場長</v>
          </cell>
          <cell r="AB28">
            <v>27</v>
          </cell>
        </row>
        <row r="29">
          <cell r="E29" t="str">
            <v>取締役社長</v>
          </cell>
          <cell r="AB29">
            <v>28</v>
          </cell>
        </row>
        <row r="30">
          <cell r="AB30">
            <v>29</v>
          </cell>
        </row>
        <row r="31">
          <cell r="AB31">
            <v>30</v>
          </cell>
        </row>
        <row r="32">
          <cell r="AB32">
            <v>31</v>
          </cell>
        </row>
        <row r="33">
          <cell r="AB33" t="str">
            <v>末</v>
          </cell>
        </row>
      </sheetData>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求人票"/>
      <sheetName val="選択肢"/>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企業様へ"/>
      <sheetName val="求人票（表）"/>
      <sheetName val="裏面"/>
      <sheetName val="確認事項"/>
      <sheetName val="予備自衛官制度の概要"/>
    </sheetNames>
    <sheetDataSet>
      <sheetData sheetId="0"/>
      <sheetData sheetId="1" refreshError="1"/>
      <sheetData sheetId="2" refreshError="1"/>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企業様へ(最初にご覧下さい)"/>
      <sheetName val="入力シート（こちらに入力）"/>
      <sheetName val="求人票（入力不可）"/>
      <sheetName val="求人票(裏)(入力不可）"/>
      <sheetName val="確認事項①(閲覧のみ)"/>
      <sheetName val="確認事項②(閲覧のみ)"/>
      <sheetName val="予備自衛官制度の概要(閲覧のみ)"/>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0"/>
  <sheetViews>
    <sheetView showGridLines="0" view="pageBreakPreview" zoomScaleNormal="100" zoomScaleSheetLayoutView="100" workbookViewId="0">
      <selection activeCell="B2" sqref="B2:B10"/>
    </sheetView>
  </sheetViews>
  <sheetFormatPr defaultColWidth="2.875" defaultRowHeight="18.75" x14ac:dyDescent="0.15"/>
  <cols>
    <col min="1" max="1" width="5.125" style="24" customWidth="1"/>
    <col min="2" max="2" width="82.875" style="24" customWidth="1"/>
    <col min="3" max="16384" width="2.875" style="24"/>
  </cols>
  <sheetData>
    <row r="1" spans="2:2" ht="20.25" customHeight="1" x14ac:dyDescent="0.15">
      <c r="B1" s="23"/>
    </row>
    <row r="2" spans="2:2" ht="409.5" customHeight="1" x14ac:dyDescent="0.15">
      <c r="B2" s="436" t="s">
        <v>327</v>
      </c>
    </row>
    <row r="3" spans="2:2" ht="24.75" customHeight="1" x14ac:dyDescent="0.15">
      <c r="B3" s="437"/>
    </row>
    <row r="4" spans="2:2" ht="24.75" customHeight="1" x14ac:dyDescent="0.15">
      <c r="B4" s="437"/>
    </row>
    <row r="5" spans="2:2" ht="24.75" customHeight="1" x14ac:dyDescent="0.15">
      <c r="B5" s="437"/>
    </row>
    <row r="6" spans="2:2" ht="24.75" customHeight="1" x14ac:dyDescent="0.15">
      <c r="B6" s="437"/>
    </row>
    <row r="7" spans="2:2" ht="24.75" customHeight="1" x14ac:dyDescent="0.15">
      <c r="B7" s="437"/>
    </row>
    <row r="8" spans="2:2" ht="24.75" customHeight="1" x14ac:dyDescent="0.15">
      <c r="B8" s="437"/>
    </row>
    <row r="9" spans="2:2" ht="24.75" customHeight="1" x14ac:dyDescent="0.15">
      <c r="B9" s="437"/>
    </row>
    <row r="10" spans="2:2" ht="24.75" customHeight="1" x14ac:dyDescent="0.15">
      <c r="B10" s="437"/>
    </row>
  </sheetData>
  <mergeCells count="1">
    <mergeCell ref="B2:B10"/>
  </mergeCells>
  <phoneticPr fontId="3"/>
  <pageMargins left="0.70866141732283472" right="0.51181102362204722" top="1.1417322834645669"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6"/>
  <sheetViews>
    <sheetView showGridLines="0" tabSelected="1" zoomScale="75" zoomScaleNormal="75" workbookViewId="0">
      <selection activeCell="C5" sqref="C5"/>
    </sheetView>
  </sheetViews>
  <sheetFormatPr defaultRowHeight="13.5" x14ac:dyDescent="0.15"/>
  <cols>
    <col min="1" max="1" width="5.5" customWidth="1"/>
    <col min="2" max="2" width="16.375" customWidth="1"/>
    <col min="3" max="3" width="83.625" customWidth="1"/>
    <col min="4" max="4" width="8.375" customWidth="1"/>
    <col min="5" max="5" width="11.625" bestFit="1" customWidth="1"/>
    <col min="6" max="13" width="8.375" customWidth="1"/>
  </cols>
  <sheetData>
    <row r="1" spans="1:13" ht="18.75" x14ac:dyDescent="0.15">
      <c r="A1" s="132" t="s">
        <v>328</v>
      </c>
      <c r="B1" s="133" t="s">
        <v>329</v>
      </c>
      <c r="C1" s="134" t="s">
        <v>330</v>
      </c>
      <c r="D1" s="438" t="s">
        <v>331</v>
      </c>
      <c r="E1" s="438"/>
      <c r="F1" s="438"/>
      <c r="G1" s="438"/>
      <c r="H1" s="438"/>
      <c r="I1" s="438"/>
      <c r="J1" s="438"/>
      <c r="K1" s="438"/>
      <c r="L1" s="438"/>
      <c r="M1" s="438"/>
    </row>
    <row r="2" spans="1:13" ht="60.75" customHeight="1" x14ac:dyDescent="0.15">
      <c r="A2" s="135">
        <v>1</v>
      </c>
      <c r="B2" s="133" t="s">
        <v>332</v>
      </c>
      <c r="C2" s="136" t="s">
        <v>333</v>
      </c>
      <c r="D2" s="439"/>
      <c r="E2" s="439"/>
      <c r="F2" s="439"/>
      <c r="G2" s="440"/>
      <c r="H2" s="440"/>
      <c r="I2" s="440"/>
      <c r="J2" s="440"/>
      <c r="K2" s="440"/>
      <c r="L2" s="440"/>
      <c r="M2" s="440"/>
    </row>
    <row r="3" spans="1:13" ht="40.5" customHeight="1" x14ac:dyDescent="0.2">
      <c r="A3" s="135">
        <v>2</v>
      </c>
      <c r="B3" s="441" t="s">
        <v>52</v>
      </c>
      <c r="C3" s="138" t="s">
        <v>52</v>
      </c>
      <c r="D3" s="443" ph="1"/>
      <c r="E3" s="443"/>
      <c r="F3" s="443"/>
      <c r="G3" s="443"/>
      <c r="H3" s="443"/>
      <c r="I3" s="443"/>
      <c r="J3" s="443"/>
      <c r="K3" s="443"/>
      <c r="L3" s="443"/>
      <c r="M3" s="443"/>
    </row>
    <row r="4" spans="1:13" ht="21" customHeight="1" x14ac:dyDescent="0.2">
      <c r="A4" s="135">
        <v>3</v>
      </c>
      <c r="B4" s="442"/>
      <c r="C4" s="138" t="s">
        <v>334</v>
      </c>
      <c r="D4" s="444" ph="1"/>
      <c r="E4" s="444"/>
      <c r="F4" s="444"/>
      <c r="G4" s="444"/>
      <c r="H4" s="444"/>
      <c r="I4" s="444"/>
      <c r="J4" s="444"/>
      <c r="K4" s="444"/>
      <c r="L4" s="444"/>
      <c r="M4" s="444"/>
    </row>
    <row r="5" spans="1:13" ht="21" x14ac:dyDescent="0.15">
      <c r="A5" s="135">
        <v>4</v>
      </c>
      <c r="B5" s="133" t="s">
        <v>335</v>
      </c>
      <c r="C5" s="138" t="s">
        <v>335</v>
      </c>
      <c r="D5" s="439"/>
      <c r="E5" s="439"/>
      <c r="F5" s="439"/>
      <c r="G5" s="445"/>
      <c r="H5" s="445"/>
      <c r="I5" s="445"/>
      <c r="J5" s="445"/>
      <c r="K5" s="445"/>
      <c r="L5" s="445"/>
      <c r="M5" s="445"/>
    </row>
    <row r="6" spans="1:13" ht="21" x14ac:dyDescent="0.15">
      <c r="A6" s="135">
        <v>5</v>
      </c>
      <c r="B6" s="441" t="s">
        <v>18</v>
      </c>
      <c r="C6" s="138" t="s">
        <v>336</v>
      </c>
      <c r="D6" s="439"/>
      <c r="E6" s="439"/>
      <c r="F6" s="439"/>
      <c r="G6" s="445"/>
      <c r="H6" s="445"/>
      <c r="I6" s="445"/>
      <c r="J6" s="445"/>
      <c r="K6" s="445"/>
      <c r="L6" s="445"/>
      <c r="M6" s="445"/>
    </row>
    <row r="7" spans="1:13" ht="21" x14ac:dyDescent="0.15">
      <c r="A7" s="135">
        <v>6</v>
      </c>
      <c r="B7" s="446"/>
      <c r="C7" s="138" t="s">
        <v>337</v>
      </c>
      <c r="D7" s="443"/>
      <c r="E7" s="443"/>
      <c r="F7" s="443"/>
      <c r="G7" s="443"/>
      <c r="H7" s="443"/>
      <c r="I7" s="443"/>
      <c r="J7" s="443"/>
      <c r="K7" s="443"/>
      <c r="L7" s="443"/>
      <c r="M7" s="443"/>
    </row>
    <row r="8" spans="1:13" ht="21" x14ac:dyDescent="0.15">
      <c r="A8" s="135">
        <v>7</v>
      </c>
      <c r="B8" s="442"/>
      <c r="C8" s="138" t="s">
        <v>338</v>
      </c>
      <c r="D8" s="439"/>
      <c r="E8" s="439"/>
      <c r="F8" s="439"/>
      <c r="G8" s="439"/>
      <c r="H8" s="140"/>
      <c r="I8" s="140"/>
      <c r="J8" s="140"/>
      <c r="K8" s="140"/>
      <c r="L8" s="140"/>
      <c r="M8" s="140"/>
    </row>
    <row r="9" spans="1:13" ht="21" customHeight="1" x14ac:dyDescent="0.15">
      <c r="A9" s="135">
        <v>8</v>
      </c>
      <c r="B9" s="447" t="s">
        <v>339</v>
      </c>
      <c r="C9" s="138" t="s">
        <v>340</v>
      </c>
      <c r="D9" s="443"/>
      <c r="E9" s="443"/>
      <c r="F9" s="443"/>
      <c r="G9" s="443"/>
      <c r="H9" s="140"/>
      <c r="I9" s="140"/>
      <c r="J9" s="140"/>
      <c r="K9" s="140"/>
      <c r="L9" s="140"/>
      <c r="M9" s="140"/>
    </row>
    <row r="10" spans="1:13" ht="21" x14ac:dyDescent="0.15">
      <c r="A10" s="135">
        <v>9</v>
      </c>
      <c r="B10" s="447"/>
      <c r="C10" s="138" t="s">
        <v>29</v>
      </c>
      <c r="D10" s="439"/>
      <c r="E10" s="439"/>
      <c r="F10" s="439"/>
      <c r="G10" s="439"/>
      <c r="H10" s="140"/>
      <c r="I10" s="140"/>
      <c r="J10" s="140"/>
      <c r="K10" s="140"/>
      <c r="L10" s="140"/>
      <c r="M10" s="140"/>
    </row>
    <row r="11" spans="1:13" ht="21" x14ac:dyDescent="0.15">
      <c r="A11" s="135">
        <v>10</v>
      </c>
      <c r="B11" s="447"/>
      <c r="C11" s="138" t="s">
        <v>338</v>
      </c>
      <c r="D11" s="439"/>
      <c r="E11" s="439"/>
      <c r="F11" s="439"/>
      <c r="G11" s="439"/>
      <c r="H11" s="140"/>
      <c r="I11" s="140"/>
      <c r="J11" s="140"/>
      <c r="K11" s="140"/>
      <c r="L11" s="140"/>
      <c r="M11" s="140"/>
    </row>
    <row r="12" spans="1:13" ht="21" x14ac:dyDescent="0.15">
      <c r="A12" s="135">
        <v>11</v>
      </c>
      <c r="B12" s="447" t="s">
        <v>341</v>
      </c>
      <c r="C12" s="138" t="s">
        <v>342</v>
      </c>
      <c r="D12" s="443"/>
      <c r="E12" s="443"/>
      <c r="F12" s="443"/>
      <c r="G12" s="443"/>
      <c r="H12" s="443"/>
      <c r="I12" s="443"/>
      <c r="J12" s="443"/>
      <c r="K12" s="443"/>
      <c r="L12" s="443"/>
      <c r="M12" s="443"/>
    </row>
    <row r="13" spans="1:13" ht="0.75" hidden="1" customHeight="1" x14ac:dyDescent="0.15">
      <c r="A13" s="135">
        <v>12</v>
      </c>
      <c r="B13" s="447"/>
      <c r="C13" s="141" t="s">
        <v>343</v>
      </c>
      <c r="D13" s="142"/>
      <c r="E13" s="142"/>
      <c r="F13" s="142"/>
      <c r="G13" s="142"/>
      <c r="H13" s="142"/>
      <c r="I13" s="142"/>
      <c r="J13" s="142"/>
      <c r="K13" s="142"/>
      <c r="L13" s="142"/>
      <c r="M13" s="142"/>
    </row>
    <row r="14" spans="1:13" ht="18.75" x14ac:dyDescent="0.15">
      <c r="A14" s="135">
        <v>13</v>
      </c>
      <c r="B14" s="447"/>
      <c r="C14" s="138" t="s">
        <v>344</v>
      </c>
      <c r="D14" s="448"/>
      <c r="E14" s="448"/>
      <c r="F14" s="449"/>
      <c r="G14" s="450"/>
      <c r="H14" s="451"/>
      <c r="I14" s="451"/>
      <c r="J14" s="451"/>
      <c r="K14" s="451"/>
      <c r="L14" s="143"/>
      <c r="M14" s="143"/>
    </row>
    <row r="15" spans="1:13" ht="21" x14ac:dyDescent="0.15">
      <c r="A15" s="135">
        <v>14</v>
      </c>
      <c r="B15" s="447"/>
      <c r="C15" s="138" t="str">
        <f>IF(D14="正社員以外","上記、正社員以外の雇用形態を記入（例）嘱託社員、契約社員　等","")</f>
        <v/>
      </c>
      <c r="D15" s="443"/>
      <c r="E15" s="443"/>
      <c r="F15" s="443"/>
      <c r="G15" s="443"/>
      <c r="H15" s="443"/>
      <c r="I15" s="443"/>
      <c r="J15" s="443"/>
      <c r="K15" s="443"/>
      <c r="L15" s="443"/>
      <c r="M15" s="443"/>
    </row>
    <row r="16" spans="1:13" ht="21" x14ac:dyDescent="0.15">
      <c r="A16" s="135">
        <v>15</v>
      </c>
      <c r="B16" s="447"/>
      <c r="C16" s="144" t="s">
        <v>345</v>
      </c>
      <c r="D16" s="439"/>
      <c r="E16" s="439"/>
      <c r="F16" s="439"/>
      <c r="G16" s="439"/>
      <c r="H16" s="439"/>
      <c r="I16" s="439"/>
      <c r="J16" s="439"/>
      <c r="K16" s="439"/>
      <c r="L16" s="439"/>
      <c r="M16" s="439"/>
    </row>
    <row r="17" spans="1:13" ht="21" x14ac:dyDescent="0.15">
      <c r="A17" s="135">
        <v>16</v>
      </c>
      <c r="B17" s="447"/>
      <c r="C17" s="138" t="s">
        <v>346</v>
      </c>
      <c r="D17" s="145"/>
      <c r="E17" s="146" t="s">
        <v>245</v>
      </c>
      <c r="F17" s="452"/>
      <c r="G17" s="452"/>
      <c r="H17" s="452"/>
      <c r="I17" s="452"/>
      <c r="J17" s="452"/>
      <c r="K17" s="452"/>
      <c r="L17" s="452"/>
      <c r="M17" s="452"/>
    </row>
    <row r="18" spans="1:13" ht="21" x14ac:dyDescent="0.15">
      <c r="A18" s="135">
        <v>17</v>
      </c>
      <c r="B18" s="447"/>
      <c r="C18" s="138" t="s">
        <v>347</v>
      </c>
      <c r="D18" s="145"/>
      <c r="E18" s="146" t="s">
        <v>245</v>
      </c>
      <c r="F18" s="452"/>
      <c r="G18" s="452"/>
      <c r="H18" s="452"/>
      <c r="I18" s="452"/>
      <c r="J18" s="452"/>
      <c r="K18" s="452"/>
      <c r="L18" s="452"/>
      <c r="M18" s="452"/>
    </row>
    <row r="19" spans="1:13" ht="71.25" x14ac:dyDescent="0.15">
      <c r="A19" s="135">
        <v>18</v>
      </c>
      <c r="B19" s="447"/>
      <c r="C19" s="138" t="s">
        <v>348</v>
      </c>
      <c r="D19" s="443"/>
      <c r="E19" s="443"/>
      <c r="F19" s="453"/>
      <c r="G19" s="453"/>
      <c r="H19" s="453"/>
      <c r="I19" s="453"/>
      <c r="J19" s="453"/>
      <c r="K19" s="453"/>
      <c r="L19" s="453"/>
      <c r="M19" s="453"/>
    </row>
    <row r="20" spans="1:13" ht="21" x14ac:dyDescent="0.15">
      <c r="A20" s="135">
        <v>19</v>
      </c>
      <c r="B20" s="454" t="s">
        <v>349</v>
      </c>
      <c r="C20" s="138" t="s">
        <v>350</v>
      </c>
      <c r="D20" s="439"/>
      <c r="E20" s="455"/>
      <c r="F20" s="147"/>
      <c r="G20" s="147"/>
      <c r="H20" s="147"/>
      <c r="I20" s="147"/>
      <c r="J20" s="147"/>
      <c r="K20" s="147"/>
      <c r="L20" s="147"/>
      <c r="M20" s="147"/>
    </row>
    <row r="21" spans="1:13" ht="20.25" customHeight="1" x14ac:dyDescent="0.15">
      <c r="A21" s="135">
        <v>20</v>
      </c>
      <c r="B21" s="454"/>
      <c r="C21" s="138" t="str">
        <f>IF(D20="異なる","上記で「異なる」を選択した場合の就業場所の住所","")</f>
        <v/>
      </c>
      <c r="D21" s="443"/>
      <c r="E21" s="456"/>
      <c r="F21" s="456"/>
      <c r="G21" s="456"/>
      <c r="H21" s="456"/>
      <c r="I21" s="456"/>
      <c r="J21" s="456"/>
      <c r="K21" s="456"/>
      <c r="L21" s="456"/>
      <c r="M21" s="456"/>
    </row>
    <row r="22" spans="1:13" ht="21" x14ac:dyDescent="0.15">
      <c r="A22" s="135">
        <v>21</v>
      </c>
      <c r="B22" s="454"/>
      <c r="C22" s="138" t="s">
        <v>351</v>
      </c>
      <c r="D22" s="457"/>
      <c r="E22" s="457"/>
      <c r="F22" s="457"/>
      <c r="G22" s="457"/>
      <c r="H22" s="148"/>
      <c r="I22" s="148"/>
      <c r="J22" s="148"/>
      <c r="K22" s="148"/>
      <c r="L22" s="148"/>
      <c r="M22" s="148"/>
    </row>
    <row r="23" spans="1:13" ht="21" x14ac:dyDescent="0.15">
      <c r="A23" s="135">
        <v>22</v>
      </c>
      <c r="B23" s="454"/>
      <c r="C23" s="138" t="s">
        <v>352</v>
      </c>
      <c r="D23" s="458"/>
      <c r="E23" s="458"/>
      <c r="F23" s="458"/>
      <c r="G23" s="458"/>
      <c r="H23" s="149"/>
      <c r="I23" s="149"/>
      <c r="J23" s="149"/>
      <c r="K23" s="149"/>
      <c r="L23" s="149"/>
      <c r="M23" s="149"/>
    </row>
    <row r="24" spans="1:13" ht="21" x14ac:dyDescent="0.15">
      <c r="A24" s="135">
        <v>23</v>
      </c>
      <c r="B24" s="454"/>
      <c r="C24" s="138" t="s">
        <v>353</v>
      </c>
      <c r="D24" s="459"/>
      <c r="E24" s="460"/>
      <c r="F24" s="461"/>
      <c r="G24" s="459"/>
      <c r="H24" s="150" t="s">
        <v>10</v>
      </c>
      <c r="I24" s="151"/>
      <c r="J24" s="151"/>
      <c r="K24" s="151"/>
      <c r="L24" s="151"/>
      <c r="M24" s="152"/>
    </row>
    <row r="25" spans="1:13" ht="21" x14ac:dyDescent="0.15">
      <c r="A25" s="135">
        <v>24</v>
      </c>
      <c r="B25" s="454"/>
      <c r="C25" s="144" t="s">
        <v>354</v>
      </c>
      <c r="D25" s="443"/>
      <c r="E25" s="443"/>
      <c r="F25" s="443"/>
      <c r="G25" s="443"/>
      <c r="H25" s="443"/>
      <c r="I25" s="443"/>
      <c r="J25" s="443"/>
      <c r="K25" s="443"/>
      <c r="L25" s="443"/>
      <c r="M25" s="443"/>
    </row>
    <row r="26" spans="1:13" ht="21" x14ac:dyDescent="0.15">
      <c r="A26" s="135">
        <v>25</v>
      </c>
      <c r="B26" s="454"/>
      <c r="C26" s="138" t="s">
        <v>355</v>
      </c>
      <c r="D26" s="439"/>
      <c r="E26" s="439"/>
      <c r="F26" s="462"/>
      <c r="G26" s="462"/>
      <c r="H26" s="462"/>
      <c r="I26" s="462"/>
      <c r="J26" s="462"/>
      <c r="K26" s="462"/>
      <c r="L26" s="462"/>
      <c r="M26" s="462"/>
    </row>
    <row r="27" spans="1:13" ht="21" x14ac:dyDescent="0.15">
      <c r="A27" s="135">
        <v>26</v>
      </c>
      <c r="B27" s="454"/>
      <c r="C27" s="138" t="s">
        <v>356</v>
      </c>
      <c r="D27" s="439"/>
      <c r="E27" s="439"/>
      <c r="F27" s="439"/>
      <c r="G27" s="439"/>
      <c r="H27" s="439"/>
      <c r="I27" s="439"/>
      <c r="J27" s="439"/>
      <c r="K27" s="439"/>
      <c r="L27" s="439"/>
      <c r="M27" s="439"/>
    </row>
    <row r="28" spans="1:13" ht="21" x14ac:dyDescent="0.15">
      <c r="A28" s="135">
        <v>27</v>
      </c>
      <c r="B28" s="463" t="s">
        <v>357</v>
      </c>
      <c r="C28" s="138" t="s">
        <v>358</v>
      </c>
      <c r="D28" s="443"/>
      <c r="E28" s="443"/>
      <c r="F28" s="443"/>
      <c r="G28" s="443"/>
      <c r="H28" s="443"/>
      <c r="I28" s="443"/>
      <c r="J28" s="443"/>
      <c r="K28" s="443"/>
      <c r="L28" s="443"/>
      <c r="M28" s="443"/>
    </row>
    <row r="29" spans="1:13" ht="21" x14ac:dyDescent="0.15">
      <c r="A29" s="135">
        <v>28</v>
      </c>
      <c r="B29" s="464"/>
      <c r="C29" s="144" t="s">
        <v>359</v>
      </c>
      <c r="D29" s="443"/>
      <c r="E29" s="443"/>
      <c r="F29" s="443"/>
      <c r="G29" s="443"/>
      <c r="H29" s="443"/>
      <c r="I29" s="443"/>
      <c r="J29" s="443"/>
      <c r="K29" s="443"/>
      <c r="L29" s="443"/>
      <c r="M29" s="443"/>
    </row>
    <row r="30" spans="1:13" ht="21" x14ac:dyDescent="0.15">
      <c r="A30" s="135">
        <v>29</v>
      </c>
      <c r="B30" s="447" t="s">
        <v>360</v>
      </c>
      <c r="C30" s="138" t="s">
        <v>361</v>
      </c>
      <c r="D30" s="443"/>
      <c r="E30" s="443"/>
      <c r="F30" s="443"/>
      <c r="G30" s="443"/>
      <c r="H30" s="443"/>
      <c r="I30" s="443"/>
      <c r="J30" s="443"/>
      <c r="K30" s="443"/>
      <c r="L30" s="443"/>
      <c r="M30" s="443"/>
    </row>
    <row r="31" spans="1:13" ht="21" x14ac:dyDescent="0.15">
      <c r="A31" s="135">
        <v>30</v>
      </c>
      <c r="B31" s="447"/>
      <c r="C31" s="138" t="s">
        <v>362</v>
      </c>
      <c r="D31" s="439"/>
      <c r="E31" s="439"/>
      <c r="F31" s="439"/>
      <c r="G31" s="439"/>
      <c r="H31" s="140"/>
      <c r="I31" s="140"/>
      <c r="J31" s="140"/>
      <c r="K31" s="140"/>
      <c r="L31" s="140"/>
      <c r="M31" s="140"/>
    </row>
    <row r="32" spans="1:13" ht="21" x14ac:dyDescent="0.15">
      <c r="A32" s="135">
        <v>31</v>
      </c>
      <c r="B32" s="447" t="s">
        <v>363</v>
      </c>
      <c r="C32" s="138" t="s">
        <v>364</v>
      </c>
      <c r="D32" s="443"/>
      <c r="E32" s="443"/>
      <c r="F32" s="443"/>
      <c r="G32" s="443"/>
      <c r="H32" s="443"/>
      <c r="I32" s="443"/>
      <c r="J32" s="443"/>
      <c r="K32" s="443"/>
      <c r="L32" s="443"/>
      <c r="M32" s="443"/>
    </row>
    <row r="33" spans="1:13" ht="21" x14ac:dyDescent="0.15">
      <c r="A33" s="135">
        <v>32</v>
      </c>
      <c r="B33" s="447"/>
      <c r="C33" s="138" t="s">
        <v>365</v>
      </c>
      <c r="D33" s="459"/>
      <c r="E33" s="459"/>
      <c r="F33" s="154" t="s">
        <v>366</v>
      </c>
      <c r="G33" s="465"/>
      <c r="H33" s="465"/>
      <c r="I33" s="465"/>
      <c r="J33" s="465"/>
      <c r="K33" s="465"/>
      <c r="L33" s="465"/>
      <c r="M33" s="465"/>
    </row>
    <row r="34" spans="1:13" ht="21" x14ac:dyDescent="0.15">
      <c r="A34" s="135">
        <v>33</v>
      </c>
      <c r="B34" s="447"/>
      <c r="C34" s="138" t="s">
        <v>367</v>
      </c>
      <c r="D34" s="466"/>
      <c r="E34" s="466"/>
      <c r="F34" s="146" t="s">
        <v>368</v>
      </c>
      <c r="G34" s="146"/>
      <c r="H34" s="156" t="s">
        <v>369</v>
      </c>
      <c r="I34" s="467"/>
      <c r="J34" s="467"/>
      <c r="K34" s="146" t="s">
        <v>245</v>
      </c>
      <c r="L34" s="146"/>
      <c r="M34" s="146"/>
    </row>
    <row r="35" spans="1:13" ht="21" x14ac:dyDescent="0.15">
      <c r="A35" s="135">
        <v>34</v>
      </c>
      <c r="B35" s="447"/>
      <c r="C35" s="138" t="s">
        <v>370</v>
      </c>
      <c r="D35" s="466"/>
      <c r="E35" s="466"/>
      <c r="F35" s="146" t="s">
        <v>368</v>
      </c>
      <c r="G35" s="452"/>
      <c r="H35" s="452"/>
      <c r="I35" s="452"/>
      <c r="J35" s="452"/>
      <c r="K35" s="452"/>
      <c r="L35" s="452"/>
      <c r="M35" s="452"/>
    </row>
    <row r="36" spans="1:13" ht="21" x14ac:dyDescent="0.15">
      <c r="A36" s="135">
        <v>35</v>
      </c>
      <c r="B36" s="447"/>
      <c r="C36" s="138" t="s">
        <v>371</v>
      </c>
      <c r="D36" s="466"/>
      <c r="E36" s="466"/>
      <c r="F36" s="157" t="s">
        <v>372</v>
      </c>
      <c r="G36" s="468"/>
      <c r="H36" s="468"/>
      <c r="I36" s="468"/>
      <c r="J36" s="468"/>
      <c r="K36" s="468"/>
      <c r="L36" s="468"/>
      <c r="M36" s="468"/>
    </row>
    <row r="37" spans="1:13" ht="21" x14ac:dyDescent="0.15">
      <c r="A37" s="135">
        <v>36</v>
      </c>
      <c r="B37" s="447"/>
      <c r="C37" s="138" t="s">
        <v>373</v>
      </c>
      <c r="D37" s="459"/>
      <c r="E37" s="459"/>
      <c r="F37" s="469"/>
      <c r="G37" s="469"/>
      <c r="H37" s="469"/>
      <c r="I37" s="469"/>
      <c r="J37" s="469"/>
      <c r="K37" s="469"/>
      <c r="L37" s="469"/>
      <c r="M37" s="469"/>
    </row>
    <row r="38" spans="1:13" ht="60.75" customHeight="1" x14ac:dyDescent="0.15">
      <c r="A38" s="135">
        <v>37</v>
      </c>
      <c r="B38" s="447"/>
      <c r="C38" s="138" t="s">
        <v>374</v>
      </c>
      <c r="D38" s="470"/>
      <c r="E38" s="471"/>
      <c r="F38" s="471"/>
      <c r="G38" s="471"/>
      <c r="H38" s="471"/>
      <c r="I38" s="159"/>
      <c r="J38" s="471"/>
      <c r="K38" s="471"/>
      <c r="L38" s="471"/>
      <c r="M38" s="471"/>
    </row>
    <row r="39" spans="1:13" ht="21" x14ac:dyDescent="0.15">
      <c r="A39" s="135">
        <v>38</v>
      </c>
      <c r="B39" s="447" t="s">
        <v>6</v>
      </c>
      <c r="C39" s="138" t="s">
        <v>375</v>
      </c>
      <c r="D39" s="160"/>
      <c r="E39" s="150" t="s">
        <v>376</v>
      </c>
      <c r="F39" s="161"/>
      <c r="G39" s="150" t="s">
        <v>10</v>
      </c>
      <c r="H39" s="139" t="s">
        <v>203</v>
      </c>
      <c r="I39" s="162"/>
      <c r="J39" s="150" t="s">
        <v>376</v>
      </c>
      <c r="K39" s="161"/>
      <c r="L39" s="150" t="s">
        <v>10</v>
      </c>
      <c r="M39" s="137"/>
    </row>
    <row r="40" spans="1:13" ht="28.5" x14ac:dyDescent="0.15">
      <c r="A40" s="135">
        <v>39</v>
      </c>
      <c r="B40" s="447"/>
      <c r="C40" s="138" t="s">
        <v>377</v>
      </c>
      <c r="D40" s="459"/>
      <c r="E40" s="459"/>
      <c r="F40" s="163" t="s">
        <v>378</v>
      </c>
      <c r="G40" s="440"/>
      <c r="H40" s="440"/>
      <c r="I40" s="440"/>
      <c r="J40" s="440"/>
      <c r="K40" s="440"/>
      <c r="L40" s="440"/>
      <c r="M40" s="440"/>
    </row>
    <row r="41" spans="1:13" ht="21" x14ac:dyDescent="0.15">
      <c r="A41" s="135">
        <v>40</v>
      </c>
      <c r="B41" s="447"/>
      <c r="C41" s="138" t="s">
        <v>379</v>
      </c>
      <c r="D41" s="459"/>
      <c r="E41" s="459"/>
      <c r="F41" s="164"/>
      <c r="G41" s="164"/>
      <c r="H41" s="164"/>
      <c r="I41" s="164"/>
      <c r="J41" s="164"/>
      <c r="K41" s="164"/>
      <c r="L41" s="164"/>
      <c r="M41" s="165"/>
    </row>
    <row r="42" spans="1:13" ht="21" x14ac:dyDescent="0.15">
      <c r="A42" s="135">
        <v>41</v>
      </c>
      <c r="B42" s="441" t="s">
        <v>97</v>
      </c>
      <c r="C42" s="138" t="s">
        <v>380</v>
      </c>
      <c r="D42" s="424"/>
      <c r="E42" s="164"/>
      <c r="F42" s="164"/>
      <c r="G42" s="164"/>
      <c r="H42" s="164"/>
      <c r="I42" s="164"/>
      <c r="J42" s="164"/>
      <c r="K42" s="164"/>
      <c r="L42" s="165"/>
      <c r="M42" s="166"/>
    </row>
    <row r="43" spans="1:13" ht="21" x14ac:dyDescent="0.15">
      <c r="A43" s="135">
        <v>42</v>
      </c>
      <c r="B43" s="472"/>
      <c r="C43" s="138" t="str">
        <f>IF(D42="有","①交替制の「時間」を記入　※一例：9時００分　午後の場合　17時００分　等","")</f>
        <v/>
      </c>
      <c r="D43" s="167"/>
      <c r="E43" s="168" t="str">
        <f>IF($D$42="有","時","")</f>
        <v/>
      </c>
      <c r="F43" s="169"/>
      <c r="G43" s="445" t="str">
        <f>IF(D42="有","分　～","")</f>
        <v/>
      </c>
      <c r="H43" s="474"/>
      <c r="I43" s="169"/>
      <c r="J43" s="168" t="str">
        <f>IF($D$42="有","時","")</f>
        <v/>
      </c>
      <c r="K43" s="169"/>
      <c r="L43" s="168" t="str">
        <f>IF($D$42="有","分","")</f>
        <v/>
      </c>
      <c r="M43" s="165"/>
    </row>
    <row r="44" spans="1:13" ht="21" x14ac:dyDescent="0.15">
      <c r="A44" s="135">
        <v>43</v>
      </c>
      <c r="B44" s="472"/>
      <c r="C44" s="138" t="str">
        <f>IF(D42="有","②交替制の「時間」を記入","")</f>
        <v/>
      </c>
      <c r="D44" s="167"/>
      <c r="E44" s="150" t="str">
        <f>IF(D42="有","時","")</f>
        <v/>
      </c>
      <c r="F44" s="169"/>
      <c r="G44" s="445" t="str">
        <f>IF(D42="有","分　～","")</f>
        <v/>
      </c>
      <c r="H44" s="474"/>
      <c r="I44" s="169"/>
      <c r="J44" s="150" t="str">
        <f>IF($D$42="有","時","")</f>
        <v/>
      </c>
      <c r="K44" s="169"/>
      <c r="L44" s="150" t="str">
        <f>IF($D$42="有","分","")</f>
        <v/>
      </c>
      <c r="M44" s="137"/>
    </row>
    <row r="45" spans="1:13" ht="21" x14ac:dyDescent="0.15">
      <c r="A45" s="135">
        <v>44</v>
      </c>
      <c r="B45" s="472"/>
      <c r="C45" s="138" t="str">
        <f>IF(D42="有","③交替制の「時間」を記入","")</f>
        <v/>
      </c>
      <c r="D45" s="167"/>
      <c r="E45" s="170" t="str">
        <f>IF(D42="有","時","")</f>
        <v/>
      </c>
      <c r="F45" s="169"/>
      <c r="G45" s="445" t="str">
        <f>IF(D42="有","分　～","")</f>
        <v/>
      </c>
      <c r="H45" s="474"/>
      <c r="I45" s="169"/>
      <c r="J45" s="170" t="str">
        <f>IF($D$42="有","時","")</f>
        <v/>
      </c>
      <c r="K45" s="169"/>
      <c r="L45" s="170" t="str">
        <f>IF($D$42="有","分","")</f>
        <v/>
      </c>
      <c r="M45" s="34"/>
    </row>
    <row r="46" spans="1:13" ht="21" x14ac:dyDescent="0.15">
      <c r="A46" s="135">
        <v>45</v>
      </c>
      <c r="B46" s="472"/>
      <c r="C46" s="138" t="str">
        <f>IF(D42="有","④交替制の「時間」を記入","")</f>
        <v/>
      </c>
      <c r="D46" s="167"/>
      <c r="E46" s="150" t="str">
        <f>IF(D42="有","時","")</f>
        <v/>
      </c>
      <c r="F46" s="169"/>
      <c r="G46" s="445" t="str">
        <f>IF(D42="有","分　～","")</f>
        <v/>
      </c>
      <c r="H46" s="474"/>
      <c r="I46" s="169"/>
      <c r="J46" s="150" t="str">
        <f>IF($D$42="有","時","")</f>
        <v/>
      </c>
      <c r="K46" s="169"/>
      <c r="L46" s="150" t="str">
        <f>IF($D$42="有","分","")</f>
        <v/>
      </c>
      <c r="M46" s="137"/>
    </row>
    <row r="47" spans="1:13" ht="21" x14ac:dyDescent="0.15">
      <c r="A47" s="135">
        <v>47</v>
      </c>
      <c r="B47" s="473"/>
      <c r="C47" s="138" t="str">
        <f>IF(D42="有","交代制について特記事項があれば記入","")</f>
        <v/>
      </c>
      <c r="D47" s="443"/>
      <c r="E47" s="443"/>
      <c r="F47" s="443"/>
      <c r="G47" s="443"/>
      <c r="H47" s="475"/>
      <c r="I47" s="475"/>
      <c r="J47" s="475"/>
      <c r="K47" s="475"/>
      <c r="L47" s="475"/>
      <c r="M47" s="475"/>
    </row>
    <row r="48" spans="1:13" ht="28.5" customHeight="1" x14ac:dyDescent="0.15">
      <c r="A48" s="135">
        <v>48</v>
      </c>
      <c r="B48" s="447" t="s">
        <v>381</v>
      </c>
      <c r="C48" s="138" t="str">
        <f>IF(D14="正社員以外","契約期間は何か月ですか？または、〇年〇月〇日までですか？（西暦記載）","")</f>
        <v/>
      </c>
      <c r="D48" s="171"/>
      <c r="E48" s="151" t="str">
        <f>IF(D14="正社員以外","ヵ月","")</f>
        <v/>
      </c>
      <c r="F48" s="172"/>
      <c r="G48" s="172"/>
      <c r="H48" s="173"/>
      <c r="I48" s="172" t="str">
        <f>IF(D14="正社員以外","年","")</f>
        <v/>
      </c>
      <c r="J48" s="173"/>
      <c r="K48" s="172" t="str">
        <f>IF(D14="正社員以外","月","")</f>
        <v/>
      </c>
      <c r="L48" s="173"/>
      <c r="M48" s="172" t="str">
        <f>IF(D14="正社員以外","日","")</f>
        <v/>
      </c>
    </row>
    <row r="49" spans="1:13" ht="21" x14ac:dyDescent="0.15">
      <c r="A49" s="135">
        <v>49</v>
      </c>
      <c r="B49" s="447"/>
      <c r="C49" s="138" t="str">
        <f>IF(D14="正社員以外","労働契約の更新はありますか？　ある場合、条件はありますか？","")</f>
        <v/>
      </c>
      <c r="D49" s="459"/>
      <c r="E49" s="459"/>
      <c r="F49" s="476" t="str">
        <f>IF(D49="条件あり","条件を記入→","")</f>
        <v/>
      </c>
      <c r="G49" s="474"/>
      <c r="H49" s="477"/>
      <c r="I49" s="477"/>
      <c r="J49" s="477"/>
      <c r="K49" s="477"/>
      <c r="L49" s="477"/>
      <c r="M49" s="477"/>
    </row>
    <row r="50" spans="1:13" ht="21" x14ac:dyDescent="0.15">
      <c r="A50" s="135">
        <v>50</v>
      </c>
      <c r="B50" s="447"/>
      <c r="C50" s="138" t="str">
        <f>IF(D14="正社員以外","契約の更新期間の上限はありますか？","")</f>
        <v/>
      </c>
      <c r="D50" s="459"/>
      <c r="E50" s="459"/>
      <c r="F50" s="478" t="str">
        <f>IF(D50="有","具体的な上限理由→","")</f>
        <v/>
      </c>
      <c r="G50" s="479"/>
      <c r="H50" s="477"/>
      <c r="I50" s="477"/>
      <c r="J50" s="477"/>
      <c r="K50" s="477"/>
      <c r="L50" s="477"/>
      <c r="M50" s="477"/>
    </row>
    <row r="51" spans="1:13" ht="21" hidden="1" x14ac:dyDescent="0.15">
      <c r="A51" s="135">
        <v>51</v>
      </c>
      <c r="B51" s="447"/>
      <c r="C51" s="138"/>
      <c r="D51" s="174"/>
      <c r="E51" s="174"/>
      <c r="F51" s="175"/>
      <c r="G51" s="175"/>
      <c r="H51" s="175"/>
      <c r="I51" s="175"/>
      <c r="J51" s="175"/>
      <c r="K51" s="175"/>
      <c r="L51" s="175"/>
      <c r="M51" s="175"/>
    </row>
    <row r="52" spans="1:13" ht="21" hidden="1" x14ac:dyDescent="0.15">
      <c r="A52" s="135">
        <v>52</v>
      </c>
      <c r="B52" s="447"/>
      <c r="C52" s="138"/>
      <c r="D52" s="174"/>
      <c r="E52" s="174"/>
      <c r="F52" s="480"/>
      <c r="G52" s="480"/>
      <c r="H52" s="480"/>
      <c r="I52" s="480"/>
      <c r="J52" s="480"/>
      <c r="K52" s="480"/>
      <c r="L52" s="480"/>
      <c r="M52" s="480"/>
    </row>
    <row r="53" spans="1:13" ht="18.75" x14ac:dyDescent="0.15">
      <c r="A53" s="135">
        <v>53</v>
      </c>
      <c r="B53" s="447"/>
      <c r="C53" s="138" t="str">
        <f>IF(D14="正社員以外","正社員に登用される可能性","")</f>
        <v/>
      </c>
      <c r="D53" s="481"/>
      <c r="E53" s="481"/>
      <c r="F53" s="440"/>
      <c r="G53" s="440"/>
      <c r="H53" s="440"/>
      <c r="I53" s="440"/>
      <c r="J53" s="440"/>
      <c r="K53" s="440"/>
      <c r="L53" s="440"/>
      <c r="M53" s="440"/>
    </row>
    <row r="54" spans="1:13" ht="29.25" customHeight="1" x14ac:dyDescent="0.15">
      <c r="A54" s="135">
        <v>54</v>
      </c>
      <c r="B54" s="447" t="s">
        <v>382</v>
      </c>
      <c r="C54" s="482" t="s">
        <v>383</v>
      </c>
      <c r="D54" s="176" t="s">
        <v>384</v>
      </c>
      <c r="E54" s="177" t="b">
        <v>0</v>
      </c>
      <c r="F54" s="178"/>
      <c r="G54" s="179"/>
      <c r="H54" s="180" t="s">
        <v>385</v>
      </c>
      <c r="I54" s="181" t="b">
        <v>0</v>
      </c>
      <c r="J54" s="182"/>
      <c r="K54" s="182"/>
      <c r="L54" s="179"/>
      <c r="M54" s="179"/>
    </row>
    <row r="55" spans="1:13" ht="25.5" customHeight="1" x14ac:dyDescent="0.15">
      <c r="A55" s="135">
        <v>55</v>
      </c>
      <c r="B55" s="447"/>
      <c r="C55" s="483"/>
      <c r="D55" s="183" t="s">
        <v>229</v>
      </c>
      <c r="E55" s="184" t="b">
        <v>0</v>
      </c>
      <c r="F55" s="185"/>
      <c r="G55" s="186"/>
      <c r="H55" s="187" t="s">
        <v>386</v>
      </c>
      <c r="I55" s="188" t="b">
        <v>0</v>
      </c>
      <c r="J55" s="189"/>
      <c r="K55" s="189"/>
      <c r="L55" s="186"/>
      <c r="M55" s="186"/>
    </row>
    <row r="56" spans="1:13" ht="21" x14ac:dyDescent="0.15">
      <c r="A56" s="135">
        <v>56</v>
      </c>
      <c r="B56" s="447"/>
      <c r="C56" s="138" t="s">
        <v>387</v>
      </c>
      <c r="D56" s="443"/>
      <c r="E56" s="443"/>
      <c r="F56" s="443"/>
      <c r="G56" s="443"/>
      <c r="H56" s="443"/>
      <c r="I56" s="453"/>
      <c r="J56" s="453"/>
      <c r="K56" s="453"/>
      <c r="L56" s="453"/>
      <c r="M56" s="453"/>
    </row>
    <row r="57" spans="1:13" ht="21" x14ac:dyDescent="0.15">
      <c r="A57" s="135">
        <v>57</v>
      </c>
      <c r="B57" s="447"/>
      <c r="C57" s="190" t="s">
        <v>388</v>
      </c>
      <c r="D57" s="481"/>
      <c r="E57" s="484"/>
      <c r="F57" s="191"/>
      <c r="G57" s="485" t="str">
        <f>IF(D57="月数回","月平均何回ですか？","")</f>
        <v/>
      </c>
      <c r="H57" s="485"/>
      <c r="I57" s="485"/>
      <c r="J57" s="485"/>
      <c r="K57" s="192"/>
      <c r="L57" s="193" t="str">
        <f>IF(G57="","",IF(F57="","回",""))</f>
        <v/>
      </c>
      <c r="M57" s="194"/>
    </row>
    <row r="58" spans="1:13" ht="21" x14ac:dyDescent="0.15">
      <c r="A58" s="135">
        <v>58</v>
      </c>
      <c r="B58" s="447"/>
      <c r="C58" s="190" t="s">
        <v>389</v>
      </c>
      <c r="D58" s="443"/>
      <c r="E58" s="443"/>
      <c r="F58" s="443"/>
      <c r="G58" s="443"/>
      <c r="H58" s="443"/>
      <c r="I58" s="440" t="s">
        <v>390</v>
      </c>
      <c r="J58" s="474"/>
      <c r="K58" s="474"/>
      <c r="L58" s="486"/>
      <c r="M58" s="487"/>
    </row>
    <row r="59" spans="1:13" ht="21" x14ac:dyDescent="0.15">
      <c r="A59" s="135">
        <v>59</v>
      </c>
      <c r="B59" s="447"/>
      <c r="C59" s="138" t="s">
        <v>391</v>
      </c>
      <c r="D59" s="488"/>
      <c r="E59" s="488"/>
      <c r="F59" s="140" t="s">
        <v>251</v>
      </c>
      <c r="G59" s="440"/>
      <c r="H59" s="440"/>
      <c r="I59" s="440"/>
      <c r="J59" s="440"/>
      <c r="K59" s="440"/>
      <c r="L59" s="440"/>
      <c r="M59" s="440"/>
    </row>
    <row r="60" spans="1:13" ht="21" x14ac:dyDescent="0.15">
      <c r="A60" s="135">
        <v>60</v>
      </c>
      <c r="B60" s="133" t="s">
        <v>21</v>
      </c>
      <c r="C60" s="138" t="s">
        <v>392</v>
      </c>
      <c r="D60" s="459"/>
      <c r="E60" s="459"/>
      <c r="G60" s="485" t="str">
        <f>IF(D60="あり","月平均で何時間ですか？","")</f>
        <v/>
      </c>
      <c r="H60" s="485"/>
      <c r="I60" s="485"/>
      <c r="J60" s="485"/>
      <c r="K60" s="422"/>
      <c r="L60" s="195" t="str">
        <f>IF(G60="","",IF(F60="","時間",""))</f>
        <v/>
      </c>
      <c r="M60" s="196"/>
    </row>
    <row r="61" spans="1:13" ht="21" x14ac:dyDescent="0.15">
      <c r="A61" s="135">
        <v>61</v>
      </c>
      <c r="B61" s="133" t="s">
        <v>22</v>
      </c>
      <c r="C61" s="138" t="s">
        <v>393</v>
      </c>
      <c r="D61" s="426"/>
      <c r="E61" s="150" t="s">
        <v>10</v>
      </c>
      <c r="F61" s="440"/>
      <c r="G61" s="440"/>
      <c r="H61" s="440"/>
      <c r="I61" s="440"/>
      <c r="J61" s="440"/>
      <c r="K61" s="440"/>
      <c r="L61" s="440"/>
      <c r="M61" s="440"/>
    </row>
    <row r="62" spans="1:13" ht="21" x14ac:dyDescent="0.15">
      <c r="A62" s="135">
        <v>62</v>
      </c>
      <c r="B62" s="447" t="s">
        <v>32</v>
      </c>
      <c r="C62" s="138" t="s">
        <v>394</v>
      </c>
      <c r="D62" s="459"/>
      <c r="E62" s="459"/>
      <c r="F62" s="197"/>
      <c r="G62" s="489" t="str">
        <f>IF(D62="その他","その他の賃金形態を記入→","")</f>
        <v/>
      </c>
      <c r="H62" s="490"/>
      <c r="I62" s="490"/>
      <c r="J62" s="491"/>
      <c r="K62" s="455"/>
      <c r="L62" s="455"/>
      <c r="M62" s="455"/>
    </row>
    <row r="63" spans="1:13" ht="21" x14ac:dyDescent="0.15">
      <c r="A63" s="135">
        <v>63</v>
      </c>
      <c r="B63" s="447"/>
      <c r="C63" s="138" t="s">
        <v>395</v>
      </c>
      <c r="D63" s="459"/>
      <c r="E63" s="459"/>
      <c r="F63" s="427"/>
      <c r="G63" s="140" t="str">
        <f>IF(D63="毎月","日","")</f>
        <v/>
      </c>
      <c r="H63" s="440" t="str">
        <f>IF(D63="その他","「その他」の場合の日等","")</f>
        <v/>
      </c>
      <c r="I63" s="474"/>
      <c r="J63" s="474"/>
      <c r="K63" s="492"/>
      <c r="L63" s="493"/>
      <c r="M63" s="493"/>
    </row>
    <row r="64" spans="1:13" ht="21" x14ac:dyDescent="0.15">
      <c r="A64" s="135">
        <v>64</v>
      </c>
      <c r="B64" s="447"/>
      <c r="C64" s="138" t="s">
        <v>396</v>
      </c>
      <c r="D64" s="494"/>
      <c r="E64" s="494"/>
      <c r="F64" s="495"/>
      <c r="G64" s="496"/>
      <c r="H64" s="440" t="str">
        <f>IF(D64="その他","「その他」の場合の日等","")</f>
        <v/>
      </c>
      <c r="I64" s="474"/>
      <c r="J64" s="474"/>
      <c r="K64" s="492"/>
      <c r="L64" s="497"/>
      <c r="M64" s="498"/>
    </row>
    <row r="65" spans="1:13" ht="24" x14ac:dyDescent="0.15">
      <c r="A65" s="135">
        <v>65</v>
      </c>
      <c r="B65" s="447" t="s">
        <v>256</v>
      </c>
      <c r="C65" s="138" t="s">
        <v>397</v>
      </c>
      <c r="D65" s="500"/>
      <c r="E65" s="500"/>
      <c r="F65" s="198" t="s">
        <v>398</v>
      </c>
      <c r="G65" s="199" t="s">
        <v>203</v>
      </c>
      <c r="H65" s="500"/>
      <c r="I65" s="500"/>
      <c r="J65" s="200" t="s">
        <v>398</v>
      </c>
      <c r="K65" s="501"/>
      <c r="L65" s="501"/>
      <c r="M65" s="501"/>
    </row>
    <row r="66" spans="1:13" ht="21" x14ac:dyDescent="0.15">
      <c r="A66" s="135">
        <v>66</v>
      </c>
      <c r="B66" s="499"/>
      <c r="C66" s="138" t="s">
        <v>399</v>
      </c>
      <c r="D66" s="459"/>
      <c r="E66" s="502"/>
      <c r="F66" s="466"/>
      <c r="G66" s="466"/>
      <c r="H66" s="503" t="s">
        <v>400</v>
      </c>
      <c r="I66" s="474"/>
      <c r="J66" s="504"/>
      <c r="K66" s="505"/>
      <c r="L66" s="505"/>
      <c r="M66" s="158" t="s">
        <v>36</v>
      </c>
    </row>
    <row r="67" spans="1:13" ht="21" x14ac:dyDescent="0.15">
      <c r="A67" s="135">
        <v>67</v>
      </c>
      <c r="B67" s="499"/>
      <c r="C67" s="138" t="s">
        <v>401</v>
      </c>
      <c r="D67" s="459"/>
      <c r="E67" s="502"/>
      <c r="F67" s="466"/>
      <c r="G67" s="466"/>
      <c r="H67" s="503" t="s">
        <v>400</v>
      </c>
      <c r="I67" s="474"/>
      <c r="J67" s="504"/>
      <c r="K67" s="505"/>
      <c r="L67" s="505"/>
      <c r="M67" s="158" t="s">
        <v>36</v>
      </c>
    </row>
    <row r="68" spans="1:13" ht="21" x14ac:dyDescent="0.15">
      <c r="A68" s="135">
        <v>68</v>
      </c>
      <c r="B68" s="499"/>
      <c r="C68" s="138" t="s">
        <v>402</v>
      </c>
      <c r="D68" s="459"/>
      <c r="E68" s="502"/>
      <c r="F68" s="466"/>
      <c r="G68" s="466"/>
      <c r="H68" s="503" t="s">
        <v>400</v>
      </c>
      <c r="I68" s="474"/>
      <c r="J68" s="504"/>
      <c r="K68" s="505"/>
      <c r="L68" s="505"/>
      <c r="M68" s="158" t="s">
        <v>36</v>
      </c>
    </row>
    <row r="69" spans="1:13" ht="21" x14ac:dyDescent="0.15">
      <c r="A69" s="135">
        <v>69</v>
      </c>
      <c r="B69" s="499"/>
      <c r="C69" s="138" t="s">
        <v>403</v>
      </c>
      <c r="D69" s="459"/>
      <c r="E69" s="502"/>
      <c r="F69" s="466"/>
      <c r="G69" s="466"/>
      <c r="H69" s="503" t="s">
        <v>400</v>
      </c>
      <c r="I69" s="474"/>
      <c r="J69" s="504"/>
      <c r="K69" s="505"/>
      <c r="L69" s="505"/>
      <c r="M69" s="158" t="s">
        <v>36</v>
      </c>
    </row>
    <row r="70" spans="1:13" ht="21" x14ac:dyDescent="0.15">
      <c r="A70" s="135">
        <v>70</v>
      </c>
      <c r="B70" s="499"/>
      <c r="C70" s="138" t="s">
        <v>404</v>
      </c>
      <c r="D70" s="459"/>
      <c r="E70" s="502"/>
      <c r="F70" s="466"/>
      <c r="G70" s="466"/>
      <c r="H70" s="503" t="s">
        <v>400</v>
      </c>
      <c r="I70" s="474"/>
      <c r="J70" s="504"/>
      <c r="K70" s="505"/>
      <c r="L70" s="505"/>
      <c r="M70" s="158" t="s">
        <v>36</v>
      </c>
    </row>
    <row r="71" spans="1:13" ht="21" x14ac:dyDescent="0.15">
      <c r="A71" s="135">
        <v>71</v>
      </c>
      <c r="B71" s="499"/>
      <c r="C71" s="138" t="s">
        <v>405</v>
      </c>
      <c r="D71" s="459"/>
      <c r="E71" s="502"/>
      <c r="F71" s="466"/>
      <c r="G71" s="466"/>
      <c r="H71" s="503" t="s">
        <v>400</v>
      </c>
      <c r="I71" s="474"/>
      <c r="J71" s="504"/>
      <c r="K71" s="505"/>
      <c r="L71" s="505"/>
      <c r="M71" s="158" t="s">
        <v>36</v>
      </c>
    </row>
    <row r="72" spans="1:13" ht="31.5" customHeight="1" x14ac:dyDescent="0.15">
      <c r="A72" s="135">
        <v>72</v>
      </c>
      <c r="B72" s="499"/>
      <c r="C72" s="138" t="s">
        <v>406</v>
      </c>
      <c r="D72" s="426"/>
      <c r="E72" s="201" t="s">
        <v>407</v>
      </c>
      <c r="F72" s="466"/>
      <c r="G72" s="466"/>
      <c r="H72" s="202" t="s">
        <v>35</v>
      </c>
      <c r="I72" s="466"/>
      <c r="J72" s="466"/>
      <c r="K72" s="203" t="s">
        <v>36</v>
      </c>
      <c r="L72" s="462"/>
      <c r="M72" s="462"/>
    </row>
    <row r="73" spans="1:13" ht="21" customHeight="1" x14ac:dyDescent="0.15">
      <c r="A73" s="135">
        <v>73</v>
      </c>
      <c r="B73" s="447" t="s">
        <v>408</v>
      </c>
      <c r="C73" s="138" t="s">
        <v>409</v>
      </c>
      <c r="D73" s="506"/>
      <c r="E73" s="507"/>
      <c r="F73" s="508"/>
      <c r="G73" s="508"/>
      <c r="H73" s="204" t="s">
        <v>36</v>
      </c>
      <c r="I73" s="485"/>
      <c r="J73" s="485"/>
      <c r="K73" s="485"/>
      <c r="L73" s="485"/>
      <c r="M73" s="509"/>
    </row>
    <row r="74" spans="1:13" ht="21" x14ac:dyDescent="0.15">
      <c r="A74" s="135">
        <v>74</v>
      </c>
      <c r="B74" s="447"/>
      <c r="C74" s="138" t="s">
        <v>410</v>
      </c>
      <c r="D74" s="506"/>
      <c r="E74" s="507"/>
      <c r="F74" s="508"/>
      <c r="G74" s="508"/>
      <c r="H74" s="150" t="s">
        <v>36</v>
      </c>
      <c r="I74" s="462"/>
      <c r="J74" s="462"/>
      <c r="K74" s="462"/>
      <c r="L74" s="462"/>
      <c r="M74" s="462"/>
    </row>
    <row r="75" spans="1:13" ht="21" x14ac:dyDescent="0.15">
      <c r="A75" s="135">
        <v>75</v>
      </c>
      <c r="B75" s="447"/>
      <c r="C75" s="138" t="s">
        <v>411</v>
      </c>
      <c r="D75" s="506"/>
      <c r="E75" s="507"/>
      <c r="F75" s="508"/>
      <c r="G75" s="508"/>
      <c r="H75" s="150" t="s">
        <v>36</v>
      </c>
      <c r="I75" s="462"/>
      <c r="J75" s="462"/>
      <c r="K75" s="462"/>
      <c r="L75" s="462"/>
      <c r="M75" s="462"/>
    </row>
    <row r="76" spans="1:13" ht="21" x14ac:dyDescent="0.15">
      <c r="A76" s="135">
        <v>76</v>
      </c>
      <c r="B76" s="447"/>
      <c r="C76" s="138" t="s">
        <v>412</v>
      </c>
      <c r="D76" s="510"/>
      <c r="E76" s="511"/>
      <c r="F76" s="512"/>
      <c r="G76" s="512"/>
      <c r="H76" s="503" t="s">
        <v>400</v>
      </c>
      <c r="I76" s="474"/>
      <c r="J76" s="513"/>
      <c r="K76" s="514"/>
      <c r="L76" s="514"/>
      <c r="M76" s="158" t="s">
        <v>36</v>
      </c>
    </row>
    <row r="77" spans="1:13" ht="21" x14ac:dyDescent="0.15">
      <c r="A77" s="135">
        <v>77</v>
      </c>
      <c r="B77" s="447"/>
      <c r="C77" s="138" t="s">
        <v>413</v>
      </c>
      <c r="D77" s="510"/>
      <c r="E77" s="511"/>
      <c r="F77" s="512"/>
      <c r="G77" s="512"/>
      <c r="H77" s="503" t="s">
        <v>400</v>
      </c>
      <c r="I77" s="474"/>
      <c r="J77" s="513"/>
      <c r="K77" s="514"/>
      <c r="L77" s="514"/>
      <c r="M77" s="158" t="s">
        <v>36</v>
      </c>
    </row>
    <row r="78" spans="1:13" ht="21" x14ac:dyDescent="0.15">
      <c r="A78" s="135">
        <v>78</v>
      </c>
      <c r="B78" s="447"/>
      <c r="C78" s="138" t="s">
        <v>414</v>
      </c>
      <c r="D78" s="510"/>
      <c r="E78" s="511"/>
      <c r="F78" s="512"/>
      <c r="G78" s="512"/>
      <c r="H78" s="503" t="s">
        <v>400</v>
      </c>
      <c r="I78" s="474"/>
      <c r="J78" s="513"/>
      <c r="K78" s="514"/>
      <c r="L78" s="514"/>
      <c r="M78" s="158" t="s">
        <v>36</v>
      </c>
    </row>
    <row r="79" spans="1:13" ht="28.5" x14ac:dyDescent="0.15">
      <c r="A79" s="135">
        <v>79</v>
      </c>
      <c r="B79" s="447"/>
      <c r="C79" s="138" t="s">
        <v>415</v>
      </c>
      <c r="D79" s="426"/>
      <c r="E79" s="201" t="s">
        <v>407</v>
      </c>
      <c r="F79" s="512"/>
      <c r="G79" s="512"/>
      <c r="H79" s="204" t="s">
        <v>398</v>
      </c>
      <c r="I79" s="205" t="s">
        <v>203</v>
      </c>
      <c r="J79" s="515"/>
      <c r="K79" s="515"/>
      <c r="L79" s="204" t="s">
        <v>398</v>
      </c>
      <c r="M79" s="206"/>
    </row>
    <row r="80" spans="1:13" ht="28.5" x14ac:dyDescent="0.15">
      <c r="A80" s="135">
        <v>80</v>
      </c>
      <c r="B80" s="447"/>
      <c r="C80" s="138" t="s">
        <v>416</v>
      </c>
      <c r="D80" s="516"/>
      <c r="E80" s="516"/>
      <c r="F80" s="517"/>
      <c r="G80" s="518"/>
      <c r="H80" s="170" t="str">
        <f>IF(D80="実費","円",IF(D80="定額","円",""))</f>
        <v/>
      </c>
    </row>
    <row r="81" spans="1:13" ht="21" x14ac:dyDescent="0.15">
      <c r="A81" s="135">
        <v>81</v>
      </c>
      <c r="B81" s="133" t="s">
        <v>417</v>
      </c>
      <c r="C81" s="138" t="s">
        <v>418</v>
      </c>
      <c r="D81" s="494"/>
      <c r="E81" s="494"/>
      <c r="F81" s="519" t="str">
        <f>IF(D81="あり","前年度実績の金額","")</f>
        <v/>
      </c>
      <c r="G81" s="520"/>
      <c r="H81" s="521"/>
      <c r="I81" s="521"/>
      <c r="J81" s="165" t="str">
        <f>IF(D81="あり","円　～","")</f>
        <v/>
      </c>
      <c r="K81" s="521"/>
      <c r="L81" s="521"/>
      <c r="M81" s="164" t="str">
        <f>IF(D81="あり","円","")</f>
        <v/>
      </c>
    </row>
    <row r="82" spans="1:13" ht="21" x14ac:dyDescent="0.15">
      <c r="A82" s="135">
        <v>82</v>
      </c>
      <c r="B82" s="522" t="s">
        <v>419</v>
      </c>
      <c r="C82" s="138" t="s">
        <v>420</v>
      </c>
      <c r="D82" s="459"/>
      <c r="E82" s="459"/>
      <c r="F82" s="523" t="str">
        <f>IF(D82="あり","前年度実績回数","")</f>
        <v/>
      </c>
      <c r="G82" s="440"/>
      <c r="H82" s="207"/>
      <c r="I82" s="150" t="str">
        <f>IF(D82="あり","回","")</f>
        <v/>
      </c>
      <c r="J82" s="208"/>
      <c r="K82" s="208"/>
      <c r="L82" s="208"/>
      <c r="M82" s="166"/>
    </row>
    <row r="83" spans="1:13" ht="24" x14ac:dyDescent="0.15">
      <c r="A83" s="135">
        <v>83</v>
      </c>
      <c r="B83" s="499"/>
      <c r="C83" s="138" t="str">
        <f>IF(D82="あり","前年度実績の月数分又は金額（単位：※※※万円）","")</f>
        <v/>
      </c>
      <c r="D83" s="524"/>
      <c r="E83" s="524"/>
      <c r="F83" s="111" t="str">
        <f>IF(D82="あり","月分","")</f>
        <v/>
      </c>
      <c r="G83" s="525"/>
      <c r="H83" s="525"/>
      <c r="I83" s="209" t="str">
        <f>IF(D82="あり","万円","")</f>
        <v/>
      </c>
      <c r="J83" s="186"/>
      <c r="K83" s="186"/>
      <c r="L83" s="210"/>
      <c r="M83" s="186"/>
    </row>
    <row r="84" spans="1:13" ht="21" x14ac:dyDescent="0.15">
      <c r="A84" s="135">
        <v>84</v>
      </c>
      <c r="B84" s="133" t="s">
        <v>240</v>
      </c>
      <c r="C84" s="138" t="s">
        <v>421</v>
      </c>
      <c r="D84" s="526"/>
      <c r="E84" s="526"/>
      <c r="F84" s="211" t="s">
        <v>422</v>
      </c>
      <c r="G84" s="526"/>
      <c r="H84" s="526"/>
      <c r="I84" s="526"/>
      <c r="J84" s="211" t="s">
        <v>423</v>
      </c>
      <c r="K84" s="179"/>
      <c r="L84" s="179"/>
      <c r="M84" s="179"/>
    </row>
    <row r="85" spans="1:13" ht="20.100000000000001" customHeight="1" x14ac:dyDescent="0.15">
      <c r="A85" s="135">
        <v>85</v>
      </c>
      <c r="B85" s="441" t="s">
        <v>424</v>
      </c>
      <c r="C85" s="482" t="s">
        <v>425</v>
      </c>
      <c r="D85" s="212" t="s">
        <v>426</v>
      </c>
      <c r="E85" s="179"/>
      <c r="F85" s="181" t="b">
        <v>0</v>
      </c>
      <c r="G85" s="179"/>
      <c r="H85" s="213" t="s">
        <v>427</v>
      </c>
      <c r="I85" s="179"/>
      <c r="J85" s="181" t="b">
        <v>0</v>
      </c>
      <c r="K85" s="179"/>
      <c r="L85" s="179"/>
      <c r="M85" s="179"/>
    </row>
    <row r="86" spans="1:13" ht="20.100000000000001" customHeight="1" x14ac:dyDescent="0.15">
      <c r="A86" s="135">
        <v>86</v>
      </c>
      <c r="B86" s="446"/>
      <c r="C86" s="527"/>
      <c r="D86" s="214" t="s">
        <v>428</v>
      </c>
      <c r="F86" s="215" t="b">
        <v>0</v>
      </c>
      <c r="H86" s="216" t="s">
        <v>429</v>
      </c>
      <c r="J86" s="215"/>
    </row>
    <row r="87" spans="1:13" ht="20.100000000000001" customHeight="1" x14ac:dyDescent="0.15">
      <c r="A87" s="135">
        <v>87</v>
      </c>
      <c r="B87" s="442"/>
      <c r="C87" s="483"/>
      <c r="D87" s="214" t="s">
        <v>293</v>
      </c>
      <c r="F87" s="215"/>
      <c r="H87" s="216" t="s">
        <v>430</v>
      </c>
      <c r="J87" s="215" t="b">
        <v>0</v>
      </c>
    </row>
    <row r="88" spans="1:13" ht="21" x14ac:dyDescent="0.15">
      <c r="A88" s="135">
        <v>88</v>
      </c>
      <c r="B88" s="133" t="s">
        <v>431</v>
      </c>
      <c r="C88" s="138" t="s">
        <v>432</v>
      </c>
      <c r="D88" s="425"/>
      <c r="E88" s="528" t="str">
        <f>IF(D88="あり","ある場合の最低勤務年数","")</f>
        <v/>
      </c>
      <c r="F88" s="528"/>
      <c r="G88" s="528"/>
      <c r="H88" s="139" t="str">
        <f>IF(D88="あり","（","")</f>
        <v/>
      </c>
      <c r="I88" s="423"/>
      <c r="J88" s="139" t="str">
        <f>IF(D88="あり","）","")</f>
        <v/>
      </c>
      <c r="K88" s="140" t="str">
        <f>IF(D88="あり","年","")</f>
        <v/>
      </c>
      <c r="L88" s="155"/>
      <c r="M88" s="166"/>
    </row>
    <row r="89" spans="1:13" ht="21" x14ac:dyDescent="0.15">
      <c r="A89" s="135">
        <v>89</v>
      </c>
      <c r="B89" s="133" t="s">
        <v>43</v>
      </c>
      <c r="C89" s="138" t="s">
        <v>433</v>
      </c>
      <c r="D89" s="525"/>
      <c r="E89" s="525"/>
      <c r="F89" s="131"/>
      <c r="G89" s="131"/>
      <c r="H89" s="131"/>
      <c r="I89" s="131"/>
      <c r="J89" s="131"/>
      <c r="K89" s="131"/>
      <c r="L89" s="131"/>
      <c r="M89" s="131"/>
    </row>
    <row r="90" spans="1:13" ht="21" x14ac:dyDescent="0.15">
      <c r="A90" s="135">
        <v>90</v>
      </c>
      <c r="B90" s="447" t="s">
        <v>44</v>
      </c>
      <c r="C90" s="138" t="s">
        <v>434</v>
      </c>
      <c r="D90" s="459"/>
      <c r="E90" s="459"/>
      <c r="F90" s="440" t="str">
        <f>IF(D90="あり","ある場合の年齢","")</f>
        <v/>
      </c>
      <c r="G90" s="440"/>
      <c r="H90" s="459"/>
      <c r="I90" s="459"/>
      <c r="J90" s="152" t="str">
        <f>IF(D90="あり","歳","")</f>
        <v/>
      </c>
      <c r="K90" s="217"/>
      <c r="L90" s="217"/>
      <c r="M90" s="166"/>
    </row>
    <row r="91" spans="1:13" ht="21" x14ac:dyDescent="0.15">
      <c r="A91" s="135">
        <v>91</v>
      </c>
      <c r="B91" s="447"/>
      <c r="C91" s="138" t="s">
        <v>435</v>
      </c>
      <c r="D91" s="459"/>
      <c r="E91" s="459"/>
      <c r="F91" s="440" t="str">
        <f>IF(D91="あり","ある場合の年齢","")</f>
        <v/>
      </c>
      <c r="G91" s="440"/>
      <c r="H91" s="516"/>
      <c r="I91" s="516"/>
      <c r="J91" s="3" t="str">
        <f>IF(D91="あり","歳","")</f>
        <v/>
      </c>
      <c r="K91" s="218"/>
      <c r="L91" s="218"/>
    </row>
    <row r="92" spans="1:13" ht="21" x14ac:dyDescent="0.15">
      <c r="A92" s="135">
        <v>92</v>
      </c>
      <c r="B92" s="447" t="s">
        <v>436</v>
      </c>
      <c r="C92" s="138" t="s">
        <v>437</v>
      </c>
      <c r="D92" s="459"/>
      <c r="E92" s="459"/>
      <c r="F92" s="440" t="str">
        <f>IF(D92="あり","入居について","")</f>
        <v/>
      </c>
      <c r="G92" s="440"/>
      <c r="H92" s="439"/>
      <c r="I92" s="439"/>
      <c r="J92" s="217"/>
      <c r="K92" s="139"/>
      <c r="L92" s="139"/>
      <c r="M92" s="196"/>
    </row>
    <row r="93" spans="1:13" ht="21" x14ac:dyDescent="0.15">
      <c r="A93" s="135">
        <v>93</v>
      </c>
      <c r="B93" s="447"/>
      <c r="C93" s="138" t="s">
        <v>438</v>
      </c>
      <c r="D93" s="459"/>
      <c r="E93" s="459"/>
      <c r="F93" s="440" t="str">
        <f>IF(D93="あり","入居について","")</f>
        <v/>
      </c>
      <c r="G93" s="440"/>
      <c r="H93" s="439"/>
      <c r="I93" s="439"/>
      <c r="J93" s="219"/>
      <c r="K93" s="219"/>
      <c r="L93" s="219"/>
      <c r="M93" s="185"/>
    </row>
    <row r="94" spans="1:13" ht="34.5" customHeight="1" x14ac:dyDescent="0.15">
      <c r="A94" s="135">
        <v>94</v>
      </c>
      <c r="B94" s="447" t="s">
        <v>439</v>
      </c>
      <c r="C94" s="138" t="s">
        <v>440</v>
      </c>
      <c r="D94" s="529"/>
      <c r="E94" s="459"/>
      <c r="F94" s="119" t="s">
        <v>366</v>
      </c>
      <c r="G94" s="423"/>
      <c r="H94" s="220" t="s">
        <v>441</v>
      </c>
      <c r="I94" s="221"/>
      <c r="J94" s="220" t="s">
        <v>107</v>
      </c>
      <c r="K94" s="222"/>
      <c r="L94" s="222"/>
      <c r="M94" s="152"/>
    </row>
    <row r="95" spans="1:13" ht="21" x14ac:dyDescent="0.15">
      <c r="A95" s="135">
        <v>95</v>
      </c>
      <c r="B95" s="447"/>
      <c r="C95" s="138" t="s">
        <v>442</v>
      </c>
      <c r="D95" s="459"/>
      <c r="E95" s="459"/>
      <c r="F95" s="223"/>
      <c r="G95" s="222"/>
      <c r="H95" s="222"/>
      <c r="I95" s="222"/>
      <c r="J95" s="222"/>
      <c r="K95" s="222"/>
      <c r="L95" s="222"/>
      <c r="M95" s="152"/>
    </row>
    <row r="96" spans="1:13" ht="21" x14ac:dyDescent="0.15">
      <c r="A96" s="135">
        <v>96</v>
      </c>
      <c r="B96" s="499"/>
      <c r="C96" s="138" t="str">
        <f>IF(D95="あり","採用を希望する者の自衛隊時の希望階級を記入してください","")</f>
        <v/>
      </c>
      <c r="D96" s="459"/>
      <c r="E96" s="459"/>
      <c r="F96" s="140"/>
      <c r="G96" s="222"/>
      <c r="H96" s="222"/>
      <c r="I96" s="222"/>
      <c r="J96" s="222"/>
      <c r="K96" s="222"/>
      <c r="L96" s="222"/>
      <c r="M96" s="152"/>
    </row>
    <row r="97" spans="1:13" ht="21" x14ac:dyDescent="0.15">
      <c r="A97" s="135">
        <v>97</v>
      </c>
      <c r="B97" s="447" t="s">
        <v>443</v>
      </c>
      <c r="C97" s="138" t="s">
        <v>444</v>
      </c>
      <c r="D97" s="459"/>
      <c r="E97" s="459"/>
      <c r="F97" s="528" t="str">
        <f>IF(D97="あり","ある場合は月数で記入→","")</f>
        <v/>
      </c>
      <c r="G97" s="528"/>
      <c r="H97" s="528"/>
      <c r="I97" s="224" t="str">
        <f>IF(D97="あり","（","")</f>
        <v/>
      </c>
      <c r="J97" s="459"/>
      <c r="K97" s="459"/>
      <c r="L97" s="225" t="str">
        <f>IF(D97="あり","）か月","")</f>
        <v/>
      </c>
    </row>
    <row r="98" spans="1:13" ht="21" x14ac:dyDescent="0.15">
      <c r="A98" s="135">
        <v>98</v>
      </c>
      <c r="B98" s="499"/>
      <c r="C98" s="138" t="s">
        <v>445</v>
      </c>
      <c r="D98" s="494"/>
      <c r="E98" s="494"/>
      <c r="F98" s="530" t="str">
        <f>IF(D98="異なる","条件を記入→","")</f>
        <v/>
      </c>
      <c r="G98" s="531"/>
      <c r="H98" s="224" t="str">
        <f>IF(D98="異なる","（","")</f>
        <v/>
      </c>
      <c r="I98" s="532"/>
      <c r="J98" s="532"/>
      <c r="K98" s="532"/>
      <c r="L98" s="225" t="str">
        <f>IF(D98="異なる","）","")</f>
        <v/>
      </c>
      <c r="M98" s="182"/>
    </row>
    <row r="99" spans="1:13" ht="21" customHeight="1" x14ac:dyDescent="0.15">
      <c r="A99" s="135">
        <v>99</v>
      </c>
      <c r="B99" s="441" t="s">
        <v>446</v>
      </c>
      <c r="C99" s="482" t="s">
        <v>447</v>
      </c>
      <c r="D99" s="179"/>
      <c r="E99" s="226" t="s">
        <v>448</v>
      </c>
      <c r="F99" s="181"/>
      <c r="G99" s="179"/>
      <c r="H99" s="226" t="s">
        <v>319</v>
      </c>
      <c r="I99" s="181"/>
      <c r="J99" s="533"/>
      <c r="K99" s="533"/>
      <c r="L99" s="533"/>
      <c r="M99" s="533"/>
    </row>
    <row r="100" spans="1:13" ht="24.75" customHeight="1" x14ac:dyDescent="0.15">
      <c r="A100" s="135">
        <v>100</v>
      </c>
      <c r="B100" s="446"/>
      <c r="C100" s="483"/>
      <c r="E100" s="32" t="s">
        <v>320</v>
      </c>
      <c r="F100" s="215"/>
      <c r="H100" s="32" t="s">
        <v>231</v>
      </c>
      <c r="I100" s="215" t="b">
        <v>0</v>
      </c>
      <c r="J100" s="534"/>
      <c r="K100" s="534"/>
      <c r="L100" s="534"/>
      <c r="M100" s="534"/>
    </row>
    <row r="101" spans="1:13" ht="18.75" customHeight="1" x14ac:dyDescent="0.15">
      <c r="A101" s="135">
        <v>101</v>
      </c>
      <c r="B101" s="446"/>
      <c r="C101" s="138" t="str">
        <f>IF(I100=TRUE,"選考方法が「その他」の場合に記入","")</f>
        <v/>
      </c>
      <c r="D101" s="535"/>
      <c r="E101" s="535"/>
      <c r="F101" s="535"/>
      <c r="G101" s="535"/>
      <c r="H101" s="535"/>
      <c r="I101" s="535"/>
      <c r="J101" s="535"/>
      <c r="K101" s="535"/>
      <c r="L101" s="535"/>
      <c r="M101" s="535"/>
    </row>
    <row r="102" spans="1:13" ht="21" customHeight="1" x14ac:dyDescent="0.15">
      <c r="A102" s="135">
        <v>102</v>
      </c>
      <c r="B102" s="133" t="s">
        <v>231</v>
      </c>
      <c r="C102" s="138" t="s">
        <v>449</v>
      </c>
      <c r="D102" s="443"/>
      <c r="E102" s="443"/>
      <c r="F102" s="443"/>
      <c r="G102" s="443"/>
      <c r="H102" s="443"/>
      <c r="I102" s="443"/>
      <c r="J102" s="475"/>
      <c r="K102" s="475"/>
      <c r="L102" s="475"/>
      <c r="M102" s="475"/>
    </row>
    <row r="103" spans="1:13" ht="21" x14ac:dyDescent="0.15">
      <c r="A103" s="135">
        <v>103</v>
      </c>
      <c r="B103" s="447" t="s">
        <v>50</v>
      </c>
      <c r="C103" s="138" t="s">
        <v>450</v>
      </c>
      <c r="D103" s="459"/>
      <c r="E103" s="459"/>
      <c r="F103" s="440"/>
      <c r="G103" s="440"/>
      <c r="H103" s="440"/>
      <c r="I103" s="440"/>
      <c r="J103" s="440"/>
      <c r="K103" s="440"/>
      <c r="L103" s="440"/>
      <c r="M103" s="440"/>
    </row>
    <row r="104" spans="1:13" ht="28.5" x14ac:dyDescent="0.15">
      <c r="A104" s="135">
        <v>104</v>
      </c>
      <c r="B104" s="499"/>
      <c r="C104" s="138" t="s">
        <v>451</v>
      </c>
      <c r="D104" s="459"/>
      <c r="E104" s="459"/>
      <c r="F104" s="440"/>
      <c r="G104" s="440"/>
      <c r="H104" s="440"/>
      <c r="I104" s="440"/>
      <c r="J104" s="440"/>
      <c r="K104" s="440"/>
      <c r="L104" s="440"/>
      <c r="M104" s="440"/>
    </row>
    <row r="105" spans="1:13" ht="53.25" customHeight="1" x14ac:dyDescent="0.15">
      <c r="A105" s="135">
        <v>105</v>
      </c>
      <c r="B105" s="153" t="s">
        <v>452</v>
      </c>
      <c r="C105" s="138" t="s">
        <v>453</v>
      </c>
      <c r="D105" s="536" t="s">
        <v>454</v>
      </c>
      <c r="E105" s="536"/>
      <c r="F105" s="536"/>
      <c r="G105" s="227" t="b">
        <v>0</v>
      </c>
      <c r="H105" s="228"/>
      <c r="I105" s="530" t="s">
        <v>455</v>
      </c>
      <c r="J105" s="530"/>
      <c r="K105" s="530"/>
      <c r="L105" s="227" t="b">
        <v>0</v>
      </c>
      <c r="M105" s="166"/>
    </row>
    <row r="106" spans="1:13" ht="57" x14ac:dyDescent="0.15">
      <c r="A106" s="135">
        <v>106</v>
      </c>
      <c r="B106" s="133" t="s">
        <v>467</v>
      </c>
      <c r="C106" s="229" t="s">
        <v>456</v>
      </c>
      <c r="D106" s="537"/>
      <c r="E106" s="538"/>
      <c r="F106" s="538"/>
      <c r="G106" s="538"/>
      <c r="H106" s="538"/>
      <c r="I106" s="538"/>
      <c r="J106" s="538"/>
      <c r="K106" s="538"/>
      <c r="L106" s="538"/>
      <c r="M106" s="538"/>
    </row>
  </sheetData>
  <sheetProtection sheet="1"/>
  <mergeCells count="211">
    <mergeCell ref="D105:F105"/>
    <mergeCell ref="I105:K105"/>
    <mergeCell ref="D106:M106"/>
    <mergeCell ref="D102:M102"/>
    <mergeCell ref="B103:B104"/>
    <mergeCell ref="D103:E103"/>
    <mergeCell ref="F103:M103"/>
    <mergeCell ref="D104:E104"/>
    <mergeCell ref="F104:M104"/>
    <mergeCell ref="J97:K97"/>
    <mergeCell ref="D98:E98"/>
    <mergeCell ref="F98:G98"/>
    <mergeCell ref="I98:K98"/>
    <mergeCell ref="B99:B101"/>
    <mergeCell ref="C99:C100"/>
    <mergeCell ref="J99:M100"/>
    <mergeCell ref="D101:M101"/>
    <mergeCell ref="H93:I93"/>
    <mergeCell ref="B94:B96"/>
    <mergeCell ref="D94:E94"/>
    <mergeCell ref="D95:E95"/>
    <mergeCell ref="D96:E96"/>
    <mergeCell ref="B97:B98"/>
    <mergeCell ref="D97:E97"/>
    <mergeCell ref="F97:H97"/>
    <mergeCell ref="H90:I90"/>
    <mergeCell ref="D91:E91"/>
    <mergeCell ref="F91:G91"/>
    <mergeCell ref="H91:I91"/>
    <mergeCell ref="B92:B93"/>
    <mergeCell ref="D92:E92"/>
    <mergeCell ref="F92:G92"/>
    <mergeCell ref="H92:I92"/>
    <mergeCell ref="D93:E93"/>
    <mergeCell ref="F93:G93"/>
    <mergeCell ref="B85:B87"/>
    <mergeCell ref="C85:C87"/>
    <mergeCell ref="E88:G88"/>
    <mergeCell ref="D89:E89"/>
    <mergeCell ref="B90:B91"/>
    <mergeCell ref="D90:E90"/>
    <mergeCell ref="F90:G90"/>
    <mergeCell ref="B82:B83"/>
    <mergeCell ref="D82:E82"/>
    <mergeCell ref="F82:G82"/>
    <mergeCell ref="D83:E83"/>
    <mergeCell ref="G83:H83"/>
    <mergeCell ref="D84:E84"/>
    <mergeCell ref="G84:I84"/>
    <mergeCell ref="F79:G79"/>
    <mergeCell ref="J79:K79"/>
    <mergeCell ref="D80:E80"/>
    <mergeCell ref="F80:G80"/>
    <mergeCell ref="D81:E81"/>
    <mergeCell ref="F81:G81"/>
    <mergeCell ref="H81:I81"/>
    <mergeCell ref="K81:L81"/>
    <mergeCell ref="D77:E77"/>
    <mergeCell ref="F77:G77"/>
    <mergeCell ref="H77:I77"/>
    <mergeCell ref="J77:L77"/>
    <mergeCell ref="D78:E78"/>
    <mergeCell ref="F78:G78"/>
    <mergeCell ref="H78:I78"/>
    <mergeCell ref="J78:L78"/>
    <mergeCell ref="D75:E75"/>
    <mergeCell ref="F75:G75"/>
    <mergeCell ref="I75:M75"/>
    <mergeCell ref="D76:E76"/>
    <mergeCell ref="F76:G76"/>
    <mergeCell ref="H76:I76"/>
    <mergeCell ref="J76:L76"/>
    <mergeCell ref="F72:G72"/>
    <mergeCell ref="I72:J72"/>
    <mergeCell ref="L72:M72"/>
    <mergeCell ref="B73:B80"/>
    <mergeCell ref="D73:E73"/>
    <mergeCell ref="F73:G73"/>
    <mergeCell ref="I73:M73"/>
    <mergeCell ref="D74:E74"/>
    <mergeCell ref="F74:G74"/>
    <mergeCell ref="I74:M74"/>
    <mergeCell ref="D70:E70"/>
    <mergeCell ref="F70:G70"/>
    <mergeCell ref="H70:I70"/>
    <mergeCell ref="J70:L70"/>
    <mergeCell ref="D71:E71"/>
    <mergeCell ref="F71:G71"/>
    <mergeCell ref="H71:I71"/>
    <mergeCell ref="J71:L71"/>
    <mergeCell ref="D68:E68"/>
    <mergeCell ref="F68:G68"/>
    <mergeCell ref="H68:I68"/>
    <mergeCell ref="J68:L68"/>
    <mergeCell ref="D69:E69"/>
    <mergeCell ref="F69:G69"/>
    <mergeCell ref="H69:I69"/>
    <mergeCell ref="J69:L69"/>
    <mergeCell ref="H66:I66"/>
    <mergeCell ref="J66:L66"/>
    <mergeCell ref="D67:E67"/>
    <mergeCell ref="F67:G67"/>
    <mergeCell ref="H67:I67"/>
    <mergeCell ref="J67:L67"/>
    <mergeCell ref="D64:E64"/>
    <mergeCell ref="F64:G64"/>
    <mergeCell ref="H64:J64"/>
    <mergeCell ref="K64:M64"/>
    <mergeCell ref="B65:B72"/>
    <mergeCell ref="D65:E65"/>
    <mergeCell ref="H65:I65"/>
    <mergeCell ref="K65:M65"/>
    <mergeCell ref="D66:E66"/>
    <mergeCell ref="F66:G66"/>
    <mergeCell ref="D60:E60"/>
    <mergeCell ref="G60:J60"/>
    <mergeCell ref="F61:M61"/>
    <mergeCell ref="B62:B64"/>
    <mergeCell ref="D62:E62"/>
    <mergeCell ref="G62:I62"/>
    <mergeCell ref="J62:M62"/>
    <mergeCell ref="D63:E63"/>
    <mergeCell ref="H63:J63"/>
    <mergeCell ref="K63:M63"/>
    <mergeCell ref="B54:B59"/>
    <mergeCell ref="C54:C55"/>
    <mergeCell ref="D56:M56"/>
    <mergeCell ref="D57:E57"/>
    <mergeCell ref="G57:J57"/>
    <mergeCell ref="D58:H58"/>
    <mergeCell ref="I58:K58"/>
    <mergeCell ref="L58:M58"/>
    <mergeCell ref="D59:E59"/>
    <mergeCell ref="G59:M59"/>
    <mergeCell ref="B48:B53"/>
    <mergeCell ref="D49:E49"/>
    <mergeCell ref="F49:G49"/>
    <mergeCell ref="H49:M49"/>
    <mergeCell ref="D50:E50"/>
    <mergeCell ref="F50:G50"/>
    <mergeCell ref="H50:M50"/>
    <mergeCell ref="F52:M52"/>
    <mergeCell ref="D53:E53"/>
    <mergeCell ref="F53:M53"/>
    <mergeCell ref="B39:B41"/>
    <mergeCell ref="D40:E40"/>
    <mergeCell ref="G40:M40"/>
    <mergeCell ref="D41:E41"/>
    <mergeCell ref="B42:B47"/>
    <mergeCell ref="G43:H43"/>
    <mergeCell ref="G44:H44"/>
    <mergeCell ref="G45:H45"/>
    <mergeCell ref="G46:H46"/>
    <mergeCell ref="D47:M47"/>
    <mergeCell ref="G35:M35"/>
    <mergeCell ref="D36:E36"/>
    <mergeCell ref="G36:M36"/>
    <mergeCell ref="D37:E37"/>
    <mergeCell ref="F37:M37"/>
    <mergeCell ref="D38:H38"/>
    <mergeCell ref="J38:M38"/>
    <mergeCell ref="B30:B31"/>
    <mergeCell ref="D30:M30"/>
    <mergeCell ref="D31:G31"/>
    <mergeCell ref="B32:B38"/>
    <mergeCell ref="D32:M32"/>
    <mergeCell ref="D33:E33"/>
    <mergeCell ref="G33:M33"/>
    <mergeCell ref="D34:E34"/>
    <mergeCell ref="I34:J34"/>
    <mergeCell ref="D35:E35"/>
    <mergeCell ref="D25:M25"/>
    <mergeCell ref="D26:E26"/>
    <mergeCell ref="F26:M26"/>
    <mergeCell ref="D27:M27"/>
    <mergeCell ref="B28:B29"/>
    <mergeCell ref="D28:M28"/>
    <mergeCell ref="D29:M29"/>
    <mergeCell ref="F17:M17"/>
    <mergeCell ref="F18:M18"/>
    <mergeCell ref="D19:M19"/>
    <mergeCell ref="B20:B27"/>
    <mergeCell ref="D20:E20"/>
    <mergeCell ref="D21:M21"/>
    <mergeCell ref="D22:G22"/>
    <mergeCell ref="D23:G23"/>
    <mergeCell ref="D24:E24"/>
    <mergeCell ref="F24:G24"/>
    <mergeCell ref="B9:B11"/>
    <mergeCell ref="D9:G9"/>
    <mergeCell ref="D10:G10"/>
    <mergeCell ref="D11:G11"/>
    <mergeCell ref="B12:B19"/>
    <mergeCell ref="D12:M12"/>
    <mergeCell ref="D14:F14"/>
    <mergeCell ref="G14:K14"/>
    <mergeCell ref="D15:M15"/>
    <mergeCell ref="D16:M16"/>
    <mergeCell ref="D5:F5"/>
    <mergeCell ref="G5:M5"/>
    <mergeCell ref="B6:B8"/>
    <mergeCell ref="D6:F6"/>
    <mergeCell ref="G6:M6"/>
    <mergeCell ref="D7:M7"/>
    <mergeCell ref="D8:G8"/>
    <mergeCell ref="D1:M1"/>
    <mergeCell ref="D2:F2"/>
    <mergeCell ref="G2:M2"/>
    <mergeCell ref="B3:B4"/>
    <mergeCell ref="D3:M3"/>
    <mergeCell ref="D4:M4"/>
  </mergeCells>
  <phoneticPr fontId="3" type="Hiragana"/>
  <conditionalFormatting sqref="D83">
    <cfRule type="expression" dxfId="342" priority="131" stopIfTrue="1">
      <formula>D82&lt;&gt;"あり"</formula>
    </cfRule>
  </conditionalFormatting>
  <conditionalFormatting sqref="D56 D76:D78">
    <cfRule type="containsBlanks" dxfId="341" priority="195" stopIfTrue="1">
      <formula>LEN(TRIM(D56))=0</formula>
    </cfRule>
  </conditionalFormatting>
  <conditionalFormatting sqref="D57">
    <cfRule type="containsBlanks" dxfId="340" priority="194" stopIfTrue="1">
      <formula>LEN(TRIM(D57))=0</formula>
    </cfRule>
  </conditionalFormatting>
  <conditionalFormatting sqref="D58">
    <cfRule type="containsBlanks" dxfId="339" priority="193" stopIfTrue="1">
      <formula>LEN(TRIM(D58))=0</formula>
    </cfRule>
  </conditionalFormatting>
  <conditionalFormatting sqref="D59">
    <cfRule type="containsBlanks" dxfId="338" priority="192" stopIfTrue="1">
      <formula>LEN(TRIM(D59))=0</formula>
    </cfRule>
  </conditionalFormatting>
  <conditionalFormatting sqref="D60">
    <cfRule type="containsBlanks" dxfId="337" priority="191" stopIfTrue="1">
      <formula>LEN(TRIM(D60))=0</formula>
    </cfRule>
  </conditionalFormatting>
  <conditionalFormatting sqref="D62">
    <cfRule type="containsBlanks" dxfId="336" priority="190" stopIfTrue="1">
      <formula>LEN(TRIM(D62))=0</formula>
    </cfRule>
  </conditionalFormatting>
  <conditionalFormatting sqref="D63">
    <cfRule type="containsBlanks" dxfId="335" priority="189" stopIfTrue="1">
      <formula>LEN(TRIM(D63))=0</formula>
    </cfRule>
  </conditionalFormatting>
  <conditionalFormatting sqref="F63">
    <cfRule type="expression" dxfId="334" priority="6" stopIfTrue="1">
      <formula>D63&lt;&gt;"毎月"</formula>
    </cfRule>
    <cfRule type="containsBlanks" dxfId="333" priority="188" stopIfTrue="1">
      <formula>LEN(TRIM(F63))=0</formula>
    </cfRule>
  </conditionalFormatting>
  <conditionalFormatting sqref="D64">
    <cfRule type="containsBlanks" dxfId="332" priority="187" stopIfTrue="1">
      <formula>LEN(TRIM(D64))=0</formula>
    </cfRule>
  </conditionalFormatting>
  <conditionalFormatting sqref="D72">
    <cfRule type="containsBlanks" dxfId="331" priority="186" stopIfTrue="1">
      <formula>LEN(TRIM(D72))=0</formula>
    </cfRule>
  </conditionalFormatting>
  <conditionalFormatting sqref="D80">
    <cfRule type="containsBlanks" dxfId="330" priority="185" stopIfTrue="1">
      <formula>LEN(TRIM(D80))=0</formula>
    </cfRule>
  </conditionalFormatting>
  <conditionalFormatting sqref="D81">
    <cfRule type="containsBlanks" dxfId="329" priority="184" stopIfTrue="1">
      <formula>LEN(TRIM(D81))=0</formula>
    </cfRule>
  </conditionalFormatting>
  <conditionalFormatting sqref="D82">
    <cfRule type="notContainsBlanks" priority="133" stopIfTrue="1">
      <formula>LEN(TRIM(D82))&gt;0</formula>
    </cfRule>
    <cfRule type="containsBlanks" dxfId="328" priority="183" stopIfTrue="1">
      <formula>LEN(TRIM(D82))=0</formula>
    </cfRule>
  </conditionalFormatting>
  <conditionalFormatting sqref="D88">
    <cfRule type="containsBlanks" dxfId="327" priority="182" stopIfTrue="1">
      <formula>LEN(TRIM(D88))=0</formula>
    </cfRule>
  </conditionalFormatting>
  <conditionalFormatting sqref="D89">
    <cfRule type="containsBlanks" dxfId="326" priority="181" stopIfTrue="1">
      <formula>LEN(TRIM(D89))=0</formula>
    </cfRule>
  </conditionalFormatting>
  <conditionalFormatting sqref="D90">
    <cfRule type="containsBlanks" dxfId="325" priority="180" stopIfTrue="1">
      <formula>LEN(TRIM(D90))=0</formula>
    </cfRule>
  </conditionalFormatting>
  <conditionalFormatting sqref="D91">
    <cfRule type="containsBlanks" dxfId="324" priority="179" stopIfTrue="1">
      <formula>LEN(TRIM(D91))=0</formula>
    </cfRule>
  </conditionalFormatting>
  <conditionalFormatting sqref="D92">
    <cfRule type="containsBlanks" dxfId="323" priority="178" stopIfTrue="1">
      <formula>LEN(TRIM(D92))=0</formula>
    </cfRule>
  </conditionalFormatting>
  <conditionalFormatting sqref="D93">
    <cfRule type="containsBlanks" dxfId="322" priority="177" stopIfTrue="1">
      <formula>LEN(TRIM(D93))=0</formula>
    </cfRule>
  </conditionalFormatting>
  <conditionalFormatting sqref="D94">
    <cfRule type="containsBlanks" dxfId="321" priority="176" stopIfTrue="1">
      <formula>LEN(TRIM(D94))=0</formula>
    </cfRule>
  </conditionalFormatting>
  <conditionalFormatting sqref="D96">
    <cfRule type="containsBlanks" dxfId="320" priority="175" stopIfTrue="1">
      <formula>LEN(TRIM(D96))=0</formula>
    </cfRule>
  </conditionalFormatting>
  <conditionalFormatting sqref="D97">
    <cfRule type="containsBlanks" dxfId="319" priority="174" stopIfTrue="1">
      <formula>LEN(TRIM(D97))=0</formula>
    </cfRule>
  </conditionalFormatting>
  <conditionalFormatting sqref="D98">
    <cfRule type="containsBlanks" dxfId="318" priority="173" stopIfTrue="1">
      <formula>LEN(TRIM(D98))=0</formula>
    </cfRule>
  </conditionalFormatting>
  <conditionalFormatting sqref="D102">
    <cfRule type="containsBlanks" dxfId="317" priority="172" stopIfTrue="1">
      <formula>LEN(TRIM(D102))=0</formula>
    </cfRule>
  </conditionalFormatting>
  <conditionalFormatting sqref="D103:D104">
    <cfRule type="containsBlanks" dxfId="316" priority="171" stopIfTrue="1">
      <formula>LEN(TRIM(D103))=0</formula>
    </cfRule>
  </conditionalFormatting>
  <conditionalFormatting sqref="D104">
    <cfRule type="containsBlanks" dxfId="315" priority="170" stopIfTrue="1">
      <formula>LEN(TRIM(D104))=0</formula>
    </cfRule>
  </conditionalFormatting>
  <conditionalFormatting sqref="D106">
    <cfRule type="containsBlanks" dxfId="314" priority="169" stopIfTrue="1">
      <formula>LEN(TRIM(D106))=0</formula>
    </cfRule>
  </conditionalFormatting>
  <conditionalFormatting sqref="I39">
    <cfRule type="containsBlanks" dxfId="313" priority="167" stopIfTrue="1">
      <formula>LEN(TRIM(I39))=0</formula>
    </cfRule>
  </conditionalFormatting>
  <conditionalFormatting sqref="D61">
    <cfRule type="containsBlanks" dxfId="312" priority="166" stopIfTrue="1">
      <formula>LEN(TRIM(D61))=0</formula>
    </cfRule>
  </conditionalFormatting>
  <conditionalFormatting sqref="D66:D71">
    <cfRule type="containsBlanks" dxfId="311" priority="165" stopIfTrue="1">
      <formula>LEN(TRIM(D66))=0</formula>
    </cfRule>
  </conditionalFormatting>
  <conditionalFormatting sqref="J79">
    <cfRule type="containsBlanks" dxfId="310" priority="205" stopIfTrue="1">
      <formula>LEN(TRIM(J79))=0</formula>
    </cfRule>
  </conditionalFormatting>
  <conditionalFormatting sqref="D84">
    <cfRule type="notContainsBlanks" dxfId="309" priority="164" stopIfTrue="1">
      <formula>LEN(TRIM(D84))&gt;0</formula>
    </cfRule>
  </conditionalFormatting>
  <conditionalFormatting sqref="D84">
    <cfRule type="cellIs" dxfId="308" priority="163" stopIfTrue="1" operator="equal">
      <formula>0</formula>
    </cfRule>
  </conditionalFormatting>
  <conditionalFormatting sqref="G84">
    <cfRule type="notContainsBlanks" dxfId="307" priority="162" stopIfTrue="1">
      <formula>LEN(TRIM(G84))&gt;0</formula>
    </cfRule>
  </conditionalFormatting>
  <conditionalFormatting sqref="G84">
    <cfRule type="cellIs" dxfId="306" priority="161" stopIfTrue="1" operator="equal">
      <formula>0</formula>
    </cfRule>
  </conditionalFormatting>
  <conditionalFormatting sqref="D85:D87">
    <cfRule type="notContainsBlanks" dxfId="305" priority="160" stopIfTrue="1">
      <formula>LEN(TRIM(D85))&gt;0</formula>
    </cfRule>
  </conditionalFormatting>
  <conditionalFormatting sqref="D85:D87">
    <cfRule type="containsBlanks" dxfId="304" priority="159" stopIfTrue="1">
      <formula>LEN(TRIM(D85))=0</formula>
    </cfRule>
  </conditionalFormatting>
  <conditionalFormatting sqref="E99:E100">
    <cfRule type="notContainsBlanks" dxfId="303" priority="158" stopIfTrue="1">
      <formula>LEN(TRIM(E99))&gt;0</formula>
    </cfRule>
  </conditionalFormatting>
  <conditionalFormatting sqref="E99:E100">
    <cfRule type="containsBlanks" dxfId="302" priority="157" stopIfTrue="1">
      <formula>LEN(TRIM(E99))=0</formula>
    </cfRule>
  </conditionalFormatting>
  <conditionalFormatting sqref="D105">
    <cfRule type="notContainsBlanks" dxfId="301" priority="156" stopIfTrue="1">
      <formula>LEN(TRIM(D105))&gt;0</formula>
    </cfRule>
  </conditionalFormatting>
  <conditionalFormatting sqref="D105">
    <cfRule type="containsBlanks" dxfId="300" priority="155" stopIfTrue="1">
      <formula>LEN(TRIM(D105))=0</formula>
    </cfRule>
  </conditionalFormatting>
  <conditionalFormatting sqref="H65">
    <cfRule type="notContainsBlanks" dxfId="299" priority="154" stopIfTrue="1">
      <formula>LEN(TRIM(H65))&gt;0</formula>
    </cfRule>
  </conditionalFormatting>
  <conditionalFormatting sqref="H65">
    <cfRule type="cellIs" dxfId="298" priority="153" stopIfTrue="1" operator="equal">
      <formula>0</formula>
    </cfRule>
  </conditionalFormatting>
  <conditionalFormatting sqref="I72">
    <cfRule type="containsBlanks" dxfId="297" priority="206" stopIfTrue="1">
      <formula>LEN(TRIM(I72))=0</formula>
    </cfRule>
  </conditionalFormatting>
  <conditionalFormatting sqref="I43:I46">
    <cfRule type="containsBlanks" dxfId="296" priority="152" stopIfTrue="1">
      <formula>LEN(TRIM(I43))=0</formula>
    </cfRule>
  </conditionalFormatting>
  <conditionalFormatting sqref="D54:D55">
    <cfRule type="notContainsBlanks" dxfId="295" priority="151" stopIfTrue="1">
      <formula>LEN(TRIM(D54))&gt;0</formula>
    </cfRule>
  </conditionalFormatting>
  <conditionalFormatting sqref="D54:D55">
    <cfRule type="containsBlanks" dxfId="294" priority="150" stopIfTrue="1">
      <formula>LEN(TRIM(D54))=0</formula>
    </cfRule>
  </conditionalFormatting>
  <conditionalFormatting sqref="H82">
    <cfRule type="expression" dxfId="293" priority="115" stopIfTrue="1">
      <formula>D82&lt;&gt;"あり"</formula>
    </cfRule>
    <cfRule type="containsBlanks" dxfId="292" priority="197" stopIfTrue="1">
      <formula>LEN(TRIM(H82))=0</formula>
    </cfRule>
  </conditionalFormatting>
  <conditionalFormatting sqref="I88">
    <cfRule type="expression" dxfId="291" priority="113" stopIfTrue="1">
      <formula>D88&lt;&gt;"あり"</formula>
    </cfRule>
    <cfRule type="containsBlanks" dxfId="290" priority="149" stopIfTrue="1">
      <formula>LEN(TRIM(I88))=0</formula>
    </cfRule>
  </conditionalFormatting>
  <conditionalFormatting sqref="H92">
    <cfRule type="containsBlanks" dxfId="289" priority="148" stopIfTrue="1">
      <formula>LEN(TRIM(H92))=0</formula>
    </cfRule>
  </conditionalFormatting>
  <conditionalFormatting sqref="H93">
    <cfRule type="containsBlanks" dxfId="288" priority="147" stopIfTrue="1">
      <formula>LEN(TRIM(H93))=0</formula>
    </cfRule>
  </conditionalFormatting>
  <conditionalFormatting sqref="H90:I90">
    <cfRule type="expression" dxfId="287" priority="112" stopIfTrue="1">
      <formula>D90&lt;&gt;"あり"</formula>
    </cfRule>
    <cfRule type="containsBlanks" dxfId="286" priority="199" stopIfTrue="1">
      <formula>LEN(TRIM(H90))=0</formula>
    </cfRule>
  </conditionalFormatting>
  <conditionalFormatting sqref="H91:I91">
    <cfRule type="expression" dxfId="285" priority="111" stopIfTrue="1">
      <formula>D91&lt;&gt;"あり"</formula>
    </cfRule>
    <cfRule type="containsBlanks" dxfId="284" priority="146" stopIfTrue="1">
      <formula>LEN(TRIM(H91))=0</formula>
    </cfRule>
  </conditionalFormatting>
  <conditionalFormatting sqref="F39">
    <cfRule type="containsBlanks" dxfId="283" priority="145" stopIfTrue="1">
      <formula>LEN(TRIM(F39))=0</formula>
    </cfRule>
  </conditionalFormatting>
  <conditionalFormatting sqref="K39">
    <cfRule type="containsBlanks" dxfId="282" priority="144" stopIfTrue="1">
      <formula>LEN(TRIM(K39))=0</formula>
    </cfRule>
  </conditionalFormatting>
  <conditionalFormatting sqref="D95">
    <cfRule type="containsBlanks" dxfId="281" priority="143" stopIfTrue="1">
      <formula>LEN(TRIM(D95))=0</formula>
    </cfRule>
  </conditionalFormatting>
  <conditionalFormatting sqref="H81:I81">
    <cfRule type="expression" dxfId="280" priority="142" stopIfTrue="1">
      <formula>D81&lt;&gt;"あり"</formula>
    </cfRule>
    <cfRule type="containsBlanks" dxfId="279" priority="203" stopIfTrue="1">
      <formula>LEN(TRIM(H81))=0</formula>
    </cfRule>
  </conditionalFormatting>
  <conditionalFormatting sqref="K81:L81">
    <cfRule type="expression" dxfId="278" priority="141" stopIfTrue="1">
      <formula>D81&lt;&gt;"あり"</formula>
    </cfRule>
    <cfRule type="containsBlanks" dxfId="277" priority="204" stopIfTrue="1">
      <formula>LEN(TRIM(K81))=0</formula>
    </cfRule>
  </conditionalFormatting>
  <conditionalFormatting sqref="D96:E96">
    <cfRule type="expression" dxfId="276" priority="140" stopIfTrue="1">
      <formula>D95&lt;&gt;"あり"</formula>
    </cfRule>
  </conditionalFormatting>
  <conditionalFormatting sqref="F51:M51">
    <cfRule type="expression" dxfId="275" priority="139" stopIfTrue="1">
      <formula>FIND("なし",F50)</formula>
    </cfRule>
  </conditionalFormatting>
  <conditionalFormatting sqref="D15:M15">
    <cfRule type="expression" dxfId="274" priority="137" stopIfTrue="1">
      <formula>D14&lt;&gt;"正社員以外"</formula>
    </cfRule>
    <cfRule type="containsBlanks" dxfId="273" priority="138" stopIfTrue="1">
      <formula>LEN(TRIM(D15))=0</formula>
    </cfRule>
  </conditionalFormatting>
  <conditionalFormatting sqref="F43:F46 K43:K46">
    <cfRule type="containsBlanks" dxfId="272" priority="136" stopIfTrue="1">
      <formula>LEN(TRIM(F43))=0</formula>
    </cfRule>
  </conditionalFormatting>
  <conditionalFormatting sqref="D101">
    <cfRule type="containsBlanks" dxfId="271" priority="135" stopIfTrue="1">
      <formula>LEN(TRIM(D101))=0</formula>
    </cfRule>
  </conditionalFormatting>
  <conditionalFormatting sqref="G94">
    <cfRule type="containsBlanks" dxfId="270" priority="134" stopIfTrue="1">
      <formula>LEN(TRIM(G94))=0</formula>
    </cfRule>
  </conditionalFormatting>
  <conditionalFormatting sqref="G83:H83">
    <cfRule type="expression" dxfId="269" priority="114" stopIfTrue="1">
      <formula>D82&lt;&gt;"あり"</formula>
    </cfRule>
    <cfRule type="containsBlanks" dxfId="268" priority="132" stopIfTrue="1">
      <formula>LEN(TRIM(G83))=0</formula>
    </cfRule>
  </conditionalFormatting>
  <conditionalFormatting sqref="D83:E83">
    <cfRule type="containsBlanks" dxfId="267" priority="198" stopIfTrue="1">
      <formula>LEN(TRIM(D83))=0</formula>
    </cfRule>
  </conditionalFormatting>
  <conditionalFormatting sqref="I83">
    <cfRule type="expression" dxfId="266" priority="129" stopIfTrue="1">
      <formula>ISBLANK(D83)=FALSE</formula>
    </cfRule>
    <cfRule type="expression" dxfId="265" priority="130" stopIfTrue="1">
      <formula>ISBLANK(D83)=FALSE</formula>
    </cfRule>
  </conditionalFormatting>
  <conditionalFormatting sqref="D51:E52">
    <cfRule type="expression" dxfId="264" priority="196" stopIfTrue="1">
      <formula>FIND("なし",D49)</formula>
    </cfRule>
  </conditionalFormatting>
  <conditionalFormatting sqref="H48">
    <cfRule type="expression" dxfId="263" priority="32" stopIfTrue="1">
      <formula>D14&lt;&gt;"正社員以外"</formula>
    </cfRule>
    <cfRule type="containsBlanks" dxfId="262" priority="128" stopIfTrue="1">
      <formula>LEN(TRIM(H48))=0</formula>
    </cfRule>
  </conditionalFormatting>
  <conditionalFormatting sqref="J48">
    <cfRule type="expression" dxfId="261" priority="31" stopIfTrue="1">
      <formula>D14&lt;&gt;"正社員以外"</formula>
    </cfRule>
    <cfRule type="containsBlanks" dxfId="260" priority="127" stopIfTrue="1">
      <formula>LEN(TRIM(J48))=0</formula>
    </cfRule>
  </conditionalFormatting>
  <conditionalFormatting sqref="L48">
    <cfRule type="expression" dxfId="259" priority="30" stopIfTrue="1">
      <formula>D14&lt;&gt;"正社員以外"</formula>
    </cfRule>
    <cfRule type="containsBlanks" dxfId="258" priority="126" stopIfTrue="1">
      <formula>LEN(TRIM(L48))=0</formula>
    </cfRule>
  </conditionalFormatting>
  <conditionalFormatting sqref="H49:M49">
    <cfRule type="expression" dxfId="257" priority="37" stopIfTrue="1">
      <formula>D49&lt;&gt;"条件あり"</formula>
    </cfRule>
    <cfRule type="containsBlanks" dxfId="256" priority="125" stopIfTrue="1">
      <formula>LEN(TRIM(H49))=0</formula>
    </cfRule>
  </conditionalFormatting>
  <conditionalFormatting sqref="H50:M50">
    <cfRule type="expression" dxfId="255" priority="34" stopIfTrue="1">
      <formula>D50&lt;&gt;"有"</formula>
    </cfRule>
    <cfRule type="containsBlanks" dxfId="254" priority="124" stopIfTrue="1">
      <formula>LEN(TRIM(H50))=0</formula>
    </cfRule>
  </conditionalFormatting>
  <conditionalFormatting sqref="K57">
    <cfRule type="expression" dxfId="253" priority="24" stopIfTrue="1">
      <formula>D57&lt;&gt;"月数回"</formula>
    </cfRule>
    <cfRule type="containsBlanks" dxfId="252" priority="200" stopIfTrue="1">
      <formula>LEN(TRIM(K57))=0</formula>
    </cfRule>
  </conditionalFormatting>
  <conditionalFormatting sqref="K60">
    <cfRule type="expression" dxfId="251" priority="123" stopIfTrue="1">
      <formula>D60&lt;&gt;"あり"</formula>
    </cfRule>
    <cfRule type="containsBlanks" dxfId="250" priority="201" stopIfTrue="1">
      <formula>LEN(TRIM(K60))=0</formula>
    </cfRule>
  </conditionalFormatting>
  <conditionalFormatting sqref="J62:M62">
    <cfRule type="expression" dxfId="249" priority="122" stopIfTrue="1">
      <formula>D62&lt;&gt;"その他"</formula>
    </cfRule>
    <cfRule type="containsBlanks" dxfId="248" priority="202" stopIfTrue="1">
      <formula>LEN(TRIM(J62))=0</formula>
    </cfRule>
  </conditionalFormatting>
  <conditionalFormatting sqref="D67:E67">
    <cfRule type="notContainsBlanks" priority="121" stopIfTrue="1">
      <formula>LEN(TRIM(D67))&gt;0</formula>
    </cfRule>
  </conditionalFormatting>
  <conditionalFormatting sqref="J66:L66">
    <cfRule type="containsBlanks" dxfId="247" priority="120" stopIfTrue="1">
      <formula>LEN(TRIM(J66))=0</formula>
    </cfRule>
  </conditionalFormatting>
  <conditionalFormatting sqref="J67:L71">
    <cfRule type="containsBlanks" dxfId="246" priority="119" stopIfTrue="1">
      <formula>LEN(TRIM(J67))=0</formula>
    </cfRule>
  </conditionalFormatting>
  <conditionalFormatting sqref="J76:L76">
    <cfRule type="containsBlanks" dxfId="245" priority="118" stopIfTrue="1">
      <formula>LEN(TRIM(J76))=0</formula>
    </cfRule>
  </conditionalFormatting>
  <conditionalFormatting sqref="J77:L78">
    <cfRule type="containsBlanks" dxfId="244" priority="117" stopIfTrue="1">
      <formula>LEN(TRIM(J77))=0</formula>
    </cfRule>
  </conditionalFormatting>
  <conditionalFormatting sqref="D79">
    <cfRule type="containsBlanks" dxfId="243" priority="116" stopIfTrue="1">
      <formula>LEN(TRIM(D79))=0</formula>
    </cfRule>
  </conditionalFormatting>
  <conditionalFormatting sqref="H92:I92">
    <cfRule type="expression" dxfId="242" priority="110" stopIfTrue="1">
      <formula>D92&lt;&gt;"あり"</formula>
    </cfRule>
  </conditionalFormatting>
  <conditionalFormatting sqref="H93:I93">
    <cfRule type="expression" dxfId="241" priority="109" stopIfTrue="1">
      <formula>D93&lt;&gt;"あり"</formula>
    </cfRule>
  </conditionalFormatting>
  <conditionalFormatting sqref="I94">
    <cfRule type="containsBlanks" dxfId="240" priority="108" stopIfTrue="1">
      <formula>LEN(TRIM(I94))=0</formula>
    </cfRule>
  </conditionalFormatting>
  <conditionalFormatting sqref="J97:K97">
    <cfRule type="expression" dxfId="239" priority="106" stopIfTrue="1">
      <formula>D97&lt;&gt;"あり"</formula>
    </cfRule>
    <cfRule type="containsBlanks" dxfId="238" priority="107" stopIfTrue="1">
      <formula>LEN(TRIM(J97))=0</formula>
    </cfRule>
  </conditionalFormatting>
  <conditionalFormatting sqref="I98:K98">
    <cfRule type="expression" dxfId="237" priority="104" stopIfTrue="1">
      <formula>D98&lt;&gt;"異なる"</formula>
    </cfRule>
    <cfRule type="containsBlanks" dxfId="236" priority="105" stopIfTrue="1">
      <formula>LEN(TRIM(I98))=0</formula>
    </cfRule>
  </conditionalFormatting>
  <conditionalFormatting sqref="D101:M101">
    <cfRule type="expression" dxfId="235" priority="103" stopIfTrue="1">
      <formula>I100=FALSE</formula>
    </cfRule>
  </conditionalFormatting>
  <conditionalFormatting sqref="D2:F2">
    <cfRule type="containsBlanks" dxfId="234" priority="102" stopIfTrue="1">
      <formula>LEN(TRIM(D2))=0</formula>
    </cfRule>
  </conditionalFormatting>
  <conditionalFormatting sqref="D3:M3">
    <cfRule type="containsBlanks" dxfId="233" priority="101" stopIfTrue="1">
      <formula>LEN(TRIM(D3))=0</formula>
    </cfRule>
  </conditionalFormatting>
  <conditionalFormatting sqref="D5:F5">
    <cfRule type="containsBlanks" dxfId="232" priority="100" stopIfTrue="1">
      <formula>LEN(TRIM(D5))=0</formula>
    </cfRule>
  </conditionalFormatting>
  <conditionalFormatting sqref="D6:F6">
    <cfRule type="containsBlanks" dxfId="231" priority="99" stopIfTrue="1">
      <formula>LEN(TRIM(D6))=0</formula>
    </cfRule>
  </conditionalFormatting>
  <conditionalFormatting sqref="D7:M7">
    <cfRule type="containsBlanks" dxfId="230" priority="98" stopIfTrue="1">
      <formula>LEN(TRIM(D7))=0</formula>
    </cfRule>
  </conditionalFormatting>
  <conditionalFormatting sqref="D8:G8">
    <cfRule type="containsBlanks" dxfId="229" priority="97" stopIfTrue="1">
      <formula>LEN(TRIM(D8))=0</formula>
    </cfRule>
  </conditionalFormatting>
  <conditionalFormatting sqref="D9:G9">
    <cfRule type="containsBlanks" dxfId="228" priority="96" stopIfTrue="1">
      <formula>LEN(TRIM(D9))=0</formula>
    </cfRule>
  </conditionalFormatting>
  <conditionalFormatting sqref="D10:G10">
    <cfRule type="containsBlanks" dxfId="227" priority="95" stopIfTrue="1">
      <formula>LEN(TRIM(D10))=0</formula>
    </cfRule>
  </conditionalFormatting>
  <conditionalFormatting sqref="D11:G11">
    <cfRule type="containsBlanks" dxfId="226" priority="94" stopIfTrue="1">
      <formula>LEN(TRIM(D11))=0</formula>
    </cfRule>
  </conditionalFormatting>
  <conditionalFormatting sqref="D12:M12">
    <cfRule type="containsBlanks" dxfId="225" priority="93" stopIfTrue="1">
      <formula>LEN(TRIM(D12))=0</formula>
    </cfRule>
  </conditionalFormatting>
  <conditionalFormatting sqref="D14:F14">
    <cfRule type="containsBlanks" dxfId="224" priority="92" stopIfTrue="1">
      <formula>LEN(TRIM(D14))=0</formula>
    </cfRule>
  </conditionalFormatting>
  <conditionalFormatting sqref="G14:K14">
    <cfRule type="containsBlanks" dxfId="223" priority="91" stopIfTrue="1">
      <formula>LEN(TRIM(G14))=0</formula>
    </cfRule>
  </conditionalFormatting>
  <conditionalFormatting sqref="D16:M16">
    <cfRule type="containsBlanks" dxfId="222" priority="90" stopIfTrue="1">
      <formula>LEN(TRIM(D16))=0</formula>
    </cfRule>
  </conditionalFormatting>
  <conditionalFormatting sqref="D17">
    <cfRule type="containsBlanks" dxfId="221" priority="89" stopIfTrue="1">
      <formula>LEN(TRIM(D17))=0</formula>
    </cfRule>
  </conditionalFormatting>
  <conditionalFormatting sqref="D18">
    <cfRule type="containsBlanks" dxfId="220" priority="88" stopIfTrue="1">
      <formula>LEN(TRIM(D18))=0</formula>
    </cfRule>
  </conditionalFormatting>
  <conditionalFormatting sqref="D19:M19">
    <cfRule type="containsBlanks" dxfId="219" priority="87" stopIfTrue="1">
      <formula>LEN(TRIM(D19))=0</formula>
    </cfRule>
  </conditionalFormatting>
  <conditionalFormatting sqref="D20:E20">
    <cfRule type="containsBlanks" dxfId="218" priority="86" stopIfTrue="1">
      <formula>LEN(TRIM(D20))=0</formula>
    </cfRule>
  </conditionalFormatting>
  <conditionalFormatting sqref="D21:M21">
    <cfRule type="expression" dxfId="217" priority="84" stopIfTrue="1">
      <formula>D20&lt;&gt;"異なる"</formula>
    </cfRule>
    <cfRule type="containsBlanks" dxfId="216" priority="85" stopIfTrue="1">
      <formula>LEN(TRIM(D21))=0</formula>
    </cfRule>
  </conditionalFormatting>
  <conditionalFormatting sqref="D22:G22">
    <cfRule type="containsBlanks" dxfId="215" priority="83" stopIfTrue="1">
      <formula>LEN(TRIM(D22))=0</formula>
    </cfRule>
  </conditionalFormatting>
  <conditionalFormatting sqref="D23:G23">
    <cfRule type="containsBlanks" dxfId="214" priority="82" stopIfTrue="1">
      <formula>LEN(TRIM(D23))=0</formula>
    </cfRule>
  </conditionalFormatting>
  <conditionalFormatting sqref="D24:E24">
    <cfRule type="containsBlanks" dxfId="213" priority="81" stopIfTrue="1">
      <formula>LEN(TRIM(D24))=0</formula>
    </cfRule>
  </conditionalFormatting>
  <conditionalFormatting sqref="F24:G24">
    <cfRule type="containsBlanks" dxfId="212" priority="80" stopIfTrue="1">
      <formula>LEN(TRIM(F24))=0</formula>
    </cfRule>
  </conditionalFormatting>
  <conditionalFormatting sqref="D25:M25">
    <cfRule type="containsBlanks" dxfId="211" priority="79" stopIfTrue="1">
      <formula>LEN(TRIM(D25))=0</formula>
    </cfRule>
  </conditionalFormatting>
  <conditionalFormatting sqref="D26:E26">
    <cfRule type="containsBlanks" dxfId="210" priority="78" stopIfTrue="1">
      <formula>LEN(TRIM(D26))=0</formula>
    </cfRule>
  </conditionalFormatting>
  <conditionalFormatting sqref="D27:M27">
    <cfRule type="containsBlanks" dxfId="209" priority="77" stopIfTrue="1">
      <formula>LEN(TRIM(D27))=0</formula>
    </cfRule>
  </conditionalFormatting>
  <conditionalFormatting sqref="D28:M28">
    <cfRule type="containsBlanks" dxfId="208" priority="76" stopIfTrue="1">
      <formula>LEN(TRIM(D28))=0</formula>
    </cfRule>
  </conditionalFormatting>
  <conditionalFormatting sqref="D29:M29">
    <cfRule type="containsBlanks" dxfId="207" priority="75" stopIfTrue="1">
      <formula>LEN(TRIM(D29))=0</formula>
    </cfRule>
  </conditionalFormatting>
  <conditionalFormatting sqref="D30:M30">
    <cfRule type="containsBlanks" dxfId="206" priority="74" stopIfTrue="1">
      <formula>LEN(TRIM(D30))=0</formula>
    </cfRule>
  </conditionalFormatting>
  <conditionalFormatting sqref="D31:G31">
    <cfRule type="containsBlanks" dxfId="205" priority="73" stopIfTrue="1">
      <formula>LEN(TRIM(D31))=0</formula>
    </cfRule>
  </conditionalFormatting>
  <conditionalFormatting sqref="D32:M32">
    <cfRule type="containsBlanks" dxfId="204" priority="72" stopIfTrue="1">
      <formula>LEN(TRIM(D32))=0</formula>
    </cfRule>
  </conditionalFormatting>
  <conditionalFormatting sqref="D33:E33">
    <cfRule type="containsBlanks" dxfId="203" priority="71" stopIfTrue="1">
      <formula>LEN(TRIM(D33))=0</formula>
    </cfRule>
  </conditionalFormatting>
  <conditionalFormatting sqref="D34:E34">
    <cfRule type="containsBlanks" dxfId="202" priority="70" stopIfTrue="1">
      <formula>LEN(TRIM(D34))=0</formula>
    </cfRule>
  </conditionalFormatting>
  <conditionalFormatting sqref="I34:J34">
    <cfRule type="containsBlanks" dxfId="201" priority="69" stopIfTrue="1">
      <formula>LEN(TRIM(I34))=0</formula>
    </cfRule>
  </conditionalFormatting>
  <conditionalFormatting sqref="D35:E35">
    <cfRule type="containsBlanks" dxfId="200" priority="68" stopIfTrue="1">
      <formula>LEN(TRIM(D35))=0</formula>
    </cfRule>
  </conditionalFormatting>
  <conditionalFormatting sqref="D36:E36">
    <cfRule type="containsBlanks" dxfId="199" priority="67" stopIfTrue="1">
      <formula>LEN(TRIM(D36))=0</formula>
    </cfRule>
  </conditionalFormatting>
  <conditionalFormatting sqref="D37:E37">
    <cfRule type="containsBlanks" dxfId="198" priority="66" stopIfTrue="1">
      <formula>LEN(TRIM(D37))=0</formula>
    </cfRule>
  </conditionalFormatting>
  <conditionalFormatting sqref="D39">
    <cfRule type="containsBlanks" dxfId="197" priority="65" stopIfTrue="1">
      <formula>LEN(TRIM(D39))=0</formula>
    </cfRule>
  </conditionalFormatting>
  <conditionalFormatting sqref="D40:E40">
    <cfRule type="containsBlanks" dxfId="196" priority="64" stopIfTrue="1">
      <formula>LEN(TRIM(D40))=0</formula>
    </cfRule>
  </conditionalFormatting>
  <conditionalFormatting sqref="D41:E41">
    <cfRule type="containsBlanks" dxfId="195" priority="63" stopIfTrue="1">
      <formula>LEN(TRIM(D41))=0</formula>
    </cfRule>
  </conditionalFormatting>
  <conditionalFormatting sqref="D42">
    <cfRule type="containsBlanks" dxfId="194" priority="62" stopIfTrue="1">
      <formula>LEN(TRIM(D42))=0</formula>
    </cfRule>
  </conditionalFormatting>
  <conditionalFormatting sqref="D43">
    <cfRule type="expression" dxfId="193" priority="56" stopIfTrue="1">
      <formula>D42&lt;&gt;"有"</formula>
    </cfRule>
    <cfRule type="containsBlanks" dxfId="192" priority="61" stopIfTrue="1">
      <formula>LEN(TRIM(D43))=0</formula>
    </cfRule>
  </conditionalFormatting>
  <conditionalFormatting sqref="D44">
    <cfRule type="expression" dxfId="191" priority="55" stopIfTrue="1">
      <formula>D42&lt;&gt;"有"</formula>
    </cfRule>
    <cfRule type="containsBlanks" dxfId="190" priority="60" stopIfTrue="1">
      <formula>LEN(TRIM(D44))=0</formula>
    </cfRule>
  </conditionalFormatting>
  <conditionalFormatting sqref="D45">
    <cfRule type="expression" dxfId="189" priority="54" stopIfTrue="1">
      <formula>D42&lt;&gt;"有"</formula>
    </cfRule>
    <cfRule type="containsBlanks" dxfId="188" priority="59" stopIfTrue="1">
      <formula>LEN(TRIM(D45))=0</formula>
    </cfRule>
  </conditionalFormatting>
  <conditionalFormatting sqref="D46">
    <cfRule type="expression" dxfId="187" priority="53" stopIfTrue="1">
      <formula>D42&lt;&gt;"有"</formula>
    </cfRule>
    <cfRule type="containsBlanks" dxfId="186" priority="58" stopIfTrue="1">
      <formula>LEN(TRIM(D46))=0</formula>
    </cfRule>
  </conditionalFormatting>
  <conditionalFormatting sqref="D47:M47">
    <cfRule type="expression" dxfId="185" priority="52" stopIfTrue="1">
      <formula>D42&lt;&gt;"有"</formula>
    </cfRule>
    <cfRule type="containsBlanks" dxfId="184" priority="57" stopIfTrue="1">
      <formula>LEN(TRIM(D47))=0</formula>
    </cfRule>
  </conditionalFormatting>
  <conditionalFormatting sqref="F43">
    <cfRule type="expression" dxfId="183" priority="51" stopIfTrue="1">
      <formula>D42&lt;&gt;"有"</formula>
    </cfRule>
  </conditionalFormatting>
  <conditionalFormatting sqref="F44">
    <cfRule type="expression" dxfId="182" priority="50" stopIfTrue="1">
      <formula>D42&lt;&gt;"有"</formula>
    </cfRule>
  </conditionalFormatting>
  <conditionalFormatting sqref="F45">
    <cfRule type="expression" dxfId="181" priority="49" stopIfTrue="1">
      <formula>D42&lt;&gt;"有"</formula>
    </cfRule>
  </conditionalFormatting>
  <conditionalFormatting sqref="F46">
    <cfRule type="expression" dxfId="180" priority="48" stopIfTrue="1">
      <formula>D42&lt;&gt;"有"</formula>
    </cfRule>
  </conditionalFormatting>
  <conditionalFormatting sqref="I43">
    <cfRule type="expression" dxfId="179" priority="47" stopIfTrue="1">
      <formula>D42&lt;&gt;"有"</formula>
    </cfRule>
  </conditionalFormatting>
  <conditionalFormatting sqref="I44">
    <cfRule type="expression" dxfId="178" priority="46" stopIfTrue="1">
      <formula>D42&lt;&gt;"有"</formula>
    </cfRule>
  </conditionalFormatting>
  <conditionalFormatting sqref="I45">
    <cfRule type="expression" dxfId="177" priority="45" stopIfTrue="1">
      <formula>D42&lt;&gt;"有"</formula>
    </cfRule>
  </conditionalFormatting>
  <conditionalFormatting sqref="I46">
    <cfRule type="expression" dxfId="176" priority="44" stopIfTrue="1">
      <formula>D42&lt;&gt;"有"</formula>
    </cfRule>
  </conditionalFormatting>
  <conditionalFormatting sqref="K43">
    <cfRule type="expression" dxfId="175" priority="43" stopIfTrue="1">
      <formula>D42&lt;&gt;"有"</formula>
    </cfRule>
  </conditionalFormatting>
  <conditionalFormatting sqref="K44">
    <cfRule type="expression" dxfId="174" priority="42" stopIfTrue="1">
      <formula>D42&lt;&gt;"有"</formula>
    </cfRule>
  </conditionalFormatting>
  <conditionalFormatting sqref="K45">
    <cfRule type="expression" dxfId="173" priority="41" stopIfTrue="1">
      <formula>D42&lt;&gt;"有"</formula>
    </cfRule>
  </conditionalFormatting>
  <conditionalFormatting sqref="K46">
    <cfRule type="expression" dxfId="172" priority="40" stopIfTrue="1">
      <formula>D42&lt;&gt;"有"</formula>
    </cfRule>
  </conditionalFormatting>
  <conditionalFormatting sqref="D48">
    <cfRule type="expression" dxfId="171" priority="33" stopIfTrue="1">
      <formula>D14&lt;&gt;"正社員以外"</formula>
    </cfRule>
    <cfRule type="containsBlanks" dxfId="170" priority="39" stopIfTrue="1">
      <formula>LEN(TRIM(D48))=0</formula>
    </cfRule>
  </conditionalFormatting>
  <conditionalFormatting sqref="D49:E49">
    <cfRule type="expression" dxfId="169" priority="29" stopIfTrue="1">
      <formula>D14&lt;&gt;"正社員以外"</formula>
    </cfRule>
    <cfRule type="containsBlanks" dxfId="168" priority="38" stopIfTrue="1">
      <formula>LEN(TRIM(D49))=0</formula>
    </cfRule>
  </conditionalFormatting>
  <conditionalFormatting sqref="D50:E50">
    <cfRule type="expression" dxfId="167" priority="28" stopIfTrue="1">
      <formula>D14&lt;&gt;"正社員以外"</formula>
    </cfRule>
    <cfRule type="containsBlanks" dxfId="166" priority="36" stopIfTrue="1">
      <formula>LEN(TRIM(D50))=0</formula>
    </cfRule>
  </conditionalFormatting>
  <conditionalFormatting sqref="D53:E53">
    <cfRule type="expression" dxfId="165" priority="27" stopIfTrue="1">
      <formula>D14&lt;&gt;"正社員以外"</formula>
    </cfRule>
    <cfRule type="containsBlanks" dxfId="164" priority="35" stopIfTrue="1">
      <formula>LEN(TRIM(D53))=0</formula>
    </cfRule>
  </conditionalFormatting>
  <conditionalFormatting sqref="D38:H38">
    <cfRule type="containsBlanks" dxfId="163" priority="26" stopIfTrue="1">
      <formula>LEN(TRIM(D38))=0</formula>
    </cfRule>
  </conditionalFormatting>
  <conditionalFormatting sqref="J38:M38">
    <cfRule type="containsBlanks" dxfId="162" priority="25" stopIfTrue="1">
      <formula>LEN(TRIM(J38))=0</formula>
    </cfRule>
  </conditionalFormatting>
  <conditionalFormatting sqref="F80:G80">
    <cfRule type="expression" dxfId="161" priority="20" stopIfTrue="1">
      <formula>AND(D80&lt;&gt;"実費",D80&lt;&gt;"定額")</formula>
    </cfRule>
    <cfRule type="containsBlanks" dxfId="160" priority="23" stopIfTrue="1">
      <formula>LEN(TRIM(F80))=0</formula>
    </cfRule>
  </conditionalFormatting>
  <conditionalFormatting sqref="D65:E65">
    <cfRule type="containsBlanks" dxfId="159" priority="22" stopIfTrue="1">
      <formula>LEN(TRIM(D65))=0</formula>
    </cfRule>
  </conditionalFormatting>
  <conditionalFormatting sqref="F66:G66">
    <cfRule type="containsBlanks" dxfId="158" priority="21" stopIfTrue="1">
      <formula>LEN(TRIM(F66))=0</formula>
    </cfRule>
  </conditionalFormatting>
  <conditionalFormatting sqref="F79:G79">
    <cfRule type="containsBlanks" dxfId="157" priority="19" stopIfTrue="1">
      <formula>LEN(TRIM(F79))=0</formula>
    </cfRule>
  </conditionalFormatting>
  <conditionalFormatting sqref="F76:G76">
    <cfRule type="containsBlanks" dxfId="156" priority="18" stopIfTrue="1">
      <formula>LEN(TRIM(F76))=0</formula>
    </cfRule>
  </conditionalFormatting>
  <conditionalFormatting sqref="F77:G77">
    <cfRule type="containsBlanks" dxfId="155" priority="17" stopIfTrue="1">
      <formula>LEN(TRIM(F77))=0</formula>
    </cfRule>
  </conditionalFormatting>
  <conditionalFormatting sqref="F78:G78">
    <cfRule type="containsBlanks" dxfId="154" priority="16" stopIfTrue="1">
      <formula>LEN(TRIM(F78))=0</formula>
    </cfRule>
  </conditionalFormatting>
  <conditionalFormatting sqref="F73:G73">
    <cfRule type="containsBlanks" dxfId="153" priority="15" stopIfTrue="1">
      <formula>LEN(TRIM(F73))=0</formula>
    </cfRule>
  </conditionalFormatting>
  <conditionalFormatting sqref="F74:G74">
    <cfRule type="containsBlanks" dxfId="152" priority="14" stopIfTrue="1">
      <formula>LEN(TRIM(F74))=0</formula>
    </cfRule>
  </conditionalFormatting>
  <conditionalFormatting sqref="F75:G75">
    <cfRule type="containsBlanks" dxfId="151" priority="13" stopIfTrue="1">
      <formula>LEN(TRIM(F75))=0</formula>
    </cfRule>
  </conditionalFormatting>
  <conditionalFormatting sqref="F72:G72">
    <cfRule type="containsBlanks" dxfId="150" priority="12" stopIfTrue="1">
      <formula>LEN(TRIM(F72))=0</formula>
    </cfRule>
  </conditionalFormatting>
  <conditionalFormatting sqref="F71:G71">
    <cfRule type="containsBlanks" dxfId="149" priority="11" stopIfTrue="1">
      <formula>LEN(TRIM(F71))=0</formula>
    </cfRule>
  </conditionalFormatting>
  <conditionalFormatting sqref="F70:G70">
    <cfRule type="containsBlanks" dxfId="148" priority="10" stopIfTrue="1">
      <formula>LEN(TRIM(F70))=0</formula>
    </cfRule>
  </conditionalFormatting>
  <conditionalFormatting sqref="F69:G69">
    <cfRule type="containsBlanks" dxfId="147" priority="9" stopIfTrue="1">
      <formula>LEN(TRIM(F69))=0</formula>
    </cfRule>
  </conditionalFormatting>
  <conditionalFormatting sqref="F68:G68">
    <cfRule type="containsBlanks" dxfId="146" priority="8" stopIfTrue="1">
      <formula>LEN(TRIM(F68))=0</formula>
    </cfRule>
  </conditionalFormatting>
  <conditionalFormatting sqref="F67:G67">
    <cfRule type="containsBlanks" dxfId="145" priority="7" stopIfTrue="1">
      <formula>LEN(TRIM(F67))=0</formula>
    </cfRule>
  </conditionalFormatting>
  <conditionalFormatting sqref="K63:M63">
    <cfRule type="expression" dxfId="144" priority="4" stopIfTrue="1">
      <formula>D63&lt;&gt;"その他"</formula>
    </cfRule>
    <cfRule type="containsBlanks" dxfId="143" priority="5" stopIfTrue="1">
      <formula>LEN(TRIM(K63))=0</formula>
    </cfRule>
  </conditionalFormatting>
  <conditionalFormatting sqref="K64:M64">
    <cfRule type="expression" dxfId="142" priority="2" stopIfTrue="1">
      <formula>D64&lt;&gt;"その他"</formula>
    </cfRule>
    <cfRule type="containsBlanks" dxfId="141" priority="3" stopIfTrue="1">
      <formula>LEN(TRIM(K64))=0</formula>
    </cfRule>
  </conditionalFormatting>
  <conditionalFormatting sqref="L58:M58">
    <cfRule type="containsBlanks" dxfId="140" priority="1" stopIfTrue="1">
      <formula>LEN(TRIM(L58))=0</formula>
    </cfRule>
  </conditionalFormatting>
  <dataValidations count="20">
    <dataValidation type="list" allowBlank="1" showInputMessage="1" showErrorMessage="1" sqref="D104:E104">
      <formula1>"該当する,該当しない"</formula1>
    </dataValidation>
    <dataValidation type="list" allowBlank="1" showInputMessage="1" showErrorMessage="1" sqref="D80:E80">
      <formula1>"実費,定額,なし"</formula1>
    </dataValidation>
    <dataValidation type="list" allowBlank="1" showInputMessage="1" showErrorMessage="1" sqref="D49:E49">
      <formula1>"条件あり,原則更新,なし"</formula1>
    </dataValidation>
    <dataValidation type="list" allowBlank="1" showInputMessage="1" showErrorMessage="1" sqref="D64:E64">
      <formula1>"毎月末,その他"</formula1>
    </dataValidation>
    <dataValidation type="list" allowBlank="1" showInputMessage="1" showErrorMessage="1" sqref="D57:E57">
      <formula1>"完全週休２日,隔週週休２日,月数回,なし,その他"</formula1>
    </dataValidation>
    <dataValidation type="list" allowBlank="1" showInputMessage="1" showErrorMessage="1" sqref="D42 D50:E50">
      <formula1>"有,無"</formula1>
    </dataValidation>
    <dataValidation type="list" allowBlank="1" showInputMessage="1" showErrorMessage="1" sqref="D14:F14">
      <formula1>"正社員,正社員以外"</formula1>
    </dataValidation>
    <dataValidation type="list" allowBlank="1" showInputMessage="1" showErrorMessage="1" sqref="D95:E95">
      <formula1>"特になし,あり"</formula1>
    </dataValidation>
    <dataValidation type="list" allowBlank="1" showInputMessage="1" showErrorMessage="1" sqref="D41:E41">
      <formula1>"１ヵ月単位,１年単位,その他,なし"</formula1>
    </dataValidation>
    <dataValidation type="list" allowBlank="1" showInputMessage="1" showErrorMessage="1" sqref="K92:L92 J93:L93 H92:H93">
      <formula1>"可能,不可"</formula1>
    </dataValidation>
    <dataValidation type="list" allowBlank="1" showInputMessage="1" showErrorMessage="1" sqref="D103">
      <formula1>"はい,いいえ"</formula1>
    </dataValidation>
    <dataValidation type="list" allowBlank="1" showInputMessage="1" showErrorMessage="1" sqref="D98 D20:E20">
      <formula1>"同じ,異なる"</formula1>
    </dataValidation>
    <dataValidation type="list" allowBlank="1" showInputMessage="1" showErrorMessage="1" sqref="D89">
      <formula1>"可能,否"</formula1>
    </dataValidation>
    <dataValidation type="list" allowBlank="1" showInputMessage="1" showErrorMessage="1" sqref="D63">
      <formula1>"毎月,その他"</formula1>
    </dataValidation>
    <dataValidation type="list" allowBlank="1" showInputMessage="1" showErrorMessage="1" sqref="D97 D81:D82 D88 D90:D93 D53 D37 D60">
      <formula1>"あり,なし"</formula1>
    </dataValidation>
    <dataValidation type="list" allowBlank="1" showInputMessage="1" showErrorMessage="1" sqref="D26">
      <formula1>"禁煙,喫煙室あり,その他"</formula1>
    </dataValidation>
    <dataValidation type="list" allowBlank="1" showInputMessage="1" showErrorMessage="1" sqref="D24">
      <formula1>"徒歩,バス"</formula1>
    </dataValidation>
    <dataValidation type="list" allowBlank="1" showInputMessage="1" showErrorMessage="1" sqref="D2">
      <formula1>"定年制,任期制"</formula1>
    </dataValidation>
    <dataValidation type="list" allowBlank="1" showInputMessage="1" showErrorMessage="1" sqref="G14:K14">
      <formula1>"派遣・請負でない,有期雇用派遣,無期雇用派遣,請負"</formula1>
    </dataValidation>
    <dataValidation type="list" allowBlank="1" showInputMessage="1" showErrorMessage="1" sqref="D62:E62">
      <formula1>"年俸制,月給制,日給制,時間給制,その他"</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9</xdr:col>
                    <xdr:colOff>352425</xdr:colOff>
                    <xdr:row>84</xdr:row>
                    <xdr:rowOff>57150</xdr:rowOff>
                  </from>
                  <to>
                    <xdr:col>9</xdr:col>
                    <xdr:colOff>590550</xdr:colOff>
                    <xdr:row>85</xdr:row>
                    <xdr:rowOff>57150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5</xdr:col>
                    <xdr:colOff>342900</xdr:colOff>
                    <xdr:row>85</xdr:row>
                    <xdr:rowOff>66675</xdr:rowOff>
                  </from>
                  <to>
                    <xdr:col>5</xdr:col>
                    <xdr:colOff>581025</xdr:colOff>
                    <xdr:row>86</xdr:row>
                    <xdr:rowOff>66675</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9</xdr:col>
                    <xdr:colOff>352425</xdr:colOff>
                    <xdr:row>85</xdr:row>
                    <xdr:rowOff>66675</xdr:rowOff>
                  </from>
                  <to>
                    <xdr:col>9</xdr:col>
                    <xdr:colOff>590550</xdr:colOff>
                    <xdr:row>86</xdr:row>
                    <xdr:rowOff>66675</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5</xdr:col>
                    <xdr:colOff>342900</xdr:colOff>
                    <xdr:row>84</xdr:row>
                    <xdr:rowOff>85725</xdr:rowOff>
                  </from>
                  <to>
                    <xdr:col>5</xdr:col>
                    <xdr:colOff>581025</xdr:colOff>
                    <xdr:row>85</xdr:row>
                    <xdr:rowOff>85725</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9</xdr:col>
                    <xdr:colOff>352425</xdr:colOff>
                    <xdr:row>86</xdr:row>
                    <xdr:rowOff>57150</xdr:rowOff>
                  </from>
                  <to>
                    <xdr:col>9</xdr:col>
                    <xdr:colOff>590550</xdr:colOff>
                    <xdr:row>87</xdr:row>
                    <xdr:rowOff>9525</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5</xdr:col>
                    <xdr:colOff>342900</xdr:colOff>
                    <xdr:row>86</xdr:row>
                    <xdr:rowOff>66675</xdr:rowOff>
                  </from>
                  <to>
                    <xdr:col>5</xdr:col>
                    <xdr:colOff>581025</xdr:colOff>
                    <xdr:row>87</xdr:row>
                    <xdr:rowOff>19050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8</xdr:col>
                    <xdr:colOff>352425</xdr:colOff>
                    <xdr:row>98</xdr:row>
                    <xdr:rowOff>57150</xdr:rowOff>
                  </from>
                  <to>
                    <xdr:col>8</xdr:col>
                    <xdr:colOff>590550</xdr:colOff>
                    <xdr:row>99</xdr:row>
                    <xdr:rowOff>38100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5</xdr:col>
                    <xdr:colOff>342900</xdr:colOff>
                    <xdr:row>99</xdr:row>
                    <xdr:rowOff>66675</xdr:rowOff>
                  </from>
                  <to>
                    <xdr:col>5</xdr:col>
                    <xdr:colOff>581025</xdr:colOff>
                    <xdr:row>99</xdr:row>
                    <xdr:rowOff>247650</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8</xdr:col>
                    <xdr:colOff>352425</xdr:colOff>
                    <xdr:row>99</xdr:row>
                    <xdr:rowOff>66675</xdr:rowOff>
                  </from>
                  <to>
                    <xdr:col>8</xdr:col>
                    <xdr:colOff>590550</xdr:colOff>
                    <xdr:row>99</xdr:row>
                    <xdr:rowOff>247650</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5</xdr:col>
                    <xdr:colOff>342900</xdr:colOff>
                    <xdr:row>98</xdr:row>
                    <xdr:rowOff>85725</xdr:rowOff>
                  </from>
                  <to>
                    <xdr:col>5</xdr:col>
                    <xdr:colOff>581025</xdr:colOff>
                    <xdr:row>99</xdr:row>
                    <xdr:rowOff>66675</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8</xdr:col>
                    <xdr:colOff>352425</xdr:colOff>
                    <xdr:row>53</xdr:row>
                    <xdr:rowOff>57150</xdr:rowOff>
                  </from>
                  <to>
                    <xdr:col>8</xdr:col>
                    <xdr:colOff>590550</xdr:colOff>
                    <xdr:row>53</xdr:row>
                    <xdr:rowOff>304800</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8</xdr:col>
                    <xdr:colOff>352425</xdr:colOff>
                    <xdr:row>54</xdr:row>
                    <xdr:rowOff>66675</xdr:rowOff>
                  </from>
                  <to>
                    <xdr:col>8</xdr:col>
                    <xdr:colOff>590550</xdr:colOff>
                    <xdr:row>54</xdr:row>
                    <xdr:rowOff>247650</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from>
                    <xdr:col>9</xdr:col>
                    <xdr:colOff>352425</xdr:colOff>
                    <xdr:row>84</xdr:row>
                    <xdr:rowOff>57150</xdr:rowOff>
                  </from>
                  <to>
                    <xdr:col>9</xdr:col>
                    <xdr:colOff>590550</xdr:colOff>
                    <xdr:row>85</xdr:row>
                    <xdr:rowOff>57150</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from>
                    <xdr:col>5</xdr:col>
                    <xdr:colOff>342900</xdr:colOff>
                    <xdr:row>85</xdr:row>
                    <xdr:rowOff>66675</xdr:rowOff>
                  </from>
                  <to>
                    <xdr:col>5</xdr:col>
                    <xdr:colOff>581025</xdr:colOff>
                    <xdr:row>86</xdr:row>
                    <xdr:rowOff>66675</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from>
                    <xdr:col>9</xdr:col>
                    <xdr:colOff>352425</xdr:colOff>
                    <xdr:row>85</xdr:row>
                    <xdr:rowOff>66675</xdr:rowOff>
                  </from>
                  <to>
                    <xdr:col>9</xdr:col>
                    <xdr:colOff>590550</xdr:colOff>
                    <xdr:row>86</xdr:row>
                    <xdr:rowOff>66675</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from>
                    <xdr:col>5</xdr:col>
                    <xdr:colOff>342900</xdr:colOff>
                    <xdr:row>84</xdr:row>
                    <xdr:rowOff>85725</xdr:rowOff>
                  </from>
                  <to>
                    <xdr:col>5</xdr:col>
                    <xdr:colOff>581025</xdr:colOff>
                    <xdr:row>85</xdr:row>
                    <xdr:rowOff>85725</xdr:rowOff>
                  </to>
                </anchor>
              </controlPr>
            </control>
          </mc:Choice>
        </mc:AlternateContent>
        <mc:AlternateContent xmlns:mc="http://schemas.openxmlformats.org/markup-compatibility/2006">
          <mc:Choice Requires="x14">
            <control shapeId="36887" r:id="rId26" name="Check Box 23">
              <controlPr defaultSize="0" autoFill="0" autoLine="0" autoPict="0">
                <anchor moveWithCells="1">
                  <from>
                    <xdr:col>9</xdr:col>
                    <xdr:colOff>352425</xdr:colOff>
                    <xdr:row>86</xdr:row>
                    <xdr:rowOff>57150</xdr:rowOff>
                  </from>
                  <to>
                    <xdr:col>9</xdr:col>
                    <xdr:colOff>590550</xdr:colOff>
                    <xdr:row>87</xdr:row>
                    <xdr:rowOff>9525</xdr:rowOff>
                  </to>
                </anchor>
              </controlPr>
            </control>
          </mc:Choice>
        </mc:AlternateContent>
        <mc:AlternateContent xmlns:mc="http://schemas.openxmlformats.org/markup-compatibility/2006">
          <mc:Choice Requires="x14">
            <control shapeId="36888" r:id="rId27" name="Check Box 24">
              <controlPr defaultSize="0" autoFill="0" autoLine="0" autoPict="0">
                <anchor moveWithCells="1">
                  <from>
                    <xdr:col>5</xdr:col>
                    <xdr:colOff>342900</xdr:colOff>
                    <xdr:row>86</xdr:row>
                    <xdr:rowOff>66675</xdr:rowOff>
                  </from>
                  <to>
                    <xdr:col>5</xdr:col>
                    <xdr:colOff>581025</xdr:colOff>
                    <xdr:row>87</xdr:row>
                    <xdr:rowOff>19050</xdr:rowOff>
                  </to>
                </anchor>
              </controlPr>
            </control>
          </mc:Choice>
        </mc:AlternateContent>
        <mc:AlternateContent xmlns:mc="http://schemas.openxmlformats.org/markup-compatibility/2006">
          <mc:Choice Requires="x14">
            <control shapeId="36889" r:id="rId28" name="Check Box 25">
              <controlPr defaultSize="0" autoFill="0" autoLine="0" autoPict="0">
                <anchor moveWithCells="1">
                  <from>
                    <xdr:col>8</xdr:col>
                    <xdr:colOff>352425</xdr:colOff>
                    <xdr:row>98</xdr:row>
                    <xdr:rowOff>57150</xdr:rowOff>
                  </from>
                  <to>
                    <xdr:col>8</xdr:col>
                    <xdr:colOff>590550</xdr:colOff>
                    <xdr:row>99</xdr:row>
                    <xdr:rowOff>38100</xdr:rowOff>
                  </to>
                </anchor>
              </controlPr>
            </control>
          </mc:Choice>
        </mc:AlternateContent>
        <mc:AlternateContent xmlns:mc="http://schemas.openxmlformats.org/markup-compatibility/2006">
          <mc:Choice Requires="x14">
            <control shapeId="36890" r:id="rId29" name="Check Box 26">
              <controlPr defaultSize="0" autoFill="0" autoLine="0" autoPict="0">
                <anchor moveWithCells="1">
                  <from>
                    <xdr:col>5</xdr:col>
                    <xdr:colOff>342900</xdr:colOff>
                    <xdr:row>99</xdr:row>
                    <xdr:rowOff>66675</xdr:rowOff>
                  </from>
                  <to>
                    <xdr:col>5</xdr:col>
                    <xdr:colOff>581025</xdr:colOff>
                    <xdr:row>99</xdr:row>
                    <xdr:rowOff>247650</xdr:rowOff>
                  </to>
                </anchor>
              </controlPr>
            </control>
          </mc:Choice>
        </mc:AlternateContent>
        <mc:AlternateContent xmlns:mc="http://schemas.openxmlformats.org/markup-compatibility/2006">
          <mc:Choice Requires="x14">
            <control shapeId="36891" r:id="rId30" name="Check Box 27">
              <controlPr defaultSize="0" autoFill="0" autoLine="0" autoPict="0">
                <anchor moveWithCells="1">
                  <from>
                    <xdr:col>8</xdr:col>
                    <xdr:colOff>352425</xdr:colOff>
                    <xdr:row>99</xdr:row>
                    <xdr:rowOff>66675</xdr:rowOff>
                  </from>
                  <to>
                    <xdr:col>8</xdr:col>
                    <xdr:colOff>590550</xdr:colOff>
                    <xdr:row>99</xdr:row>
                    <xdr:rowOff>247650</xdr:rowOff>
                  </to>
                </anchor>
              </controlPr>
            </control>
          </mc:Choice>
        </mc:AlternateContent>
        <mc:AlternateContent xmlns:mc="http://schemas.openxmlformats.org/markup-compatibility/2006">
          <mc:Choice Requires="x14">
            <control shapeId="36892" r:id="rId31" name="Check Box 28">
              <controlPr defaultSize="0" autoFill="0" autoLine="0" autoPict="0">
                <anchor moveWithCells="1">
                  <from>
                    <xdr:col>5</xdr:col>
                    <xdr:colOff>342900</xdr:colOff>
                    <xdr:row>98</xdr:row>
                    <xdr:rowOff>85725</xdr:rowOff>
                  </from>
                  <to>
                    <xdr:col>5</xdr:col>
                    <xdr:colOff>581025</xdr:colOff>
                    <xdr:row>99</xdr:row>
                    <xdr:rowOff>66675</xdr:rowOff>
                  </to>
                </anchor>
              </controlPr>
            </control>
          </mc:Choice>
        </mc:AlternateContent>
        <mc:AlternateContent xmlns:mc="http://schemas.openxmlformats.org/markup-compatibility/2006">
          <mc:Choice Requires="x14">
            <control shapeId="36893" r:id="rId32" name="Check Box 29">
              <controlPr defaultSize="0" autoFill="0" autoLine="0" autoPict="0">
                <anchor moveWithCells="1">
                  <from>
                    <xdr:col>8</xdr:col>
                    <xdr:colOff>352425</xdr:colOff>
                    <xdr:row>53</xdr:row>
                    <xdr:rowOff>57150</xdr:rowOff>
                  </from>
                  <to>
                    <xdr:col>8</xdr:col>
                    <xdr:colOff>590550</xdr:colOff>
                    <xdr:row>53</xdr:row>
                    <xdr:rowOff>304800</xdr:rowOff>
                  </to>
                </anchor>
              </controlPr>
            </control>
          </mc:Choice>
        </mc:AlternateContent>
        <mc:AlternateContent xmlns:mc="http://schemas.openxmlformats.org/markup-compatibility/2006">
          <mc:Choice Requires="x14">
            <control shapeId="36894" r:id="rId33" name="Check Box 30">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95" r:id="rId34" name="Check Box 31">
              <controlPr defaultSize="0" autoFill="0" autoLine="0" autoPict="0">
                <anchor moveWithCells="1">
                  <from>
                    <xdr:col>8</xdr:col>
                    <xdr:colOff>352425</xdr:colOff>
                    <xdr:row>54</xdr:row>
                    <xdr:rowOff>66675</xdr:rowOff>
                  </from>
                  <to>
                    <xdr:col>8</xdr:col>
                    <xdr:colOff>590550</xdr:colOff>
                    <xdr:row>54</xdr:row>
                    <xdr:rowOff>247650</xdr:rowOff>
                  </to>
                </anchor>
              </controlPr>
            </control>
          </mc:Choice>
        </mc:AlternateContent>
        <mc:AlternateContent xmlns:mc="http://schemas.openxmlformats.org/markup-compatibility/2006">
          <mc:Choice Requires="x14">
            <control shapeId="36896" r:id="rId35" name="Check Box 32">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97" r:id="rId36" name="Check Box 33">
              <controlPr defaultSize="0" autoFill="0" autoLine="0" autoPict="0">
                <anchor moveWithCells="1">
                  <from>
                    <xdr:col>4</xdr:col>
                    <xdr:colOff>342900</xdr:colOff>
                    <xdr:row>54</xdr:row>
                    <xdr:rowOff>57150</xdr:rowOff>
                  </from>
                  <to>
                    <xdr:col>4</xdr:col>
                    <xdr:colOff>581025</xdr:colOff>
                    <xdr:row>54</xdr:row>
                    <xdr:rowOff>304800</xdr:rowOff>
                  </to>
                </anchor>
              </controlPr>
            </control>
          </mc:Choice>
        </mc:AlternateContent>
        <mc:AlternateContent xmlns:mc="http://schemas.openxmlformats.org/markup-compatibility/2006">
          <mc:Choice Requires="x14">
            <control shapeId="36898" r:id="rId37" name="Check Box 34">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99" r:id="rId38" name="Check Box 35">
              <controlPr defaultSize="0" autoFill="0" autoLine="0" autoPict="0">
                <anchor moveWithCells="1">
                  <from>
                    <xdr:col>9</xdr:col>
                    <xdr:colOff>352425</xdr:colOff>
                    <xdr:row>84</xdr:row>
                    <xdr:rowOff>0</xdr:rowOff>
                  </from>
                  <to>
                    <xdr:col>9</xdr:col>
                    <xdr:colOff>590550</xdr:colOff>
                    <xdr:row>85</xdr:row>
                    <xdr:rowOff>0</xdr:rowOff>
                  </to>
                </anchor>
              </controlPr>
            </control>
          </mc:Choice>
        </mc:AlternateContent>
        <mc:AlternateContent xmlns:mc="http://schemas.openxmlformats.org/markup-compatibility/2006">
          <mc:Choice Requires="x14">
            <control shapeId="36900" r:id="rId39" name="Check Box 36">
              <controlPr defaultSize="0" autoFill="0" autoLine="0" autoPict="0">
                <anchor moveWithCells="1">
                  <from>
                    <xdr:col>5</xdr:col>
                    <xdr:colOff>352425</xdr:colOff>
                    <xdr:row>84</xdr:row>
                    <xdr:rowOff>219075</xdr:rowOff>
                  </from>
                  <to>
                    <xdr:col>5</xdr:col>
                    <xdr:colOff>590550</xdr:colOff>
                    <xdr:row>85</xdr:row>
                    <xdr:rowOff>219075</xdr:rowOff>
                  </to>
                </anchor>
              </controlPr>
            </control>
          </mc:Choice>
        </mc:AlternateContent>
        <mc:AlternateContent xmlns:mc="http://schemas.openxmlformats.org/markup-compatibility/2006">
          <mc:Choice Requires="x14">
            <control shapeId="36901" r:id="rId40" name="Check Box 37">
              <controlPr defaultSize="0" autoFill="0" autoLine="0" autoPict="0">
                <anchor moveWithCells="1">
                  <from>
                    <xdr:col>9</xdr:col>
                    <xdr:colOff>352425</xdr:colOff>
                    <xdr:row>85</xdr:row>
                    <xdr:rowOff>9525</xdr:rowOff>
                  </from>
                  <to>
                    <xdr:col>9</xdr:col>
                    <xdr:colOff>590550</xdr:colOff>
                    <xdr:row>86</xdr:row>
                    <xdr:rowOff>9525</xdr:rowOff>
                  </to>
                </anchor>
              </controlPr>
            </control>
          </mc:Choice>
        </mc:AlternateContent>
        <mc:AlternateContent xmlns:mc="http://schemas.openxmlformats.org/markup-compatibility/2006">
          <mc:Choice Requires="x14">
            <control shapeId="36902" r:id="rId41" name="Check Box 38">
              <controlPr defaultSize="0" autoFill="0" autoLine="0" autoPict="0">
                <anchor moveWithCells="1">
                  <from>
                    <xdr:col>5</xdr:col>
                    <xdr:colOff>352425</xdr:colOff>
                    <xdr:row>84</xdr:row>
                    <xdr:rowOff>19050</xdr:rowOff>
                  </from>
                  <to>
                    <xdr:col>5</xdr:col>
                    <xdr:colOff>590550</xdr:colOff>
                    <xdr:row>85</xdr:row>
                    <xdr:rowOff>19050</xdr:rowOff>
                  </to>
                </anchor>
              </controlPr>
            </control>
          </mc:Choice>
        </mc:AlternateContent>
        <mc:AlternateContent xmlns:mc="http://schemas.openxmlformats.org/markup-compatibility/2006">
          <mc:Choice Requires="x14">
            <control shapeId="36903" r:id="rId42" name="Check Box 39">
              <controlPr defaultSize="0" autoFill="0" autoLine="0" autoPict="0">
                <anchor moveWithCells="1">
                  <from>
                    <xdr:col>9</xdr:col>
                    <xdr:colOff>352425</xdr:colOff>
                    <xdr:row>86</xdr:row>
                    <xdr:rowOff>0</xdr:rowOff>
                  </from>
                  <to>
                    <xdr:col>9</xdr:col>
                    <xdr:colOff>590550</xdr:colOff>
                    <xdr:row>87</xdr:row>
                    <xdr:rowOff>0</xdr:rowOff>
                  </to>
                </anchor>
              </controlPr>
            </control>
          </mc:Choice>
        </mc:AlternateContent>
        <mc:AlternateContent xmlns:mc="http://schemas.openxmlformats.org/markup-compatibility/2006">
          <mc:Choice Requires="x14">
            <control shapeId="36904" r:id="rId43" name="Check Box 40">
              <controlPr defaultSize="0" autoFill="0" autoLine="0" autoPict="0">
                <anchor moveWithCells="1">
                  <from>
                    <xdr:col>5</xdr:col>
                    <xdr:colOff>352425</xdr:colOff>
                    <xdr:row>85</xdr:row>
                    <xdr:rowOff>219075</xdr:rowOff>
                  </from>
                  <to>
                    <xdr:col>5</xdr:col>
                    <xdr:colOff>590550</xdr:colOff>
                    <xdr:row>86</xdr:row>
                    <xdr:rowOff>219075</xdr:rowOff>
                  </to>
                </anchor>
              </controlPr>
            </control>
          </mc:Choice>
        </mc:AlternateContent>
        <mc:AlternateContent xmlns:mc="http://schemas.openxmlformats.org/markup-compatibility/2006">
          <mc:Choice Requires="x14">
            <control shapeId="36905" r:id="rId44" name="Check Box 41">
              <controlPr defaultSize="0" autoFill="0" autoLine="0" autoPict="0">
                <anchor moveWithCells="1">
                  <from>
                    <xdr:col>8</xdr:col>
                    <xdr:colOff>352425</xdr:colOff>
                    <xdr:row>98</xdr:row>
                    <xdr:rowOff>38100</xdr:rowOff>
                  </from>
                  <to>
                    <xdr:col>8</xdr:col>
                    <xdr:colOff>590550</xdr:colOff>
                    <xdr:row>99</xdr:row>
                    <xdr:rowOff>19050</xdr:rowOff>
                  </to>
                </anchor>
              </controlPr>
            </control>
          </mc:Choice>
        </mc:AlternateContent>
        <mc:AlternateContent xmlns:mc="http://schemas.openxmlformats.org/markup-compatibility/2006">
          <mc:Choice Requires="x14">
            <control shapeId="36906" r:id="rId45" name="Check Box 42">
              <controlPr defaultSize="0" autoFill="0" autoLine="0" autoPict="0">
                <anchor moveWithCells="1">
                  <from>
                    <xdr:col>5</xdr:col>
                    <xdr:colOff>342900</xdr:colOff>
                    <xdr:row>99</xdr:row>
                    <xdr:rowOff>47625</xdr:rowOff>
                  </from>
                  <to>
                    <xdr:col>5</xdr:col>
                    <xdr:colOff>581025</xdr:colOff>
                    <xdr:row>99</xdr:row>
                    <xdr:rowOff>295275</xdr:rowOff>
                  </to>
                </anchor>
              </controlPr>
            </control>
          </mc:Choice>
        </mc:AlternateContent>
        <mc:AlternateContent xmlns:mc="http://schemas.openxmlformats.org/markup-compatibility/2006">
          <mc:Choice Requires="x14">
            <control shapeId="36907" r:id="rId46" name="Check Box 43">
              <controlPr defaultSize="0" autoFill="0" autoLine="0" autoPict="0">
                <anchor moveWithCells="1">
                  <from>
                    <xdr:col>8</xdr:col>
                    <xdr:colOff>352425</xdr:colOff>
                    <xdr:row>99</xdr:row>
                    <xdr:rowOff>47625</xdr:rowOff>
                  </from>
                  <to>
                    <xdr:col>8</xdr:col>
                    <xdr:colOff>590550</xdr:colOff>
                    <xdr:row>99</xdr:row>
                    <xdr:rowOff>295275</xdr:rowOff>
                  </to>
                </anchor>
              </controlPr>
            </control>
          </mc:Choice>
        </mc:AlternateContent>
        <mc:AlternateContent xmlns:mc="http://schemas.openxmlformats.org/markup-compatibility/2006">
          <mc:Choice Requires="x14">
            <control shapeId="36908" r:id="rId47" name="Check Box 44">
              <controlPr defaultSize="0" autoFill="0" autoLine="0" autoPict="0">
                <anchor moveWithCells="1">
                  <from>
                    <xdr:col>5</xdr:col>
                    <xdr:colOff>342900</xdr:colOff>
                    <xdr:row>98</xdr:row>
                    <xdr:rowOff>19050</xdr:rowOff>
                  </from>
                  <to>
                    <xdr:col>5</xdr:col>
                    <xdr:colOff>581025</xdr:colOff>
                    <xdr:row>99</xdr:row>
                    <xdr:rowOff>0</xdr:rowOff>
                  </to>
                </anchor>
              </controlPr>
            </control>
          </mc:Choice>
        </mc:AlternateContent>
        <mc:AlternateContent xmlns:mc="http://schemas.openxmlformats.org/markup-compatibility/2006">
          <mc:Choice Requires="x14">
            <control shapeId="36909" r:id="rId48" name="Check Box 45">
              <controlPr defaultSize="0" autoFill="0" autoLine="0" autoPict="0">
                <anchor moveWithCells="1">
                  <from>
                    <xdr:col>8</xdr:col>
                    <xdr:colOff>352425</xdr:colOff>
                    <xdr:row>53</xdr:row>
                    <xdr:rowOff>57150</xdr:rowOff>
                  </from>
                  <to>
                    <xdr:col>8</xdr:col>
                    <xdr:colOff>590550</xdr:colOff>
                    <xdr:row>53</xdr:row>
                    <xdr:rowOff>304800</xdr:rowOff>
                  </to>
                </anchor>
              </controlPr>
            </control>
          </mc:Choice>
        </mc:AlternateContent>
        <mc:AlternateContent xmlns:mc="http://schemas.openxmlformats.org/markup-compatibility/2006">
          <mc:Choice Requires="x14">
            <control shapeId="36910" r:id="rId49" name="Check Box 46">
              <controlPr defaultSize="0" autoFill="0" autoLine="0" autoPict="0">
                <anchor moveWithCells="1">
                  <from>
                    <xdr:col>4</xdr:col>
                    <xdr:colOff>342900</xdr:colOff>
                    <xdr:row>54</xdr:row>
                    <xdr:rowOff>57150</xdr:rowOff>
                  </from>
                  <to>
                    <xdr:col>4</xdr:col>
                    <xdr:colOff>581025</xdr:colOff>
                    <xdr:row>54</xdr:row>
                    <xdr:rowOff>304800</xdr:rowOff>
                  </to>
                </anchor>
              </controlPr>
            </control>
          </mc:Choice>
        </mc:AlternateContent>
        <mc:AlternateContent xmlns:mc="http://schemas.openxmlformats.org/markup-compatibility/2006">
          <mc:Choice Requires="x14">
            <control shapeId="36911" r:id="rId50" name="Check Box 47">
              <controlPr defaultSize="0" autoFill="0" autoLine="0" autoPict="0">
                <anchor moveWithCells="1">
                  <from>
                    <xdr:col>8</xdr:col>
                    <xdr:colOff>352425</xdr:colOff>
                    <xdr:row>54</xdr:row>
                    <xdr:rowOff>66675</xdr:rowOff>
                  </from>
                  <to>
                    <xdr:col>8</xdr:col>
                    <xdr:colOff>590550</xdr:colOff>
                    <xdr:row>54</xdr:row>
                    <xdr:rowOff>314325</xdr:rowOff>
                  </to>
                </anchor>
              </controlPr>
            </control>
          </mc:Choice>
        </mc:AlternateContent>
        <mc:AlternateContent xmlns:mc="http://schemas.openxmlformats.org/markup-compatibility/2006">
          <mc:Choice Requires="x14">
            <control shapeId="36912" r:id="rId51" name="Check Box 48">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913" r:id="rId52" name="Check Box 49">
              <controlPr defaultSize="0" autoFill="0" autoLine="0" autoPict="0">
                <anchor moveWithCells="1">
                  <from>
                    <xdr:col>6</xdr:col>
                    <xdr:colOff>304800</xdr:colOff>
                    <xdr:row>104</xdr:row>
                    <xdr:rowOff>209550</xdr:rowOff>
                  </from>
                  <to>
                    <xdr:col>6</xdr:col>
                    <xdr:colOff>533400</xdr:colOff>
                    <xdr:row>104</xdr:row>
                    <xdr:rowOff>447675</xdr:rowOff>
                  </to>
                </anchor>
              </controlPr>
            </control>
          </mc:Choice>
        </mc:AlternateContent>
        <mc:AlternateContent xmlns:mc="http://schemas.openxmlformats.org/markup-compatibility/2006">
          <mc:Choice Requires="x14">
            <control shapeId="36914" r:id="rId53" name="Check Box 50">
              <controlPr defaultSize="0" autoFill="0" autoLine="0" autoPict="0">
                <anchor moveWithCells="1">
                  <from>
                    <xdr:col>11</xdr:col>
                    <xdr:colOff>371475</xdr:colOff>
                    <xdr:row>104</xdr:row>
                    <xdr:rowOff>200025</xdr:rowOff>
                  </from>
                  <to>
                    <xdr:col>11</xdr:col>
                    <xdr:colOff>600075</xdr:colOff>
                    <xdr:row>104</xdr:row>
                    <xdr:rowOff>438150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481"/>
  <sheetViews>
    <sheetView showGridLines="0" view="pageBreakPreview" zoomScale="50" zoomScaleNormal="85" zoomScaleSheetLayoutView="50" workbookViewId="0">
      <selection activeCell="BH120" sqref="BH120"/>
    </sheetView>
  </sheetViews>
  <sheetFormatPr defaultColWidth="1.25" defaultRowHeight="17.25" x14ac:dyDescent="0.2"/>
  <cols>
    <col min="1" max="1" width="3.875" style="1" customWidth="1"/>
    <col min="2" max="7" width="3.75" style="1" customWidth="1"/>
    <col min="8" max="22" width="1.25" style="1"/>
    <col min="23" max="23" width="1.5" style="1" customWidth="1"/>
    <col min="24" max="34" width="1.25" style="1"/>
    <col min="35" max="35" width="1.625" style="1" customWidth="1"/>
    <col min="36" max="50" width="1.25" style="1"/>
    <col min="51" max="51" width="1.625" style="1" customWidth="1"/>
    <col min="52" max="204" width="1.25" style="1"/>
    <col min="205" max="205" width="2.125" style="1" customWidth="1"/>
    <col min="206" max="206" width="1.375" style="1" customWidth="1"/>
    <col min="207" max="235" width="1.25" style="1"/>
    <col min="236" max="236" width="2.25" style="1" customWidth="1"/>
    <col min="237" max="16384" width="1.25" style="1"/>
  </cols>
  <sheetData>
    <row r="1" spans="1:236" ht="36.75" customHeight="1" x14ac:dyDescent="0.2"/>
    <row r="2" spans="1:236" ht="44.25" customHeight="1" x14ac:dyDescent="0.2"/>
    <row r="3" spans="1:236" ht="44.25" customHeight="1" x14ac:dyDescent="0.25">
      <c r="AC3" s="51"/>
      <c r="AI3" s="52"/>
      <c r="AJ3" s="52"/>
      <c r="AK3" s="52"/>
      <c r="AL3" s="52"/>
      <c r="AM3" s="52"/>
      <c r="AN3" s="52"/>
      <c r="AO3" s="52"/>
      <c r="AP3" s="52"/>
      <c r="AQ3" s="52"/>
      <c r="AR3" s="52"/>
      <c r="AS3" s="52"/>
      <c r="AT3" s="52"/>
      <c r="AU3" s="52"/>
      <c r="AV3" s="52"/>
      <c r="AW3" s="52"/>
      <c r="AX3" s="52"/>
      <c r="AY3" s="52"/>
      <c r="AZ3" s="52"/>
      <c r="BA3" s="52"/>
      <c r="BB3" s="52"/>
      <c r="BC3" s="52"/>
      <c r="BD3" s="52"/>
      <c r="BE3" s="52"/>
      <c r="BF3" s="52"/>
      <c r="BG3" s="52"/>
    </row>
    <row r="4" spans="1:236" ht="19.5" customHeight="1" thickBot="1" x14ac:dyDescent="0.25"/>
    <row r="5" spans="1:236" ht="14.25" customHeight="1" thickTop="1" x14ac:dyDescent="0.2">
      <c r="A5" s="580"/>
      <c r="B5" s="580"/>
      <c r="C5" s="580"/>
      <c r="D5" s="580"/>
      <c r="E5" s="580"/>
      <c r="F5" s="580"/>
      <c r="H5" s="53"/>
      <c r="I5" s="54"/>
      <c r="J5" s="54"/>
      <c r="K5" s="54"/>
      <c r="L5" s="54"/>
      <c r="M5" s="54"/>
      <c r="N5" s="575" t="s">
        <v>87</v>
      </c>
      <c r="O5" s="576"/>
      <c r="P5" s="576"/>
      <c r="Q5" s="576"/>
      <c r="R5" s="576"/>
      <c r="S5" s="576"/>
      <c r="T5" s="576"/>
      <c r="U5" s="576"/>
      <c r="V5" s="576"/>
      <c r="W5" s="576"/>
      <c r="X5" s="576"/>
      <c r="Y5" s="576"/>
      <c r="Z5" s="576"/>
      <c r="AA5" s="55"/>
      <c r="AB5" s="3"/>
      <c r="AC5" s="581" t="s">
        <v>0</v>
      </c>
      <c r="AD5" s="581"/>
      <c r="AE5" s="581"/>
      <c r="AF5" s="581"/>
      <c r="AG5" s="581"/>
      <c r="AH5" s="581"/>
      <c r="AI5" s="581"/>
      <c r="AJ5" s="581"/>
      <c r="AK5" s="581"/>
      <c r="AL5" s="581"/>
      <c r="AM5" s="581"/>
      <c r="AN5" s="581"/>
      <c r="AO5" s="581"/>
      <c r="AP5" s="581"/>
      <c r="AQ5" s="581"/>
      <c r="AR5" s="581"/>
      <c r="AS5" s="581"/>
      <c r="AT5" s="581"/>
      <c r="AU5" s="581"/>
      <c r="AV5" s="581"/>
      <c r="AW5" s="581"/>
      <c r="AX5" s="581"/>
      <c r="AY5" s="581"/>
      <c r="AZ5" s="581"/>
      <c r="BA5" s="581"/>
      <c r="BB5" s="581"/>
      <c r="BC5" s="581"/>
      <c r="BD5" s="581"/>
      <c r="BE5" s="581"/>
      <c r="BF5" s="581"/>
      <c r="BG5" s="581"/>
      <c r="BH5" s="581"/>
      <c r="BI5" s="581"/>
      <c r="BJ5" s="581"/>
      <c r="BK5" s="581"/>
      <c r="BL5" s="581"/>
      <c r="BM5" s="581"/>
      <c r="BN5" s="581"/>
      <c r="BQ5" s="552" t="s">
        <v>194</v>
      </c>
      <c r="BR5" s="553"/>
      <c r="BS5" s="553"/>
      <c r="BT5" s="553"/>
      <c r="BU5" s="553"/>
      <c r="BV5" s="553"/>
      <c r="BW5" s="553"/>
      <c r="BX5" s="553"/>
      <c r="BY5" s="553"/>
      <c r="BZ5" s="553"/>
      <c r="CA5" s="553"/>
      <c r="CB5" s="553"/>
      <c r="CC5" s="553"/>
      <c r="CD5" s="553"/>
      <c r="CE5" s="553"/>
      <c r="CF5" s="553"/>
      <c r="CG5" s="553"/>
      <c r="CH5" s="553"/>
      <c r="CI5" s="553"/>
      <c r="CJ5" s="553"/>
      <c r="CK5" s="553"/>
      <c r="CL5" s="553"/>
      <c r="CM5" s="553"/>
      <c r="CN5" s="553"/>
      <c r="CO5" s="554"/>
      <c r="CP5" s="539" t="s">
        <v>195</v>
      </c>
      <c r="CQ5" s="540"/>
      <c r="CR5" s="540"/>
      <c r="CS5" s="540"/>
      <c r="CT5" s="540"/>
      <c r="CU5" s="540"/>
      <c r="CV5" s="540"/>
      <c r="CW5" s="540"/>
      <c r="CX5" s="540"/>
      <c r="CY5" s="540"/>
      <c r="CZ5" s="540"/>
      <c r="DA5" s="540"/>
      <c r="DB5" s="540"/>
      <c r="DC5" s="540"/>
      <c r="DD5" s="540"/>
      <c r="DE5" s="540"/>
      <c r="DF5" s="540"/>
      <c r="DG5" s="540"/>
      <c r="DH5" s="540"/>
      <c r="DI5" s="540"/>
      <c r="DJ5" s="540"/>
      <c r="DK5" s="540"/>
      <c r="DL5" s="540"/>
      <c r="DM5" s="540"/>
      <c r="DN5" s="540"/>
      <c r="DO5" s="540"/>
      <c r="DP5" s="540"/>
      <c r="DQ5" s="540"/>
      <c r="DR5" s="540"/>
      <c r="DS5" s="540"/>
      <c r="DT5" s="540"/>
      <c r="DU5" s="540"/>
      <c r="DV5" s="540"/>
      <c r="DW5" s="540"/>
      <c r="DX5" s="540"/>
      <c r="DY5" s="540"/>
      <c r="DZ5" s="540"/>
      <c r="EA5" s="540"/>
      <c r="EB5" s="540"/>
      <c r="EC5" s="540"/>
      <c r="ED5" s="540"/>
      <c r="EE5" s="540"/>
      <c r="EF5" s="540"/>
      <c r="EG5" s="540"/>
      <c r="EH5" s="540"/>
      <c r="EI5" s="540"/>
      <c r="EJ5" s="540"/>
      <c r="EK5" s="540"/>
      <c r="EL5" s="540"/>
      <c r="EM5" s="540"/>
      <c r="EN5" s="540"/>
      <c r="EO5" s="540"/>
      <c r="EP5" s="540"/>
      <c r="EQ5" s="540"/>
      <c r="ER5" s="540"/>
      <c r="ES5" s="540"/>
      <c r="ET5" s="540"/>
      <c r="EU5" s="540"/>
      <c r="EV5" s="540"/>
      <c r="EW5" s="540"/>
      <c r="EX5" s="540"/>
      <c r="EY5" s="540"/>
      <c r="EZ5" s="540"/>
      <c r="FA5" s="540"/>
      <c r="FB5" s="540"/>
      <c r="FC5" s="540"/>
      <c r="FD5" s="540"/>
      <c r="FE5" s="540"/>
      <c r="FF5" s="540"/>
      <c r="FG5" s="540"/>
      <c r="FH5" s="540"/>
      <c r="FI5" s="540"/>
      <c r="FJ5" s="540"/>
      <c r="FK5" s="540"/>
      <c r="FL5" s="540"/>
      <c r="FM5" s="540"/>
      <c r="FN5" s="540"/>
      <c r="FO5" s="540"/>
      <c r="FP5" s="540"/>
      <c r="FQ5" s="540"/>
      <c r="FR5" s="540"/>
      <c r="FS5" s="540"/>
      <c r="FT5" s="540"/>
      <c r="FU5" s="540"/>
      <c r="FV5" s="540"/>
      <c r="FW5" s="540"/>
      <c r="FX5" s="540"/>
      <c r="FY5" s="540"/>
      <c r="FZ5" s="540"/>
      <c r="GA5" s="540"/>
      <c r="GB5" s="540"/>
      <c r="GC5" s="540"/>
      <c r="GD5" s="540"/>
      <c r="GE5" s="540"/>
      <c r="GF5" s="540"/>
      <c r="GG5" s="540"/>
      <c r="GH5" s="540"/>
      <c r="GI5" s="540"/>
      <c r="GJ5" s="540"/>
      <c r="GK5" s="540"/>
      <c r="GL5" s="540"/>
      <c r="GM5" s="540"/>
      <c r="GN5" s="540"/>
      <c r="GO5" s="540"/>
      <c r="GP5" s="540"/>
      <c r="GQ5" s="540"/>
      <c r="GR5" s="540"/>
      <c r="GS5" s="540"/>
      <c r="GT5" s="540"/>
      <c r="GU5" s="540"/>
      <c r="GV5" s="540"/>
      <c r="GW5" s="541"/>
      <c r="GY5" s="539" t="s">
        <v>93</v>
      </c>
      <c r="GZ5" s="545"/>
      <c r="HA5" s="545"/>
      <c r="HB5" s="545"/>
      <c r="HC5" s="545"/>
      <c r="HD5" s="545"/>
      <c r="HE5" s="545"/>
      <c r="HF5" s="545"/>
      <c r="HG5" s="545"/>
      <c r="HH5" s="545"/>
      <c r="HI5" s="545"/>
      <c r="HJ5" s="545"/>
      <c r="HK5" s="545"/>
      <c r="HL5" s="545"/>
      <c r="HM5" s="545"/>
      <c r="HN5" s="545"/>
      <c r="HO5" s="545"/>
      <c r="HP5" s="545"/>
      <c r="HQ5" s="545"/>
      <c r="HR5" s="545"/>
      <c r="HS5" s="545"/>
      <c r="HT5" s="545"/>
      <c r="HU5" s="545"/>
      <c r="HV5" s="545"/>
      <c r="HW5" s="545"/>
      <c r="HX5" s="545"/>
      <c r="HY5" s="545"/>
      <c r="HZ5" s="545"/>
      <c r="IA5" s="545"/>
      <c r="IB5" s="546"/>
    </row>
    <row r="6" spans="1:236" ht="14.25" customHeight="1" x14ac:dyDescent="0.2">
      <c r="A6" s="580"/>
      <c r="B6" s="580"/>
      <c r="C6" s="580"/>
      <c r="D6" s="580"/>
      <c r="E6" s="580"/>
      <c r="F6" s="580"/>
      <c r="H6" s="56"/>
      <c r="I6" s="128"/>
      <c r="J6" s="128"/>
      <c r="K6" s="550" t="str">
        <f>IF(N5='入力シート（こちらに入力）'!D2,"■","")</f>
        <v/>
      </c>
      <c r="L6" s="551"/>
      <c r="M6" s="128"/>
      <c r="N6" s="577"/>
      <c r="O6" s="577"/>
      <c r="P6" s="577"/>
      <c r="Q6" s="577"/>
      <c r="R6" s="577"/>
      <c r="S6" s="577"/>
      <c r="T6" s="577"/>
      <c r="U6" s="577"/>
      <c r="V6" s="577"/>
      <c r="W6" s="577"/>
      <c r="X6" s="577"/>
      <c r="Y6" s="577"/>
      <c r="Z6" s="577"/>
      <c r="AA6" s="2"/>
      <c r="AB6" s="3"/>
      <c r="AC6" s="581"/>
      <c r="AD6" s="581"/>
      <c r="AE6" s="581"/>
      <c r="AF6" s="581"/>
      <c r="AG6" s="581"/>
      <c r="AH6" s="581"/>
      <c r="AI6" s="581"/>
      <c r="AJ6" s="581"/>
      <c r="AK6" s="581"/>
      <c r="AL6" s="581"/>
      <c r="AM6" s="581"/>
      <c r="AN6" s="581"/>
      <c r="AO6" s="581"/>
      <c r="AP6" s="581"/>
      <c r="AQ6" s="581"/>
      <c r="AR6" s="581"/>
      <c r="AS6" s="581"/>
      <c r="AT6" s="581"/>
      <c r="AU6" s="581"/>
      <c r="AV6" s="581"/>
      <c r="AW6" s="581"/>
      <c r="AX6" s="581"/>
      <c r="AY6" s="581"/>
      <c r="AZ6" s="581"/>
      <c r="BA6" s="581"/>
      <c r="BB6" s="581"/>
      <c r="BC6" s="581"/>
      <c r="BD6" s="581"/>
      <c r="BE6" s="581"/>
      <c r="BF6" s="581"/>
      <c r="BG6" s="581"/>
      <c r="BH6" s="581"/>
      <c r="BI6" s="581"/>
      <c r="BJ6" s="581"/>
      <c r="BK6" s="581"/>
      <c r="BL6" s="581"/>
      <c r="BM6" s="581"/>
      <c r="BN6" s="581"/>
      <c r="BQ6" s="558"/>
      <c r="BR6" s="559"/>
      <c r="BS6" s="559"/>
      <c r="BT6" s="559"/>
      <c r="BU6" s="559"/>
      <c r="BV6" s="559"/>
      <c r="BW6" s="559"/>
      <c r="BX6" s="559"/>
      <c r="BY6" s="559"/>
      <c r="BZ6" s="559"/>
      <c r="CA6" s="559"/>
      <c r="CB6" s="559"/>
      <c r="CC6" s="559"/>
      <c r="CD6" s="559"/>
      <c r="CE6" s="559"/>
      <c r="CF6" s="559"/>
      <c r="CG6" s="559"/>
      <c r="CH6" s="559"/>
      <c r="CI6" s="559"/>
      <c r="CJ6" s="559"/>
      <c r="CK6" s="559"/>
      <c r="CL6" s="559"/>
      <c r="CM6" s="559"/>
      <c r="CN6" s="559"/>
      <c r="CO6" s="560"/>
      <c r="CP6" s="542"/>
      <c r="CQ6" s="543"/>
      <c r="CR6" s="543"/>
      <c r="CS6" s="543"/>
      <c r="CT6" s="543"/>
      <c r="CU6" s="543"/>
      <c r="CV6" s="543"/>
      <c r="CW6" s="543"/>
      <c r="CX6" s="543"/>
      <c r="CY6" s="543"/>
      <c r="CZ6" s="543"/>
      <c r="DA6" s="543"/>
      <c r="DB6" s="543"/>
      <c r="DC6" s="543"/>
      <c r="DD6" s="543"/>
      <c r="DE6" s="543"/>
      <c r="DF6" s="543"/>
      <c r="DG6" s="543"/>
      <c r="DH6" s="543"/>
      <c r="DI6" s="543"/>
      <c r="DJ6" s="543"/>
      <c r="DK6" s="543"/>
      <c r="DL6" s="543"/>
      <c r="DM6" s="543"/>
      <c r="DN6" s="543"/>
      <c r="DO6" s="543"/>
      <c r="DP6" s="543"/>
      <c r="DQ6" s="543"/>
      <c r="DR6" s="543"/>
      <c r="DS6" s="543"/>
      <c r="DT6" s="543"/>
      <c r="DU6" s="543"/>
      <c r="DV6" s="543"/>
      <c r="DW6" s="543"/>
      <c r="DX6" s="543"/>
      <c r="DY6" s="543"/>
      <c r="DZ6" s="543"/>
      <c r="EA6" s="543"/>
      <c r="EB6" s="543"/>
      <c r="EC6" s="543"/>
      <c r="ED6" s="543"/>
      <c r="EE6" s="543"/>
      <c r="EF6" s="543"/>
      <c r="EG6" s="543"/>
      <c r="EH6" s="543"/>
      <c r="EI6" s="543"/>
      <c r="EJ6" s="543"/>
      <c r="EK6" s="543"/>
      <c r="EL6" s="543"/>
      <c r="EM6" s="543"/>
      <c r="EN6" s="543"/>
      <c r="EO6" s="543"/>
      <c r="EP6" s="543"/>
      <c r="EQ6" s="543"/>
      <c r="ER6" s="543"/>
      <c r="ES6" s="543"/>
      <c r="ET6" s="543"/>
      <c r="EU6" s="543"/>
      <c r="EV6" s="543"/>
      <c r="EW6" s="543"/>
      <c r="EX6" s="543"/>
      <c r="EY6" s="543"/>
      <c r="EZ6" s="543"/>
      <c r="FA6" s="543"/>
      <c r="FB6" s="543"/>
      <c r="FC6" s="543"/>
      <c r="FD6" s="543"/>
      <c r="FE6" s="543"/>
      <c r="FF6" s="543"/>
      <c r="FG6" s="543"/>
      <c r="FH6" s="543"/>
      <c r="FI6" s="543"/>
      <c r="FJ6" s="543"/>
      <c r="FK6" s="543"/>
      <c r="FL6" s="543"/>
      <c r="FM6" s="543"/>
      <c r="FN6" s="543"/>
      <c r="FO6" s="543"/>
      <c r="FP6" s="543"/>
      <c r="FQ6" s="543"/>
      <c r="FR6" s="543"/>
      <c r="FS6" s="543"/>
      <c r="FT6" s="543"/>
      <c r="FU6" s="543"/>
      <c r="FV6" s="543"/>
      <c r="FW6" s="543"/>
      <c r="FX6" s="543"/>
      <c r="FY6" s="543"/>
      <c r="FZ6" s="543"/>
      <c r="GA6" s="543"/>
      <c r="GB6" s="543"/>
      <c r="GC6" s="543"/>
      <c r="GD6" s="543"/>
      <c r="GE6" s="543"/>
      <c r="GF6" s="543"/>
      <c r="GG6" s="543"/>
      <c r="GH6" s="543"/>
      <c r="GI6" s="543"/>
      <c r="GJ6" s="543"/>
      <c r="GK6" s="543"/>
      <c r="GL6" s="543"/>
      <c r="GM6" s="543"/>
      <c r="GN6" s="543"/>
      <c r="GO6" s="543"/>
      <c r="GP6" s="543"/>
      <c r="GQ6" s="543"/>
      <c r="GR6" s="543"/>
      <c r="GS6" s="543"/>
      <c r="GT6" s="543"/>
      <c r="GU6" s="543"/>
      <c r="GV6" s="543"/>
      <c r="GW6" s="544"/>
      <c r="GY6" s="547"/>
      <c r="GZ6" s="548"/>
      <c r="HA6" s="548"/>
      <c r="HB6" s="548"/>
      <c r="HC6" s="548"/>
      <c r="HD6" s="548"/>
      <c r="HE6" s="548"/>
      <c r="HF6" s="548"/>
      <c r="HG6" s="548"/>
      <c r="HH6" s="548"/>
      <c r="HI6" s="548"/>
      <c r="HJ6" s="548"/>
      <c r="HK6" s="548"/>
      <c r="HL6" s="548"/>
      <c r="HM6" s="548"/>
      <c r="HN6" s="548"/>
      <c r="HO6" s="548"/>
      <c r="HP6" s="548"/>
      <c r="HQ6" s="548"/>
      <c r="HR6" s="548"/>
      <c r="HS6" s="548"/>
      <c r="HT6" s="548"/>
      <c r="HU6" s="548"/>
      <c r="HV6" s="548"/>
      <c r="HW6" s="548"/>
      <c r="HX6" s="548"/>
      <c r="HY6" s="548"/>
      <c r="HZ6" s="548"/>
      <c r="IA6" s="548"/>
      <c r="IB6" s="549"/>
    </row>
    <row r="7" spans="1:236" ht="14.25" customHeight="1" thickBot="1" x14ac:dyDescent="0.25">
      <c r="A7" s="580"/>
      <c r="B7" s="580"/>
      <c r="C7" s="580"/>
      <c r="D7" s="580"/>
      <c r="E7" s="580"/>
      <c r="F7" s="580"/>
      <c r="H7" s="57"/>
      <c r="I7" s="58"/>
      <c r="J7" s="58"/>
      <c r="K7" s="58"/>
      <c r="L7" s="58"/>
      <c r="M7" s="58"/>
      <c r="N7" s="578"/>
      <c r="O7" s="578"/>
      <c r="P7" s="578"/>
      <c r="Q7" s="578"/>
      <c r="R7" s="578"/>
      <c r="S7" s="578"/>
      <c r="T7" s="578"/>
      <c r="U7" s="578"/>
      <c r="V7" s="578"/>
      <c r="W7" s="578"/>
      <c r="X7" s="578"/>
      <c r="Y7" s="578"/>
      <c r="Z7" s="578"/>
      <c r="AA7" s="59"/>
      <c r="AB7" s="3"/>
      <c r="AC7" s="581"/>
      <c r="AD7" s="581"/>
      <c r="AE7" s="581"/>
      <c r="AF7" s="581"/>
      <c r="AG7" s="581"/>
      <c r="AH7" s="581"/>
      <c r="AI7" s="581"/>
      <c r="AJ7" s="581"/>
      <c r="AK7" s="581"/>
      <c r="AL7" s="581"/>
      <c r="AM7" s="581"/>
      <c r="AN7" s="581"/>
      <c r="AO7" s="581"/>
      <c r="AP7" s="581"/>
      <c r="AQ7" s="581"/>
      <c r="AR7" s="581"/>
      <c r="AS7" s="581"/>
      <c r="AT7" s="581"/>
      <c r="AU7" s="581"/>
      <c r="AV7" s="581"/>
      <c r="AW7" s="581"/>
      <c r="AX7" s="581"/>
      <c r="AY7" s="581"/>
      <c r="AZ7" s="581"/>
      <c r="BA7" s="581"/>
      <c r="BB7" s="581"/>
      <c r="BC7" s="581"/>
      <c r="BD7" s="581"/>
      <c r="BE7" s="581"/>
      <c r="BF7" s="581"/>
      <c r="BG7" s="581"/>
      <c r="BH7" s="581"/>
      <c r="BI7" s="581"/>
      <c r="BJ7" s="581"/>
      <c r="BK7" s="581"/>
      <c r="BL7" s="581"/>
      <c r="BM7" s="581"/>
      <c r="BN7" s="581"/>
      <c r="BQ7" s="552" t="s">
        <v>197</v>
      </c>
      <c r="BR7" s="553"/>
      <c r="BS7" s="553"/>
      <c r="BT7" s="553"/>
      <c r="BU7" s="553"/>
      <c r="BV7" s="553"/>
      <c r="BW7" s="553"/>
      <c r="BX7" s="553"/>
      <c r="BY7" s="553"/>
      <c r="BZ7" s="553"/>
      <c r="CA7" s="553"/>
      <c r="CB7" s="553"/>
      <c r="CC7" s="553"/>
      <c r="CD7" s="553"/>
      <c r="CE7" s="553"/>
      <c r="CF7" s="553"/>
      <c r="CG7" s="553"/>
      <c r="CH7" s="553"/>
      <c r="CI7" s="553"/>
      <c r="CJ7" s="553"/>
      <c r="CK7" s="553"/>
      <c r="CL7" s="553"/>
      <c r="CM7" s="553"/>
      <c r="CN7" s="553"/>
      <c r="CO7" s="554"/>
      <c r="CP7" s="552" t="s">
        <v>198</v>
      </c>
      <c r="CQ7" s="561"/>
      <c r="CR7" s="561"/>
      <c r="CS7" s="561"/>
      <c r="CT7" s="561"/>
      <c r="CU7" s="561"/>
      <c r="CV7" s="561"/>
      <c r="CW7" s="561"/>
      <c r="CX7" s="561"/>
      <c r="CY7" s="561"/>
      <c r="CZ7" s="561"/>
      <c r="DA7" s="561"/>
      <c r="DB7" s="561"/>
      <c r="DC7" s="561"/>
      <c r="DD7" s="561"/>
      <c r="DE7" s="561"/>
      <c r="DF7" s="561"/>
      <c r="DG7" s="561"/>
      <c r="DH7" s="561"/>
      <c r="DI7" s="561"/>
      <c r="DJ7" s="561"/>
      <c r="DK7" s="561"/>
      <c r="DL7" s="562"/>
      <c r="DM7" s="569" t="s">
        <v>1</v>
      </c>
      <c r="DN7" s="570"/>
      <c r="DO7" s="570"/>
      <c r="DP7" s="570"/>
      <c r="DQ7" s="570"/>
      <c r="DR7" s="570"/>
      <c r="DS7" s="570"/>
      <c r="DT7" s="570"/>
      <c r="DU7" s="570"/>
      <c r="DV7" s="570"/>
      <c r="DW7" s="570"/>
      <c r="DX7" s="570"/>
      <c r="DY7" s="570"/>
      <c r="DZ7" s="570"/>
      <c r="EA7" s="570"/>
      <c r="EB7" s="570"/>
      <c r="EC7" s="570"/>
      <c r="ED7" s="570"/>
      <c r="EE7" s="570"/>
      <c r="EF7" s="570"/>
      <c r="EG7" s="570"/>
      <c r="EH7" s="571"/>
      <c r="EI7" s="569" t="s">
        <v>199</v>
      </c>
      <c r="EJ7" s="570"/>
      <c r="EK7" s="570"/>
      <c r="EL7" s="570"/>
      <c r="EM7" s="570"/>
      <c r="EN7" s="570"/>
      <c r="EO7" s="570"/>
      <c r="EP7" s="570"/>
      <c r="EQ7" s="570"/>
      <c r="ER7" s="570"/>
      <c r="ES7" s="570"/>
      <c r="ET7" s="570"/>
      <c r="EU7" s="570"/>
      <c r="EV7" s="570"/>
      <c r="EW7" s="570"/>
      <c r="EX7" s="570"/>
      <c r="EY7" s="570"/>
      <c r="EZ7" s="570"/>
      <c r="FA7" s="570"/>
      <c r="FB7" s="570"/>
      <c r="FC7" s="570"/>
      <c r="FD7" s="571"/>
      <c r="FE7" s="569" t="s">
        <v>2</v>
      </c>
      <c r="FF7" s="570"/>
      <c r="FG7" s="570"/>
      <c r="FH7" s="570"/>
      <c r="FI7" s="570"/>
      <c r="FJ7" s="570"/>
      <c r="FK7" s="570"/>
      <c r="FL7" s="570"/>
      <c r="FM7" s="570"/>
      <c r="FN7" s="570"/>
      <c r="FO7" s="570"/>
      <c r="FP7" s="570"/>
      <c r="FQ7" s="570"/>
      <c r="FR7" s="570"/>
      <c r="FS7" s="570"/>
      <c r="FT7" s="570"/>
      <c r="FU7" s="570"/>
      <c r="FV7" s="570"/>
      <c r="FW7" s="570"/>
      <c r="FX7" s="570"/>
      <c r="FY7" s="570"/>
      <c r="FZ7" s="571"/>
      <c r="GA7" s="569" t="s">
        <v>3</v>
      </c>
      <c r="GB7" s="570"/>
      <c r="GC7" s="570"/>
      <c r="GD7" s="570"/>
      <c r="GE7" s="570"/>
      <c r="GF7" s="570"/>
      <c r="GG7" s="570"/>
      <c r="GH7" s="570"/>
      <c r="GI7" s="570"/>
      <c r="GJ7" s="570"/>
      <c r="GK7" s="570"/>
      <c r="GL7" s="570"/>
      <c r="GM7" s="570"/>
      <c r="GN7" s="570"/>
      <c r="GO7" s="570"/>
      <c r="GP7" s="570"/>
      <c r="GQ7" s="570"/>
      <c r="GR7" s="570"/>
      <c r="GS7" s="570"/>
      <c r="GT7" s="570"/>
      <c r="GU7" s="570"/>
      <c r="GV7" s="570"/>
      <c r="GW7" s="571"/>
      <c r="GY7" s="594" t="s">
        <v>4</v>
      </c>
      <c r="GZ7" s="595"/>
      <c r="HA7" s="595"/>
      <c r="HB7" s="596"/>
      <c r="HC7" s="10"/>
      <c r="HD7" s="33"/>
      <c r="HE7" s="33"/>
      <c r="HF7" s="33"/>
      <c r="HG7" s="33"/>
      <c r="HH7" s="33"/>
      <c r="HI7" s="33"/>
      <c r="HJ7" s="33"/>
      <c r="HK7" s="33"/>
      <c r="HL7" s="33"/>
      <c r="HM7" s="33"/>
      <c r="HN7" s="33"/>
      <c r="HO7" s="33"/>
      <c r="HP7" s="33"/>
      <c r="HQ7" s="33"/>
      <c r="HR7" s="33"/>
      <c r="HS7" s="33"/>
      <c r="HT7" s="33"/>
      <c r="HU7" s="33"/>
      <c r="HV7" s="33"/>
      <c r="HW7" s="33"/>
      <c r="HX7" s="33"/>
      <c r="HY7" s="33"/>
      <c r="HZ7" s="33"/>
      <c r="IA7" s="33"/>
      <c r="IB7" s="11"/>
    </row>
    <row r="8" spans="1:236" ht="14.25" customHeight="1" thickTop="1" x14ac:dyDescent="0.2">
      <c r="A8" s="580"/>
      <c r="B8" s="580"/>
      <c r="C8" s="580"/>
      <c r="D8" s="580"/>
      <c r="E8" s="580"/>
      <c r="F8" s="580"/>
      <c r="H8" s="53"/>
      <c r="I8" s="54"/>
      <c r="J8" s="54"/>
      <c r="K8" s="54"/>
      <c r="L8" s="54"/>
      <c r="M8" s="54"/>
      <c r="N8" s="575" t="s">
        <v>88</v>
      </c>
      <c r="O8" s="576"/>
      <c r="P8" s="576"/>
      <c r="Q8" s="576"/>
      <c r="R8" s="576"/>
      <c r="S8" s="576"/>
      <c r="T8" s="576"/>
      <c r="U8" s="576"/>
      <c r="V8" s="576"/>
      <c r="W8" s="576"/>
      <c r="X8" s="576"/>
      <c r="Y8" s="576"/>
      <c r="Z8" s="576"/>
      <c r="AA8" s="55"/>
      <c r="AB8" s="3"/>
      <c r="AC8" s="579" t="s">
        <v>466</v>
      </c>
      <c r="AD8" s="579"/>
      <c r="AE8" s="579"/>
      <c r="AF8" s="579"/>
      <c r="AG8" s="579"/>
      <c r="AH8" s="579"/>
      <c r="AI8" s="579"/>
      <c r="AJ8" s="579"/>
      <c r="AK8" s="579"/>
      <c r="AL8" s="579"/>
      <c r="AM8" s="579"/>
      <c r="AN8" s="579"/>
      <c r="AO8" s="579"/>
      <c r="AP8" s="579"/>
      <c r="AQ8" s="579"/>
      <c r="AR8" s="579"/>
      <c r="AS8" s="579"/>
      <c r="AT8" s="579"/>
      <c r="AU8" s="579"/>
      <c r="AV8" s="579"/>
      <c r="AW8" s="579"/>
      <c r="AX8" s="579"/>
      <c r="AY8" s="579"/>
      <c r="AZ8" s="579"/>
      <c r="BA8" s="579"/>
      <c r="BB8" s="579"/>
      <c r="BC8" s="579"/>
      <c r="BD8" s="579"/>
      <c r="BE8" s="579"/>
      <c r="BF8" s="579"/>
      <c r="BG8" s="579"/>
      <c r="BH8" s="579"/>
      <c r="BI8" s="579"/>
      <c r="BJ8" s="579"/>
      <c r="BK8" s="579"/>
      <c r="BL8" s="579"/>
      <c r="BM8" s="579"/>
      <c r="BN8" s="579"/>
      <c r="BQ8" s="555"/>
      <c r="BR8" s="556"/>
      <c r="BS8" s="556"/>
      <c r="BT8" s="556"/>
      <c r="BU8" s="556"/>
      <c r="BV8" s="556"/>
      <c r="BW8" s="556"/>
      <c r="BX8" s="556"/>
      <c r="BY8" s="556"/>
      <c r="BZ8" s="556"/>
      <c r="CA8" s="556"/>
      <c r="CB8" s="556"/>
      <c r="CC8" s="556"/>
      <c r="CD8" s="556"/>
      <c r="CE8" s="556"/>
      <c r="CF8" s="556"/>
      <c r="CG8" s="556"/>
      <c r="CH8" s="556"/>
      <c r="CI8" s="556"/>
      <c r="CJ8" s="556"/>
      <c r="CK8" s="556"/>
      <c r="CL8" s="556"/>
      <c r="CM8" s="556"/>
      <c r="CN8" s="556"/>
      <c r="CO8" s="557"/>
      <c r="CP8" s="563"/>
      <c r="CQ8" s="564"/>
      <c r="CR8" s="564"/>
      <c r="CS8" s="564"/>
      <c r="CT8" s="564"/>
      <c r="CU8" s="564"/>
      <c r="CV8" s="564"/>
      <c r="CW8" s="564"/>
      <c r="CX8" s="564"/>
      <c r="CY8" s="564"/>
      <c r="CZ8" s="564"/>
      <c r="DA8" s="564"/>
      <c r="DB8" s="564"/>
      <c r="DC8" s="564"/>
      <c r="DD8" s="564"/>
      <c r="DE8" s="564"/>
      <c r="DF8" s="564"/>
      <c r="DG8" s="564"/>
      <c r="DH8" s="564"/>
      <c r="DI8" s="564"/>
      <c r="DJ8" s="564"/>
      <c r="DK8" s="564"/>
      <c r="DL8" s="565"/>
      <c r="DM8" s="572"/>
      <c r="DN8" s="573"/>
      <c r="DO8" s="573"/>
      <c r="DP8" s="573"/>
      <c r="DQ8" s="573"/>
      <c r="DR8" s="573"/>
      <c r="DS8" s="573"/>
      <c r="DT8" s="573"/>
      <c r="DU8" s="573"/>
      <c r="DV8" s="573"/>
      <c r="DW8" s="573"/>
      <c r="DX8" s="573"/>
      <c r="DY8" s="573"/>
      <c r="DZ8" s="573"/>
      <c r="EA8" s="573"/>
      <c r="EB8" s="573"/>
      <c r="EC8" s="573"/>
      <c r="ED8" s="573"/>
      <c r="EE8" s="573"/>
      <c r="EF8" s="573"/>
      <c r="EG8" s="573"/>
      <c r="EH8" s="574"/>
      <c r="EI8" s="572"/>
      <c r="EJ8" s="573"/>
      <c r="EK8" s="573"/>
      <c r="EL8" s="573"/>
      <c r="EM8" s="573"/>
      <c r="EN8" s="573"/>
      <c r="EO8" s="573"/>
      <c r="EP8" s="573"/>
      <c r="EQ8" s="573"/>
      <c r="ER8" s="573"/>
      <c r="ES8" s="573"/>
      <c r="ET8" s="573"/>
      <c r="EU8" s="573"/>
      <c r="EV8" s="573"/>
      <c r="EW8" s="573"/>
      <c r="EX8" s="573"/>
      <c r="EY8" s="573"/>
      <c r="EZ8" s="573"/>
      <c r="FA8" s="573"/>
      <c r="FB8" s="573"/>
      <c r="FC8" s="573"/>
      <c r="FD8" s="574"/>
      <c r="FE8" s="572"/>
      <c r="FF8" s="573"/>
      <c r="FG8" s="573"/>
      <c r="FH8" s="573"/>
      <c r="FI8" s="573"/>
      <c r="FJ8" s="573"/>
      <c r="FK8" s="573"/>
      <c r="FL8" s="573"/>
      <c r="FM8" s="573"/>
      <c r="FN8" s="573"/>
      <c r="FO8" s="573"/>
      <c r="FP8" s="573"/>
      <c r="FQ8" s="573"/>
      <c r="FR8" s="573"/>
      <c r="FS8" s="573"/>
      <c r="FT8" s="573"/>
      <c r="FU8" s="573"/>
      <c r="FV8" s="573"/>
      <c r="FW8" s="573"/>
      <c r="FX8" s="573"/>
      <c r="FY8" s="573"/>
      <c r="FZ8" s="574"/>
      <c r="GA8" s="572"/>
      <c r="GB8" s="573"/>
      <c r="GC8" s="573"/>
      <c r="GD8" s="573"/>
      <c r="GE8" s="573"/>
      <c r="GF8" s="573"/>
      <c r="GG8" s="573"/>
      <c r="GH8" s="573"/>
      <c r="GI8" s="573"/>
      <c r="GJ8" s="573"/>
      <c r="GK8" s="573"/>
      <c r="GL8" s="573"/>
      <c r="GM8" s="573"/>
      <c r="GN8" s="573"/>
      <c r="GO8" s="573"/>
      <c r="GP8" s="573"/>
      <c r="GQ8" s="573"/>
      <c r="GR8" s="573"/>
      <c r="GS8" s="573"/>
      <c r="GT8" s="573"/>
      <c r="GU8" s="573"/>
      <c r="GV8" s="573"/>
      <c r="GW8" s="574"/>
      <c r="GY8" s="597"/>
      <c r="GZ8" s="598"/>
      <c r="HA8" s="598"/>
      <c r="HB8" s="599"/>
      <c r="HC8" s="10"/>
      <c r="HD8" s="582"/>
      <c r="HE8" s="582"/>
      <c r="HF8" s="582"/>
      <c r="HG8" s="582"/>
      <c r="HH8" s="582"/>
      <c r="HI8" s="582"/>
      <c r="HJ8" s="582"/>
      <c r="HK8" s="582"/>
      <c r="HL8" s="582"/>
      <c r="HM8" s="582"/>
      <c r="HN8" s="582"/>
      <c r="HO8" s="582"/>
      <c r="HP8" s="582"/>
      <c r="HQ8" s="582"/>
      <c r="HR8" s="582"/>
      <c r="HS8" s="582"/>
      <c r="HT8" s="582"/>
      <c r="HU8" s="582"/>
      <c r="HV8" s="582"/>
      <c r="HW8" s="582"/>
      <c r="HX8" s="582"/>
      <c r="HY8" s="582"/>
      <c r="HZ8" s="582"/>
      <c r="IA8" s="582"/>
      <c r="IB8" s="11"/>
    </row>
    <row r="9" spans="1:236" ht="14.25" customHeight="1" x14ac:dyDescent="0.2">
      <c r="A9" s="580"/>
      <c r="B9" s="580"/>
      <c r="C9" s="580"/>
      <c r="D9" s="580"/>
      <c r="E9" s="580"/>
      <c r="F9" s="580"/>
      <c r="H9" s="56"/>
      <c r="I9" s="128"/>
      <c r="J9" s="32"/>
      <c r="K9" s="550" t="str">
        <f>IF(N8='入力シート（こちらに入力）'!D2,"■","")</f>
        <v/>
      </c>
      <c r="L9" s="551"/>
      <c r="M9" s="128"/>
      <c r="N9" s="577"/>
      <c r="O9" s="577"/>
      <c r="P9" s="577"/>
      <c r="Q9" s="577"/>
      <c r="R9" s="577"/>
      <c r="S9" s="577"/>
      <c r="T9" s="577"/>
      <c r="U9" s="577"/>
      <c r="V9" s="577"/>
      <c r="W9" s="577"/>
      <c r="X9" s="577"/>
      <c r="Y9" s="577"/>
      <c r="Z9" s="577"/>
      <c r="AA9" s="2"/>
      <c r="AB9" s="3"/>
      <c r="AC9" s="579"/>
      <c r="AD9" s="579"/>
      <c r="AE9" s="579"/>
      <c r="AF9" s="579"/>
      <c r="AG9" s="579"/>
      <c r="AH9" s="579"/>
      <c r="AI9" s="579"/>
      <c r="AJ9" s="579"/>
      <c r="AK9" s="579"/>
      <c r="AL9" s="579"/>
      <c r="AM9" s="579"/>
      <c r="AN9" s="579"/>
      <c r="AO9" s="579"/>
      <c r="AP9" s="579"/>
      <c r="AQ9" s="579"/>
      <c r="AR9" s="579"/>
      <c r="AS9" s="579"/>
      <c r="AT9" s="579"/>
      <c r="AU9" s="579"/>
      <c r="AV9" s="579"/>
      <c r="AW9" s="579"/>
      <c r="AX9" s="579"/>
      <c r="AY9" s="579"/>
      <c r="AZ9" s="579"/>
      <c r="BA9" s="579"/>
      <c r="BB9" s="579"/>
      <c r="BC9" s="579"/>
      <c r="BD9" s="579"/>
      <c r="BE9" s="579"/>
      <c r="BF9" s="579"/>
      <c r="BG9" s="579"/>
      <c r="BH9" s="579"/>
      <c r="BI9" s="579"/>
      <c r="BJ9" s="579"/>
      <c r="BK9" s="579"/>
      <c r="BL9" s="579"/>
      <c r="BM9" s="579"/>
      <c r="BN9" s="579"/>
      <c r="BQ9" s="555"/>
      <c r="BR9" s="556"/>
      <c r="BS9" s="556"/>
      <c r="BT9" s="556"/>
      <c r="BU9" s="556"/>
      <c r="BV9" s="556"/>
      <c r="BW9" s="556"/>
      <c r="BX9" s="556"/>
      <c r="BY9" s="556"/>
      <c r="BZ9" s="556"/>
      <c r="CA9" s="556"/>
      <c r="CB9" s="556"/>
      <c r="CC9" s="556"/>
      <c r="CD9" s="556"/>
      <c r="CE9" s="556"/>
      <c r="CF9" s="556"/>
      <c r="CG9" s="556"/>
      <c r="CH9" s="556"/>
      <c r="CI9" s="556"/>
      <c r="CJ9" s="556"/>
      <c r="CK9" s="556"/>
      <c r="CL9" s="556"/>
      <c r="CM9" s="556"/>
      <c r="CN9" s="556"/>
      <c r="CO9" s="557"/>
      <c r="CP9" s="563"/>
      <c r="CQ9" s="564"/>
      <c r="CR9" s="564"/>
      <c r="CS9" s="564"/>
      <c r="CT9" s="564"/>
      <c r="CU9" s="564"/>
      <c r="CV9" s="564"/>
      <c r="CW9" s="564"/>
      <c r="CX9" s="564"/>
      <c r="CY9" s="564"/>
      <c r="CZ9" s="564"/>
      <c r="DA9" s="564"/>
      <c r="DB9" s="564"/>
      <c r="DC9" s="564"/>
      <c r="DD9" s="564"/>
      <c r="DE9" s="564"/>
      <c r="DF9" s="564"/>
      <c r="DG9" s="564"/>
      <c r="DH9" s="564"/>
      <c r="DI9" s="564"/>
      <c r="DJ9" s="564"/>
      <c r="DK9" s="564"/>
      <c r="DL9" s="565"/>
      <c r="DM9" s="583"/>
      <c r="DN9" s="584"/>
      <c r="DO9" s="584"/>
      <c r="DP9" s="584"/>
      <c r="DQ9" s="584"/>
      <c r="DR9" s="584"/>
      <c r="DS9" s="584"/>
      <c r="DT9" s="584"/>
      <c r="DU9" s="584"/>
      <c r="DV9" s="584"/>
      <c r="DW9" s="584"/>
      <c r="DX9" s="584"/>
      <c r="DY9" s="584"/>
      <c r="DZ9" s="584"/>
      <c r="EA9" s="584"/>
      <c r="EB9" s="584"/>
      <c r="EC9" s="584"/>
      <c r="ED9" s="584"/>
      <c r="EE9" s="584"/>
      <c r="EF9" s="584"/>
      <c r="EG9" s="584"/>
      <c r="EH9" s="585"/>
      <c r="EI9" s="583"/>
      <c r="EJ9" s="584"/>
      <c r="EK9" s="584"/>
      <c r="EL9" s="584"/>
      <c r="EM9" s="584"/>
      <c r="EN9" s="584"/>
      <c r="EO9" s="584"/>
      <c r="EP9" s="584"/>
      <c r="EQ9" s="584"/>
      <c r="ER9" s="584"/>
      <c r="ES9" s="584"/>
      <c r="ET9" s="584"/>
      <c r="EU9" s="584"/>
      <c r="EV9" s="584"/>
      <c r="EW9" s="584"/>
      <c r="EX9" s="584"/>
      <c r="EY9" s="584"/>
      <c r="EZ9" s="584"/>
      <c r="FA9" s="584"/>
      <c r="FB9" s="584"/>
      <c r="FC9" s="584"/>
      <c r="FD9" s="585"/>
      <c r="FE9" s="583"/>
      <c r="FF9" s="584"/>
      <c r="FG9" s="584"/>
      <c r="FH9" s="584"/>
      <c r="FI9" s="584"/>
      <c r="FJ9" s="584"/>
      <c r="FK9" s="584"/>
      <c r="FL9" s="584"/>
      <c r="FM9" s="584"/>
      <c r="FN9" s="584"/>
      <c r="FO9" s="584"/>
      <c r="FP9" s="584"/>
      <c r="FQ9" s="584"/>
      <c r="FR9" s="584"/>
      <c r="FS9" s="584"/>
      <c r="FT9" s="584"/>
      <c r="FU9" s="584"/>
      <c r="FV9" s="584"/>
      <c r="FW9" s="584"/>
      <c r="FX9" s="584"/>
      <c r="FY9" s="584"/>
      <c r="FZ9" s="585"/>
      <c r="GA9" s="589"/>
      <c r="GB9" s="590"/>
      <c r="GC9" s="590"/>
      <c r="GD9" s="590"/>
      <c r="GE9" s="590"/>
      <c r="GF9" s="590"/>
      <c r="GG9" s="590"/>
      <c r="GH9" s="590"/>
      <c r="GI9" s="590"/>
      <c r="GJ9" s="590"/>
      <c r="GK9" s="590"/>
      <c r="GL9" s="590"/>
      <c r="GM9" s="590"/>
      <c r="GN9" s="590"/>
      <c r="GO9" s="590"/>
      <c r="GP9" s="590"/>
      <c r="GQ9" s="590"/>
      <c r="GR9" s="590"/>
      <c r="GS9" s="590"/>
      <c r="GT9" s="590"/>
      <c r="GU9" s="590"/>
      <c r="GV9" s="590"/>
      <c r="GW9" s="591"/>
      <c r="GY9" s="597"/>
      <c r="GZ9" s="598"/>
      <c r="HA9" s="598"/>
      <c r="HB9" s="599"/>
      <c r="HC9" s="10"/>
      <c r="HD9" s="582"/>
      <c r="HE9" s="582"/>
      <c r="HF9" s="582"/>
      <c r="HG9" s="582"/>
      <c r="HH9" s="582"/>
      <c r="HI9" s="582"/>
      <c r="HJ9" s="582"/>
      <c r="HK9" s="582"/>
      <c r="HL9" s="582"/>
      <c r="HM9" s="582"/>
      <c r="HN9" s="582"/>
      <c r="HO9" s="582"/>
      <c r="HP9" s="582"/>
      <c r="HQ9" s="582"/>
      <c r="HR9" s="582"/>
      <c r="HS9" s="582"/>
      <c r="HT9" s="582"/>
      <c r="HU9" s="582"/>
      <c r="HV9" s="582"/>
      <c r="HW9" s="582"/>
      <c r="HX9" s="582"/>
      <c r="HY9" s="582"/>
      <c r="HZ9" s="582"/>
      <c r="IA9" s="582"/>
      <c r="IB9" s="11"/>
    </row>
    <row r="10" spans="1:236" ht="14.25" customHeight="1" thickBot="1" x14ac:dyDescent="0.25">
      <c r="A10" s="580"/>
      <c r="B10" s="580"/>
      <c r="C10" s="580"/>
      <c r="D10" s="580"/>
      <c r="E10" s="580"/>
      <c r="F10" s="580"/>
      <c r="H10" s="57"/>
      <c r="I10" s="58"/>
      <c r="J10" s="58"/>
      <c r="K10" s="58"/>
      <c r="L10" s="58"/>
      <c r="M10" s="58"/>
      <c r="N10" s="578"/>
      <c r="O10" s="578"/>
      <c r="P10" s="578"/>
      <c r="Q10" s="578"/>
      <c r="R10" s="578"/>
      <c r="S10" s="578"/>
      <c r="T10" s="578"/>
      <c r="U10" s="578"/>
      <c r="V10" s="578"/>
      <c r="W10" s="578"/>
      <c r="X10" s="578"/>
      <c r="Y10" s="578"/>
      <c r="Z10" s="578"/>
      <c r="AA10" s="59"/>
      <c r="AB10" s="3"/>
      <c r="AC10" s="579"/>
      <c r="AD10" s="579"/>
      <c r="AE10" s="579"/>
      <c r="AF10" s="579"/>
      <c r="AG10" s="579"/>
      <c r="AH10" s="579"/>
      <c r="AI10" s="579"/>
      <c r="AJ10" s="579"/>
      <c r="AK10" s="579"/>
      <c r="AL10" s="579"/>
      <c r="AM10" s="579"/>
      <c r="AN10" s="579"/>
      <c r="AO10" s="579"/>
      <c r="AP10" s="579"/>
      <c r="AQ10" s="579"/>
      <c r="AR10" s="579"/>
      <c r="AS10" s="579"/>
      <c r="AT10" s="579"/>
      <c r="AU10" s="579"/>
      <c r="AV10" s="579"/>
      <c r="AW10" s="579"/>
      <c r="AX10" s="579"/>
      <c r="AY10" s="579"/>
      <c r="AZ10" s="579"/>
      <c r="BA10" s="579"/>
      <c r="BB10" s="579"/>
      <c r="BC10" s="579"/>
      <c r="BD10" s="579"/>
      <c r="BE10" s="579"/>
      <c r="BF10" s="579"/>
      <c r="BG10" s="579"/>
      <c r="BH10" s="579"/>
      <c r="BI10" s="579"/>
      <c r="BJ10" s="579"/>
      <c r="BK10" s="579"/>
      <c r="BL10" s="579"/>
      <c r="BM10" s="579"/>
      <c r="BN10" s="579"/>
      <c r="BQ10" s="558"/>
      <c r="BR10" s="559"/>
      <c r="BS10" s="559"/>
      <c r="BT10" s="559"/>
      <c r="BU10" s="559"/>
      <c r="BV10" s="559"/>
      <c r="BW10" s="559"/>
      <c r="BX10" s="559"/>
      <c r="BY10" s="559"/>
      <c r="BZ10" s="559"/>
      <c r="CA10" s="559"/>
      <c r="CB10" s="559"/>
      <c r="CC10" s="559"/>
      <c r="CD10" s="559"/>
      <c r="CE10" s="559"/>
      <c r="CF10" s="559"/>
      <c r="CG10" s="559"/>
      <c r="CH10" s="559"/>
      <c r="CI10" s="559"/>
      <c r="CJ10" s="559"/>
      <c r="CK10" s="559"/>
      <c r="CL10" s="559"/>
      <c r="CM10" s="559"/>
      <c r="CN10" s="559"/>
      <c r="CO10" s="560"/>
      <c r="CP10" s="566"/>
      <c r="CQ10" s="567"/>
      <c r="CR10" s="567"/>
      <c r="CS10" s="567"/>
      <c r="CT10" s="567"/>
      <c r="CU10" s="567"/>
      <c r="CV10" s="567"/>
      <c r="CW10" s="567"/>
      <c r="CX10" s="567"/>
      <c r="CY10" s="567"/>
      <c r="CZ10" s="567"/>
      <c r="DA10" s="567"/>
      <c r="DB10" s="567"/>
      <c r="DC10" s="567"/>
      <c r="DD10" s="567"/>
      <c r="DE10" s="567"/>
      <c r="DF10" s="567"/>
      <c r="DG10" s="567"/>
      <c r="DH10" s="567"/>
      <c r="DI10" s="567"/>
      <c r="DJ10" s="567"/>
      <c r="DK10" s="567"/>
      <c r="DL10" s="568"/>
      <c r="DM10" s="586"/>
      <c r="DN10" s="587"/>
      <c r="DO10" s="587"/>
      <c r="DP10" s="587"/>
      <c r="DQ10" s="587"/>
      <c r="DR10" s="587"/>
      <c r="DS10" s="587"/>
      <c r="DT10" s="587"/>
      <c r="DU10" s="587"/>
      <c r="DV10" s="587"/>
      <c r="DW10" s="587"/>
      <c r="DX10" s="587"/>
      <c r="DY10" s="587"/>
      <c r="DZ10" s="587"/>
      <c r="EA10" s="587"/>
      <c r="EB10" s="587"/>
      <c r="EC10" s="587"/>
      <c r="ED10" s="587"/>
      <c r="EE10" s="587"/>
      <c r="EF10" s="587"/>
      <c r="EG10" s="587"/>
      <c r="EH10" s="588"/>
      <c r="EI10" s="586"/>
      <c r="EJ10" s="587"/>
      <c r="EK10" s="587"/>
      <c r="EL10" s="587"/>
      <c r="EM10" s="587"/>
      <c r="EN10" s="587"/>
      <c r="EO10" s="587"/>
      <c r="EP10" s="587"/>
      <c r="EQ10" s="587"/>
      <c r="ER10" s="587"/>
      <c r="ES10" s="587"/>
      <c r="ET10" s="587"/>
      <c r="EU10" s="587"/>
      <c r="EV10" s="587"/>
      <c r="EW10" s="587"/>
      <c r="EX10" s="587"/>
      <c r="EY10" s="587"/>
      <c r="EZ10" s="587"/>
      <c r="FA10" s="587"/>
      <c r="FB10" s="587"/>
      <c r="FC10" s="587"/>
      <c r="FD10" s="588"/>
      <c r="FE10" s="586"/>
      <c r="FF10" s="587"/>
      <c r="FG10" s="587"/>
      <c r="FH10" s="587"/>
      <c r="FI10" s="587"/>
      <c r="FJ10" s="587"/>
      <c r="FK10" s="587"/>
      <c r="FL10" s="587"/>
      <c r="FM10" s="587"/>
      <c r="FN10" s="587"/>
      <c r="FO10" s="587"/>
      <c r="FP10" s="587"/>
      <c r="FQ10" s="587"/>
      <c r="FR10" s="587"/>
      <c r="FS10" s="587"/>
      <c r="FT10" s="587"/>
      <c r="FU10" s="587"/>
      <c r="FV10" s="587"/>
      <c r="FW10" s="587"/>
      <c r="FX10" s="587"/>
      <c r="FY10" s="587"/>
      <c r="FZ10" s="588"/>
      <c r="GA10" s="473"/>
      <c r="GB10" s="592"/>
      <c r="GC10" s="592"/>
      <c r="GD10" s="592"/>
      <c r="GE10" s="592"/>
      <c r="GF10" s="592"/>
      <c r="GG10" s="592"/>
      <c r="GH10" s="592"/>
      <c r="GI10" s="592"/>
      <c r="GJ10" s="592"/>
      <c r="GK10" s="592"/>
      <c r="GL10" s="592"/>
      <c r="GM10" s="592"/>
      <c r="GN10" s="592"/>
      <c r="GO10" s="592"/>
      <c r="GP10" s="592"/>
      <c r="GQ10" s="592"/>
      <c r="GR10" s="592"/>
      <c r="GS10" s="592"/>
      <c r="GT10" s="592"/>
      <c r="GU10" s="592"/>
      <c r="GV10" s="592"/>
      <c r="GW10" s="593"/>
      <c r="GY10" s="597"/>
      <c r="GZ10" s="598"/>
      <c r="HA10" s="598"/>
      <c r="HB10" s="599"/>
      <c r="HC10" s="10"/>
      <c r="HD10" s="582"/>
      <c r="HE10" s="582"/>
      <c r="HF10" s="582"/>
      <c r="HG10" s="582"/>
      <c r="HH10" s="582"/>
      <c r="HI10" s="582"/>
      <c r="HJ10" s="582"/>
      <c r="HK10" s="582"/>
      <c r="HL10" s="582"/>
      <c r="HM10" s="582"/>
      <c r="HN10" s="582"/>
      <c r="HO10" s="582"/>
      <c r="HP10" s="582"/>
      <c r="HQ10" s="582"/>
      <c r="HR10" s="582"/>
      <c r="HS10" s="582"/>
      <c r="HT10" s="582"/>
      <c r="HU10" s="582"/>
      <c r="HV10" s="582"/>
      <c r="HW10" s="582"/>
      <c r="HX10" s="582"/>
      <c r="HY10" s="582"/>
      <c r="HZ10" s="582"/>
      <c r="IA10" s="582"/>
      <c r="IB10" s="11"/>
    </row>
    <row r="11" spans="1:236" ht="14.25" customHeight="1" thickTop="1" thickBot="1" x14ac:dyDescent="0.25">
      <c r="A11" s="603" t="s">
        <v>102</v>
      </c>
      <c r="B11" s="603" t="s">
        <v>106</v>
      </c>
      <c r="C11" s="603" t="s">
        <v>105</v>
      </c>
      <c r="D11" s="603" t="s">
        <v>104</v>
      </c>
      <c r="E11" s="603" t="s">
        <v>103</v>
      </c>
      <c r="F11" s="603" t="s">
        <v>5</v>
      </c>
      <c r="G11" s="603" t="s">
        <v>15</v>
      </c>
      <c r="H11" s="604"/>
      <c r="I11" s="604"/>
      <c r="J11" s="604"/>
      <c r="K11" s="604"/>
      <c r="L11" s="604"/>
      <c r="M11" s="604"/>
      <c r="N11" s="604"/>
      <c r="O11" s="604"/>
      <c r="P11" s="604"/>
      <c r="Q11" s="604"/>
      <c r="R11" s="604"/>
      <c r="S11" s="604"/>
      <c r="T11" s="604"/>
      <c r="U11" s="604"/>
      <c r="V11" s="604"/>
      <c r="W11" s="604"/>
      <c r="X11" s="604"/>
      <c r="Y11" s="604"/>
      <c r="Z11" s="604"/>
      <c r="AA11" s="604"/>
      <c r="AB11" s="604"/>
      <c r="AC11" s="604"/>
      <c r="AD11" s="604"/>
      <c r="AE11" s="604"/>
      <c r="AF11" s="604"/>
      <c r="AG11" s="604"/>
      <c r="AH11" s="604"/>
      <c r="AI11" s="604"/>
      <c r="AJ11" s="604"/>
      <c r="AK11" s="604"/>
      <c r="AL11" s="604"/>
      <c r="AM11" s="604"/>
      <c r="AN11" s="604"/>
      <c r="AO11" s="604"/>
      <c r="AP11" s="604"/>
      <c r="AQ11" s="604"/>
      <c r="AR11" s="604"/>
      <c r="AS11" s="604"/>
      <c r="AT11" s="604"/>
      <c r="AU11" s="604"/>
      <c r="AV11" s="604"/>
      <c r="AW11" s="604"/>
      <c r="AX11" s="604"/>
      <c r="AY11" s="604"/>
      <c r="AZ11" s="604"/>
      <c r="BA11" s="604"/>
      <c r="BB11" s="604"/>
      <c r="BC11" s="604"/>
      <c r="BD11" s="604"/>
      <c r="BE11" s="604"/>
      <c r="BF11" s="604"/>
      <c r="BG11" s="604"/>
      <c r="BH11" s="604"/>
      <c r="BI11" s="604"/>
      <c r="BJ11" s="604"/>
      <c r="BK11" s="604"/>
      <c r="BL11" s="604"/>
      <c r="BM11" s="604"/>
      <c r="BN11" s="604"/>
      <c r="BO11" s="604"/>
      <c r="BP11" s="604"/>
      <c r="BQ11" s="604"/>
      <c r="BR11" s="604"/>
      <c r="BS11" s="604"/>
      <c r="BT11" s="604"/>
      <c r="BU11" s="604"/>
      <c r="BV11" s="604"/>
      <c r="BW11" s="604"/>
      <c r="BX11" s="604"/>
      <c r="BY11" s="604"/>
      <c r="BZ11" s="604"/>
      <c r="CA11" s="604"/>
      <c r="CB11" s="604"/>
      <c r="CC11" s="604"/>
      <c r="CD11" s="604"/>
      <c r="CE11" s="604"/>
      <c r="CF11" s="604"/>
      <c r="CG11" s="604"/>
      <c r="CH11" s="604"/>
      <c r="CI11" s="604"/>
      <c r="CJ11" s="604"/>
      <c r="CK11" s="604"/>
      <c r="CL11" s="604"/>
      <c r="CM11" s="604"/>
      <c r="CN11" s="604"/>
      <c r="CO11" s="604"/>
      <c r="CP11" s="604"/>
      <c r="CQ11" s="604"/>
      <c r="CR11" s="604"/>
      <c r="CS11" s="604"/>
      <c r="CT11" s="604"/>
      <c r="CU11" s="604"/>
      <c r="CV11" s="604"/>
      <c r="CW11" s="604"/>
      <c r="CX11" s="604"/>
      <c r="CY11" s="604"/>
      <c r="CZ11" s="604"/>
      <c r="DA11" s="604"/>
      <c r="DB11" s="604"/>
      <c r="DC11" s="604"/>
      <c r="DD11" s="604"/>
      <c r="DE11" s="604"/>
      <c r="DF11" s="604"/>
      <c r="DG11" s="604"/>
      <c r="DH11" s="604"/>
      <c r="DI11" s="604"/>
      <c r="DJ11" s="604"/>
      <c r="DK11" s="604"/>
      <c r="DL11" s="604"/>
      <c r="DM11" s="604"/>
      <c r="DN11" s="604"/>
      <c r="DO11" s="604"/>
      <c r="DP11" s="604"/>
      <c r="DQ11" s="604"/>
      <c r="DR11" s="604"/>
      <c r="DS11" s="604"/>
      <c r="DT11" s="604"/>
      <c r="DU11" s="604"/>
      <c r="DV11" s="604"/>
      <c r="DW11" s="604"/>
      <c r="DX11" s="604"/>
      <c r="DY11" s="604"/>
      <c r="DZ11" s="604"/>
      <c r="EA11" s="604"/>
      <c r="EB11" s="604"/>
      <c r="EC11" s="604"/>
      <c r="ED11" s="604"/>
      <c r="EE11" s="604"/>
      <c r="EF11" s="604"/>
      <c r="EG11" s="604"/>
      <c r="EH11" s="604"/>
      <c r="EI11" s="604"/>
      <c r="EJ11" s="604"/>
      <c r="EK11" s="604"/>
      <c r="EL11" s="604"/>
      <c r="EM11" s="604"/>
      <c r="EN11" s="604"/>
      <c r="EO11" s="604"/>
      <c r="EP11" s="604"/>
      <c r="EQ11" s="604"/>
      <c r="ER11" s="604"/>
      <c r="ES11" s="604"/>
      <c r="ET11" s="604"/>
      <c r="EU11" s="604"/>
      <c r="EV11" s="604"/>
      <c r="EW11" s="604"/>
      <c r="EX11" s="604"/>
      <c r="EY11" s="604"/>
      <c r="EZ11" s="604"/>
      <c r="FA11" s="604"/>
      <c r="FB11" s="604"/>
      <c r="FC11" s="604"/>
      <c r="FD11" s="604"/>
      <c r="FE11" s="604"/>
      <c r="FF11" s="604"/>
      <c r="FG11" s="604"/>
      <c r="FH11" s="604"/>
      <c r="FI11" s="604"/>
      <c r="FJ11" s="604"/>
      <c r="FK11" s="604"/>
      <c r="FL11" s="604"/>
      <c r="FM11" s="604"/>
      <c r="FN11" s="604"/>
      <c r="FO11" s="604"/>
      <c r="FP11" s="604"/>
      <c r="FQ11" s="6"/>
      <c r="FR11" s="6"/>
      <c r="FS11" s="6"/>
      <c r="FT11" s="6"/>
      <c r="FU11" s="6"/>
      <c r="FV11" s="6"/>
      <c r="FW11" s="6"/>
      <c r="GY11" s="597"/>
      <c r="GZ11" s="598"/>
      <c r="HA11" s="598"/>
      <c r="HB11" s="599"/>
      <c r="HC11" s="10"/>
      <c r="HD11" s="582"/>
      <c r="HE11" s="582"/>
      <c r="HF11" s="582"/>
      <c r="HG11" s="582"/>
      <c r="HH11" s="582"/>
      <c r="HI11" s="582"/>
      <c r="HJ11" s="582"/>
      <c r="HK11" s="582"/>
      <c r="HL11" s="582"/>
      <c r="HM11" s="582"/>
      <c r="HN11" s="582"/>
      <c r="HO11" s="582"/>
      <c r="HP11" s="582"/>
      <c r="HQ11" s="582"/>
      <c r="HR11" s="582"/>
      <c r="HS11" s="582"/>
      <c r="HT11" s="582"/>
      <c r="HU11" s="582"/>
      <c r="HV11" s="582"/>
      <c r="HW11" s="582"/>
      <c r="HX11" s="582"/>
      <c r="HY11" s="582"/>
      <c r="HZ11" s="582"/>
      <c r="IA11" s="582"/>
      <c r="IB11" s="11"/>
    </row>
    <row r="12" spans="1:236" ht="16.5" customHeight="1" x14ac:dyDescent="0.2">
      <c r="A12" s="603"/>
      <c r="B12" s="603"/>
      <c r="C12" s="603"/>
      <c r="D12" s="603"/>
      <c r="E12" s="603"/>
      <c r="F12" s="603"/>
      <c r="G12" s="603"/>
      <c r="H12" s="605" t="s">
        <v>200</v>
      </c>
      <c r="I12" s="606"/>
      <c r="J12" s="606"/>
      <c r="K12" s="606"/>
      <c r="L12" s="606"/>
      <c r="M12" s="606"/>
      <c r="N12" s="606"/>
      <c r="O12" s="606"/>
      <c r="P12" s="606"/>
      <c r="Q12" s="606"/>
      <c r="R12" s="606"/>
      <c r="S12" s="606"/>
      <c r="T12" s="606"/>
      <c r="U12" s="607"/>
      <c r="V12" s="611" t="str" ph="1">
        <f xml:space="preserve"> IF('入力シート（こちらに入力）'!D4 = "",PHONETIC('入力シート（こちらに入力）'!D3),'入力シート（こちらに入力）'!D4)</f>
        <v/>
      </c>
      <c r="W12" s="612" ph="1"/>
      <c r="X12" s="612" ph="1"/>
      <c r="Y12" s="612" ph="1"/>
      <c r="Z12" s="612" ph="1"/>
      <c r="AA12" s="612" ph="1"/>
      <c r="AB12" s="612" ph="1"/>
      <c r="AC12" s="612" ph="1"/>
      <c r="AD12" s="612" ph="1"/>
      <c r="AE12" s="612" ph="1"/>
      <c r="AF12" s="612" ph="1"/>
      <c r="AG12" s="612" ph="1"/>
      <c r="AH12" s="612" ph="1"/>
      <c r="AI12" s="612" ph="1"/>
      <c r="AJ12" s="612" ph="1"/>
      <c r="AK12" s="612" ph="1"/>
      <c r="AL12" s="612" ph="1"/>
      <c r="AM12" s="612" ph="1"/>
      <c r="AN12" s="612" ph="1"/>
      <c r="AO12" s="612" ph="1"/>
      <c r="AP12" s="612" ph="1"/>
      <c r="AQ12" s="612" ph="1"/>
      <c r="AR12" s="612" ph="1"/>
      <c r="AS12" s="612" ph="1"/>
      <c r="AT12" s="612" ph="1"/>
      <c r="AU12" s="612" ph="1"/>
      <c r="AV12" s="612" ph="1"/>
      <c r="AW12" s="612" ph="1"/>
      <c r="AX12" s="612" ph="1"/>
      <c r="AY12" s="612" ph="1"/>
      <c r="AZ12" s="612" ph="1"/>
      <c r="BA12" s="612" ph="1"/>
      <c r="BB12" s="612" ph="1"/>
      <c r="BC12" s="612" ph="1"/>
      <c r="BD12" s="612" ph="1"/>
      <c r="BE12" s="612" ph="1"/>
      <c r="BF12" s="612" ph="1"/>
      <c r="BG12" s="612" ph="1"/>
      <c r="BH12" s="612" ph="1"/>
      <c r="BI12" s="612" ph="1"/>
      <c r="BJ12" s="612" ph="1"/>
      <c r="BK12" s="612" ph="1"/>
      <c r="BL12" s="612" ph="1"/>
      <c r="BM12" s="612" ph="1"/>
      <c r="BN12" s="612" ph="1"/>
      <c r="BO12" s="612" ph="1"/>
      <c r="BP12" s="612" ph="1"/>
      <c r="BQ12" s="612" ph="1"/>
      <c r="BR12" s="612" ph="1"/>
      <c r="BS12" s="612" ph="1"/>
      <c r="BT12" s="612" ph="1"/>
      <c r="BU12" s="612" ph="1"/>
      <c r="BV12" s="612" ph="1"/>
      <c r="BW12" s="612" ph="1"/>
      <c r="BX12" s="612" ph="1"/>
      <c r="BY12" s="612" ph="1"/>
      <c r="BZ12" s="612" ph="1"/>
      <c r="CA12" s="612" ph="1"/>
      <c r="CB12" s="612" ph="1"/>
      <c r="CC12" s="612" ph="1"/>
      <c r="CD12" s="612" ph="1"/>
      <c r="CE12" s="612" ph="1"/>
      <c r="CF12" s="613" ph="1"/>
      <c r="CG12" s="617" t="s">
        <v>201</v>
      </c>
      <c r="CH12" s="617"/>
      <c r="CI12" s="617"/>
      <c r="CJ12" s="617"/>
      <c r="CK12" s="618"/>
      <c r="CL12" s="621" t="s">
        <v>6</v>
      </c>
      <c r="CM12" s="622"/>
      <c r="CN12" s="622"/>
      <c r="CO12" s="622"/>
      <c r="CP12" s="233"/>
      <c r="CQ12" s="230"/>
      <c r="CR12" s="234"/>
      <c r="CS12" s="234"/>
      <c r="CT12" s="234"/>
      <c r="CU12" s="234"/>
      <c r="CV12" s="235"/>
      <c r="CW12" s="235"/>
      <c r="CX12" s="235"/>
      <c r="CY12" s="234"/>
      <c r="CZ12" s="235"/>
      <c r="DA12" s="235"/>
      <c r="DB12" s="235"/>
      <c r="DC12" s="235"/>
      <c r="DD12" s="235"/>
      <c r="DE12" s="235"/>
      <c r="DF12" s="235"/>
      <c r="DG12" s="235"/>
      <c r="DH12" s="235"/>
      <c r="DI12" s="235"/>
      <c r="DJ12" s="235"/>
      <c r="DK12" s="235"/>
      <c r="DL12" s="234"/>
      <c r="DM12" s="623" t="s">
        <v>97</v>
      </c>
      <c r="DN12" s="624"/>
      <c r="DO12" s="624"/>
      <c r="DP12" s="625"/>
      <c r="DQ12" s="231"/>
      <c r="DR12" s="232"/>
      <c r="DS12" s="230"/>
      <c r="DT12" s="230"/>
      <c r="DU12" s="230"/>
      <c r="DV12" s="230"/>
      <c r="DW12" s="230"/>
      <c r="DX12" s="230"/>
      <c r="DY12" s="230"/>
      <c r="DZ12" s="230"/>
      <c r="EA12" s="230"/>
      <c r="EB12" s="230"/>
      <c r="EC12" s="230"/>
      <c r="ED12" s="230"/>
      <c r="EE12" s="230"/>
      <c r="EF12" s="230"/>
      <c r="EG12" s="236"/>
      <c r="EH12" s="230"/>
      <c r="EI12" s="230"/>
      <c r="EJ12" s="230"/>
      <c r="EK12" s="230"/>
      <c r="EL12" s="230"/>
      <c r="EM12" s="230"/>
      <c r="EN12" s="230"/>
      <c r="EO12" s="230"/>
      <c r="EP12" s="230"/>
      <c r="EQ12" s="230"/>
      <c r="ER12" s="230"/>
      <c r="ES12" s="237"/>
      <c r="ET12" s="621" t="s">
        <v>11</v>
      </c>
      <c r="EU12" s="622"/>
      <c r="EV12" s="622"/>
      <c r="EW12" s="622"/>
      <c r="EX12" s="233"/>
      <c r="EY12" s="234"/>
      <c r="EZ12" s="238"/>
      <c r="FA12" s="238"/>
      <c r="FB12" s="238"/>
      <c r="FC12" s="238"/>
      <c r="FD12" s="238"/>
      <c r="FE12" s="238"/>
      <c r="FF12" s="238"/>
      <c r="FG12" s="238"/>
      <c r="FH12" s="238"/>
      <c r="FI12" s="238"/>
      <c r="FJ12" s="238"/>
      <c r="FK12" s="238"/>
      <c r="FL12" s="238"/>
      <c r="FM12" s="238"/>
      <c r="FN12" s="238"/>
      <c r="FO12" s="238"/>
      <c r="FP12" s="238"/>
      <c r="FQ12" s="238"/>
      <c r="FR12" s="238"/>
      <c r="FS12" s="238"/>
      <c r="FT12" s="238"/>
      <c r="FU12" s="238"/>
      <c r="FV12" s="238"/>
      <c r="FW12" s="238"/>
      <c r="FX12" s="238"/>
      <c r="FY12" s="238"/>
      <c r="FZ12" s="238"/>
      <c r="GA12" s="238"/>
      <c r="GB12" s="238"/>
      <c r="GC12" s="238"/>
      <c r="GD12" s="238"/>
      <c r="GE12" s="238"/>
      <c r="GF12" s="238"/>
      <c r="GG12" s="238"/>
      <c r="GH12" s="238"/>
      <c r="GI12" s="238"/>
      <c r="GJ12" s="238"/>
      <c r="GK12" s="238"/>
      <c r="GL12" s="238"/>
      <c r="GM12" s="238"/>
      <c r="GN12" s="238"/>
      <c r="GO12" s="238"/>
      <c r="GP12" s="238"/>
      <c r="GQ12" s="238"/>
      <c r="GR12" s="238"/>
      <c r="GS12" s="238"/>
      <c r="GT12" s="238"/>
      <c r="GU12" s="238"/>
      <c r="GV12" s="238"/>
      <c r="GW12" s="239"/>
      <c r="GY12" s="600"/>
      <c r="GZ12" s="601"/>
      <c r="HA12" s="601"/>
      <c r="HB12" s="602"/>
      <c r="HC12" s="13"/>
      <c r="HD12" s="14"/>
      <c r="HE12" s="14"/>
      <c r="HF12" s="14"/>
      <c r="HG12" s="14"/>
      <c r="HH12" s="14"/>
      <c r="HI12" s="14"/>
      <c r="HJ12" s="14"/>
      <c r="HK12" s="14"/>
      <c r="HL12" s="14"/>
      <c r="HM12" s="14"/>
      <c r="HN12" s="14"/>
      <c r="HO12" s="14"/>
      <c r="HP12" s="14"/>
      <c r="HQ12" s="14"/>
      <c r="HR12" s="14"/>
      <c r="HS12" s="14"/>
      <c r="HT12" s="14"/>
      <c r="HU12" s="14"/>
      <c r="HV12" s="14"/>
      <c r="HW12" s="14"/>
      <c r="HX12" s="14"/>
      <c r="HY12" s="33"/>
      <c r="HZ12" s="33"/>
      <c r="IA12" s="33"/>
      <c r="IB12" s="11"/>
    </row>
    <row r="13" spans="1:236" ht="16.5" customHeight="1" x14ac:dyDescent="0.2">
      <c r="A13" s="603"/>
      <c r="B13" s="603"/>
      <c r="C13" s="603"/>
      <c r="D13" s="603"/>
      <c r="E13" s="603"/>
      <c r="F13" s="603"/>
      <c r="G13" s="603"/>
      <c r="H13" s="608"/>
      <c r="I13" s="609"/>
      <c r="J13" s="609"/>
      <c r="K13" s="609"/>
      <c r="L13" s="609"/>
      <c r="M13" s="609"/>
      <c r="N13" s="609"/>
      <c r="O13" s="609"/>
      <c r="P13" s="609"/>
      <c r="Q13" s="609"/>
      <c r="R13" s="609"/>
      <c r="S13" s="609"/>
      <c r="T13" s="609"/>
      <c r="U13" s="610"/>
      <c r="V13" s="614" ph="1"/>
      <c r="W13" s="615" ph="1"/>
      <c r="X13" s="615" ph="1"/>
      <c r="Y13" s="615" ph="1"/>
      <c r="Z13" s="615" ph="1"/>
      <c r="AA13" s="615" ph="1"/>
      <c r="AB13" s="615" ph="1"/>
      <c r="AC13" s="615" ph="1"/>
      <c r="AD13" s="615" ph="1"/>
      <c r="AE13" s="615" ph="1"/>
      <c r="AF13" s="615" ph="1"/>
      <c r="AG13" s="615" ph="1"/>
      <c r="AH13" s="615" ph="1"/>
      <c r="AI13" s="615" ph="1"/>
      <c r="AJ13" s="615" ph="1"/>
      <c r="AK13" s="615" ph="1"/>
      <c r="AL13" s="615" ph="1"/>
      <c r="AM13" s="615" ph="1"/>
      <c r="AN13" s="615" ph="1"/>
      <c r="AO13" s="615" ph="1"/>
      <c r="AP13" s="615" ph="1"/>
      <c r="AQ13" s="615" ph="1"/>
      <c r="AR13" s="615" ph="1"/>
      <c r="AS13" s="615" ph="1"/>
      <c r="AT13" s="615" ph="1"/>
      <c r="AU13" s="615" ph="1"/>
      <c r="AV13" s="615" ph="1"/>
      <c r="AW13" s="615" ph="1"/>
      <c r="AX13" s="615" ph="1"/>
      <c r="AY13" s="615" ph="1"/>
      <c r="AZ13" s="615" ph="1"/>
      <c r="BA13" s="615" ph="1"/>
      <c r="BB13" s="615" ph="1"/>
      <c r="BC13" s="615" ph="1"/>
      <c r="BD13" s="615" ph="1"/>
      <c r="BE13" s="615" ph="1"/>
      <c r="BF13" s="615" ph="1"/>
      <c r="BG13" s="615" ph="1"/>
      <c r="BH13" s="615" ph="1"/>
      <c r="BI13" s="615" ph="1"/>
      <c r="BJ13" s="615" ph="1"/>
      <c r="BK13" s="615" ph="1"/>
      <c r="BL13" s="615" ph="1"/>
      <c r="BM13" s="615" ph="1"/>
      <c r="BN13" s="615" ph="1"/>
      <c r="BO13" s="615" ph="1"/>
      <c r="BP13" s="615" ph="1"/>
      <c r="BQ13" s="615" ph="1"/>
      <c r="BR13" s="615" ph="1"/>
      <c r="BS13" s="615" ph="1"/>
      <c r="BT13" s="615" ph="1"/>
      <c r="BU13" s="615" ph="1"/>
      <c r="BV13" s="615" ph="1"/>
      <c r="BW13" s="615" ph="1"/>
      <c r="BX13" s="615" ph="1"/>
      <c r="BY13" s="615" ph="1"/>
      <c r="BZ13" s="615" ph="1"/>
      <c r="CA13" s="615" ph="1"/>
      <c r="CB13" s="615" ph="1"/>
      <c r="CC13" s="615" ph="1"/>
      <c r="CD13" s="615" ph="1"/>
      <c r="CE13" s="615" ph="1"/>
      <c r="CF13" s="616" ph="1"/>
      <c r="CG13" s="619"/>
      <c r="CH13" s="619"/>
      <c r="CI13" s="619"/>
      <c r="CJ13" s="619"/>
      <c r="CK13" s="620"/>
      <c r="CL13" s="597"/>
      <c r="CM13" s="598"/>
      <c r="CN13" s="598"/>
      <c r="CO13" s="598"/>
      <c r="CP13" s="241"/>
      <c r="CQ13" s="30"/>
      <c r="CR13" s="628" t="str">
        <f>IF('入力シート（こちらに入力）'!D39="","",'入力シート（こちらに入力）'!D39)</f>
        <v/>
      </c>
      <c r="CS13" s="628"/>
      <c r="CT13" s="628"/>
      <c r="CU13" s="628"/>
      <c r="CV13" s="629" t="s">
        <v>7</v>
      </c>
      <c r="CW13" s="629"/>
      <c r="CX13" s="629"/>
      <c r="CY13" s="3"/>
      <c r="CZ13" s="3"/>
      <c r="DA13" s="628" t="str">
        <f>IF('入力シート（こちらに入力）'!F39="","",'入力シート（こちらに入力）'!F39)</f>
        <v/>
      </c>
      <c r="DB13" s="628"/>
      <c r="DC13" s="628"/>
      <c r="DD13" s="628"/>
      <c r="DE13" s="629" t="s">
        <v>8</v>
      </c>
      <c r="DF13" s="629"/>
      <c r="DG13" s="629"/>
      <c r="DH13" s="629"/>
      <c r="DI13" s="629"/>
      <c r="DJ13" s="629"/>
      <c r="DK13" s="242"/>
      <c r="DL13" s="3"/>
      <c r="DM13" s="589"/>
      <c r="DN13" s="626"/>
      <c r="DO13" s="626"/>
      <c r="DP13" s="627"/>
      <c r="DQ13" s="243"/>
      <c r="DR13" s="28"/>
      <c r="DS13" s="609" t="s">
        <v>9</v>
      </c>
      <c r="DT13" s="609"/>
      <c r="DU13" s="609"/>
      <c r="DV13" s="609"/>
      <c r="DW13" s="630" t="str">
        <f>IF('入力シート（こちらに入力）'!D43="","",'入力シート（こちらに入力）'!D43)</f>
        <v/>
      </c>
      <c r="DX13" s="630"/>
      <c r="DY13" s="630"/>
      <c r="DZ13" s="609" t="s">
        <v>202</v>
      </c>
      <c r="EA13" s="609"/>
      <c r="EB13" s="630" t="str">
        <f>IF('入力シート（こちらに入力）'!F43="","",'入力シート（こちらに入力）'!F43)</f>
        <v/>
      </c>
      <c r="EC13" s="630"/>
      <c r="ED13" s="630"/>
      <c r="EE13" s="609" t="s">
        <v>10</v>
      </c>
      <c r="EF13" s="609"/>
      <c r="EG13" s="631" t="s">
        <v>203</v>
      </c>
      <c r="EH13" s="609"/>
      <c r="EI13" s="630" t="str">
        <f>IF('入力シート（こちらに入力）'!I43="","",'入力シート（こちらに入力）'!I43)</f>
        <v/>
      </c>
      <c r="EJ13" s="630"/>
      <c r="EK13" s="630"/>
      <c r="EL13" s="609" t="s">
        <v>202</v>
      </c>
      <c r="EM13" s="609"/>
      <c r="EN13" s="630" t="str">
        <f>IF('入力シート（こちらに入力）'!K43="","",'入力シート（こちらに入力）'!K43)</f>
        <v/>
      </c>
      <c r="EO13" s="630"/>
      <c r="EP13" s="630"/>
      <c r="EQ13" s="609" t="s">
        <v>10</v>
      </c>
      <c r="ER13" s="609"/>
      <c r="ES13" s="114"/>
      <c r="ET13" s="597"/>
      <c r="EU13" s="598"/>
      <c r="EV13" s="598"/>
      <c r="EW13" s="598"/>
      <c r="EX13" s="113"/>
      <c r="EY13" s="632" t="str">
        <f>IF('入力シート（こちらに入力）'!D14="正社員","■","")</f>
        <v/>
      </c>
      <c r="EZ13" s="633"/>
      <c r="FB13" s="634" t="s">
        <v>204</v>
      </c>
      <c r="FC13" s="634"/>
      <c r="FD13" s="634"/>
      <c r="FE13" s="634"/>
      <c r="FF13" s="634"/>
      <c r="FG13" s="634"/>
      <c r="FH13" s="634"/>
      <c r="FI13" s="634"/>
      <c r="FJ13" s="634"/>
      <c r="FK13" s="634"/>
      <c r="FL13" s="634"/>
      <c r="FM13" s="634"/>
      <c r="FN13" s="634"/>
      <c r="FO13" s="634"/>
      <c r="FP13" s="634"/>
      <c r="FQ13" s="634"/>
      <c r="FR13" s="244"/>
      <c r="FS13" s="244"/>
      <c r="FT13" s="244"/>
      <c r="FU13" s="244"/>
      <c r="FV13" s="244"/>
      <c r="FW13" s="244"/>
      <c r="FX13" s="244"/>
      <c r="FY13" s="244"/>
      <c r="FZ13" s="244"/>
      <c r="GA13" s="244"/>
      <c r="GB13" s="244"/>
      <c r="GC13" s="244"/>
      <c r="GD13" s="244"/>
      <c r="GE13" s="244"/>
      <c r="GF13" s="244"/>
      <c r="GG13" s="244"/>
      <c r="GH13" s="244"/>
      <c r="GI13" s="244"/>
      <c r="GJ13" s="244"/>
      <c r="GK13" s="244"/>
      <c r="GL13" s="244"/>
      <c r="GM13" s="244"/>
      <c r="GN13" s="244"/>
      <c r="GO13" s="244"/>
      <c r="GP13" s="244"/>
      <c r="GQ13" s="244"/>
      <c r="GR13" s="244"/>
      <c r="GS13" s="244"/>
      <c r="GT13" s="244"/>
      <c r="GU13" s="244"/>
      <c r="GW13" s="245"/>
      <c r="GY13" s="594" t="s">
        <v>13</v>
      </c>
      <c r="GZ13" s="595"/>
      <c r="HA13" s="595"/>
      <c r="HB13" s="596"/>
      <c r="HC13" s="12"/>
      <c r="HD13" s="8"/>
      <c r="HE13" s="8"/>
      <c r="HF13" s="8"/>
      <c r="HG13" s="8"/>
      <c r="HH13" s="8"/>
      <c r="HI13" s="8"/>
      <c r="HJ13" s="8"/>
      <c r="HK13" s="8"/>
      <c r="HL13" s="8"/>
      <c r="HM13" s="8"/>
      <c r="HN13" s="8"/>
      <c r="HO13" s="8"/>
      <c r="HP13" s="8"/>
      <c r="HQ13" s="8"/>
      <c r="HR13" s="8"/>
      <c r="HS13" s="8"/>
      <c r="HT13" s="8"/>
      <c r="HU13" s="8"/>
      <c r="HV13" s="8"/>
      <c r="HW13" s="8"/>
      <c r="HX13" s="8"/>
      <c r="HY13" s="8"/>
      <c r="HZ13" s="8"/>
      <c r="IA13" s="8"/>
      <c r="IB13" s="15"/>
    </row>
    <row r="14" spans="1:236" ht="16.5" customHeight="1" x14ac:dyDescent="0.2">
      <c r="A14" s="603"/>
      <c r="B14" s="603"/>
      <c r="C14" s="603"/>
      <c r="D14" s="603"/>
      <c r="E14" s="603"/>
      <c r="F14" s="603"/>
      <c r="G14" s="603"/>
      <c r="H14" s="635" t="s">
        <v>12</v>
      </c>
      <c r="I14" s="636"/>
      <c r="J14" s="636"/>
      <c r="K14" s="636"/>
      <c r="L14" s="636"/>
      <c r="M14" s="636"/>
      <c r="N14" s="636"/>
      <c r="O14" s="636"/>
      <c r="P14" s="636"/>
      <c r="Q14" s="636"/>
      <c r="R14" s="636"/>
      <c r="S14" s="636"/>
      <c r="T14" s="636"/>
      <c r="U14" s="637"/>
      <c r="V14" s="638" t="str">
        <f>IF('入力シート（こちらに入力）'!D3="","",'入力シート（こちらに入力）'!D3)</f>
        <v/>
      </c>
      <c r="W14" s="639"/>
      <c r="X14" s="639"/>
      <c r="Y14" s="639"/>
      <c r="Z14" s="639"/>
      <c r="AA14" s="639"/>
      <c r="AB14" s="639"/>
      <c r="AC14" s="639"/>
      <c r="AD14" s="639"/>
      <c r="AE14" s="639"/>
      <c r="AF14" s="639"/>
      <c r="AG14" s="639"/>
      <c r="AH14" s="639"/>
      <c r="AI14" s="639"/>
      <c r="AJ14" s="639"/>
      <c r="AK14" s="639"/>
      <c r="AL14" s="639"/>
      <c r="AM14" s="639"/>
      <c r="AN14" s="639"/>
      <c r="AO14" s="639"/>
      <c r="AP14" s="639"/>
      <c r="AQ14" s="639"/>
      <c r="AR14" s="639"/>
      <c r="AS14" s="639"/>
      <c r="AT14" s="639"/>
      <c r="AU14" s="639"/>
      <c r="AV14" s="639"/>
      <c r="AW14" s="639"/>
      <c r="AX14" s="639"/>
      <c r="AY14" s="639"/>
      <c r="AZ14" s="639"/>
      <c r="BA14" s="639"/>
      <c r="BB14" s="639"/>
      <c r="BC14" s="639"/>
      <c r="BD14" s="639"/>
      <c r="BE14" s="639"/>
      <c r="BF14" s="639"/>
      <c r="BG14" s="639"/>
      <c r="BH14" s="639"/>
      <c r="BI14" s="639"/>
      <c r="BJ14" s="639"/>
      <c r="BK14" s="639"/>
      <c r="BL14" s="639"/>
      <c r="BM14" s="639"/>
      <c r="BN14" s="639"/>
      <c r="BO14" s="639"/>
      <c r="BP14" s="639"/>
      <c r="BQ14" s="639"/>
      <c r="BR14" s="639"/>
      <c r="BS14" s="639"/>
      <c r="BT14" s="639"/>
      <c r="BU14" s="639"/>
      <c r="BV14" s="639"/>
      <c r="BW14" s="639"/>
      <c r="BX14" s="639"/>
      <c r="BY14" s="639"/>
      <c r="BZ14" s="639"/>
      <c r="CA14" s="639"/>
      <c r="CB14" s="639"/>
      <c r="CC14" s="639"/>
      <c r="CD14" s="639"/>
      <c r="CE14" s="639"/>
      <c r="CF14" s="640"/>
      <c r="CG14" s="619"/>
      <c r="CH14" s="619"/>
      <c r="CI14" s="619"/>
      <c r="CJ14" s="619"/>
      <c r="CK14" s="620"/>
      <c r="CL14" s="597"/>
      <c r="CM14" s="598"/>
      <c r="CN14" s="598"/>
      <c r="CO14" s="598"/>
      <c r="CP14" s="241"/>
      <c r="CQ14" s="30"/>
      <c r="CR14" s="628"/>
      <c r="CS14" s="628"/>
      <c r="CT14" s="628"/>
      <c r="CU14" s="628"/>
      <c r="CV14" s="629"/>
      <c r="CW14" s="629"/>
      <c r="CX14" s="629"/>
      <c r="CY14" s="3"/>
      <c r="CZ14" s="3"/>
      <c r="DA14" s="628"/>
      <c r="DB14" s="628"/>
      <c r="DC14" s="628"/>
      <c r="DD14" s="628"/>
      <c r="DE14" s="629"/>
      <c r="DF14" s="629"/>
      <c r="DG14" s="629"/>
      <c r="DH14" s="629"/>
      <c r="DI14" s="629"/>
      <c r="DJ14" s="629"/>
      <c r="DK14" s="242"/>
      <c r="DM14" s="589"/>
      <c r="DN14" s="626"/>
      <c r="DO14" s="626"/>
      <c r="DP14" s="627"/>
      <c r="DQ14" s="243"/>
      <c r="DR14" s="28"/>
      <c r="DS14" s="609"/>
      <c r="DT14" s="609"/>
      <c r="DU14" s="609"/>
      <c r="DV14" s="609"/>
      <c r="DW14" s="630"/>
      <c r="DX14" s="630"/>
      <c r="DY14" s="630"/>
      <c r="DZ14" s="609"/>
      <c r="EA14" s="609"/>
      <c r="EB14" s="630"/>
      <c r="EC14" s="630"/>
      <c r="ED14" s="630"/>
      <c r="EE14" s="609"/>
      <c r="EF14" s="609"/>
      <c r="EG14" s="609"/>
      <c r="EH14" s="609"/>
      <c r="EI14" s="630"/>
      <c r="EJ14" s="630"/>
      <c r="EK14" s="630"/>
      <c r="EL14" s="609"/>
      <c r="EM14" s="609"/>
      <c r="EN14" s="630"/>
      <c r="EO14" s="630"/>
      <c r="EP14" s="630"/>
      <c r="EQ14" s="609"/>
      <c r="ER14" s="609"/>
      <c r="ES14" s="114"/>
      <c r="ET14" s="597"/>
      <c r="EU14" s="598"/>
      <c r="EV14" s="598"/>
      <c r="EW14" s="598"/>
      <c r="EX14" s="113"/>
      <c r="EY14" s="3"/>
      <c r="EZ14" s="3"/>
      <c r="FA14" s="246"/>
      <c r="FB14" s="246"/>
      <c r="FC14" s="246"/>
      <c r="FD14" s="246"/>
      <c r="FE14" s="246"/>
      <c r="FF14" s="246"/>
      <c r="FG14" s="246"/>
      <c r="FH14" s="246"/>
      <c r="FI14" s="246"/>
      <c r="FJ14" s="246"/>
      <c r="FK14" s="246"/>
      <c r="FL14" s="246"/>
      <c r="FM14" s="246"/>
      <c r="FO14" s="246"/>
      <c r="FP14" s="246"/>
      <c r="FQ14" s="246"/>
      <c r="FV14" s="1" t="s">
        <v>205</v>
      </c>
      <c r="FW14" s="6"/>
      <c r="GE14" s="604" t="str">
        <f>IF('入力シート（こちらに入力）'!D48="","",'入力シート（こちらに入力）'!D48)</f>
        <v/>
      </c>
      <c r="GF14" s="604"/>
      <c r="GG14" s="604"/>
      <c r="GH14" s="604"/>
      <c r="GI14" s="604"/>
      <c r="GJ14" s="604"/>
      <c r="GK14" s="604"/>
      <c r="GL14" s="634" t="s">
        <v>206</v>
      </c>
      <c r="GM14" s="634"/>
      <c r="GN14" s="634"/>
      <c r="GO14" s="634"/>
      <c r="GP14" s="634"/>
      <c r="GQ14" s="634"/>
      <c r="GR14" s="634"/>
      <c r="GS14" s="634"/>
      <c r="GT14" s="634"/>
      <c r="GW14" s="245"/>
      <c r="GY14" s="597"/>
      <c r="GZ14" s="598"/>
      <c r="HA14" s="598"/>
      <c r="HB14" s="599"/>
      <c r="HC14" s="16"/>
      <c r="HD14" s="644"/>
      <c r="HE14" s="644"/>
      <c r="HF14" s="644"/>
      <c r="HG14" s="644"/>
      <c r="HH14" s="644"/>
      <c r="HI14" s="644"/>
      <c r="HJ14" s="644"/>
      <c r="HK14" s="644"/>
      <c r="HL14" s="644"/>
      <c r="HM14" s="644"/>
      <c r="HN14" s="644"/>
      <c r="HO14" s="644"/>
      <c r="HP14" s="644"/>
      <c r="HQ14" s="644"/>
      <c r="HR14" s="644"/>
      <c r="HS14" s="644"/>
      <c r="HT14" s="644"/>
      <c r="HU14" s="644"/>
      <c r="HV14" s="644"/>
      <c r="HW14" s="644"/>
      <c r="HX14" s="644"/>
      <c r="HY14" s="644"/>
      <c r="HZ14" s="644"/>
      <c r="IA14" s="644"/>
      <c r="IB14" s="17"/>
    </row>
    <row r="15" spans="1:236" ht="16.5" customHeight="1" x14ac:dyDescent="0.2">
      <c r="A15" s="603"/>
      <c r="B15" s="603"/>
      <c r="C15" s="603"/>
      <c r="D15" s="603"/>
      <c r="E15" s="603"/>
      <c r="F15" s="603"/>
      <c r="G15" s="603"/>
      <c r="H15" s="635"/>
      <c r="I15" s="636"/>
      <c r="J15" s="636"/>
      <c r="K15" s="636"/>
      <c r="L15" s="636"/>
      <c r="M15" s="636"/>
      <c r="N15" s="636"/>
      <c r="O15" s="636"/>
      <c r="P15" s="636"/>
      <c r="Q15" s="636"/>
      <c r="R15" s="636"/>
      <c r="S15" s="636"/>
      <c r="T15" s="636"/>
      <c r="U15" s="637"/>
      <c r="V15" s="641"/>
      <c r="W15" s="642"/>
      <c r="X15" s="642"/>
      <c r="Y15" s="642"/>
      <c r="Z15" s="642"/>
      <c r="AA15" s="642"/>
      <c r="AB15" s="642"/>
      <c r="AC15" s="642"/>
      <c r="AD15" s="642"/>
      <c r="AE15" s="642"/>
      <c r="AF15" s="642"/>
      <c r="AG15" s="642"/>
      <c r="AH15" s="642"/>
      <c r="AI15" s="642"/>
      <c r="AJ15" s="642"/>
      <c r="AK15" s="642"/>
      <c r="AL15" s="642"/>
      <c r="AM15" s="642"/>
      <c r="AN15" s="642"/>
      <c r="AO15" s="642"/>
      <c r="AP15" s="642"/>
      <c r="AQ15" s="642"/>
      <c r="AR15" s="642"/>
      <c r="AS15" s="642"/>
      <c r="AT15" s="642"/>
      <c r="AU15" s="642"/>
      <c r="AV15" s="642"/>
      <c r="AW15" s="642"/>
      <c r="AX15" s="642"/>
      <c r="AY15" s="642"/>
      <c r="AZ15" s="642"/>
      <c r="BA15" s="642"/>
      <c r="BB15" s="642"/>
      <c r="BC15" s="642"/>
      <c r="BD15" s="642"/>
      <c r="BE15" s="642"/>
      <c r="BF15" s="642"/>
      <c r="BG15" s="642"/>
      <c r="BH15" s="642"/>
      <c r="BI15" s="642"/>
      <c r="BJ15" s="642"/>
      <c r="BK15" s="642"/>
      <c r="BL15" s="642"/>
      <c r="BM15" s="642"/>
      <c r="BN15" s="642"/>
      <c r="BO15" s="642"/>
      <c r="BP15" s="642"/>
      <c r="BQ15" s="642"/>
      <c r="BR15" s="642"/>
      <c r="BS15" s="642"/>
      <c r="BT15" s="642"/>
      <c r="BU15" s="642"/>
      <c r="BV15" s="642"/>
      <c r="BW15" s="642"/>
      <c r="BX15" s="642"/>
      <c r="BY15" s="642"/>
      <c r="BZ15" s="642"/>
      <c r="CA15" s="642"/>
      <c r="CB15" s="642"/>
      <c r="CC15" s="642"/>
      <c r="CD15" s="642"/>
      <c r="CE15" s="642"/>
      <c r="CF15" s="643"/>
      <c r="CG15" s="619"/>
      <c r="CH15" s="619"/>
      <c r="CI15" s="619"/>
      <c r="CJ15" s="619"/>
      <c r="CK15" s="620"/>
      <c r="CL15" s="597"/>
      <c r="CM15" s="598"/>
      <c r="CN15" s="598"/>
      <c r="CO15" s="598"/>
      <c r="CP15" s="241"/>
      <c r="CQ15" s="30"/>
      <c r="CR15" s="3"/>
      <c r="CS15" s="3"/>
      <c r="CT15" s="3"/>
      <c r="CU15" s="3"/>
      <c r="CV15" s="242"/>
      <c r="CW15" s="242"/>
      <c r="CX15" s="242"/>
      <c r="CY15" s="3"/>
      <c r="CZ15" s="242"/>
      <c r="DA15" s="242"/>
      <c r="DB15" s="242"/>
      <c r="DC15" s="242"/>
      <c r="DD15" s="242"/>
      <c r="DE15" s="242"/>
      <c r="DF15" s="242"/>
      <c r="DG15" s="242"/>
      <c r="DH15" s="242"/>
      <c r="DI15" s="242"/>
      <c r="DJ15" s="242"/>
      <c r="DK15" s="242"/>
      <c r="DM15" s="589"/>
      <c r="DN15" s="626"/>
      <c r="DO15" s="626"/>
      <c r="DP15" s="627"/>
      <c r="DQ15" s="243"/>
      <c r="DR15" s="28"/>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114"/>
      <c r="ET15" s="597"/>
      <c r="EU15" s="598"/>
      <c r="EV15" s="598"/>
      <c r="EW15" s="598"/>
      <c r="EX15" s="113"/>
      <c r="EY15" s="632" t="str">
        <f>IF('入力シート（こちらに入力）'!D14="正社員以外","■","")</f>
        <v/>
      </c>
      <c r="EZ15" s="633"/>
      <c r="FB15" s="3" t="s">
        <v>207</v>
      </c>
      <c r="FS15" s="3"/>
      <c r="FT15" s="3"/>
      <c r="FU15" s="3"/>
      <c r="FV15" s="3"/>
      <c r="FW15" s="3"/>
      <c r="FX15" s="3"/>
      <c r="FY15" s="3"/>
      <c r="FZ15" s="3"/>
      <c r="GA15" s="3"/>
      <c r="GB15" s="3"/>
      <c r="GC15" s="3"/>
      <c r="GD15" s="3"/>
      <c r="GE15" s="3" t="s">
        <v>208</v>
      </c>
      <c r="GW15" s="245"/>
      <c r="GY15" s="597"/>
      <c r="GZ15" s="598"/>
      <c r="HA15" s="598"/>
      <c r="HB15" s="599"/>
      <c r="HC15" s="16"/>
      <c r="HD15" s="644"/>
      <c r="HE15" s="644"/>
      <c r="HF15" s="644"/>
      <c r="HG15" s="644"/>
      <c r="HH15" s="644"/>
      <c r="HI15" s="644"/>
      <c r="HJ15" s="644"/>
      <c r="HK15" s="644"/>
      <c r="HL15" s="644"/>
      <c r="HM15" s="644"/>
      <c r="HN15" s="644"/>
      <c r="HO15" s="644"/>
      <c r="HP15" s="644"/>
      <c r="HQ15" s="644"/>
      <c r="HR15" s="644"/>
      <c r="HS15" s="644"/>
      <c r="HT15" s="644"/>
      <c r="HU15" s="644"/>
      <c r="HV15" s="644"/>
      <c r="HW15" s="644"/>
      <c r="HX15" s="644"/>
      <c r="HY15" s="644"/>
      <c r="HZ15" s="644"/>
      <c r="IA15" s="644"/>
      <c r="IB15" s="17"/>
    </row>
    <row r="16" spans="1:236" ht="16.5" customHeight="1" x14ac:dyDescent="0.2">
      <c r="A16" s="603"/>
      <c r="B16" s="603"/>
      <c r="C16" s="603"/>
      <c r="D16" s="603"/>
      <c r="E16" s="603"/>
      <c r="F16" s="603"/>
      <c r="G16" s="603"/>
      <c r="H16" s="635"/>
      <c r="I16" s="636"/>
      <c r="J16" s="636"/>
      <c r="K16" s="636"/>
      <c r="L16" s="636"/>
      <c r="M16" s="636"/>
      <c r="N16" s="636"/>
      <c r="O16" s="636"/>
      <c r="P16" s="636"/>
      <c r="Q16" s="636"/>
      <c r="R16" s="636"/>
      <c r="S16" s="636"/>
      <c r="T16" s="636"/>
      <c r="U16" s="637"/>
      <c r="V16" s="641"/>
      <c r="W16" s="642"/>
      <c r="X16" s="642"/>
      <c r="Y16" s="642"/>
      <c r="Z16" s="642"/>
      <c r="AA16" s="642"/>
      <c r="AB16" s="642"/>
      <c r="AC16" s="642"/>
      <c r="AD16" s="642"/>
      <c r="AE16" s="642"/>
      <c r="AF16" s="642"/>
      <c r="AG16" s="642"/>
      <c r="AH16" s="642"/>
      <c r="AI16" s="642"/>
      <c r="AJ16" s="642"/>
      <c r="AK16" s="642"/>
      <c r="AL16" s="642"/>
      <c r="AM16" s="642"/>
      <c r="AN16" s="642"/>
      <c r="AO16" s="642"/>
      <c r="AP16" s="642"/>
      <c r="AQ16" s="642"/>
      <c r="AR16" s="642"/>
      <c r="AS16" s="642"/>
      <c r="AT16" s="642"/>
      <c r="AU16" s="642"/>
      <c r="AV16" s="642"/>
      <c r="AW16" s="642"/>
      <c r="AX16" s="642"/>
      <c r="AY16" s="642"/>
      <c r="AZ16" s="642"/>
      <c r="BA16" s="642"/>
      <c r="BB16" s="642"/>
      <c r="BC16" s="642"/>
      <c r="BD16" s="642"/>
      <c r="BE16" s="642"/>
      <c r="BF16" s="642"/>
      <c r="BG16" s="642"/>
      <c r="BH16" s="642"/>
      <c r="BI16" s="642"/>
      <c r="BJ16" s="642"/>
      <c r="BK16" s="642"/>
      <c r="BL16" s="642"/>
      <c r="BM16" s="642"/>
      <c r="BN16" s="642"/>
      <c r="BO16" s="642"/>
      <c r="BP16" s="642"/>
      <c r="BQ16" s="642"/>
      <c r="BR16" s="642"/>
      <c r="BS16" s="642"/>
      <c r="BT16" s="642"/>
      <c r="BU16" s="642"/>
      <c r="BV16" s="642"/>
      <c r="BW16" s="642"/>
      <c r="BX16" s="642"/>
      <c r="BY16" s="642"/>
      <c r="BZ16" s="642"/>
      <c r="CA16" s="642"/>
      <c r="CB16" s="642"/>
      <c r="CC16" s="642"/>
      <c r="CD16" s="642"/>
      <c r="CE16" s="642"/>
      <c r="CF16" s="643"/>
      <c r="CG16" s="619"/>
      <c r="CH16" s="619"/>
      <c r="CI16" s="619"/>
      <c r="CJ16" s="619"/>
      <c r="CK16" s="620"/>
      <c r="CL16" s="597"/>
      <c r="CM16" s="598"/>
      <c r="CN16" s="598"/>
      <c r="CO16" s="598"/>
      <c r="CP16" s="241"/>
      <c r="CQ16" s="30"/>
      <c r="CR16" s="628" t="str">
        <f>IF('入力シート（こちらに入力）'!I39="","",'入力シート（こちらに入力）'!I39)</f>
        <v/>
      </c>
      <c r="CS16" s="628"/>
      <c r="CT16" s="628"/>
      <c r="CU16" s="628"/>
      <c r="CV16" s="629" t="s">
        <v>7</v>
      </c>
      <c r="CW16" s="629"/>
      <c r="CX16" s="629"/>
      <c r="CY16" s="3"/>
      <c r="CZ16" s="3"/>
      <c r="DA16" s="628" t="str">
        <f>IF('入力シート（こちらに入力）'!K39="","",'入力シート（こちらに入力）'!K39)</f>
        <v/>
      </c>
      <c r="DB16" s="628"/>
      <c r="DC16" s="628"/>
      <c r="DD16" s="628"/>
      <c r="DE16" s="629" t="s">
        <v>100</v>
      </c>
      <c r="DF16" s="629"/>
      <c r="DG16" s="629"/>
      <c r="DH16" s="629"/>
      <c r="DI16" s="629"/>
      <c r="DJ16" s="629"/>
      <c r="DK16" s="629"/>
      <c r="DL16" s="247"/>
      <c r="DM16" s="589"/>
      <c r="DN16" s="626"/>
      <c r="DO16" s="626"/>
      <c r="DP16" s="627"/>
      <c r="DQ16" s="243"/>
      <c r="DR16" s="28"/>
      <c r="DS16" s="609" t="s">
        <v>14</v>
      </c>
      <c r="DT16" s="609"/>
      <c r="DU16" s="609"/>
      <c r="DV16" s="609"/>
      <c r="DW16" s="630" t="str">
        <f>IF('入力シート（こちらに入力）'!D44="","",'入力シート（こちらに入力）'!D44)</f>
        <v/>
      </c>
      <c r="DX16" s="630"/>
      <c r="DY16" s="630"/>
      <c r="DZ16" s="609" t="s">
        <v>202</v>
      </c>
      <c r="EA16" s="609"/>
      <c r="EB16" s="630" t="str">
        <f>IF('入力シート（こちらに入力）'!F44="","",'入力シート（こちらに入力）'!F44)</f>
        <v/>
      </c>
      <c r="EC16" s="630"/>
      <c r="ED16" s="630"/>
      <c r="EE16" s="609" t="s">
        <v>10</v>
      </c>
      <c r="EF16" s="609"/>
      <c r="EG16" s="631" t="s">
        <v>203</v>
      </c>
      <c r="EH16" s="609"/>
      <c r="EI16" s="630" t="str">
        <f>IF('入力シート（こちらに入力）'!I44="","",'入力シート（こちらに入力）'!I44)</f>
        <v/>
      </c>
      <c r="EJ16" s="630"/>
      <c r="EK16" s="630"/>
      <c r="EL16" s="609" t="s">
        <v>202</v>
      </c>
      <c r="EM16" s="609"/>
      <c r="EN16" s="630" t="str">
        <f>IF('入力シート（こちらに入力）'!K44="","",'入力シート（こちらに入力）'!K44)</f>
        <v/>
      </c>
      <c r="EO16" s="630"/>
      <c r="EP16" s="630"/>
      <c r="EQ16" s="609" t="s">
        <v>10</v>
      </c>
      <c r="ER16" s="609"/>
      <c r="ES16" s="114"/>
      <c r="ET16" s="597"/>
      <c r="EU16" s="598"/>
      <c r="EV16" s="598"/>
      <c r="EW16" s="598"/>
      <c r="EX16" s="113"/>
      <c r="FV16" s="645" t="str">
        <f>IF('入力シート（こちらに入力）'!H48="","",'入力シート（こちらに入力）'!H48)</f>
        <v/>
      </c>
      <c r="FW16" s="655"/>
      <c r="FX16" s="655"/>
      <c r="FY16" s="655"/>
      <c r="FZ16" s="1" t="s">
        <v>209</v>
      </c>
      <c r="GB16" s="248"/>
      <c r="GC16" s="645" t="str">
        <f>IF('入力シート（こちらに入力）'!J48="","",'入力シート（こちらに入力）'!J48)</f>
        <v/>
      </c>
      <c r="GD16" s="645"/>
      <c r="GE16" s="645"/>
      <c r="GF16" s="1" t="s">
        <v>210</v>
      </c>
      <c r="GI16" s="645" t="str">
        <f>IF('入力シート（こちらに入力）'!L48="","",'入力シート（こちらに入力）'!L48)</f>
        <v/>
      </c>
      <c r="GJ16" s="645"/>
      <c r="GK16" s="645"/>
      <c r="GL16" s="248" t="s">
        <v>211</v>
      </c>
      <c r="GW16" s="245"/>
      <c r="GY16" s="597"/>
      <c r="GZ16" s="598"/>
      <c r="HA16" s="598"/>
      <c r="HB16" s="599"/>
      <c r="HC16" s="16"/>
      <c r="HD16" s="644"/>
      <c r="HE16" s="644"/>
      <c r="HF16" s="644"/>
      <c r="HG16" s="644"/>
      <c r="HH16" s="644"/>
      <c r="HI16" s="644"/>
      <c r="HJ16" s="644"/>
      <c r="HK16" s="644"/>
      <c r="HL16" s="644"/>
      <c r="HM16" s="644"/>
      <c r="HN16" s="644"/>
      <c r="HO16" s="644"/>
      <c r="HP16" s="644"/>
      <c r="HQ16" s="644"/>
      <c r="HR16" s="644"/>
      <c r="HS16" s="644"/>
      <c r="HT16" s="644"/>
      <c r="HU16" s="644"/>
      <c r="HV16" s="644"/>
      <c r="HW16" s="644"/>
      <c r="HX16" s="644"/>
      <c r="HY16" s="644"/>
      <c r="HZ16" s="644"/>
      <c r="IA16" s="644"/>
      <c r="IB16" s="17"/>
    </row>
    <row r="17" spans="1:236" ht="16.5" customHeight="1" x14ac:dyDescent="0.2">
      <c r="A17" s="603"/>
      <c r="B17" s="603"/>
      <c r="C17" s="603"/>
      <c r="D17" s="603"/>
      <c r="E17" s="603"/>
      <c r="F17" s="603"/>
      <c r="G17" s="603"/>
      <c r="H17" s="635"/>
      <c r="I17" s="636"/>
      <c r="J17" s="636"/>
      <c r="K17" s="636"/>
      <c r="L17" s="636"/>
      <c r="M17" s="636"/>
      <c r="N17" s="636"/>
      <c r="O17" s="636"/>
      <c r="P17" s="636"/>
      <c r="Q17" s="636"/>
      <c r="R17" s="636"/>
      <c r="S17" s="636"/>
      <c r="T17" s="636"/>
      <c r="U17" s="637"/>
      <c r="V17" s="641"/>
      <c r="W17" s="642"/>
      <c r="X17" s="642"/>
      <c r="Y17" s="642"/>
      <c r="Z17" s="642"/>
      <c r="AA17" s="642"/>
      <c r="AB17" s="642"/>
      <c r="AC17" s="642"/>
      <c r="AD17" s="642"/>
      <c r="AE17" s="642"/>
      <c r="AF17" s="642"/>
      <c r="AG17" s="642"/>
      <c r="AH17" s="642"/>
      <c r="AI17" s="642"/>
      <c r="AJ17" s="642"/>
      <c r="AK17" s="642"/>
      <c r="AL17" s="642"/>
      <c r="AM17" s="642"/>
      <c r="AN17" s="642"/>
      <c r="AO17" s="642"/>
      <c r="AP17" s="642"/>
      <c r="AQ17" s="642"/>
      <c r="AR17" s="642"/>
      <c r="AS17" s="642"/>
      <c r="AT17" s="642"/>
      <c r="AU17" s="642"/>
      <c r="AV17" s="642"/>
      <c r="AW17" s="642"/>
      <c r="AX17" s="642"/>
      <c r="AY17" s="642"/>
      <c r="AZ17" s="642"/>
      <c r="BA17" s="642"/>
      <c r="BB17" s="642"/>
      <c r="BC17" s="642"/>
      <c r="BD17" s="642"/>
      <c r="BE17" s="642"/>
      <c r="BF17" s="642"/>
      <c r="BG17" s="642"/>
      <c r="BH17" s="642"/>
      <c r="BI17" s="642"/>
      <c r="BJ17" s="642"/>
      <c r="BK17" s="642"/>
      <c r="BL17" s="642"/>
      <c r="BM17" s="642"/>
      <c r="BN17" s="642"/>
      <c r="BO17" s="642"/>
      <c r="BP17" s="642"/>
      <c r="BQ17" s="642"/>
      <c r="BR17" s="642"/>
      <c r="BS17" s="642"/>
      <c r="BT17" s="642"/>
      <c r="BU17" s="642"/>
      <c r="BV17" s="642"/>
      <c r="BW17" s="642"/>
      <c r="BX17" s="642"/>
      <c r="BY17" s="642"/>
      <c r="BZ17" s="642"/>
      <c r="CA17" s="642"/>
      <c r="CB17" s="642"/>
      <c r="CC17" s="642"/>
      <c r="CD17" s="642"/>
      <c r="CE17" s="642"/>
      <c r="CF17" s="643"/>
      <c r="CG17" s="619"/>
      <c r="CH17" s="619"/>
      <c r="CI17" s="619"/>
      <c r="CJ17" s="619"/>
      <c r="CK17" s="620"/>
      <c r="CL17" s="597"/>
      <c r="CM17" s="598"/>
      <c r="CN17" s="598"/>
      <c r="CO17" s="598"/>
      <c r="CP17" s="113"/>
      <c r="CR17" s="628"/>
      <c r="CS17" s="628"/>
      <c r="CT17" s="628"/>
      <c r="CU17" s="628"/>
      <c r="CV17" s="629"/>
      <c r="CW17" s="629"/>
      <c r="CX17" s="629"/>
      <c r="CY17" s="3"/>
      <c r="CZ17" s="3"/>
      <c r="DA17" s="628"/>
      <c r="DB17" s="628"/>
      <c r="DC17" s="628"/>
      <c r="DD17" s="628"/>
      <c r="DE17" s="629"/>
      <c r="DF17" s="629"/>
      <c r="DG17" s="629"/>
      <c r="DH17" s="629"/>
      <c r="DI17" s="629"/>
      <c r="DJ17" s="629"/>
      <c r="DK17" s="629"/>
      <c r="DL17" s="247"/>
      <c r="DM17" s="589"/>
      <c r="DN17" s="626"/>
      <c r="DO17" s="626"/>
      <c r="DP17" s="627"/>
      <c r="DQ17" s="243"/>
      <c r="DR17" s="28"/>
      <c r="DS17" s="609"/>
      <c r="DT17" s="609"/>
      <c r="DU17" s="609"/>
      <c r="DV17" s="609"/>
      <c r="DW17" s="630"/>
      <c r="DX17" s="630"/>
      <c r="DY17" s="630"/>
      <c r="DZ17" s="609"/>
      <c r="EA17" s="609"/>
      <c r="EB17" s="630"/>
      <c r="EC17" s="630"/>
      <c r="ED17" s="630"/>
      <c r="EE17" s="609"/>
      <c r="EF17" s="609"/>
      <c r="EG17" s="609"/>
      <c r="EH17" s="609"/>
      <c r="EI17" s="630"/>
      <c r="EJ17" s="630"/>
      <c r="EK17" s="630"/>
      <c r="EL17" s="609"/>
      <c r="EM17" s="609"/>
      <c r="EN17" s="630"/>
      <c r="EO17" s="630"/>
      <c r="EP17" s="630"/>
      <c r="EQ17" s="609"/>
      <c r="ER17" s="609"/>
      <c r="ES17" s="114"/>
      <c r="ET17" s="597"/>
      <c r="EU17" s="598"/>
      <c r="EV17" s="598"/>
      <c r="EW17" s="598"/>
      <c r="EX17" s="113"/>
      <c r="EY17" s="250" t="s">
        <v>91</v>
      </c>
      <c r="EZ17" s="251"/>
      <c r="FA17" s="251"/>
      <c r="FB17" s="251"/>
      <c r="FC17" s="251"/>
      <c r="FD17" s="251"/>
      <c r="FE17" s="251"/>
      <c r="FF17" s="251"/>
      <c r="FG17" s="251"/>
      <c r="FH17" s="251"/>
      <c r="FI17" s="252"/>
      <c r="FJ17" s="252"/>
      <c r="FK17" s="252"/>
      <c r="FL17" s="252"/>
      <c r="FM17" s="252"/>
      <c r="FN17" s="252"/>
      <c r="FO17" s="252"/>
      <c r="FP17" s="252"/>
      <c r="FQ17" s="252"/>
      <c r="FR17" s="252"/>
      <c r="FS17" s="252"/>
      <c r="FT17" s="252"/>
      <c r="FU17" s="252"/>
      <c r="FV17" s="252"/>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245"/>
      <c r="GY17" s="597"/>
      <c r="GZ17" s="598"/>
      <c r="HA17" s="598"/>
      <c r="HB17" s="599"/>
      <c r="HC17" s="16"/>
      <c r="HD17" s="644"/>
      <c r="HE17" s="644"/>
      <c r="HF17" s="644"/>
      <c r="HG17" s="644"/>
      <c r="HH17" s="644"/>
      <c r="HI17" s="644"/>
      <c r="HJ17" s="644"/>
      <c r="HK17" s="644"/>
      <c r="HL17" s="644"/>
      <c r="HM17" s="644"/>
      <c r="HN17" s="644"/>
      <c r="HO17" s="644"/>
      <c r="HP17" s="644"/>
      <c r="HQ17" s="644"/>
      <c r="HR17" s="644"/>
      <c r="HS17" s="644"/>
      <c r="HT17" s="644"/>
      <c r="HU17" s="644"/>
      <c r="HV17" s="644"/>
      <c r="HW17" s="644"/>
      <c r="HX17" s="644"/>
      <c r="HY17" s="644"/>
      <c r="HZ17" s="644"/>
      <c r="IA17" s="644"/>
      <c r="IB17" s="17"/>
    </row>
    <row r="18" spans="1:236" ht="16.5" customHeight="1" x14ac:dyDescent="0.2">
      <c r="A18" s="603"/>
      <c r="B18" s="603"/>
      <c r="C18" s="603"/>
      <c r="D18" s="603"/>
      <c r="E18" s="603"/>
      <c r="F18" s="603"/>
      <c r="G18" s="603"/>
      <c r="H18" s="646" t="s">
        <v>16</v>
      </c>
      <c r="I18" s="647"/>
      <c r="J18" s="647"/>
      <c r="K18" s="647"/>
      <c r="L18" s="647"/>
      <c r="M18" s="647"/>
      <c r="N18" s="647"/>
      <c r="O18" s="647"/>
      <c r="P18" s="647"/>
      <c r="Q18" s="647"/>
      <c r="R18" s="647"/>
      <c r="S18" s="647"/>
      <c r="T18" s="647"/>
      <c r="U18" s="648"/>
      <c r="V18" s="649" t="str">
        <f>IF('入力シート（こちらに入力）'!D5="","",'入力シート（こちらに入力）'!D5)</f>
        <v/>
      </c>
      <c r="W18" s="650"/>
      <c r="X18" s="650"/>
      <c r="Y18" s="650"/>
      <c r="Z18" s="650"/>
      <c r="AA18" s="650"/>
      <c r="AB18" s="650"/>
      <c r="AC18" s="650"/>
      <c r="AD18" s="650"/>
      <c r="AE18" s="650"/>
      <c r="AF18" s="650"/>
      <c r="AG18" s="650"/>
      <c r="AH18" s="650"/>
      <c r="AI18" s="650"/>
      <c r="AJ18" s="650"/>
      <c r="AK18" s="650"/>
      <c r="AL18" s="650"/>
      <c r="AM18" s="650"/>
      <c r="AN18" s="650"/>
      <c r="AO18" s="650"/>
      <c r="AP18" s="650"/>
      <c r="AQ18" s="650"/>
      <c r="AR18" s="650"/>
      <c r="AS18" s="650"/>
      <c r="AT18" s="650"/>
      <c r="AU18" s="650"/>
      <c r="AV18" s="650"/>
      <c r="AW18" s="650"/>
      <c r="AX18" s="650"/>
      <c r="AY18" s="650"/>
      <c r="AZ18" s="650"/>
      <c r="BA18" s="650"/>
      <c r="BB18" s="650"/>
      <c r="BC18" s="650"/>
      <c r="BD18" s="650"/>
      <c r="BE18" s="650"/>
      <c r="BF18" s="650"/>
      <c r="BG18" s="650"/>
      <c r="BH18" s="650"/>
      <c r="BI18" s="650"/>
      <c r="BJ18" s="650"/>
      <c r="BK18" s="650"/>
      <c r="BL18" s="650"/>
      <c r="BM18" s="650"/>
      <c r="BN18" s="650"/>
      <c r="BO18" s="650"/>
      <c r="BP18" s="650"/>
      <c r="BQ18" s="650"/>
      <c r="BR18" s="650"/>
      <c r="BS18" s="650"/>
      <c r="BT18" s="650"/>
      <c r="BU18" s="650"/>
      <c r="BV18" s="650"/>
      <c r="BW18" s="650"/>
      <c r="BX18" s="650"/>
      <c r="BY18" s="650"/>
      <c r="BZ18" s="650"/>
      <c r="CA18" s="650"/>
      <c r="CB18" s="650"/>
      <c r="CC18" s="650"/>
      <c r="CD18" s="650"/>
      <c r="CE18" s="650"/>
      <c r="CF18" s="651"/>
      <c r="CG18" s="619"/>
      <c r="CH18" s="619"/>
      <c r="CI18" s="619"/>
      <c r="CJ18" s="619"/>
      <c r="CK18" s="620"/>
      <c r="CL18" s="597"/>
      <c r="CM18" s="598"/>
      <c r="CN18" s="598"/>
      <c r="CO18" s="598"/>
      <c r="CP18" s="113"/>
      <c r="CR18" s="3"/>
      <c r="CS18" s="3"/>
      <c r="CT18" s="3"/>
      <c r="CU18" s="3"/>
      <c r="CV18" s="242"/>
      <c r="CW18" s="242"/>
      <c r="CX18" s="242"/>
      <c r="CY18" s="3"/>
      <c r="CZ18" s="242"/>
      <c r="DA18" s="242"/>
      <c r="DB18" s="242"/>
      <c r="DC18" s="242"/>
      <c r="DD18" s="242"/>
      <c r="DE18" s="242"/>
      <c r="DF18" s="242"/>
      <c r="DG18" s="242"/>
      <c r="DH18" s="242"/>
      <c r="DI18" s="242"/>
      <c r="DJ18" s="242"/>
      <c r="DK18" s="242"/>
      <c r="DM18" s="589"/>
      <c r="DN18" s="626"/>
      <c r="DO18" s="626"/>
      <c r="DP18" s="627"/>
      <c r="DQ18" s="243"/>
      <c r="DR18" s="28"/>
      <c r="DS18" s="3"/>
      <c r="DT18" s="3"/>
      <c r="DU18" s="3"/>
      <c r="DV18" s="3"/>
      <c r="DW18" s="3"/>
      <c r="DX18" s="3"/>
      <c r="DY18" s="3"/>
      <c r="DZ18" s="3"/>
      <c r="EA18" s="3"/>
      <c r="EB18" s="3"/>
      <c r="EC18" s="3"/>
      <c r="ED18" s="3"/>
      <c r="EE18" s="3"/>
      <c r="EF18" s="3"/>
      <c r="EG18" s="253"/>
      <c r="EH18" s="3"/>
      <c r="EI18" s="3"/>
      <c r="EJ18" s="3"/>
      <c r="EK18" s="3"/>
      <c r="EL18" s="3"/>
      <c r="EM18" s="3"/>
      <c r="EN18" s="3"/>
      <c r="EO18" s="3"/>
      <c r="EP18" s="3"/>
      <c r="EQ18" s="3"/>
      <c r="ER18" s="3"/>
      <c r="ES18" s="114"/>
      <c r="ET18" s="597"/>
      <c r="EU18" s="598"/>
      <c r="EV18" s="598"/>
      <c r="EW18" s="598"/>
      <c r="EX18" s="113"/>
      <c r="EY18" s="36"/>
      <c r="EZ18" s="36"/>
      <c r="FA18" s="632" t="str">
        <f>IF(FJ18="",IF(FT18="","","■"),"■")</f>
        <v/>
      </c>
      <c r="FB18" s="633"/>
      <c r="FC18" s="36"/>
      <c r="FD18" s="36" t="s">
        <v>212</v>
      </c>
      <c r="FE18" s="36"/>
      <c r="FF18" s="36"/>
      <c r="FG18" s="36"/>
      <c r="FH18" s="34" t="s">
        <v>26</v>
      </c>
      <c r="FI18" s="131"/>
      <c r="FJ18" s="632" t="str">
        <f>IF('入力シート（こちらに入力）'!D49="条件あり","■","")</f>
        <v/>
      </c>
      <c r="FK18" s="633"/>
      <c r="FL18" s="131" t="s">
        <v>213</v>
      </c>
      <c r="FM18" s="131"/>
      <c r="FN18" s="131"/>
      <c r="FO18" s="131"/>
      <c r="FP18" s="131"/>
      <c r="FQ18" s="131"/>
      <c r="FR18" s="131"/>
      <c r="FS18" s="254"/>
      <c r="FT18" s="632" t="str">
        <f>IF('入力シート（こちらに入力）'!D49="原則更新","■","")</f>
        <v/>
      </c>
      <c r="FU18" s="633"/>
      <c r="FV18" s="131" t="s">
        <v>214</v>
      </c>
      <c r="FW18" s="36"/>
      <c r="FX18" s="36"/>
      <c r="FY18" s="36"/>
      <c r="FZ18" s="36"/>
      <c r="GA18" s="36"/>
      <c r="GB18" s="36"/>
      <c r="GC18" s="36"/>
      <c r="GD18" s="129"/>
      <c r="GE18" s="129"/>
      <c r="GF18" s="129"/>
      <c r="GG18" s="131" t="s">
        <v>20</v>
      </c>
      <c r="GH18" s="131"/>
      <c r="GI18" s="36"/>
      <c r="GJ18" s="36"/>
      <c r="GK18" s="632" t="str">
        <f>IF('入力シート（こちらに入力）'!D49="なし","■","")</f>
        <v/>
      </c>
      <c r="GL18" s="633"/>
      <c r="GM18" s="131"/>
      <c r="GN18" s="131"/>
      <c r="GO18" s="36" t="s">
        <v>27</v>
      </c>
      <c r="GP18" s="131"/>
      <c r="GQ18" s="131"/>
      <c r="GR18" s="36"/>
      <c r="GS18" s="36"/>
      <c r="GT18" s="36"/>
      <c r="GU18" s="36"/>
      <c r="GV18" s="36"/>
      <c r="GW18" s="245"/>
      <c r="GY18" s="597"/>
      <c r="GZ18" s="598"/>
      <c r="HA18" s="598"/>
      <c r="HB18" s="599"/>
      <c r="HC18" s="18"/>
      <c r="HD18" s="9"/>
      <c r="HE18" s="9"/>
      <c r="HF18" s="9"/>
      <c r="HG18" s="9"/>
      <c r="HH18" s="9"/>
      <c r="HI18" s="9"/>
      <c r="HJ18" s="9"/>
      <c r="HK18" s="9"/>
      <c r="HL18" s="9"/>
      <c r="HM18" s="9"/>
      <c r="HN18" s="9"/>
      <c r="HO18" s="9"/>
      <c r="HP18" s="9"/>
      <c r="HQ18" s="9"/>
      <c r="HR18" s="9"/>
      <c r="HS18" s="9"/>
      <c r="HT18" s="9"/>
      <c r="HU18" s="9"/>
      <c r="HV18" s="9"/>
      <c r="HW18" s="9"/>
      <c r="HX18" s="9"/>
      <c r="HY18" s="9"/>
      <c r="HZ18" s="9"/>
      <c r="IA18" s="9"/>
      <c r="IB18" s="19"/>
    </row>
    <row r="19" spans="1:236" ht="16.5" customHeight="1" x14ac:dyDescent="0.2">
      <c r="A19" s="603"/>
      <c r="B19" s="603"/>
      <c r="C19" s="603"/>
      <c r="D19" s="603"/>
      <c r="E19" s="603"/>
      <c r="F19" s="603"/>
      <c r="G19" s="603"/>
      <c r="H19" s="646"/>
      <c r="I19" s="647"/>
      <c r="J19" s="647"/>
      <c r="K19" s="647"/>
      <c r="L19" s="647"/>
      <c r="M19" s="647"/>
      <c r="N19" s="647"/>
      <c r="O19" s="647"/>
      <c r="P19" s="647"/>
      <c r="Q19" s="647"/>
      <c r="R19" s="647"/>
      <c r="S19" s="647"/>
      <c r="T19" s="647"/>
      <c r="U19" s="648"/>
      <c r="V19" s="649"/>
      <c r="W19" s="650"/>
      <c r="X19" s="650"/>
      <c r="Y19" s="650"/>
      <c r="Z19" s="650"/>
      <c r="AA19" s="650"/>
      <c r="AB19" s="650"/>
      <c r="AC19" s="650"/>
      <c r="AD19" s="650"/>
      <c r="AE19" s="650"/>
      <c r="AF19" s="650"/>
      <c r="AG19" s="650"/>
      <c r="AH19" s="650"/>
      <c r="AI19" s="650"/>
      <c r="AJ19" s="650"/>
      <c r="AK19" s="650"/>
      <c r="AL19" s="650"/>
      <c r="AM19" s="650"/>
      <c r="AN19" s="650"/>
      <c r="AO19" s="650"/>
      <c r="AP19" s="650"/>
      <c r="AQ19" s="650"/>
      <c r="AR19" s="650"/>
      <c r="AS19" s="650"/>
      <c r="AT19" s="650"/>
      <c r="AU19" s="650"/>
      <c r="AV19" s="650"/>
      <c r="AW19" s="650"/>
      <c r="AX19" s="650"/>
      <c r="AY19" s="650"/>
      <c r="AZ19" s="650"/>
      <c r="BA19" s="650"/>
      <c r="BB19" s="650"/>
      <c r="BC19" s="650"/>
      <c r="BD19" s="650"/>
      <c r="BE19" s="650"/>
      <c r="BF19" s="650"/>
      <c r="BG19" s="650"/>
      <c r="BH19" s="650"/>
      <c r="BI19" s="650"/>
      <c r="BJ19" s="650"/>
      <c r="BK19" s="650"/>
      <c r="BL19" s="650"/>
      <c r="BM19" s="650"/>
      <c r="BN19" s="650"/>
      <c r="BO19" s="650"/>
      <c r="BP19" s="650"/>
      <c r="BQ19" s="650"/>
      <c r="BR19" s="650"/>
      <c r="BS19" s="650"/>
      <c r="BT19" s="650"/>
      <c r="BU19" s="650"/>
      <c r="BV19" s="650"/>
      <c r="BW19" s="650"/>
      <c r="BX19" s="650"/>
      <c r="BY19" s="650"/>
      <c r="BZ19" s="650"/>
      <c r="CA19" s="650"/>
      <c r="CB19" s="650"/>
      <c r="CC19" s="650"/>
      <c r="CD19" s="650"/>
      <c r="CE19" s="650"/>
      <c r="CF19" s="651"/>
      <c r="CG19" s="619"/>
      <c r="CH19" s="619"/>
      <c r="CI19" s="619"/>
      <c r="CJ19" s="619"/>
      <c r="CK19" s="620"/>
      <c r="CL19" s="597"/>
      <c r="CM19" s="598"/>
      <c r="CN19" s="598"/>
      <c r="CO19" s="598"/>
      <c r="CP19" s="241"/>
      <c r="CQ19" s="3"/>
      <c r="CR19" s="3"/>
      <c r="CS19" s="3"/>
      <c r="CT19" s="3"/>
      <c r="CU19" s="3"/>
      <c r="CV19" s="242"/>
      <c r="CW19" s="242"/>
      <c r="CX19" s="242"/>
      <c r="CY19" s="3"/>
      <c r="CZ19" s="3"/>
      <c r="DA19" s="242"/>
      <c r="DB19" s="242"/>
      <c r="DC19" s="242"/>
      <c r="DD19" s="242"/>
      <c r="DE19" s="242"/>
      <c r="DF19" s="242"/>
      <c r="DG19" s="242"/>
      <c r="DH19" s="242"/>
      <c r="DI19" s="242"/>
      <c r="DJ19" s="242"/>
      <c r="DK19" s="242"/>
      <c r="DL19" s="247"/>
      <c r="DM19" s="589"/>
      <c r="DN19" s="626"/>
      <c r="DO19" s="626"/>
      <c r="DP19" s="627"/>
      <c r="DQ19" s="243"/>
      <c r="DR19" s="28"/>
      <c r="DS19" s="609" t="s">
        <v>17</v>
      </c>
      <c r="DT19" s="609"/>
      <c r="DU19" s="609"/>
      <c r="DV19" s="609"/>
      <c r="DW19" s="630" t="str">
        <f>IF('入力シート（こちらに入力）'!D45="","",'入力シート（こちらに入力）'!D45)</f>
        <v/>
      </c>
      <c r="DX19" s="630"/>
      <c r="DY19" s="630"/>
      <c r="DZ19" s="609" t="s">
        <v>202</v>
      </c>
      <c r="EA19" s="609"/>
      <c r="EB19" s="630" t="str">
        <f>IF('入力シート（こちらに入力）'!F45="","",'入力シート（こちらに入力）'!F45)</f>
        <v/>
      </c>
      <c r="EC19" s="630"/>
      <c r="ED19" s="630"/>
      <c r="EE19" s="609" t="s">
        <v>10</v>
      </c>
      <c r="EF19" s="609"/>
      <c r="EG19" s="631" t="s">
        <v>203</v>
      </c>
      <c r="EH19" s="609"/>
      <c r="EI19" s="630" t="str">
        <f>IF('入力シート（こちらに入力）'!I45="","",'入力シート（こちらに入力）'!I45)</f>
        <v/>
      </c>
      <c r="EJ19" s="630"/>
      <c r="EK19" s="630"/>
      <c r="EL19" s="609" t="s">
        <v>202</v>
      </c>
      <c r="EM19" s="609"/>
      <c r="EN19" s="630" t="str">
        <f>IF('入力シート（こちらに入力）'!K45="","",'入力シート（こちらに入力）'!K45)</f>
        <v/>
      </c>
      <c r="EO19" s="630"/>
      <c r="EP19" s="630"/>
      <c r="EQ19" s="609" t="s">
        <v>10</v>
      </c>
      <c r="ER19" s="609"/>
      <c r="ES19" s="114"/>
      <c r="ET19" s="597"/>
      <c r="EU19" s="598"/>
      <c r="EV19" s="598"/>
      <c r="EW19" s="598"/>
      <c r="EX19" s="113"/>
      <c r="EY19" s="250" t="s">
        <v>215</v>
      </c>
      <c r="FA19" s="3"/>
      <c r="FB19" s="3"/>
      <c r="FC19" s="3"/>
      <c r="FD19" s="3"/>
      <c r="FE19" s="3"/>
      <c r="FF19" s="3"/>
      <c r="FG19" s="3"/>
      <c r="FH19" s="3"/>
      <c r="FI19" s="3"/>
      <c r="FJ19" s="131"/>
      <c r="FK19" s="131"/>
      <c r="FL19" s="131"/>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245"/>
      <c r="GX19" s="255"/>
      <c r="GY19" s="597"/>
      <c r="GZ19" s="598"/>
      <c r="HA19" s="598"/>
      <c r="HB19" s="599"/>
      <c r="HC19" s="661" t="s">
        <v>125</v>
      </c>
      <c r="HD19" s="662"/>
      <c r="HE19" s="662"/>
      <c r="HF19" s="662"/>
      <c r="HG19" s="662"/>
      <c r="HH19" s="662"/>
      <c r="HI19" s="662"/>
      <c r="HJ19" s="662"/>
      <c r="HK19" s="662"/>
      <c r="HL19" s="662"/>
      <c r="HM19" s="662"/>
      <c r="HN19" s="662"/>
      <c r="HO19" s="662"/>
      <c r="HP19" s="662"/>
      <c r="HQ19" s="662"/>
      <c r="HR19" s="662"/>
      <c r="HS19" s="662"/>
      <c r="HT19" s="662"/>
      <c r="HU19" s="662"/>
      <c r="HV19" s="662"/>
      <c r="HW19" s="662"/>
      <c r="HX19" s="662"/>
      <c r="HY19" s="662"/>
      <c r="HZ19" s="662"/>
      <c r="IA19" s="662"/>
      <c r="IB19" s="663"/>
    </row>
    <row r="20" spans="1:236" ht="16.5" customHeight="1" x14ac:dyDescent="0.2">
      <c r="A20" s="603"/>
      <c r="B20" s="603"/>
      <c r="C20" s="603"/>
      <c r="D20" s="603"/>
      <c r="E20" s="603"/>
      <c r="F20" s="603"/>
      <c r="G20" s="603"/>
      <c r="H20" s="646"/>
      <c r="I20" s="647"/>
      <c r="J20" s="647"/>
      <c r="K20" s="647"/>
      <c r="L20" s="647"/>
      <c r="M20" s="647"/>
      <c r="N20" s="647"/>
      <c r="O20" s="647"/>
      <c r="P20" s="647"/>
      <c r="Q20" s="647"/>
      <c r="R20" s="647"/>
      <c r="S20" s="647"/>
      <c r="T20" s="647"/>
      <c r="U20" s="648"/>
      <c r="V20" s="652"/>
      <c r="W20" s="653"/>
      <c r="X20" s="653"/>
      <c r="Y20" s="653"/>
      <c r="Z20" s="653"/>
      <c r="AA20" s="653"/>
      <c r="AB20" s="653"/>
      <c r="AC20" s="653"/>
      <c r="AD20" s="653"/>
      <c r="AE20" s="653"/>
      <c r="AF20" s="653"/>
      <c r="AG20" s="653"/>
      <c r="AH20" s="653"/>
      <c r="AI20" s="653"/>
      <c r="AJ20" s="653"/>
      <c r="AK20" s="653"/>
      <c r="AL20" s="653"/>
      <c r="AM20" s="653"/>
      <c r="AN20" s="653"/>
      <c r="AO20" s="653"/>
      <c r="AP20" s="653"/>
      <c r="AQ20" s="653"/>
      <c r="AR20" s="653"/>
      <c r="AS20" s="653"/>
      <c r="AT20" s="653"/>
      <c r="AU20" s="653"/>
      <c r="AV20" s="653"/>
      <c r="AW20" s="653"/>
      <c r="AX20" s="653"/>
      <c r="AY20" s="653"/>
      <c r="AZ20" s="653"/>
      <c r="BA20" s="653"/>
      <c r="BB20" s="653"/>
      <c r="BC20" s="653"/>
      <c r="BD20" s="653"/>
      <c r="BE20" s="653"/>
      <c r="BF20" s="653"/>
      <c r="BG20" s="653"/>
      <c r="BH20" s="653"/>
      <c r="BI20" s="653"/>
      <c r="BJ20" s="653"/>
      <c r="BK20" s="653"/>
      <c r="BL20" s="653"/>
      <c r="BM20" s="653"/>
      <c r="BN20" s="653"/>
      <c r="BO20" s="653"/>
      <c r="BP20" s="653"/>
      <c r="BQ20" s="653"/>
      <c r="BR20" s="653"/>
      <c r="BS20" s="653"/>
      <c r="BT20" s="653"/>
      <c r="BU20" s="653"/>
      <c r="BV20" s="653"/>
      <c r="BW20" s="653"/>
      <c r="BX20" s="653"/>
      <c r="BY20" s="653"/>
      <c r="BZ20" s="653"/>
      <c r="CA20" s="653"/>
      <c r="CB20" s="653"/>
      <c r="CC20" s="653"/>
      <c r="CD20" s="653"/>
      <c r="CE20" s="653"/>
      <c r="CF20" s="654"/>
      <c r="CG20" s="619"/>
      <c r="CH20" s="619"/>
      <c r="CI20" s="619"/>
      <c r="CJ20" s="619"/>
      <c r="CK20" s="620"/>
      <c r="CL20" s="597"/>
      <c r="CM20" s="598"/>
      <c r="CN20" s="598"/>
      <c r="CO20" s="598"/>
      <c r="CP20" s="241"/>
      <c r="CQ20" s="3"/>
      <c r="CR20" s="3"/>
      <c r="CS20" s="3"/>
      <c r="CT20" s="3"/>
      <c r="CU20" s="3"/>
      <c r="CV20" s="242"/>
      <c r="CW20" s="242"/>
      <c r="CX20" s="242"/>
      <c r="CY20" s="3"/>
      <c r="CZ20" s="3"/>
      <c r="DA20" s="242"/>
      <c r="DB20" s="242"/>
      <c r="DC20" s="242"/>
      <c r="DD20" s="242"/>
      <c r="DE20" s="242"/>
      <c r="DF20" s="242"/>
      <c r="DG20" s="242"/>
      <c r="DH20" s="242"/>
      <c r="DI20" s="242"/>
      <c r="DJ20" s="242"/>
      <c r="DK20" s="242"/>
      <c r="DL20" s="247"/>
      <c r="DM20" s="589"/>
      <c r="DN20" s="626"/>
      <c r="DO20" s="626"/>
      <c r="DP20" s="627"/>
      <c r="DQ20" s="243"/>
      <c r="DR20" s="28"/>
      <c r="DS20" s="609"/>
      <c r="DT20" s="609"/>
      <c r="DU20" s="609"/>
      <c r="DV20" s="609"/>
      <c r="DW20" s="630"/>
      <c r="DX20" s="630"/>
      <c r="DY20" s="630"/>
      <c r="DZ20" s="609"/>
      <c r="EA20" s="609"/>
      <c r="EB20" s="630"/>
      <c r="EC20" s="630"/>
      <c r="ED20" s="630"/>
      <c r="EE20" s="609"/>
      <c r="EF20" s="609"/>
      <c r="EG20" s="609"/>
      <c r="EH20" s="609"/>
      <c r="EI20" s="630"/>
      <c r="EJ20" s="630"/>
      <c r="EK20" s="630"/>
      <c r="EL20" s="609"/>
      <c r="EM20" s="609"/>
      <c r="EN20" s="630"/>
      <c r="EO20" s="630"/>
      <c r="EP20" s="630"/>
      <c r="EQ20" s="609"/>
      <c r="ER20" s="609"/>
      <c r="ET20" s="597"/>
      <c r="EU20" s="598"/>
      <c r="EV20" s="598"/>
      <c r="EW20" s="598"/>
      <c r="EX20" s="113"/>
      <c r="EY20" s="1" t="s">
        <v>26</v>
      </c>
      <c r="FB20" s="669" t="str">
        <f>IF('入力シート（こちらに入力）'!H49="","",'入力シート（こちらに入力）'!H49)</f>
        <v/>
      </c>
      <c r="FC20" s="669"/>
      <c r="FD20" s="669"/>
      <c r="FE20" s="669"/>
      <c r="FF20" s="669"/>
      <c r="FG20" s="669"/>
      <c r="FH20" s="669"/>
      <c r="FI20" s="669"/>
      <c r="FJ20" s="669"/>
      <c r="FK20" s="669"/>
      <c r="FL20" s="669"/>
      <c r="FM20" s="669"/>
      <c r="FN20" s="669"/>
      <c r="FO20" s="669"/>
      <c r="FP20" s="669"/>
      <c r="FQ20" s="669"/>
      <c r="FR20" s="669"/>
      <c r="FS20" s="669"/>
      <c r="FT20" s="669"/>
      <c r="FU20" s="669"/>
      <c r="FV20" s="669"/>
      <c r="FW20" s="669"/>
      <c r="FX20" s="669"/>
      <c r="FY20" s="669"/>
      <c r="FZ20" s="669"/>
      <c r="GA20" s="669"/>
      <c r="GB20" s="669"/>
      <c r="GC20" s="669"/>
      <c r="GD20" s="669"/>
      <c r="GE20" s="669"/>
      <c r="GF20" s="669"/>
      <c r="GG20" s="669"/>
      <c r="GH20" s="669"/>
      <c r="GI20" s="669"/>
      <c r="GJ20" s="669"/>
      <c r="GK20" s="669"/>
      <c r="GL20" s="669"/>
      <c r="GM20" s="669"/>
      <c r="GN20" s="669"/>
      <c r="GO20" s="669"/>
      <c r="GP20" s="669"/>
      <c r="GQ20" s="669"/>
      <c r="GR20" s="669"/>
      <c r="GS20" s="669"/>
      <c r="GT20" s="669"/>
      <c r="GV20" s="6" t="s">
        <v>20</v>
      </c>
      <c r="GW20" s="245"/>
      <c r="GY20" s="597"/>
      <c r="GZ20" s="598"/>
      <c r="HA20" s="598"/>
      <c r="HB20" s="599"/>
      <c r="HC20" s="664"/>
      <c r="HD20" s="634"/>
      <c r="HE20" s="634"/>
      <c r="HF20" s="634"/>
      <c r="HG20" s="634"/>
      <c r="HH20" s="634"/>
      <c r="HI20" s="634"/>
      <c r="HJ20" s="634"/>
      <c r="HK20" s="634"/>
      <c r="HL20" s="634"/>
      <c r="HM20" s="634"/>
      <c r="HN20" s="634"/>
      <c r="HO20" s="634"/>
      <c r="HP20" s="634"/>
      <c r="HQ20" s="634"/>
      <c r="HR20" s="634"/>
      <c r="HS20" s="634"/>
      <c r="HT20" s="634"/>
      <c r="HU20" s="634"/>
      <c r="HV20" s="634"/>
      <c r="HW20" s="634"/>
      <c r="HX20" s="634"/>
      <c r="HY20" s="634"/>
      <c r="HZ20" s="634"/>
      <c r="IA20" s="634"/>
      <c r="IB20" s="665"/>
    </row>
    <row r="21" spans="1:236" ht="16.5" customHeight="1" x14ac:dyDescent="0.2">
      <c r="A21" s="603"/>
      <c r="B21" s="603"/>
      <c r="C21" s="603"/>
      <c r="D21" s="603"/>
      <c r="E21" s="603"/>
      <c r="F21" s="603"/>
      <c r="G21" s="603"/>
      <c r="H21" s="656" t="s">
        <v>18</v>
      </c>
      <c r="I21" s="657"/>
      <c r="J21" s="657"/>
      <c r="K21" s="657"/>
      <c r="L21" s="657"/>
      <c r="M21" s="657"/>
      <c r="N21" s="657"/>
      <c r="O21" s="657"/>
      <c r="P21" s="657"/>
      <c r="Q21" s="657"/>
      <c r="R21" s="657"/>
      <c r="S21" s="657"/>
      <c r="T21" s="657"/>
      <c r="U21" s="658"/>
      <c r="V21" s="539" t="s">
        <v>19</v>
      </c>
      <c r="W21" s="540"/>
      <c r="X21" s="540"/>
      <c r="Y21" s="659" t="str">
        <f>IF('入力シート（こちらに入力）'!D6="","",'入力シート（こちらに入力）'!D6)</f>
        <v/>
      </c>
      <c r="Z21" s="659"/>
      <c r="AA21" s="659"/>
      <c r="AB21" s="659"/>
      <c r="AC21" s="659"/>
      <c r="AD21" s="659"/>
      <c r="AE21" s="659"/>
      <c r="AF21" s="659"/>
      <c r="AG21" s="659"/>
      <c r="AH21" s="659"/>
      <c r="AI21" s="659"/>
      <c r="AJ21" s="659"/>
      <c r="AK21" s="659"/>
      <c r="AL21" s="659"/>
      <c r="AM21" s="659"/>
      <c r="AN21" s="659"/>
      <c r="AO21" s="659"/>
      <c r="AP21" s="659"/>
      <c r="AQ21" s="659"/>
      <c r="AR21" s="659"/>
      <c r="AS21" s="659"/>
      <c r="AT21" s="659"/>
      <c r="AU21" s="659"/>
      <c r="AV21" s="659"/>
      <c r="AW21" s="182"/>
      <c r="AX21" s="182"/>
      <c r="AY21" s="182"/>
      <c r="AZ21" s="182"/>
      <c r="BA21" s="182"/>
      <c r="BB21" s="182"/>
      <c r="BC21" s="182"/>
      <c r="BD21" s="182"/>
      <c r="BE21" s="182"/>
      <c r="BF21" s="182"/>
      <c r="BG21" s="182"/>
      <c r="BH21" s="182"/>
      <c r="BI21" s="182"/>
      <c r="BJ21" s="182"/>
      <c r="BK21" s="182"/>
      <c r="BL21" s="182"/>
      <c r="BM21" s="182"/>
      <c r="BN21" s="182"/>
      <c r="BO21" s="182"/>
      <c r="BP21" s="182"/>
      <c r="BQ21" s="182"/>
      <c r="BR21" s="182"/>
      <c r="BS21" s="182"/>
      <c r="BT21" s="182"/>
      <c r="BU21" s="182"/>
      <c r="BV21" s="182"/>
      <c r="BW21" s="182"/>
      <c r="BX21" s="182"/>
      <c r="BY21" s="182"/>
      <c r="BZ21" s="182"/>
      <c r="CA21" s="182"/>
      <c r="CB21" s="182"/>
      <c r="CC21" s="182"/>
      <c r="CD21" s="182"/>
      <c r="CE21" s="182"/>
      <c r="CF21" s="256"/>
      <c r="CG21" s="619"/>
      <c r="CH21" s="619"/>
      <c r="CI21" s="619"/>
      <c r="CJ21" s="619"/>
      <c r="CK21" s="620"/>
      <c r="CL21" s="597"/>
      <c r="CM21" s="598"/>
      <c r="CN21" s="598"/>
      <c r="CO21" s="598"/>
      <c r="CP21" s="241" t="s">
        <v>113</v>
      </c>
      <c r="CQ21" s="3"/>
      <c r="CR21" s="3"/>
      <c r="CS21" s="3"/>
      <c r="CT21" s="3"/>
      <c r="CU21" s="3"/>
      <c r="CV21" s="3"/>
      <c r="CW21" s="3"/>
      <c r="CX21" s="3"/>
      <c r="CY21" s="3"/>
      <c r="CZ21" s="3"/>
      <c r="DA21" s="3"/>
      <c r="DB21" s="3"/>
      <c r="DC21" s="3"/>
      <c r="DD21" s="3"/>
      <c r="DE21" s="3"/>
      <c r="DF21" s="3"/>
      <c r="DG21" s="3"/>
      <c r="DH21" s="3"/>
      <c r="DI21" s="3"/>
      <c r="DJ21" s="3"/>
      <c r="DK21" s="3"/>
      <c r="DL21" s="247"/>
      <c r="DM21" s="589"/>
      <c r="DN21" s="626"/>
      <c r="DO21" s="626"/>
      <c r="DP21" s="627"/>
      <c r="DQ21" s="243"/>
      <c r="ET21" s="597"/>
      <c r="EU21" s="598"/>
      <c r="EV21" s="598"/>
      <c r="EW21" s="598"/>
      <c r="EX21" s="113"/>
      <c r="EY21" s="250" t="s">
        <v>216</v>
      </c>
      <c r="EZ21" s="36"/>
      <c r="FA21" s="36"/>
      <c r="FB21" s="36"/>
      <c r="FC21" s="36"/>
      <c r="FD21" s="36"/>
      <c r="FE21" s="36"/>
      <c r="FF21" s="36"/>
      <c r="FG21" s="36"/>
      <c r="FH21" s="36"/>
      <c r="FI21" s="36"/>
      <c r="FJ21" s="36"/>
      <c r="FK21" s="36"/>
      <c r="FL21" s="36"/>
      <c r="FM21" s="36"/>
      <c r="FN21" s="632" t="str">
        <f>IF('入力シート（こちらに入力）'!D50="有","■","")</f>
        <v/>
      </c>
      <c r="FO21" s="633"/>
      <c r="FP21" s="36"/>
      <c r="FQ21" s="36" t="s">
        <v>212</v>
      </c>
      <c r="FR21" s="36"/>
      <c r="FS21" s="36"/>
      <c r="FT21" s="36"/>
      <c r="FU21" s="36"/>
      <c r="FV21" s="36"/>
      <c r="FW21" s="632" t="str">
        <f>IF('入力シート（こちらに入力）'!D50="無","■","")</f>
        <v/>
      </c>
      <c r="FX21" s="633"/>
      <c r="FY21" s="131"/>
      <c r="FZ21" s="36" t="s">
        <v>27</v>
      </c>
      <c r="GA21" s="131"/>
      <c r="GB21" s="131"/>
      <c r="GC21" s="36"/>
      <c r="GD21" s="36"/>
      <c r="GE21" s="36"/>
      <c r="GF21" s="36"/>
      <c r="GG21" s="36"/>
      <c r="GH21" s="36"/>
      <c r="GI21" s="36"/>
      <c r="GJ21" s="36"/>
      <c r="GK21" s="36"/>
      <c r="GL21" s="36"/>
      <c r="GM21" s="36"/>
      <c r="GN21" s="36"/>
      <c r="GO21" s="36"/>
      <c r="GP21" s="36"/>
      <c r="GQ21" s="36"/>
      <c r="GR21" s="36"/>
      <c r="GS21" s="36"/>
      <c r="GT21" s="36"/>
      <c r="GU21" s="36"/>
      <c r="GV21" s="36"/>
      <c r="GW21" s="245"/>
      <c r="GY21" s="597"/>
      <c r="GZ21" s="598"/>
      <c r="HA21" s="598"/>
      <c r="HB21" s="599"/>
      <c r="HC21" s="664"/>
      <c r="HD21" s="634"/>
      <c r="HE21" s="634"/>
      <c r="HF21" s="634"/>
      <c r="HG21" s="634"/>
      <c r="HH21" s="634"/>
      <c r="HI21" s="634"/>
      <c r="HJ21" s="634"/>
      <c r="HK21" s="634"/>
      <c r="HL21" s="634"/>
      <c r="HM21" s="634"/>
      <c r="HN21" s="634"/>
      <c r="HO21" s="634"/>
      <c r="HP21" s="634"/>
      <c r="HQ21" s="634"/>
      <c r="HR21" s="634"/>
      <c r="HS21" s="634"/>
      <c r="HT21" s="634"/>
      <c r="HU21" s="634"/>
      <c r="HV21" s="634"/>
      <c r="HW21" s="634"/>
      <c r="HX21" s="634"/>
      <c r="HY21" s="634"/>
      <c r="HZ21" s="634"/>
      <c r="IA21" s="634"/>
      <c r="IB21" s="665"/>
    </row>
    <row r="22" spans="1:236" ht="16.5" customHeight="1" x14ac:dyDescent="0.2">
      <c r="A22" s="603"/>
      <c r="B22" s="603"/>
      <c r="C22" s="603"/>
      <c r="D22" s="603"/>
      <c r="E22" s="603"/>
      <c r="F22" s="603"/>
      <c r="G22" s="603"/>
      <c r="H22" s="635"/>
      <c r="I22" s="636"/>
      <c r="J22" s="636"/>
      <c r="K22" s="636"/>
      <c r="L22" s="636"/>
      <c r="M22" s="636"/>
      <c r="N22" s="636"/>
      <c r="O22" s="636"/>
      <c r="P22" s="636"/>
      <c r="Q22" s="636"/>
      <c r="R22" s="636"/>
      <c r="S22" s="636"/>
      <c r="T22" s="636"/>
      <c r="U22" s="637"/>
      <c r="V22" s="583"/>
      <c r="W22" s="609"/>
      <c r="X22" s="609"/>
      <c r="Y22" s="660"/>
      <c r="Z22" s="660"/>
      <c r="AA22" s="660"/>
      <c r="AB22" s="660"/>
      <c r="AC22" s="660"/>
      <c r="AD22" s="660"/>
      <c r="AE22" s="660"/>
      <c r="AF22" s="660"/>
      <c r="AG22" s="660"/>
      <c r="AH22" s="660"/>
      <c r="AI22" s="660"/>
      <c r="AJ22" s="660"/>
      <c r="AK22" s="660"/>
      <c r="AL22" s="660"/>
      <c r="AM22" s="660"/>
      <c r="AN22" s="660"/>
      <c r="AO22" s="660"/>
      <c r="AP22" s="660"/>
      <c r="AQ22" s="660"/>
      <c r="AR22" s="660"/>
      <c r="AS22" s="660"/>
      <c r="AT22" s="660"/>
      <c r="AU22" s="660"/>
      <c r="AV22" s="660"/>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257"/>
      <c r="CG22" s="619"/>
      <c r="CH22" s="619"/>
      <c r="CI22" s="619"/>
      <c r="CJ22" s="619"/>
      <c r="CK22" s="620"/>
      <c r="CL22" s="597"/>
      <c r="CM22" s="598"/>
      <c r="CN22" s="598"/>
      <c r="CO22" s="598"/>
      <c r="CP22" s="241"/>
      <c r="CQ22" s="3"/>
      <c r="CR22" s="3"/>
      <c r="CS22" s="3"/>
      <c r="CT22" s="3"/>
      <c r="CU22" s="3"/>
      <c r="CV22" s="3"/>
      <c r="CW22" s="3"/>
      <c r="CX22" s="3"/>
      <c r="CY22" s="3"/>
      <c r="CZ22" s="3"/>
      <c r="DA22" s="3"/>
      <c r="DB22" s="3"/>
      <c r="DC22" s="3"/>
      <c r="DD22" s="3"/>
      <c r="DE22" s="3"/>
      <c r="DF22" s="3"/>
      <c r="DG22" s="3"/>
      <c r="DH22" s="3"/>
      <c r="DI22" s="3"/>
      <c r="DJ22" s="3"/>
      <c r="DK22" s="3"/>
      <c r="DL22" s="247"/>
      <c r="DM22" s="589"/>
      <c r="DN22" s="626"/>
      <c r="DO22" s="626"/>
      <c r="DP22" s="627"/>
      <c r="DQ22" s="243"/>
      <c r="DS22" s="609" t="s">
        <v>217</v>
      </c>
      <c r="DT22" s="609"/>
      <c r="DU22" s="609"/>
      <c r="DV22" s="609"/>
      <c r="DW22" s="630" t="str">
        <f>IF('入力シート（こちらに入力）'!D46="","",'入力シート（こちらに入力）'!D46)</f>
        <v/>
      </c>
      <c r="DX22" s="630"/>
      <c r="DY22" s="630"/>
      <c r="DZ22" s="609" t="s">
        <v>202</v>
      </c>
      <c r="EA22" s="609"/>
      <c r="EB22" s="630" t="str">
        <f>IF('入力シート（こちらに入力）'!F46="","",'入力シート（こちらに入力）'!F46)</f>
        <v/>
      </c>
      <c r="EC22" s="630"/>
      <c r="ED22" s="630"/>
      <c r="EE22" s="609" t="s">
        <v>10</v>
      </c>
      <c r="EF22" s="609"/>
      <c r="EG22" s="631" t="s">
        <v>203</v>
      </c>
      <c r="EH22" s="609"/>
      <c r="EI22" s="630" t="str">
        <f>IF('入力シート（こちらに入力）'!I46="","",'入力シート（こちらに入力）'!I46)</f>
        <v/>
      </c>
      <c r="EJ22" s="630"/>
      <c r="EK22" s="630"/>
      <c r="EL22" s="609" t="s">
        <v>202</v>
      </c>
      <c r="EM22" s="609"/>
      <c r="EN22" s="630" t="str">
        <f>IF('入力シート（こちらに入力）'!K46="","",'入力シート（こちらに入力）'!K46)</f>
        <v/>
      </c>
      <c r="EO22" s="630"/>
      <c r="EP22" s="630"/>
      <c r="EQ22" s="609" t="s">
        <v>10</v>
      </c>
      <c r="ER22" s="609"/>
      <c r="ET22" s="597"/>
      <c r="EU22" s="598"/>
      <c r="EV22" s="598"/>
      <c r="EW22" s="598"/>
      <c r="EX22" s="113"/>
      <c r="EY22" s="36"/>
      <c r="EZ22" s="36"/>
      <c r="FA22" s="1" t="s">
        <v>218</v>
      </c>
      <c r="FB22" s="36"/>
      <c r="FC22" s="36"/>
      <c r="FD22" s="36"/>
      <c r="FE22" s="36"/>
      <c r="FF22" s="36"/>
      <c r="FG22" s="36"/>
      <c r="FH22" s="36"/>
      <c r="FI22" s="36"/>
      <c r="FJ22" s="36"/>
      <c r="FK22" s="36"/>
      <c r="FL22" s="36"/>
      <c r="FM22" s="36"/>
      <c r="FN22" s="36"/>
      <c r="FO22" s="36"/>
      <c r="FP22" s="36"/>
      <c r="FQ22" s="670" t="str">
        <f>IF('入力シート（こちらに入力）'!H50="","",'入力シート（こちらに入力）'!H50)</f>
        <v/>
      </c>
      <c r="FR22" s="670"/>
      <c r="FS22" s="670"/>
      <c r="FT22" s="670"/>
      <c r="FU22" s="670"/>
      <c r="FV22" s="670"/>
      <c r="FW22" s="670"/>
      <c r="FX22" s="670"/>
      <c r="FY22" s="670"/>
      <c r="FZ22" s="670"/>
      <c r="GA22" s="670"/>
      <c r="GB22" s="670"/>
      <c r="GC22" s="670"/>
      <c r="GD22" s="670"/>
      <c r="GE22" s="670"/>
      <c r="GF22" s="670"/>
      <c r="GG22" s="670"/>
      <c r="GH22" s="670"/>
      <c r="GI22" s="670"/>
      <c r="GJ22" s="670"/>
      <c r="GK22" s="670"/>
      <c r="GL22" s="670"/>
      <c r="GM22" s="670"/>
      <c r="GN22" s="670"/>
      <c r="GO22" s="670"/>
      <c r="GP22" s="670"/>
      <c r="GQ22" s="670"/>
      <c r="GR22" s="670"/>
      <c r="GS22" s="670"/>
      <c r="GT22" s="670"/>
      <c r="GU22" s="36"/>
      <c r="GV22" s="6" t="s">
        <v>20</v>
      </c>
      <c r="GW22" s="245"/>
      <c r="GY22" s="597"/>
      <c r="GZ22" s="598"/>
      <c r="HA22" s="598"/>
      <c r="HB22" s="599"/>
      <c r="HC22" s="664"/>
      <c r="HD22" s="634"/>
      <c r="HE22" s="634"/>
      <c r="HF22" s="634"/>
      <c r="HG22" s="634"/>
      <c r="HH22" s="634"/>
      <c r="HI22" s="634"/>
      <c r="HJ22" s="634"/>
      <c r="HK22" s="634"/>
      <c r="HL22" s="634"/>
      <c r="HM22" s="634"/>
      <c r="HN22" s="634"/>
      <c r="HO22" s="634"/>
      <c r="HP22" s="634"/>
      <c r="HQ22" s="634"/>
      <c r="HR22" s="634"/>
      <c r="HS22" s="634"/>
      <c r="HT22" s="634"/>
      <c r="HU22" s="634"/>
      <c r="HV22" s="634"/>
      <c r="HW22" s="634"/>
      <c r="HX22" s="634"/>
      <c r="HY22" s="634"/>
      <c r="HZ22" s="634"/>
      <c r="IA22" s="634"/>
      <c r="IB22" s="665"/>
    </row>
    <row r="23" spans="1:236" ht="16.5" customHeight="1" x14ac:dyDescent="0.2">
      <c r="A23" s="603"/>
      <c r="B23" s="603"/>
      <c r="C23" s="603"/>
      <c r="D23" s="603"/>
      <c r="E23" s="603"/>
      <c r="F23" s="603"/>
      <c r="G23" s="603"/>
      <c r="H23" s="635"/>
      <c r="I23" s="636"/>
      <c r="J23" s="636"/>
      <c r="K23" s="636"/>
      <c r="L23" s="636"/>
      <c r="M23" s="636"/>
      <c r="N23" s="636"/>
      <c r="O23" s="636"/>
      <c r="P23" s="636"/>
      <c r="Q23" s="636"/>
      <c r="R23" s="636"/>
      <c r="S23" s="636"/>
      <c r="T23" s="636"/>
      <c r="U23" s="637"/>
      <c r="V23" s="258"/>
      <c r="W23" s="671" t="str">
        <f>IF('入力シート（こちらに入力）'!D7="","",'入力シート（こちらに入力）'!D7)</f>
        <v/>
      </c>
      <c r="X23" s="671"/>
      <c r="Y23" s="671"/>
      <c r="Z23" s="671"/>
      <c r="AA23" s="671"/>
      <c r="AB23" s="671"/>
      <c r="AC23" s="671"/>
      <c r="AD23" s="671"/>
      <c r="AE23" s="671"/>
      <c r="AF23" s="671"/>
      <c r="AG23" s="671"/>
      <c r="AH23" s="671"/>
      <c r="AI23" s="671"/>
      <c r="AJ23" s="671"/>
      <c r="AK23" s="671"/>
      <c r="AL23" s="671"/>
      <c r="AM23" s="671"/>
      <c r="AN23" s="671"/>
      <c r="AO23" s="671"/>
      <c r="AP23" s="671"/>
      <c r="AQ23" s="671"/>
      <c r="AR23" s="671"/>
      <c r="AS23" s="671"/>
      <c r="AT23" s="671"/>
      <c r="AU23" s="671"/>
      <c r="AV23" s="671"/>
      <c r="AW23" s="671"/>
      <c r="AX23" s="671"/>
      <c r="AY23" s="671"/>
      <c r="AZ23" s="671"/>
      <c r="BA23" s="671"/>
      <c r="BB23" s="671"/>
      <c r="BC23" s="671"/>
      <c r="BD23" s="671"/>
      <c r="BE23" s="671"/>
      <c r="BF23" s="671"/>
      <c r="BG23" s="671"/>
      <c r="BH23" s="671"/>
      <c r="BI23" s="671"/>
      <c r="BJ23" s="671"/>
      <c r="BK23" s="671"/>
      <c r="BL23" s="671"/>
      <c r="BM23" s="671"/>
      <c r="BN23" s="671"/>
      <c r="BO23" s="671"/>
      <c r="BP23" s="671"/>
      <c r="BQ23" s="671"/>
      <c r="BR23" s="671"/>
      <c r="BS23" s="671"/>
      <c r="BT23" s="671"/>
      <c r="BU23" s="671"/>
      <c r="BV23" s="671"/>
      <c r="BW23" s="671"/>
      <c r="BX23" s="671"/>
      <c r="BY23" s="671"/>
      <c r="BZ23" s="671"/>
      <c r="CA23" s="671"/>
      <c r="CB23" s="671"/>
      <c r="CC23" s="671"/>
      <c r="CD23" s="671"/>
      <c r="CE23" s="671"/>
      <c r="CF23" s="259"/>
      <c r="CG23" s="619"/>
      <c r="CH23" s="619"/>
      <c r="CI23" s="619"/>
      <c r="CJ23" s="619"/>
      <c r="CK23" s="620"/>
      <c r="CL23" s="597"/>
      <c r="CM23" s="598"/>
      <c r="CN23" s="598"/>
      <c r="CO23" s="598"/>
      <c r="CP23" s="241" t="s">
        <v>31</v>
      </c>
      <c r="CQ23" s="3"/>
      <c r="CR23" s="3" t="s">
        <v>101</v>
      </c>
      <c r="CS23" s="3"/>
      <c r="CT23" s="3"/>
      <c r="CU23" s="3"/>
      <c r="CV23" s="3"/>
      <c r="CW23" s="3"/>
      <c r="CX23" s="3"/>
      <c r="CY23" s="3"/>
      <c r="CZ23" s="3"/>
      <c r="DA23" s="628" t="str">
        <f>IF('入力シート（こちらに入力）'!D40="","",'入力シート（こちらに入力）'!D40)</f>
        <v/>
      </c>
      <c r="DB23" s="628"/>
      <c r="DC23" s="628"/>
      <c r="DD23" s="628"/>
      <c r="DE23" s="3" t="s">
        <v>99</v>
      </c>
      <c r="DF23" s="3"/>
      <c r="DG23" s="3"/>
      <c r="DH23" s="3"/>
      <c r="DI23" s="3"/>
      <c r="DJ23" s="3" t="s">
        <v>98</v>
      </c>
      <c r="DK23" s="3"/>
      <c r="DL23" s="247"/>
      <c r="DM23" s="672" t="s">
        <v>212</v>
      </c>
      <c r="DN23" s="604"/>
      <c r="DO23" s="604"/>
      <c r="DP23" s="673"/>
      <c r="DQ23" s="243"/>
      <c r="DS23" s="609"/>
      <c r="DT23" s="609"/>
      <c r="DU23" s="609"/>
      <c r="DV23" s="609"/>
      <c r="DW23" s="630"/>
      <c r="DX23" s="630"/>
      <c r="DY23" s="630"/>
      <c r="DZ23" s="609"/>
      <c r="EA23" s="609"/>
      <c r="EB23" s="630"/>
      <c r="EC23" s="630"/>
      <c r="ED23" s="630"/>
      <c r="EE23" s="609"/>
      <c r="EF23" s="609"/>
      <c r="EG23" s="609"/>
      <c r="EH23" s="609"/>
      <c r="EI23" s="630"/>
      <c r="EJ23" s="630"/>
      <c r="EK23" s="630"/>
      <c r="EL23" s="609"/>
      <c r="EM23" s="609"/>
      <c r="EN23" s="630"/>
      <c r="EO23" s="630"/>
      <c r="EP23" s="630"/>
      <c r="EQ23" s="609"/>
      <c r="ER23" s="609"/>
      <c r="ET23" s="597"/>
      <c r="EU23" s="598"/>
      <c r="EV23" s="598"/>
      <c r="EW23" s="598"/>
      <c r="EX23" s="113"/>
      <c r="EY23" s="254" t="s">
        <v>219</v>
      </c>
      <c r="EZ23" s="260"/>
      <c r="FA23" s="260"/>
      <c r="FB23" s="260"/>
      <c r="FC23" s="260"/>
      <c r="FD23" s="260"/>
      <c r="FE23" s="260"/>
      <c r="FF23" s="260"/>
      <c r="FG23" s="260"/>
      <c r="FH23" s="260"/>
      <c r="FI23" s="260"/>
      <c r="FJ23" s="260"/>
      <c r="FK23" s="260"/>
      <c r="FL23" s="260"/>
      <c r="FM23" s="260"/>
      <c r="FN23" s="260"/>
      <c r="FO23" s="260"/>
      <c r="FP23" s="260"/>
      <c r="FQ23" s="260"/>
      <c r="FR23" s="260"/>
      <c r="FS23" s="260"/>
      <c r="FT23" s="260"/>
      <c r="FU23" s="260"/>
      <c r="FV23" s="260"/>
      <c r="FW23" s="260"/>
      <c r="FX23" s="260"/>
      <c r="FY23" s="260"/>
      <c r="FZ23" s="260"/>
      <c r="GA23" s="260"/>
      <c r="GB23" s="260"/>
      <c r="GC23" s="260"/>
      <c r="GD23" s="260"/>
      <c r="GE23" s="260"/>
      <c r="GF23" s="260"/>
      <c r="GG23" s="260"/>
      <c r="GH23" s="260"/>
      <c r="GI23" s="260"/>
      <c r="GJ23" s="260"/>
      <c r="GL23" s="260"/>
      <c r="GM23" s="260"/>
      <c r="GN23" s="260"/>
      <c r="GO23" s="260"/>
      <c r="GP23" s="261" t="s">
        <v>220</v>
      </c>
      <c r="GQ23" s="260"/>
      <c r="GR23" s="260"/>
      <c r="GS23" s="36"/>
      <c r="GT23" s="36"/>
      <c r="GU23" s="36"/>
      <c r="GV23" s="36"/>
      <c r="GW23" s="245"/>
      <c r="GY23" s="597"/>
      <c r="GZ23" s="598"/>
      <c r="HA23" s="598"/>
      <c r="HB23" s="599"/>
      <c r="HC23" s="666"/>
      <c r="HD23" s="667"/>
      <c r="HE23" s="667"/>
      <c r="HF23" s="667"/>
      <c r="HG23" s="667"/>
      <c r="HH23" s="667"/>
      <c r="HI23" s="667"/>
      <c r="HJ23" s="667"/>
      <c r="HK23" s="667"/>
      <c r="HL23" s="667"/>
      <c r="HM23" s="667"/>
      <c r="HN23" s="667"/>
      <c r="HO23" s="667"/>
      <c r="HP23" s="667"/>
      <c r="HQ23" s="667"/>
      <c r="HR23" s="667"/>
      <c r="HS23" s="667"/>
      <c r="HT23" s="667"/>
      <c r="HU23" s="667"/>
      <c r="HV23" s="667"/>
      <c r="HW23" s="667"/>
      <c r="HX23" s="667"/>
      <c r="HY23" s="667"/>
      <c r="HZ23" s="667"/>
      <c r="IA23" s="667"/>
      <c r="IB23" s="668"/>
    </row>
    <row r="24" spans="1:236" ht="16.5" customHeight="1" x14ac:dyDescent="0.2">
      <c r="A24" s="603"/>
      <c r="B24" s="603"/>
      <c r="C24" s="603"/>
      <c r="D24" s="603"/>
      <c r="E24" s="603"/>
      <c r="F24" s="603"/>
      <c r="G24" s="603"/>
      <c r="H24" s="635"/>
      <c r="I24" s="636"/>
      <c r="J24" s="636"/>
      <c r="K24" s="636"/>
      <c r="L24" s="636"/>
      <c r="M24" s="636"/>
      <c r="N24" s="636"/>
      <c r="O24" s="636"/>
      <c r="P24" s="636"/>
      <c r="Q24" s="636"/>
      <c r="R24" s="636"/>
      <c r="S24" s="636"/>
      <c r="T24" s="636"/>
      <c r="U24" s="637"/>
      <c r="V24" s="258"/>
      <c r="W24" s="671"/>
      <c r="X24" s="671"/>
      <c r="Y24" s="671"/>
      <c r="Z24" s="671"/>
      <c r="AA24" s="671"/>
      <c r="AB24" s="671"/>
      <c r="AC24" s="671"/>
      <c r="AD24" s="671"/>
      <c r="AE24" s="671"/>
      <c r="AF24" s="671"/>
      <c r="AG24" s="671"/>
      <c r="AH24" s="671"/>
      <c r="AI24" s="671"/>
      <c r="AJ24" s="671"/>
      <c r="AK24" s="671"/>
      <c r="AL24" s="671"/>
      <c r="AM24" s="671"/>
      <c r="AN24" s="671"/>
      <c r="AO24" s="671"/>
      <c r="AP24" s="671"/>
      <c r="AQ24" s="671"/>
      <c r="AR24" s="671"/>
      <c r="AS24" s="671"/>
      <c r="AT24" s="671"/>
      <c r="AU24" s="671"/>
      <c r="AV24" s="671"/>
      <c r="AW24" s="671"/>
      <c r="AX24" s="671"/>
      <c r="AY24" s="671"/>
      <c r="AZ24" s="671"/>
      <c r="BA24" s="671"/>
      <c r="BB24" s="671"/>
      <c r="BC24" s="671"/>
      <c r="BD24" s="671"/>
      <c r="BE24" s="671"/>
      <c r="BF24" s="671"/>
      <c r="BG24" s="671"/>
      <c r="BH24" s="671"/>
      <c r="BI24" s="671"/>
      <c r="BJ24" s="671"/>
      <c r="BK24" s="671"/>
      <c r="BL24" s="671"/>
      <c r="BM24" s="671"/>
      <c r="BN24" s="671"/>
      <c r="BO24" s="671"/>
      <c r="BP24" s="671"/>
      <c r="BQ24" s="671"/>
      <c r="BR24" s="671"/>
      <c r="BS24" s="671"/>
      <c r="BT24" s="671"/>
      <c r="BU24" s="671"/>
      <c r="BV24" s="671"/>
      <c r="BW24" s="671"/>
      <c r="BX24" s="671"/>
      <c r="BY24" s="671"/>
      <c r="BZ24" s="671"/>
      <c r="CA24" s="671"/>
      <c r="CB24" s="671"/>
      <c r="CC24" s="671"/>
      <c r="CD24" s="671"/>
      <c r="CE24" s="671"/>
      <c r="CF24" s="259"/>
      <c r="CG24" s="619"/>
      <c r="CH24" s="619"/>
      <c r="CI24" s="619"/>
      <c r="CJ24" s="619"/>
      <c r="CK24" s="620"/>
      <c r="CL24" s="597"/>
      <c r="CM24" s="598"/>
      <c r="CN24" s="598"/>
      <c r="CO24" s="598"/>
      <c r="CP24" s="241"/>
      <c r="CQ24" s="3"/>
      <c r="CR24" s="3"/>
      <c r="CS24" s="3"/>
      <c r="CT24" s="3"/>
      <c r="CU24" s="3"/>
      <c r="CV24" s="3"/>
      <c r="CW24" s="3"/>
      <c r="CX24" s="3"/>
      <c r="CY24" s="3"/>
      <c r="CZ24" s="3"/>
      <c r="DA24" s="262"/>
      <c r="DB24" s="262"/>
      <c r="DC24" s="262"/>
      <c r="DD24" s="262"/>
      <c r="DE24" s="3"/>
      <c r="DF24" s="3"/>
      <c r="DG24" s="3"/>
      <c r="DH24" s="3"/>
      <c r="DI24" s="3"/>
      <c r="DJ24" s="3"/>
      <c r="DK24" s="3"/>
      <c r="DL24" s="247"/>
      <c r="DM24" s="263"/>
      <c r="DN24" s="632" t="str">
        <f>IF('入力シート（こちらに入力）'!D42="有","■","")</f>
        <v/>
      </c>
      <c r="DO24" s="633"/>
      <c r="DP24" s="264"/>
      <c r="DQ24" s="113"/>
      <c r="ET24" s="597"/>
      <c r="EU24" s="598"/>
      <c r="EV24" s="598"/>
      <c r="EW24" s="598"/>
      <c r="EX24" s="113"/>
      <c r="EY24" s="36"/>
      <c r="EZ24" s="131"/>
      <c r="FA24" s="254" t="s">
        <v>221</v>
      </c>
      <c r="FB24" s="260"/>
      <c r="FC24" s="260"/>
      <c r="FD24" s="260"/>
      <c r="FE24" s="260"/>
      <c r="FF24" s="260"/>
      <c r="FG24" s="260"/>
      <c r="FH24" s="260"/>
      <c r="FI24" s="260"/>
      <c r="FJ24" s="260"/>
      <c r="FK24" s="131"/>
      <c r="FL24" s="36"/>
      <c r="FM24" s="632" t="str">
        <f>IF('入力シート（こちらに入力）'!D53="あり","■","")</f>
        <v/>
      </c>
      <c r="FN24" s="633"/>
      <c r="FO24" s="36"/>
      <c r="FP24" s="130" t="s">
        <v>212</v>
      </c>
      <c r="FQ24" s="130"/>
      <c r="FR24" s="36"/>
      <c r="FS24" s="36"/>
      <c r="FT24" s="36"/>
      <c r="FU24" s="632" t="str">
        <f>IF('入力シート（こちらに入力）'!D53="なし","■","")</f>
        <v/>
      </c>
      <c r="FV24" s="633"/>
      <c r="FW24" s="36"/>
      <c r="FX24" s="130" t="s">
        <v>27</v>
      </c>
      <c r="FY24" s="130"/>
      <c r="FZ24" s="36"/>
      <c r="GA24" s="36"/>
      <c r="GB24" s="36"/>
      <c r="GC24" s="36"/>
      <c r="GD24" s="36"/>
      <c r="GE24" s="36"/>
      <c r="GF24" s="36"/>
      <c r="GG24" s="36"/>
      <c r="GH24" s="36"/>
      <c r="GI24" s="36"/>
      <c r="GJ24" s="36"/>
      <c r="GK24" s="36"/>
      <c r="GL24" s="36"/>
      <c r="GM24" s="36"/>
      <c r="GN24" s="36"/>
      <c r="GO24" s="36"/>
      <c r="GP24" s="36"/>
      <c r="GQ24" s="36"/>
      <c r="GR24" s="36"/>
      <c r="GS24" s="36"/>
      <c r="GT24" s="36"/>
      <c r="GW24" s="245"/>
      <c r="GY24" s="594" t="s">
        <v>24</v>
      </c>
      <c r="GZ24" s="595"/>
      <c r="HA24" s="595"/>
      <c r="HB24" s="596"/>
      <c r="HC24" s="674" t="s">
        <v>124</v>
      </c>
      <c r="HD24" s="675"/>
      <c r="HE24" s="675"/>
      <c r="HF24" s="675"/>
      <c r="HG24" s="675"/>
      <c r="HH24" s="675"/>
      <c r="HI24" s="675"/>
      <c r="HJ24" s="675"/>
      <c r="HK24" s="675"/>
      <c r="HL24" s="675"/>
      <c r="HM24" s="675"/>
      <c r="HN24" s="675"/>
      <c r="HO24" s="675"/>
      <c r="HP24" s="675"/>
      <c r="HQ24" s="675"/>
      <c r="HR24" s="675"/>
      <c r="HS24" s="675"/>
      <c r="HT24" s="675"/>
      <c r="HU24" s="675"/>
      <c r="HV24" s="675"/>
      <c r="HW24" s="675"/>
      <c r="HX24" s="675"/>
      <c r="HY24" s="675"/>
      <c r="HZ24" s="675"/>
      <c r="IA24" s="675"/>
      <c r="IB24" s="676"/>
    </row>
    <row r="25" spans="1:236" ht="16.5" customHeight="1" x14ac:dyDescent="0.2">
      <c r="A25" s="603"/>
      <c r="B25" s="603"/>
      <c r="C25" s="603"/>
      <c r="D25" s="603"/>
      <c r="E25" s="603"/>
      <c r="F25" s="603"/>
      <c r="G25" s="603"/>
      <c r="H25" s="635"/>
      <c r="I25" s="636"/>
      <c r="J25" s="636"/>
      <c r="K25" s="636"/>
      <c r="L25" s="636"/>
      <c r="M25" s="636"/>
      <c r="N25" s="636"/>
      <c r="O25" s="636"/>
      <c r="P25" s="636"/>
      <c r="Q25" s="636"/>
      <c r="R25" s="636"/>
      <c r="S25" s="636"/>
      <c r="T25" s="636"/>
      <c r="U25" s="637"/>
      <c r="V25" s="258"/>
      <c r="W25" s="671"/>
      <c r="X25" s="671"/>
      <c r="Y25" s="671"/>
      <c r="Z25" s="671"/>
      <c r="AA25" s="671"/>
      <c r="AB25" s="671"/>
      <c r="AC25" s="671"/>
      <c r="AD25" s="671"/>
      <c r="AE25" s="671"/>
      <c r="AF25" s="671"/>
      <c r="AG25" s="671"/>
      <c r="AH25" s="671"/>
      <c r="AI25" s="671"/>
      <c r="AJ25" s="671"/>
      <c r="AK25" s="671"/>
      <c r="AL25" s="671"/>
      <c r="AM25" s="671"/>
      <c r="AN25" s="671"/>
      <c r="AO25" s="671"/>
      <c r="AP25" s="671"/>
      <c r="AQ25" s="671"/>
      <c r="AR25" s="671"/>
      <c r="AS25" s="671"/>
      <c r="AT25" s="671"/>
      <c r="AU25" s="671"/>
      <c r="AV25" s="671"/>
      <c r="AW25" s="671"/>
      <c r="AX25" s="671"/>
      <c r="AY25" s="671"/>
      <c r="AZ25" s="671"/>
      <c r="BA25" s="671"/>
      <c r="BB25" s="671"/>
      <c r="BC25" s="671"/>
      <c r="BD25" s="671"/>
      <c r="BE25" s="671"/>
      <c r="BF25" s="671"/>
      <c r="BG25" s="671"/>
      <c r="BH25" s="671"/>
      <c r="BI25" s="671"/>
      <c r="BJ25" s="671"/>
      <c r="BK25" s="671"/>
      <c r="BL25" s="671"/>
      <c r="BM25" s="671"/>
      <c r="BN25" s="671"/>
      <c r="BO25" s="671"/>
      <c r="BP25" s="671"/>
      <c r="BQ25" s="671"/>
      <c r="BR25" s="671"/>
      <c r="BS25" s="671"/>
      <c r="BT25" s="671"/>
      <c r="BU25" s="671"/>
      <c r="BV25" s="671"/>
      <c r="BW25" s="671"/>
      <c r="BX25" s="671"/>
      <c r="BY25" s="671"/>
      <c r="BZ25" s="671"/>
      <c r="CA25" s="671"/>
      <c r="CB25" s="671"/>
      <c r="CC25" s="671"/>
      <c r="CD25" s="671"/>
      <c r="CE25" s="671"/>
      <c r="CF25" s="259"/>
      <c r="CG25" s="619"/>
      <c r="CH25" s="619"/>
      <c r="CI25" s="619"/>
      <c r="CJ25" s="619"/>
      <c r="CK25" s="620"/>
      <c r="CL25" s="597"/>
      <c r="CM25" s="598"/>
      <c r="CN25" s="598"/>
      <c r="CO25" s="598"/>
      <c r="CP25" s="682" t="s">
        <v>112</v>
      </c>
      <c r="CQ25" s="683"/>
      <c r="CR25" s="683"/>
      <c r="CS25" s="683"/>
      <c r="CT25" s="683"/>
      <c r="CU25" s="683"/>
      <c r="CV25" s="683"/>
      <c r="CW25" s="683"/>
      <c r="CX25" s="683"/>
      <c r="CY25" s="683"/>
      <c r="CZ25" s="683"/>
      <c r="DA25" s="683"/>
      <c r="DB25" s="683"/>
      <c r="DC25" s="683"/>
      <c r="DD25" s="683"/>
      <c r="DE25" s="683"/>
      <c r="DF25" s="683"/>
      <c r="DG25" s="683"/>
      <c r="DH25" s="683"/>
      <c r="DI25" s="683"/>
      <c r="DJ25" s="683"/>
      <c r="DK25" s="683"/>
      <c r="DL25" s="684"/>
      <c r="DM25" s="263"/>
      <c r="DP25" s="264"/>
      <c r="DQ25" s="113"/>
      <c r="DR25" s="685" t="s">
        <v>114</v>
      </c>
      <c r="DS25" s="686"/>
      <c r="DT25" s="686"/>
      <c r="DU25" s="686"/>
      <c r="DV25" s="686"/>
      <c r="DW25" s="686"/>
      <c r="DX25" s="686"/>
      <c r="DY25" s="686"/>
      <c r="DZ25" s="686"/>
      <c r="EA25" s="686"/>
      <c r="EB25" s="686"/>
      <c r="EC25" s="686"/>
      <c r="ED25" s="686"/>
      <c r="EE25" s="686"/>
      <c r="EF25" s="686"/>
      <c r="EG25" s="686"/>
      <c r="EH25" s="686"/>
      <c r="EI25" s="686"/>
      <c r="EJ25" s="686"/>
      <c r="EK25" s="686"/>
      <c r="EL25" s="686"/>
      <c r="EM25" s="686"/>
      <c r="EN25" s="686"/>
      <c r="EO25" s="686"/>
      <c r="EP25" s="686"/>
      <c r="EQ25" s="686"/>
      <c r="ES25" s="247"/>
      <c r="ET25" s="600"/>
      <c r="EU25" s="601"/>
      <c r="EV25" s="601"/>
      <c r="EW25" s="601"/>
      <c r="EX25" s="106"/>
      <c r="EY25" s="266"/>
      <c r="EZ25" s="185"/>
      <c r="FA25" s="267"/>
      <c r="FB25" s="267"/>
      <c r="FC25" s="267"/>
      <c r="FD25" s="267"/>
      <c r="FE25" s="267"/>
      <c r="FF25" s="267"/>
      <c r="FG25" s="267"/>
      <c r="FH25" s="267"/>
      <c r="FI25" s="267"/>
      <c r="FJ25" s="267"/>
      <c r="FK25" s="267"/>
      <c r="FL25" s="267"/>
      <c r="FM25" s="267"/>
      <c r="FN25" s="267"/>
      <c r="FO25" s="267"/>
      <c r="FP25" s="267"/>
      <c r="FQ25" s="267"/>
      <c r="FR25" s="267"/>
      <c r="FS25" s="267"/>
      <c r="FT25" s="267"/>
      <c r="FU25" s="267"/>
      <c r="FV25" s="267"/>
      <c r="FW25" s="267"/>
      <c r="FX25" s="267"/>
      <c r="FY25" s="254"/>
      <c r="FZ25" s="254"/>
      <c r="GA25" s="254"/>
      <c r="GB25" s="254"/>
      <c r="GC25" s="254"/>
      <c r="GD25" s="254"/>
      <c r="GE25" s="254"/>
      <c r="GF25" s="254"/>
      <c r="GG25" s="254"/>
      <c r="GH25" s="254"/>
      <c r="GI25" s="254"/>
      <c r="GJ25" s="254"/>
      <c r="GK25" s="254"/>
      <c r="GL25" s="254"/>
      <c r="GM25" s="254"/>
      <c r="GN25" s="254"/>
      <c r="GO25" s="254"/>
      <c r="GP25" s="254"/>
      <c r="GQ25" s="254"/>
      <c r="GR25" s="254"/>
      <c r="GS25" s="254"/>
      <c r="GT25" s="254"/>
      <c r="GU25" s="254"/>
      <c r="GV25" s="254"/>
      <c r="GW25" s="245"/>
      <c r="GY25" s="597"/>
      <c r="GZ25" s="598"/>
      <c r="HA25" s="598"/>
      <c r="HB25" s="599"/>
      <c r="HC25" s="677"/>
      <c r="HD25" s="644"/>
      <c r="HE25" s="644"/>
      <c r="HF25" s="644"/>
      <c r="HG25" s="644"/>
      <c r="HH25" s="644"/>
      <c r="HI25" s="644"/>
      <c r="HJ25" s="644"/>
      <c r="HK25" s="644"/>
      <c r="HL25" s="644"/>
      <c r="HM25" s="644"/>
      <c r="HN25" s="644"/>
      <c r="HO25" s="644"/>
      <c r="HP25" s="644"/>
      <c r="HQ25" s="644"/>
      <c r="HR25" s="644"/>
      <c r="HS25" s="644"/>
      <c r="HT25" s="644"/>
      <c r="HU25" s="644"/>
      <c r="HV25" s="644"/>
      <c r="HW25" s="644"/>
      <c r="HX25" s="644"/>
      <c r="HY25" s="644"/>
      <c r="HZ25" s="644"/>
      <c r="IA25" s="644"/>
      <c r="IB25" s="678"/>
    </row>
    <row r="26" spans="1:236" ht="15.75" customHeight="1" x14ac:dyDescent="0.2">
      <c r="A26" s="603"/>
      <c r="B26" s="603"/>
      <c r="C26" s="603"/>
      <c r="D26" s="603"/>
      <c r="E26" s="603"/>
      <c r="F26" s="603"/>
      <c r="G26" s="603"/>
      <c r="H26" s="635"/>
      <c r="I26" s="636"/>
      <c r="J26" s="636"/>
      <c r="K26" s="636"/>
      <c r="L26" s="636"/>
      <c r="M26" s="636"/>
      <c r="N26" s="636"/>
      <c r="O26" s="636"/>
      <c r="P26" s="636"/>
      <c r="Q26" s="636"/>
      <c r="R26" s="636"/>
      <c r="S26" s="636"/>
      <c r="T26" s="636"/>
      <c r="U26" s="637"/>
      <c r="V26" s="241"/>
      <c r="W26" s="650"/>
      <c r="X26" s="650"/>
      <c r="Y26" s="650"/>
      <c r="Z26" s="650"/>
      <c r="AA26" s="650"/>
      <c r="AB26" s="650"/>
      <c r="AC26" s="650"/>
      <c r="AD26" s="650"/>
      <c r="AE26" s="650"/>
      <c r="AF26" s="650"/>
      <c r="AG26" s="650"/>
      <c r="AH26" s="650"/>
      <c r="AI26" s="650"/>
      <c r="AJ26" s="650"/>
      <c r="AK26" s="650"/>
      <c r="AL26" s="650"/>
      <c r="AM26" s="650"/>
      <c r="AN26" s="650"/>
      <c r="AO26" s="650"/>
      <c r="AP26" s="650"/>
      <c r="AQ26" s="650"/>
      <c r="AR26" s="650"/>
      <c r="AS26" s="650"/>
      <c r="AT26" s="650"/>
      <c r="AU26" s="650"/>
      <c r="AV26" s="650"/>
      <c r="AW26" s="650"/>
      <c r="AX26" s="650"/>
      <c r="AY26" s="687" t="s">
        <v>222</v>
      </c>
      <c r="AZ26" s="687"/>
      <c r="BA26" s="687"/>
      <c r="BB26" s="609" t="str">
        <f>IF('入力シート（こちらに入力）'!D8="","",'入力シート（こちらに入力）'!D8)</f>
        <v/>
      </c>
      <c r="BC26" s="609"/>
      <c r="BD26" s="609"/>
      <c r="BE26" s="609"/>
      <c r="BF26" s="609"/>
      <c r="BG26" s="609"/>
      <c r="BH26" s="609"/>
      <c r="BI26" s="609"/>
      <c r="BJ26" s="609"/>
      <c r="BK26" s="609"/>
      <c r="BL26" s="609"/>
      <c r="BM26" s="609"/>
      <c r="BN26" s="609"/>
      <c r="BO26" s="609"/>
      <c r="BP26" s="609"/>
      <c r="BQ26" s="609"/>
      <c r="BR26" s="609"/>
      <c r="BS26" s="609"/>
      <c r="BT26" s="609"/>
      <c r="BU26" s="609"/>
      <c r="BV26" s="609"/>
      <c r="BW26" s="609"/>
      <c r="BX26" s="609"/>
      <c r="BY26" s="609"/>
      <c r="BZ26" s="609"/>
      <c r="CA26" s="609"/>
      <c r="CB26" s="609"/>
      <c r="CC26" s="609"/>
      <c r="CD26" s="609"/>
      <c r="CE26" s="609"/>
      <c r="CF26" s="688"/>
      <c r="CG26" s="619"/>
      <c r="CH26" s="619"/>
      <c r="CI26" s="619"/>
      <c r="CJ26" s="619"/>
      <c r="CK26" s="620"/>
      <c r="CL26" s="597"/>
      <c r="CM26" s="598"/>
      <c r="CN26" s="598"/>
      <c r="CO26" s="598"/>
      <c r="CP26" s="241"/>
      <c r="CQ26" s="3"/>
      <c r="CR26" s="3"/>
      <c r="CS26" s="3"/>
      <c r="CT26" s="3"/>
      <c r="CU26" s="3"/>
      <c r="CV26" s="3"/>
      <c r="CW26" s="3"/>
      <c r="CX26" s="3"/>
      <c r="CY26" s="3"/>
      <c r="CZ26" s="3"/>
      <c r="DA26" s="3"/>
      <c r="DB26" s="3"/>
      <c r="DC26" s="3"/>
      <c r="DD26" s="3"/>
      <c r="DE26" s="3"/>
      <c r="DF26" s="3"/>
      <c r="DG26" s="3"/>
      <c r="DH26" s="3"/>
      <c r="DI26" s="3"/>
      <c r="DJ26" s="3"/>
      <c r="DK26" s="3"/>
      <c r="DL26" s="247"/>
      <c r="DM26" s="583" t="s">
        <v>27</v>
      </c>
      <c r="DN26" s="609"/>
      <c r="DO26" s="609"/>
      <c r="DP26" s="610"/>
      <c r="DR26" s="690" t="str">
        <f>IF('入力シート（こちらに入力）'!D47="","",'入力シート（こちらに入力）'!D47)</f>
        <v/>
      </c>
      <c r="DS26" s="690"/>
      <c r="DT26" s="690"/>
      <c r="DU26" s="690"/>
      <c r="DV26" s="690"/>
      <c r="DW26" s="690"/>
      <c r="DX26" s="690"/>
      <c r="DY26" s="690"/>
      <c r="DZ26" s="690"/>
      <c r="EA26" s="690"/>
      <c r="EB26" s="690"/>
      <c r="EC26" s="690"/>
      <c r="ED26" s="690"/>
      <c r="EE26" s="690"/>
      <c r="EF26" s="690"/>
      <c r="EG26" s="690"/>
      <c r="EH26" s="690"/>
      <c r="EI26" s="690"/>
      <c r="EJ26" s="690"/>
      <c r="EK26" s="690"/>
      <c r="EL26" s="690"/>
      <c r="EM26" s="690"/>
      <c r="EN26" s="690"/>
      <c r="EO26" s="690"/>
      <c r="EP26" s="690"/>
      <c r="EQ26" s="690"/>
      <c r="ER26" s="690"/>
      <c r="ES26" s="691"/>
      <c r="ET26" s="539" t="s">
        <v>21</v>
      </c>
      <c r="EU26" s="540"/>
      <c r="EV26" s="540"/>
      <c r="EW26" s="540"/>
      <c r="EX26" s="540"/>
      <c r="EY26" s="540"/>
      <c r="EZ26" s="540"/>
      <c r="FA26" s="540"/>
      <c r="FB26" s="541"/>
      <c r="FC26" s="269"/>
      <c r="FD26" s="269"/>
      <c r="FE26" s="269"/>
      <c r="FF26" s="269"/>
      <c r="FG26" s="269"/>
      <c r="FH26" s="270"/>
      <c r="FI26" s="270"/>
      <c r="FJ26" s="270"/>
      <c r="FK26" s="270"/>
      <c r="FL26" s="270"/>
      <c r="FM26" s="269"/>
      <c r="FN26" s="269"/>
      <c r="FO26" s="271"/>
      <c r="FP26" s="272"/>
      <c r="FQ26" s="179"/>
      <c r="FR26" s="272"/>
      <c r="FS26" s="272"/>
      <c r="FT26" s="272"/>
      <c r="FU26" s="273"/>
      <c r="FV26" s="273"/>
      <c r="FW26" s="273"/>
      <c r="FX26" s="273"/>
      <c r="FY26" s="110"/>
      <c r="FZ26" s="110"/>
      <c r="GA26" s="110"/>
      <c r="GB26" s="110"/>
      <c r="GC26" s="110"/>
      <c r="GD26" s="110"/>
      <c r="GE26" s="110"/>
      <c r="GF26" s="110"/>
      <c r="GG26" s="110"/>
      <c r="GH26" s="110"/>
      <c r="GI26" s="110"/>
      <c r="GJ26" s="110"/>
      <c r="GK26" s="110"/>
      <c r="GL26" s="274"/>
      <c r="GM26" s="694" t="s">
        <v>22</v>
      </c>
      <c r="GN26" s="694"/>
      <c r="GO26" s="694"/>
      <c r="GP26" s="695"/>
      <c r="GQ26" s="275" t="s">
        <v>23</v>
      </c>
      <c r="GR26" s="694" t="str">
        <f>IF('入力シート（こちらに入力）'!D61="","",'入力シート（こちらに入力）'!D61)</f>
        <v/>
      </c>
      <c r="GS26" s="694"/>
      <c r="GT26" s="694"/>
      <c r="GU26" s="694"/>
      <c r="GV26" s="694"/>
      <c r="GW26" s="276"/>
      <c r="GY26" s="597"/>
      <c r="GZ26" s="598"/>
      <c r="HA26" s="598"/>
      <c r="HB26" s="599"/>
      <c r="HC26" s="677"/>
      <c r="HD26" s="644"/>
      <c r="HE26" s="644"/>
      <c r="HF26" s="644"/>
      <c r="HG26" s="644"/>
      <c r="HH26" s="644"/>
      <c r="HI26" s="644"/>
      <c r="HJ26" s="644"/>
      <c r="HK26" s="644"/>
      <c r="HL26" s="644"/>
      <c r="HM26" s="644"/>
      <c r="HN26" s="644"/>
      <c r="HO26" s="644"/>
      <c r="HP26" s="644"/>
      <c r="HQ26" s="644"/>
      <c r="HR26" s="644"/>
      <c r="HS26" s="644"/>
      <c r="HT26" s="644"/>
      <c r="HU26" s="644"/>
      <c r="HV26" s="644"/>
      <c r="HW26" s="644"/>
      <c r="HX26" s="644"/>
      <c r="HY26" s="644"/>
      <c r="HZ26" s="644"/>
      <c r="IA26" s="644"/>
      <c r="IB26" s="678"/>
    </row>
    <row r="27" spans="1:236" ht="15.75" customHeight="1" x14ac:dyDescent="0.2">
      <c r="A27" s="603"/>
      <c r="B27" s="603"/>
      <c r="C27" s="603"/>
      <c r="D27" s="603"/>
      <c r="E27" s="603"/>
      <c r="F27" s="603"/>
      <c r="G27" s="603"/>
      <c r="H27" s="635"/>
      <c r="I27" s="636"/>
      <c r="J27" s="636"/>
      <c r="K27" s="636"/>
      <c r="L27" s="636"/>
      <c r="M27" s="636"/>
      <c r="N27" s="636"/>
      <c r="O27" s="636"/>
      <c r="P27" s="636"/>
      <c r="Q27" s="636"/>
      <c r="R27" s="636"/>
      <c r="S27" s="636"/>
      <c r="T27" s="636"/>
      <c r="U27" s="637"/>
      <c r="V27" s="241"/>
      <c r="W27" s="653"/>
      <c r="X27" s="653"/>
      <c r="Y27" s="653"/>
      <c r="Z27" s="653"/>
      <c r="AA27" s="653"/>
      <c r="AB27" s="653"/>
      <c r="AC27" s="653"/>
      <c r="AD27" s="653"/>
      <c r="AE27" s="653"/>
      <c r="AF27" s="653"/>
      <c r="AG27" s="653"/>
      <c r="AH27" s="653"/>
      <c r="AI27" s="653"/>
      <c r="AJ27" s="653"/>
      <c r="AK27" s="653"/>
      <c r="AL27" s="653"/>
      <c r="AM27" s="653"/>
      <c r="AN27" s="653"/>
      <c r="AO27" s="653"/>
      <c r="AP27" s="653"/>
      <c r="AQ27" s="653"/>
      <c r="AR27" s="653"/>
      <c r="AS27" s="653"/>
      <c r="AT27" s="653"/>
      <c r="AU27" s="653"/>
      <c r="AV27" s="653"/>
      <c r="AW27" s="653"/>
      <c r="AX27" s="653"/>
      <c r="AY27" s="687"/>
      <c r="AZ27" s="687"/>
      <c r="BA27" s="687"/>
      <c r="BB27" s="543"/>
      <c r="BC27" s="543"/>
      <c r="BD27" s="543"/>
      <c r="BE27" s="543"/>
      <c r="BF27" s="543"/>
      <c r="BG27" s="543"/>
      <c r="BH27" s="543"/>
      <c r="BI27" s="543"/>
      <c r="BJ27" s="543"/>
      <c r="BK27" s="543"/>
      <c r="BL27" s="543"/>
      <c r="BM27" s="543"/>
      <c r="BN27" s="543"/>
      <c r="BO27" s="543"/>
      <c r="BP27" s="543"/>
      <c r="BQ27" s="543"/>
      <c r="BR27" s="543"/>
      <c r="BS27" s="543"/>
      <c r="BT27" s="543"/>
      <c r="BU27" s="543"/>
      <c r="BV27" s="543"/>
      <c r="BW27" s="543"/>
      <c r="BX27" s="543"/>
      <c r="BY27" s="543"/>
      <c r="BZ27" s="543"/>
      <c r="CA27" s="543"/>
      <c r="CB27" s="543"/>
      <c r="CC27" s="543"/>
      <c r="CD27" s="543"/>
      <c r="CE27" s="543"/>
      <c r="CF27" s="689"/>
      <c r="CG27" s="619"/>
      <c r="CH27" s="619"/>
      <c r="CI27" s="619"/>
      <c r="CJ27" s="619"/>
      <c r="CK27" s="620"/>
      <c r="CL27" s="597"/>
      <c r="CM27" s="598"/>
      <c r="CN27" s="598"/>
      <c r="CO27" s="598"/>
      <c r="CP27" s="241" t="s">
        <v>31</v>
      </c>
      <c r="CQ27" s="3"/>
      <c r="CR27" s="3" t="s">
        <v>92</v>
      </c>
      <c r="CS27" s="3"/>
      <c r="CT27" s="3"/>
      <c r="CU27" s="3"/>
      <c r="CV27" s="3"/>
      <c r="CW27" s="3"/>
      <c r="CX27" s="3"/>
      <c r="CY27" s="3"/>
      <c r="CZ27" s="609" t="str">
        <f>IF('入力シート（こちらに入力）'!D41="","",'入力シート（こちらに入力）'!D41)</f>
        <v/>
      </c>
      <c r="DA27" s="609"/>
      <c r="DB27" s="609"/>
      <c r="DC27" s="609"/>
      <c r="DD27" s="609"/>
      <c r="DE27" s="609"/>
      <c r="DF27" s="609"/>
      <c r="DG27" s="609"/>
      <c r="DH27" s="609"/>
      <c r="DI27" s="609"/>
      <c r="DJ27" s="3" t="s">
        <v>98</v>
      </c>
      <c r="DK27" s="3"/>
      <c r="DL27" s="247"/>
      <c r="DM27" s="278"/>
      <c r="DN27" s="632" t="str">
        <f>IF('入力シート（こちらに入力）'!D42="無","■","")</f>
        <v/>
      </c>
      <c r="DO27" s="633"/>
      <c r="DP27" s="279"/>
      <c r="DQ27" s="3"/>
      <c r="DR27" s="690"/>
      <c r="DS27" s="690"/>
      <c r="DT27" s="690"/>
      <c r="DU27" s="690"/>
      <c r="DV27" s="690"/>
      <c r="DW27" s="690"/>
      <c r="DX27" s="690"/>
      <c r="DY27" s="690"/>
      <c r="DZ27" s="690"/>
      <c r="EA27" s="690"/>
      <c r="EB27" s="690"/>
      <c r="EC27" s="690"/>
      <c r="ED27" s="690"/>
      <c r="EE27" s="690"/>
      <c r="EF27" s="690"/>
      <c r="EG27" s="690"/>
      <c r="EH27" s="690"/>
      <c r="EI27" s="690"/>
      <c r="EJ27" s="690"/>
      <c r="EK27" s="690"/>
      <c r="EL27" s="690"/>
      <c r="EM27" s="690"/>
      <c r="EN27" s="690"/>
      <c r="EO27" s="690"/>
      <c r="EP27" s="690"/>
      <c r="EQ27" s="690"/>
      <c r="ER27" s="690"/>
      <c r="ES27" s="691"/>
      <c r="ET27" s="583"/>
      <c r="EU27" s="609"/>
      <c r="EV27" s="609"/>
      <c r="EW27" s="609"/>
      <c r="EX27" s="609"/>
      <c r="EY27" s="609"/>
      <c r="EZ27" s="609"/>
      <c r="FA27" s="609"/>
      <c r="FB27" s="610"/>
      <c r="FC27" s="280"/>
      <c r="FD27" s="632" t="str">
        <f>IF('入力シート（こちらに入力）'!D60="あり","■","")</f>
        <v/>
      </c>
      <c r="FE27" s="633"/>
      <c r="FG27" s="1" t="s">
        <v>212</v>
      </c>
      <c r="FJ27" s="116" t="s">
        <v>223</v>
      </c>
      <c r="FK27" s="116"/>
      <c r="FT27" s="280"/>
      <c r="FU27" s="47"/>
      <c r="FV27" s="47"/>
      <c r="FW27" s="699" t="str">
        <f>IF('入力シート（こちらに入力）'!K60="","",'入力シート（こちらに入力）'!K60)</f>
        <v/>
      </c>
      <c r="FX27" s="699"/>
      <c r="FY27" s="699"/>
      <c r="FZ27" s="1" t="s">
        <v>224</v>
      </c>
      <c r="GB27" s="280"/>
      <c r="GC27" s="280"/>
      <c r="GF27" s="632" t="str">
        <f>IF('入力シート（こちらに入力）'!D60="なし","■","")</f>
        <v/>
      </c>
      <c r="GG27" s="633"/>
      <c r="GH27" s="3"/>
      <c r="GI27" s="1" t="s">
        <v>225</v>
      </c>
      <c r="GL27" s="240"/>
      <c r="GM27" s="626"/>
      <c r="GN27" s="626"/>
      <c r="GO27" s="626"/>
      <c r="GP27" s="627"/>
      <c r="GQ27" s="281"/>
      <c r="GR27" s="626"/>
      <c r="GS27" s="626"/>
      <c r="GT27" s="626"/>
      <c r="GU27" s="626"/>
      <c r="GV27" s="626"/>
      <c r="GW27" s="282"/>
      <c r="GY27" s="597"/>
      <c r="GZ27" s="598"/>
      <c r="HA27" s="598"/>
      <c r="HB27" s="599"/>
      <c r="HC27" s="677"/>
      <c r="HD27" s="644"/>
      <c r="HE27" s="644"/>
      <c r="HF27" s="644"/>
      <c r="HG27" s="644"/>
      <c r="HH27" s="644"/>
      <c r="HI27" s="644"/>
      <c r="HJ27" s="644"/>
      <c r="HK27" s="644"/>
      <c r="HL27" s="644"/>
      <c r="HM27" s="644"/>
      <c r="HN27" s="644"/>
      <c r="HO27" s="644"/>
      <c r="HP27" s="644"/>
      <c r="HQ27" s="644"/>
      <c r="HR27" s="644"/>
      <c r="HS27" s="644"/>
      <c r="HT27" s="644"/>
      <c r="HU27" s="644"/>
      <c r="HV27" s="644"/>
      <c r="HW27" s="644"/>
      <c r="HX27" s="644"/>
      <c r="HY27" s="644"/>
      <c r="HZ27" s="644"/>
      <c r="IA27" s="644"/>
      <c r="IB27" s="678"/>
    </row>
    <row r="28" spans="1:236" ht="15" customHeight="1" x14ac:dyDescent="0.2">
      <c r="A28" s="603"/>
      <c r="B28" s="603"/>
      <c r="C28" s="603"/>
      <c r="D28" s="603"/>
      <c r="E28" s="603"/>
      <c r="F28" s="603"/>
      <c r="G28" s="603"/>
      <c r="H28" s="700" t="s">
        <v>28</v>
      </c>
      <c r="I28" s="701"/>
      <c r="J28" s="701"/>
      <c r="K28" s="701"/>
      <c r="L28" s="701"/>
      <c r="M28" s="701"/>
      <c r="N28" s="701"/>
      <c r="O28" s="701"/>
      <c r="P28" s="701"/>
      <c r="Q28" s="701"/>
      <c r="R28" s="701"/>
      <c r="S28" s="701"/>
      <c r="T28" s="701"/>
      <c r="U28" s="702"/>
      <c r="V28" s="539" t="s">
        <v>226</v>
      </c>
      <c r="W28" s="540"/>
      <c r="X28" s="540"/>
      <c r="Y28" s="540"/>
      <c r="Z28" s="540"/>
      <c r="AA28" s="540"/>
      <c r="AB28" s="540"/>
      <c r="AC28" s="706" t="str">
        <f>IF('入力シート（こちらに入力）'!D9="","",'入力シート（こちらに入力）'!D9)</f>
        <v/>
      </c>
      <c r="AD28" s="706"/>
      <c r="AE28" s="706"/>
      <c r="AF28" s="706"/>
      <c r="AG28" s="706"/>
      <c r="AH28" s="706"/>
      <c r="AI28" s="706"/>
      <c r="AJ28" s="706"/>
      <c r="AK28" s="706"/>
      <c r="AL28" s="706"/>
      <c r="AM28" s="706"/>
      <c r="AN28" s="706"/>
      <c r="AO28" s="706"/>
      <c r="AP28" s="706"/>
      <c r="AQ28" s="706"/>
      <c r="AR28" s="706"/>
      <c r="AS28" s="540" t="s">
        <v>29</v>
      </c>
      <c r="AT28" s="540"/>
      <c r="AU28" s="540"/>
      <c r="AV28" s="540"/>
      <c r="AW28" s="540"/>
      <c r="AX28" s="540"/>
      <c r="AY28" s="709" t="str">
        <f>IF('入力シート（こちらに入力）'!D10="","",'入力シート（こちらに入力）'!D10)</f>
        <v/>
      </c>
      <c r="AZ28" s="709"/>
      <c r="BA28" s="709"/>
      <c r="BB28" s="709"/>
      <c r="BC28" s="709"/>
      <c r="BD28" s="709"/>
      <c r="BE28" s="709"/>
      <c r="BF28" s="709"/>
      <c r="BG28" s="709"/>
      <c r="BH28" s="709"/>
      <c r="BI28" s="709"/>
      <c r="BJ28" s="709"/>
      <c r="BK28" s="709"/>
      <c r="BL28" s="709"/>
      <c r="BM28" s="709"/>
      <c r="BN28" s="709"/>
      <c r="BO28" s="709"/>
      <c r="BP28" s="709"/>
      <c r="BQ28" s="709"/>
      <c r="BR28" s="709"/>
      <c r="BS28" s="709"/>
      <c r="BT28" s="709"/>
      <c r="BU28" s="709"/>
      <c r="BV28" s="709"/>
      <c r="BW28" s="709"/>
      <c r="BX28" s="709"/>
      <c r="BY28" s="709"/>
      <c r="BZ28" s="709"/>
      <c r="CA28" s="709"/>
      <c r="CB28" s="709"/>
      <c r="CC28" s="709"/>
      <c r="CD28" s="709"/>
      <c r="CE28" s="709"/>
      <c r="CF28" s="710"/>
      <c r="CG28" s="619"/>
      <c r="CH28" s="619"/>
      <c r="CI28" s="619"/>
      <c r="CJ28" s="619"/>
      <c r="CK28" s="620"/>
      <c r="CL28" s="600"/>
      <c r="CM28" s="601"/>
      <c r="CN28" s="601"/>
      <c r="CO28" s="601"/>
      <c r="CP28" s="241"/>
      <c r="CQ28" s="3"/>
      <c r="CR28" s="3"/>
      <c r="CS28" s="3"/>
      <c r="CT28" s="3"/>
      <c r="CU28" s="3"/>
      <c r="CV28" s="3"/>
      <c r="CW28" s="3"/>
      <c r="CX28" s="3"/>
      <c r="CY28" s="3"/>
      <c r="CZ28" s="262"/>
      <c r="DA28" s="262"/>
      <c r="DB28" s="262"/>
      <c r="DC28" s="262"/>
      <c r="DD28" s="262"/>
      <c r="DE28" s="262"/>
      <c r="DF28" s="262"/>
      <c r="DG28" s="262"/>
      <c r="DH28" s="262"/>
      <c r="DI28" s="262"/>
      <c r="DJ28" s="3"/>
      <c r="DK28" s="3"/>
      <c r="DL28" s="247"/>
      <c r="DM28" s="283"/>
      <c r="DN28" s="283"/>
      <c r="DO28" s="283"/>
      <c r="DP28" s="284"/>
      <c r="DQ28" s="285"/>
      <c r="DR28" s="692"/>
      <c r="DS28" s="692"/>
      <c r="DT28" s="692"/>
      <c r="DU28" s="692"/>
      <c r="DV28" s="692"/>
      <c r="DW28" s="692"/>
      <c r="DX28" s="692"/>
      <c r="DY28" s="692"/>
      <c r="DZ28" s="692"/>
      <c r="EA28" s="692"/>
      <c r="EB28" s="692"/>
      <c r="EC28" s="692"/>
      <c r="ED28" s="692"/>
      <c r="EE28" s="692"/>
      <c r="EF28" s="692"/>
      <c r="EG28" s="692"/>
      <c r="EH28" s="692"/>
      <c r="EI28" s="692"/>
      <c r="EJ28" s="692"/>
      <c r="EK28" s="692"/>
      <c r="EL28" s="692"/>
      <c r="EM28" s="692"/>
      <c r="EN28" s="692"/>
      <c r="EO28" s="692"/>
      <c r="EP28" s="692"/>
      <c r="EQ28" s="692"/>
      <c r="ER28" s="692"/>
      <c r="ES28" s="693"/>
      <c r="ET28" s="542"/>
      <c r="EU28" s="543"/>
      <c r="EV28" s="543"/>
      <c r="EW28" s="543"/>
      <c r="EX28" s="543"/>
      <c r="EY28" s="543"/>
      <c r="EZ28" s="543"/>
      <c r="FA28" s="543"/>
      <c r="FB28" s="544"/>
      <c r="FC28" s="286"/>
      <c r="FD28" s="286"/>
      <c r="FE28" s="286"/>
      <c r="FF28" s="286"/>
      <c r="FG28" s="280"/>
      <c r="FH28" s="280"/>
      <c r="FI28" s="280"/>
      <c r="FJ28" s="280"/>
      <c r="FK28" s="280"/>
      <c r="FL28" s="280"/>
      <c r="FM28" s="280"/>
      <c r="FN28" s="280"/>
      <c r="FO28" s="280"/>
      <c r="FP28" s="280"/>
      <c r="FQ28" s="280"/>
      <c r="FR28" s="280"/>
      <c r="FS28" s="280"/>
      <c r="FT28" s="3"/>
      <c r="FU28" s="47"/>
      <c r="FV28" s="47"/>
      <c r="FW28" s="47"/>
      <c r="FX28" s="47"/>
      <c r="FY28" s="30"/>
      <c r="FZ28" s="3" t="s">
        <v>196</v>
      </c>
      <c r="GA28" s="3"/>
      <c r="GE28" s="3"/>
      <c r="GF28" s="3" t="s">
        <v>196</v>
      </c>
      <c r="GG28" s="3"/>
      <c r="GK28" s="111"/>
      <c r="GL28" s="287"/>
      <c r="GM28" s="626"/>
      <c r="GN28" s="626"/>
      <c r="GO28" s="626"/>
      <c r="GP28" s="627"/>
      <c r="GQ28" s="281"/>
      <c r="GR28" s="626"/>
      <c r="GS28" s="626"/>
      <c r="GT28" s="626"/>
      <c r="GU28" s="626"/>
      <c r="GV28" s="626"/>
      <c r="GW28" s="282"/>
      <c r="GY28" s="600"/>
      <c r="GZ28" s="601"/>
      <c r="HA28" s="601"/>
      <c r="HB28" s="602"/>
      <c r="HC28" s="679"/>
      <c r="HD28" s="680"/>
      <c r="HE28" s="680"/>
      <c r="HF28" s="680"/>
      <c r="HG28" s="680"/>
      <c r="HH28" s="680"/>
      <c r="HI28" s="680"/>
      <c r="HJ28" s="680"/>
      <c r="HK28" s="680"/>
      <c r="HL28" s="680"/>
      <c r="HM28" s="680"/>
      <c r="HN28" s="680"/>
      <c r="HO28" s="680"/>
      <c r="HP28" s="680"/>
      <c r="HQ28" s="680"/>
      <c r="HR28" s="680"/>
      <c r="HS28" s="680"/>
      <c r="HT28" s="680"/>
      <c r="HU28" s="680"/>
      <c r="HV28" s="680"/>
      <c r="HW28" s="680"/>
      <c r="HX28" s="680"/>
      <c r="HY28" s="680"/>
      <c r="HZ28" s="680"/>
      <c r="IA28" s="680"/>
      <c r="IB28" s="681"/>
    </row>
    <row r="29" spans="1:236" ht="15" customHeight="1" x14ac:dyDescent="0.2">
      <c r="A29" s="603"/>
      <c r="B29" s="603"/>
      <c r="C29" s="603"/>
      <c r="D29" s="603"/>
      <c r="E29" s="603"/>
      <c r="F29" s="603"/>
      <c r="G29" s="603"/>
      <c r="H29" s="646"/>
      <c r="I29" s="647"/>
      <c r="J29" s="647"/>
      <c r="K29" s="647"/>
      <c r="L29" s="647"/>
      <c r="M29" s="647"/>
      <c r="N29" s="647"/>
      <c r="O29" s="647"/>
      <c r="P29" s="647"/>
      <c r="Q29" s="647"/>
      <c r="R29" s="647"/>
      <c r="S29" s="647"/>
      <c r="T29" s="647"/>
      <c r="U29" s="648"/>
      <c r="V29" s="583"/>
      <c r="W29" s="609"/>
      <c r="X29" s="609"/>
      <c r="Y29" s="609"/>
      <c r="Z29" s="609"/>
      <c r="AA29" s="609"/>
      <c r="AB29" s="609"/>
      <c r="AC29" s="707"/>
      <c r="AD29" s="707"/>
      <c r="AE29" s="707"/>
      <c r="AF29" s="707"/>
      <c r="AG29" s="707"/>
      <c r="AH29" s="707"/>
      <c r="AI29" s="707"/>
      <c r="AJ29" s="707"/>
      <c r="AK29" s="707"/>
      <c r="AL29" s="707"/>
      <c r="AM29" s="707"/>
      <c r="AN29" s="707"/>
      <c r="AO29" s="707"/>
      <c r="AP29" s="707"/>
      <c r="AQ29" s="707"/>
      <c r="AR29" s="707"/>
      <c r="AS29" s="609"/>
      <c r="AT29" s="609"/>
      <c r="AU29" s="609"/>
      <c r="AV29" s="609"/>
      <c r="AW29" s="609"/>
      <c r="AX29" s="609"/>
      <c r="AY29" s="711"/>
      <c r="AZ29" s="711"/>
      <c r="BA29" s="711"/>
      <c r="BB29" s="711"/>
      <c r="BC29" s="711"/>
      <c r="BD29" s="711"/>
      <c r="BE29" s="711"/>
      <c r="BF29" s="711"/>
      <c r="BG29" s="711"/>
      <c r="BH29" s="711"/>
      <c r="BI29" s="711"/>
      <c r="BJ29" s="711"/>
      <c r="BK29" s="711"/>
      <c r="BL29" s="711"/>
      <c r="BM29" s="711"/>
      <c r="BN29" s="711"/>
      <c r="BO29" s="711"/>
      <c r="BP29" s="711"/>
      <c r="BQ29" s="711"/>
      <c r="BR29" s="711"/>
      <c r="BS29" s="711"/>
      <c r="BT29" s="711"/>
      <c r="BU29" s="711"/>
      <c r="BV29" s="711"/>
      <c r="BW29" s="711"/>
      <c r="BX29" s="711"/>
      <c r="BY29" s="711"/>
      <c r="BZ29" s="711"/>
      <c r="CA29" s="711"/>
      <c r="CB29" s="711"/>
      <c r="CC29" s="711"/>
      <c r="CD29" s="711"/>
      <c r="CE29" s="711"/>
      <c r="CF29" s="712"/>
      <c r="CG29" s="619"/>
      <c r="CH29" s="619"/>
      <c r="CI29" s="619"/>
      <c r="CJ29" s="619"/>
      <c r="CK29" s="620"/>
      <c r="CL29" s="713" t="s">
        <v>89</v>
      </c>
      <c r="CM29" s="657"/>
      <c r="CN29" s="657"/>
      <c r="CO29" s="657"/>
      <c r="CP29" s="657"/>
      <c r="CQ29" s="657"/>
      <c r="CR29" s="657"/>
      <c r="CS29" s="657"/>
      <c r="CT29" s="657"/>
      <c r="CU29" s="657"/>
      <c r="CV29" s="657"/>
      <c r="CW29" s="658"/>
      <c r="CX29" s="288"/>
      <c r="CY29" s="182"/>
      <c r="CZ29" s="182"/>
      <c r="DA29" s="182"/>
      <c r="DB29" s="182"/>
      <c r="DC29" s="182"/>
      <c r="DD29" s="182"/>
      <c r="DE29" s="182"/>
      <c r="DF29" s="182"/>
      <c r="DG29" s="182"/>
      <c r="DH29" s="182"/>
      <c r="DI29" s="182"/>
      <c r="DJ29" s="182"/>
      <c r="DK29" s="182"/>
      <c r="DL29" s="182"/>
      <c r="DM29" s="182"/>
      <c r="DN29" s="182"/>
      <c r="DO29" s="182"/>
      <c r="DP29" s="182"/>
      <c r="DQ29" s="182"/>
      <c r="DR29" s="182"/>
      <c r="DS29" s="182"/>
      <c r="DT29" s="182"/>
      <c r="DU29" s="182"/>
      <c r="DV29" s="182"/>
      <c r="DW29" s="182"/>
      <c r="DX29" s="182"/>
      <c r="DY29" s="182"/>
      <c r="DZ29" s="289"/>
      <c r="EA29" s="289"/>
      <c r="EB29" s="289"/>
      <c r="EC29" s="289"/>
      <c r="ED29" s="289"/>
      <c r="EE29" s="289"/>
      <c r="EF29" s="289"/>
      <c r="EG29" s="289"/>
      <c r="EH29" s="289"/>
      <c r="EI29" s="289"/>
      <c r="EJ29" s="289"/>
      <c r="EK29" s="289"/>
      <c r="EL29" s="289"/>
      <c r="EM29" s="289"/>
      <c r="EN29" s="289"/>
      <c r="EO29" s="104"/>
      <c r="EP29" s="104"/>
      <c r="EQ29" s="104"/>
      <c r="ER29" s="182" t="s">
        <v>196</v>
      </c>
      <c r="ES29" s="182"/>
      <c r="ET29" s="290"/>
      <c r="EU29" s="290"/>
      <c r="EV29" s="290"/>
      <c r="EW29" s="290"/>
      <c r="EX29" s="104"/>
      <c r="EY29" s="104"/>
      <c r="EZ29" s="104"/>
      <c r="FA29" s="104"/>
      <c r="FB29" s="104"/>
      <c r="FC29" s="104"/>
      <c r="FD29" s="104"/>
      <c r="FE29" s="104"/>
      <c r="FF29" s="104"/>
      <c r="FG29" s="104"/>
      <c r="FH29" s="104"/>
      <c r="FI29" s="104"/>
      <c r="FJ29" s="104"/>
      <c r="FK29" s="104"/>
      <c r="FL29" s="104"/>
      <c r="FM29" s="104"/>
      <c r="FN29" s="104"/>
      <c r="FO29" s="104"/>
      <c r="FP29" s="104"/>
      <c r="FQ29" s="104"/>
      <c r="FR29" s="182"/>
      <c r="FS29" s="539" t="s">
        <v>109</v>
      </c>
      <c r="FT29" s="540"/>
      <c r="FU29" s="540"/>
      <c r="FV29" s="540"/>
      <c r="FW29" s="540"/>
      <c r="FX29" s="540"/>
      <c r="FY29" s="540"/>
      <c r="FZ29" s="540"/>
      <c r="GA29" s="540"/>
      <c r="GB29" s="540"/>
      <c r="GC29" s="182"/>
      <c r="GD29" s="182"/>
      <c r="GE29" s="182"/>
      <c r="GF29" s="182"/>
      <c r="GG29" s="104"/>
      <c r="GH29" s="104"/>
      <c r="GI29" s="104"/>
      <c r="GJ29" s="104"/>
      <c r="GK29" s="104"/>
      <c r="GL29" s="105"/>
      <c r="GM29" s="589"/>
      <c r="GN29" s="626"/>
      <c r="GO29" s="626"/>
      <c r="GP29" s="627"/>
      <c r="GQ29" s="281"/>
      <c r="GR29" s="626"/>
      <c r="GS29" s="626"/>
      <c r="GT29" s="626"/>
      <c r="GU29" s="626"/>
      <c r="GV29" s="626"/>
      <c r="GW29" s="282"/>
      <c r="GY29" s="594" t="s">
        <v>33</v>
      </c>
      <c r="GZ29" s="595"/>
      <c r="HA29" s="595"/>
      <c r="HB29" s="596"/>
      <c r="HC29" s="674"/>
      <c r="HD29" s="675"/>
      <c r="HE29" s="675"/>
      <c r="HF29" s="675"/>
      <c r="HG29" s="675"/>
      <c r="HH29" s="675"/>
      <c r="HI29" s="675"/>
      <c r="HJ29" s="675"/>
      <c r="HK29" s="675"/>
      <c r="HL29" s="675"/>
      <c r="HM29" s="675"/>
      <c r="HN29" s="675"/>
      <c r="HO29" s="675"/>
      <c r="HP29" s="675"/>
      <c r="HQ29" s="675"/>
      <c r="HR29" s="675"/>
      <c r="HS29" s="675"/>
      <c r="HT29" s="675"/>
      <c r="HU29" s="675"/>
      <c r="HV29" s="675"/>
      <c r="HW29" s="675"/>
      <c r="HX29" s="675"/>
      <c r="HY29" s="675"/>
      <c r="HZ29" s="675"/>
      <c r="IA29" s="675"/>
      <c r="IB29" s="676"/>
    </row>
    <row r="30" spans="1:236" ht="15.75" customHeight="1" x14ac:dyDescent="0.2">
      <c r="A30" s="603"/>
      <c r="B30" s="603"/>
      <c r="C30" s="603"/>
      <c r="D30" s="603"/>
      <c r="E30" s="603"/>
      <c r="F30" s="603"/>
      <c r="G30" s="603"/>
      <c r="H30" s="646"/>
      <c r="I30" s="647"/>
      <c r="J30" s="647"/>
      <c r="K30" s="647"/>
      <c r="L30" s="647"/>
      <c r="M30" s="647"/>
      <c r="N30" s="647"/>
      <c r="O30" s="647"/>
      <c r="P30" s="647"/>
      <c r="Q30" s="647"/>
      <c r="R30" s="647"/>
      <c r="S30" s="647"/>
      <c r="T30" s="647"/>
      <c r="U30" s="648"/>
      <c r="V30" s="291"/>
      <c r="W30" s="292"/>
      <c r="X30" s="292"/>
      <c r="Y30" s="292"/>
      <c r="Z30" s="292"/>
      <c r="AA30" s="292"/>
      <c r="AB30" s="292"/>
      <c r="AC30" s="707"/>
      <c r="AD30" s="707"/>
      <c r="AE30" s="707"/>
      <c r="AF30" s="707"/>
      <c r="AG30" s="707"/>
      <c r="AH30" s="707"/>
      <c r="AI30" s="707"/>
      <c r="AJ30" s="707"/>
      <c r="AK30" s="707"/>
      <c r="AL30" s="707"/>
      <c r="AM30" s="707"/>
      <c r="AN30" s="707"/>
      <c r="AO30" s="707"/>
      <c r="AP30" s="707"/>
      <c r="AQ30" s="707"/>
      <c r="AR30" s="707"/>
      <c r="AS30" s="292"/>
      <c r="AT30" s="292"/>
      <c r="AU30" s="292"/>
      <c r="AV30" s="292"/>
      <c r="AW30" s="292"/>
      <c r="AX30" s="292"/>
      <c r="AY30" s="687" t="s">
        <v>222</v>
      </c>
      <c r="AZ30" s="687"/>
      <c r="BA30" s="687"/>
      <c r="BB30" s="609" t="str">
        <f>IF('入力シート（こちらに入力）'!D11="","",'入力シート（こちらに入力）'!D11)</f>
        <v/>
      </c>
      <c r="BC30" s="609"/>
      <c r="BD30" s="609"/>
      <c r="BE30" s="609"/>
      <c r="BF30" s="609"/>
      <c r="BG30" s="609"/>
      <c r="BH30" s="609"/>
      <c r="BI30" s="609"/>
      <c r="BJ30" s="609"/>
      <c r="BK30" s="609"/>
      <c r="BL30" s="609"/>
      <c r="BM30" s="609"/>
      <c r="BN30" s="609"/>
      <c r="BO30" s="609"/>
      <c r="BP30" s="609"/>
      <c r="BQ30" s="609"/>
      <c r="BR30" s="609"/>
      <c r="BS30" s="609"/>
      <c r="BT30" s="609"/>
      <c r="BU30" s="609"/>
      <c r="BV30" s="609"/>
      <c r="BW30" s="609"/>
      <c r="BX30" s="609"/>
      <c r="BY30" s="609"/>
      <c r="BZ30" s="609"/>
      <c r="CA30" s="609"/>
      <c r="CB30" s="609"/>
      <c r="CC30" s="609"/>
      <c r="CD30" s="609"/>
      <c r="CE30" s="609"/>
      <c r="CF30" s="688"/>
      <c r="CG30" s="619"/>
      <c r="CH30" s="619"/>
      <c r="CI30" s="619"/>
      <c r="CJ30" s="619"/>
      <c r="CK30" s="620"/>
      <c r="CL30" s="714"/>
      <c r="CM30" s="636"/>
      <c r="CN30" s="636"/>
      <c r="CO30" s="636"/>
      <c r="CP30" s="636"/>
      <c r="CQ30" s="636"/>
      <c r="CR30" s="636"/>
      <c r="CS30" s="636"/>
      <c r="CT30" s="636"/>
      <c r="CU30" s="636"/>
      <c r="CV30" s="636"/>
      <c r="CW30" s="637"/>
      <c r="CX30" s="241"/>
      <c r="CY30" s="632" t="str">
        <f>IF('入力シート（こちらに入力）'!E54=TRUE,"■","")</f>
        <v/>
      </c>
      <c r="CZ30" s="633"/>
      <c r="DA30" s="113" t="s">
        <v>227</v>
      </c>
      <c r="DF30" s="632" t="str">
        <f>IF('入力シート（こちらに入力）'!I54=TRUE,"■","")</f>
        <v/>
      </c>
      <c r="DG30" s="633"/>
      <c r="DH30" s="113" t="s">
        <v>228</v>
      </c>
      <c r="DM30" s="632" t="str">
        <f>IF('入力シート（こちらに入力）'!E55=TRUE,"■","")</f>
        <v/>
      </c>
      <c r="DN30" s="633"/>
      <c r="DO30" s="113" t="s">
        <v>229</v>
      </c>
      <c r="DT30" s="632" t="str">
        <f>IF('入力シート（こちらに入力）'!I55=TRUE,"■","")</f>
        <v/>
      </c>
      <c r="DU30" s="633"/>
      <c r="DV30" s="718" t="s">
        <v>230</v>
      </c>
      <c r="DW30" s="719"/>
      <c r="DX30" s="719"/>
      <c r="DY30" s="719"/>
      <c r="DZ30" s="719"/>
      <c r="EA30" s="719"/>
      <c r="EB30" s="719"/>
      <c r="EC30" s="719"/>
      <c r="ED30" s="719"/>
      <c r="EE30" s="719"/>
      <c r="EF30" s="719"/>
      <c r="EG30" s="719"/>
      <c r="EH30" s="719"/>
      <c r="EI30" s="719"/>
      <c r="EJ30" s="719"/>
      <c r="EK30" s="719"/>
      <c r="EL30" s="719"/>
      <c r="EM30" s="719"/>
      <c r="EN30" s="719"/>
      <c r="EP30" s="632" t="str">
        <f>IF('入力シート（こちらに入力）'!D56 = "","","■")</f>
        <v/>
      </c>
      <c r="EQ30" s="633"/>
      <c r="ER30" s="1" t="s">
        <v>231</v>
      </c>
      <c r="ET30" s="76"/>
      <c r="EV30" s="76"/>
      <c r="EW30" s="76"/>
      <c r="EY30" s="3" t="s">
        <v>31</v>
      </c>
      <c r="EZ30" s="30"/>
      <c r="FA30" s="609" t="str">
        <f>IF('入力シート（こちらに入力）'!D56="","",'入力シート（こちらに入力）'!D56)</f>
        <v/>
      </c>
      <c r="FB30" s="609"/>
      <c r="FC30" s="609"/>
      <c r="FD30" s="609"/>
      <c r="FE30" s="609"/>
      <c r="FF30" s="609"/>
      <c r="FG30" s="609"/>
      <c r="FH30" s="609"/>
      <c r="FI30" s="609"/>
      <c r="FJ30" s="609"/>
      <c r="FK30" s="609"/>
      <c r="FL30" s="609"/>
      <c r="FM30" s="609"/>
      <c r="FN30" s="609"/>
      <c r="FO30" s="609"/>
      <c r="FP30" s="609"/>
      <c r="FQ30" s="30"/>
      <c r="FR30" s="30" t="s">
        <v>98</v>
      </c>
      <c r="FS30" s="583"/>
      <c r="FT30" s="609"/>
      <c r="FU30" s="609"/>
      <c r="FV30" s="609"/>
      <c r="FW30" s="609"/>
      <c r="FX30" s="609"/>
      <c r="FY30" s="609"/>
      <c r="FZ30" s="609"/>
      <c r="GA30" s="609"/>
      <c r="GB30" s="609"/>
      <c r="GC30" s="609" t="str">
        <f>IF('入力シート（こちらに入力）'!D59="","",'入力シート（こちらに入力）'!D59)</f>
        <v/>
      </c>
      <c r="GD30" s="609"/>
      <c r="GE30" s="609"/>
      <c r="GF30" s="609"/>
      <c r="GG30" s="609"/>
      <c r="GH30" s="609"/>
      <c r="GI30" s="609"/>
      <c r="GJ30" s="3" t="s">
        <v>107</v>
      </c>
      <c r="GK30" s="3"/>
      <c r="GL30" s="247"/>
      <c r="GM30" s="589"/>
      <c r="GN30" s="626"/>
      <c r="GO30" s="626"/>
      <c r="GP30" s="627"/>
      <c r="GQ30" s="281"/>
      <c r="GR30" s="49"/>
      <c r="GS30" s="49"/>
      <c r="GT30" s="720" t="s">
        <v>232</v>
      </c>
      <c r="GU30" s="720"/>
      <c r="GV30" s="720"/>
      <c r="GW30" s="282"/>
      <c r="GY30" s="597"/>
      <c r="GZ30" s="598"/>
      <c r="HA30" s="598"/>
      <c r="HB30" s="599"/>
      <c r="HC30" s="677"/>
      <c r="HD30" s="644"/>
      <c r="HE30" s="644"/>
      <c r="HF30" s="644"/>
      <c r="HG30" s="644"/>
      <c r="HH30" s="644"/>
      <c r="HI30" s="644"/>
      <c r="HJ30" s="644"/>
      <c r="HK30" s="644"/>
      <c r="HL30" s="644"/>
      <c r="HM30" s="644"/>
      <c r="HN30" s="644"/>
      <c r="HO30" s="644"/>
      <c r="HP30" s="644"/>
      <c r="HQ30" s="644"/>
      <c r="HR30" s="644"/>
      <c r="HS30" s="644"/>
      <c r="HT30" s="644"/>
      <c r="HU30" s="644"/>
      <c r="HV30" s="644"/>
      <c r="HW30" s="644"/>
      <c r="HX30" s="644"/>
      <c r="HY30" s="644"/>
      <c r="HZ30" s="644"/>
      <c r="IA30" s="644"/>
      <c r="IB30" s="678"/>
    </row>
    <row r="31" spans="1:236" ht="15.75" customHeight="1" x14ac:dyDescent="0.2">
      <c r="A31" s="603"/>
      <c r="B31" s="603"/>
      <c r="C31" s="603"/>
      <c r="D31" s="603"/>
      <c r="E31" s="603"/>
      <c r="F31" s="603"/>
      <c r="G31" s="603"/>
      <c r="H31" s="646"/>
      <c r="I31" s="647"/>
      <c r="J31" s="647"/>
      <c r="K31" s="647"/>
      <c r="L31" s="647"/>
      <c r="M31" s="647"/>
      <c r="N31" s="647"/>
      <c r="O31" s="647"/>
      <c r="P31" s="647"/>
      <c r="Q31" s="647"/>
      <c r="R31" s="647"/>
      <c r="S31" s="647"/>
      <c r="T31" s="647"/>
      <c r="U31" s="648"/>
      <c r="V31" s="291"/>
      <c r="W31" s="292"/>
      <c r="X31" s="292"/>
      <c r="Y31" s="292"/>
      <c r="Z31" s="292"/>
      <c r="AA31" s="292"/>
      <c r="AB31" s="292"/>
      <c r="AC31" s="707"/>
      <c r="AD31" s="707"/>
      <c r="AE31" s="707"/>
      <c r="AF31" s="707"/>
      <c r="AG31" s="707"/>
      <c r="AH31" s="707"/>
      <c r="AI31" s="707"/>
      <c r="AJ31" s="707"/>
      <c r="AK31" s="707"/>
      <c r="AL31" s="707"/>
      <c r="AM31" s="707"/>
      <c r="AN31" s="707"/>
      <c r="AO31" s="707"/>
      <c r="AP31" s="707"/>
      <c r="AQ31" s="707"/>
      <c r="AR31" s="707"/>
      <c r="AS31" s="292"/>
      <c r="AT31" s="292"/>
      <c r="AU31" s="292"/>
      <c r="AV31" s="292"/>
      <c r="AW31" s="292"/>
      <c r="AX31" s="292"/>
      <c r="AY31" s="687"/>
      <c r="AZ31" s="687"/>
      <c r="BA31" s="687"/>
      <c r="BB31" s="609"/>
      <c r="BC31" s="609"/>
      <c r="BD31" s="609"/>
      <c r="BE31" s="609"/>
      <c r="BF31" s="609"/>
      <c r="BG31" s="609"/>
      <c r="BH31" s="609"/>
      <c r="BI31" s="609"/>
      <c r="BJ31" s="609"/>
      <c r="BK31" s="609"/>
      <c r="BL31" s="609"/>
      <c r="BM31" s="609"/>
      <c r="BN31" s="609"/>
      <c r="BO31" s="609"/>
      <c r="BP31" s="609"/>
      <c r="BQ31" s="609"/>
      <c r="BR31" s="609"/>
      <c r="BS31" s="609"/>
      <c r="BT31" s="609"/>
      <c r="BU31" s="609"/>
      <c r="BV31" s="609"/>
      <c r="BW31" s="609"/>
      <c r="BX31" s="609"/>
      <c r="BY31" s="609"/>
      <c r="BZ31" s="609"/>
      <c r="CA31" s="609"/>
      <c r="CB31" s="609"/>
      <c r="CC31" s="609"/>
      <c r="CD31" s="609"/>
      <c r="CE31" s="609"/>
      <c r="CF31" s="688"/>
      <c r="CG31" s="619"/>
      <c r="CH31" s="619"/>
      <c r="CI31" s="619"/>
      <c r="CJ31" s="619"/>
      <c r="CK31" s="620"/>
      <c r="CL31" s="715"/>
      <c r="CM31" s="716"/>
      <c r="CN31" s="716"/>
      <c r="CO31" s="716"/>
      <c r="CP31" s="716"/>
      <c r="CQ31" s="716"/>
      <c r="CR31" s="716"/>
      <c r="CS31" s="716"/>
      <c r="CT31" s="716"/>
      <c r="CU31" s="716"/>
      <c r="CV31" s="716"/>
      <c r="CW31" s="717"/>
      <c r="CX31" s="285"/>
      <c r="CY31" s="189"/>
      <c r="CZ31" s="189"/>
      <c r="DA31" s="111"/>
      <c r="DB31" s="111"/>
      <c r="DC31" s="189"/>
      <c r="DD31" s="107"/>
      <c r="DE31" s="107"/>
      <c r="DF31" s="107"/>
      <c r="DG31" s="107"/>
      <c r="DH31" s="189"/>
      <c r="DI31" s="107"/>
      <c r="DJ31" s="107"/>
      <c r="DK31" s="107"/>
      <c r="DL31" s="107"/>
      <c r="DM31" s="107"/>
      <c r="DN31" s="107"/>
      <c r="DO31" s="107"/>
      <c r="DP31" s="189"/>
      <c r="DQ31" s="189"/>
      <c r="DR31" s="111"/>
      <c r="DS31" s="111"/>
      <c r="DT31" s="107"/>
      <c r="DU31" s="107"/>
      <c r="DV31" s="107"/>
      <c r="DW31" s="107"/>
      <c r="DX31" s="107"/>
      <c r="DY31" s="107"/>
      <c r="DZ31" s="107"/>
      <c r="EA31" s="107"/>
      <c r="EB31" s="107"/>
      <c r="EC31" s="107"/>
      <c r="ED31" s="107"/>
      <c r="EE31" s="107"/>
      <c r="EF31" s="107"/>
      <c r="EG31" s="107"/>
      <c r="EH31" s="107"/>
      <c r="EI31" s="107"/>
      <c r="EJ31" s="189"/>
      <c r="EK31" s="189"/>
      <c r="EL31" s="111"/>
      <c r="EM31" s="111"/>
      <c r="EN31" s="189"/>
      <c r="EO31" s="189"/>
      <c r="EP31" s="189"/>
      <c r="EQ31" s="107"/>
      <c r="ER31" s="107"/>
      <c r="ES31" s="107"/>
      <c r="ET31" s="293"/>
      <c r="EU31" s="293"/>
      <c r="EV31" s="293"/>
      <c r="EW31" s="293"/>
      <c r="EX31" s="107"/>
      <c r="EY31" s="107"/>
      <c r="EZ31" s="107"/>
      <c r="FA31" s="107"/>
      <c r="FB31" s="107"/>
      <c r="FC31" s="189"/>
      <c r="FD31" s="189"/>
      <c r="FE31" s="189"/>
      <c r="FF31" s="189"/>
      <c r="FG31" s="189"/>
      <c r="FH31" s="189"/>
      <c r="FI31" s="189"/>
      <c r="FJ31" s="189"/>
      <c r="FK31" s="189"/>
      <c r="FL31" s="189"/>
      <c r="FM31" s="189"/>
      <c r="FN31" s="189"/>
      <c r="FO31" s="189"/>
      <c r="FP31" s="189"/>
      <c r="FQ31" s="189"/>
      <c r="FR31" s="294"/>
      <c r="FS31" s="542"/>
      <c r="FT31" s="543"/>
      <c r="FU31" s="543"/>
      <c r="FV31" s="543"/>
      <c r="FW31" s="543"/>
      <c r="FX31" s="543"/>
      <c r="FY31" s="543"/>
      <c r="FZ31" s="543"/>
      <c r="GA31" s="543"/>
      <c r="GB31" s="543"/>
      <c r="GC31" s="189"/>
      <c r="GD31" s="189"/>
      <c r="GE31" s="189"/>
      <c r="GF31" s="189"/>
      <c r="GG31" s="107"/>
      <c r="GH31" s="107"/>
      <c r="GI31" s="107"/>
      <c r="GJ31" s="107"/>
      <c r="GK31" s="107"/>
      <c r="GL31" s="108"/>
      <c r="GM31" s="696"/>
      <c r="GN31" s="697"/>
      <c r="GO31" s="697"/>
      <c r="GP31" s="698"/>
      <c r="GQ31" s="295"/>
      <c r="GR31" s="294"/>
      <c r="GS31" s="294"/>
      <c r="GT31" s="721"/>
      <c r="GU31" s="721"/>
      <c r="GV31" s="721"/>
      <c r="GW31" s="296"/>
      <c r="GY31" s="597"/>
      <c r="GZ31" s="598"/>
      <c r="HA31" s="598"/>
      <c r="HB31" s="599"/>
      <c r="HC31" s="677"/>
      <c r="HD31" s="644"/>
      <c r="HE31" s="644"/>
      <c r="HF31" s="644"/>
      <c r="HG31" s="644"/>
      <c r="HH31" s="644"/>
      <c r="HI31" s="644"/>
      <c r="HJ31" s="644"/>
      <c r="HK31" s="644"/>
      <c r="HL31" s="644"/>
      <c r="HM31" s="644"/>
      <c r="HN31" s="644"/>
      <c r="HO31" s="644"/>
      <c r="HP31" s="644"/>
      <c r="HQ31" s="644"/>
      <c r="HR31" s="644"/>
      <c r="HS31" s="644"/>
      <c r="HT31" s="644"/>
      <c r="HU31" s="644"/>
      <c r="HV31" s="644"/>
      <c r="HW31" s="644"/>
      <c r="HX31" s="644"/>
      <c r="HY31" s="644"/>
      <c r="HZ31" s="644"/>
      <c r="IA31" s="644"/>
      <c r="IB31" s="678"/>
    </row>
    <row r="32" spans="1:236" ht="15.75" customHeight="1" x14ac:dyDescent="0.2">
      <c r="A32" s="603"/>
      <c r="B32" s="603"/>
      <c r="C32" s="603"/>
      <c r="D32" s="603"/>
      <c r="E32" s="603"/>
      <c r="F32" s="603"/>
      <c r="G32" s="603"/>
      <c r="H32" s="703"/>
      <c r="I32" s="704"/>
      <c r="J32" s="704"/>
      <c r="K32" s="704"/>
      <c r="L32" s="704"/>
      <c r="M32" s="704"/>
      <c r="N32" s="704"/>
      <c r="O32" s="704"/>
      <c r="P32" s="704"/>
      <c r="Q32" s="704"/>
      <c r="R32" s="704"/>
      <c r="S32" s="704"/>
      <c r="T32" s="704"/>
      <c r="U32" s="705"/>
      <c r="V32" s="297"/>
      <c r="W32" s="298"/>
      <c r="X32" s="298"/>
      <c r="Y32" s="298"/>
      <c r="Z32" s="298"/>
      <c r="AA32" s="298"/>
      <c r="AB32" s="298"/>
      <c r="AC32" s="708"/>
      <c r="AD32" s="708"/>
      <c r="AE32" s="708"/>
      <c r="AF32" s="708"/>
      <c r="AG32" s="708"/>
      <c r="AH32" s="708"/>
      <c r="AI32" s="708"/>
      <c r="AJ32" s="708"/>
      <c r="AK32" s="708"/>
      <c r="AL32" s="708"/>
      <c r="AM32" s="708"/>
      <c r="AN32" s="708"/>
      <c r="AO32" s="708"/>
      <c r="AP32" s="708"/>
      <c r="AQ32" s="708"/>
      <c r="AR32" s="708"/>
      <c r="AS32" s="298"/>
      <c r="AT32" s="298"/>
      <c r="AU32" s="298"/>
      <c r="AV32" s="298"/>
      <c r="AW32" s="298"/>
      <c r="AX32" s="298"/>
      <c r="AY32" s="740"/>
      <c r="AZ32" s="740"/>
      <c r="BA32" s="740"/>
      <c r="BB32" s="543"/>
      <c r="BC32" s="543"/>
      <c r="BD32" s="543"/>
      <c r="BE32" s="543"/>
      <c r="BF32" s="543"/>
      <c r="BG32" s="543"/>
      <c r="BH32" s="543"/>
      <c r="BI32" s="543"/>
      <c r="BJ32" s="543"/>
      <c r="BK32" s="543"/>
      <c r="BL32" s="543"/>
      <c r="BM32" s="543"/>
      <c r="BN32" s="543"/>
      <c r="BO32" s="543"/>
      <c r="BP32" s="543"/>
      <c r="BQ32" s="543"/>
      <c r="BR32" s="543"/>
      <c r="BS32" s="543"/>
      <c r="BT32" s="543"/>
      <c r="BU32" s="543"/>
      <c r="BV32" s="543"/>
      <c r="BW32" s="543"/>
      <c r="BX32" s="543"/>
      <c r="BY32" s="543"/>
      <c r="BZ32" s="543"/>
      <c r="CA32" s="543"/>
      <c r="CB32" s="543"/>
      <c r="CC32" s="543"/>
      <c r="CD32" s="543"/>
      <c r="CE32" s="543"/>
      <c r="CF32" s="689"/>
      <c r="CG32" s="619"/>
      <c r="CH32" s="619"/>
      <c r="CI32" s="619"/>
      <c r="CJ32" s="619"/>
      <c r="CK32" s="620"/>
      <c r="CL32" s="539" t="s">
        <v>25</v>
      </c>
      <c r="CM32" s="540"/>
      <c r="CN32" s="540"/>
      <c r="CO32" s="540"/>
      <c r="CP32" s="540"/>
      <c r="CQ32" s="540"/>
      <c r="CR32" s="540"/>
      <c r="CS32" s="540"/>
      <c r="CT32" s="540"/>
      <c r="CU32" s="540"/>
      <c r="CV32" s="540"/>
      <c r="CW32" s="541"/>
      <c r="CX32" s="288"/>
      <c r="CY32" s="182"/>
      <c r="CZ32" s="182"/>
      <c r="DA32" s="110"/>
      <c r="DB32" s="110"/>
      <c r="DC32" s="182"/>
      <c r="DD32" s="182"/>
      <c r="DE32" s="182"/>
      <c r="DF32" s="110"/>
      <c r="DG32" s="110"/>
      <c r="DH32" s="182"/>
      <c r="DI32" s="182"/>
      <c r="DJ32" s="180"/>
      <c r="DK32" s="104"/>
      <c r="DL32" s="180"/>
      <c r="DM32" s="182"/>
      <c r="DN32" s="182"/>
      <c r="DO32" s="182"/>
      <c r="DP32" s="182"/>
      <c r="DQ32" s="182"/>
      <c r="DR32" s="180"/>
      <c r="DS32" s="182"/>
      <c r="DT32" s="182"/>
      <c r="DU32" s="182"/>
      <c r="DV32" s="104"/>
      <c r="DW32" s="104"/>
      <c r="DX32" s="104"/>
      <c r="DY32" s="104"/>
      <c r="DZ32" s="104"/>
      <c r="EA32" s="104"/>
      <c r="EB32" s="180"/>
      <c r="EC32" s="104"/>
      <c r="ED32" s="104"/>
      <c r="EE32" s="180"/>
      <c r="EF32" s="180"/>
      <c r="EG32" s="180"/>
      <c r="EH32" s="180"/>
      <c r="EI32" s="180"/>
      <c r="EJ32" s="180"/>
      <c r="EK32" s="104"/>
      <c r="EL32" s="104"/>
      <c r="EM32" s="104"/>
      <c r="EN32" s="104"/>
      <c r="EO32" s="104"/>
      <c r="EP32" s="110"/>
      <c r="EQ32" s="110"/>
      <c r="ER32" s="110"/>
      <c r="ES32" s="110"/>
      <c r="ET32" s="290"/>
      <c r="EU32" s="290"/>
      <c r="EV32" s="290"/>
      <c r="EW32" s="290"/>
      <c r="EX32" s="104"/>
      <c r="EY32" s="182"/>
      <c r="EZ32" s="182"/>
      <c r="FA32" s="182"/>
      <c r="FB32" s="182"/>
      <c r="FC32" s="182"/>
      <c r="FD32" s="182"/>
      <c r="FE32" s="182"/>
      <c r="FF32" s="182"/>
      <c r="FG32" s="182"/>
      <c r="FH32" s="182"/>
      <c r="FI32" s="182"/>
      <c r="FJ32" s="182"/>
      <c r="FK32" s="182"/>
      <c r="FL32" s="182"/>
      <c r="FM32" s="182"/>
      <c r="FN32" s="182"/>
      <c r="FO32" s="182"/>
      <c r="FP32" s="182"/>
      <c r="FQ32" s="182"/>
      <c r="FR32" s="182"/>
      <c r="FS32" s="182"/>
      <c r="FT32" s="182"/>
      <c r="FU32" s="722" t="s">
        <v>233</v>
      </c>
      <c r="FV32" s="723"/>
      <c r="FW32" s="723"/>
      <c r="FX32" s="723"/>
      <c r="FY32" s="723"/>
      <c r="FZ32" s="723"/>
      <c r="GA32" s="723"/>
      <c r="GB32" s="723"/>
      <c r="GC32" s="723"/>
      <c r="GD32" s="723"/>
      <c r="GE32" s="723"/>
      <c r="GF32" s="723"/>
      <c r="GG32" s="64"/>
      <c r="GH32" s="64"/>
      <c r="GI32" s="64"/>
      <c r="GJ32" s="64"/>
      <c r="GK32" s="64"/>
      <c r="GL32" s="64"/>
      <c r="GM32" s="64"/>
      <c r="GN32" s="64"/>
      <c r="GO32" s="66"/>
      <c r="GP32" s="60"/>
      <c r="GQ32" s="60"/>
      <c r="GR32" s="60"/>
      <c r="GS32" s="60"/>
      <c r="GT32" s="125"/>
      <c r="GU32" s="125"/>
      <c r="GV32" s="69"/>
      <c r="GW32" s="68"/>
      <c r="GY32" s="597"/>
      <c r="GZ32" s="598"/>
      <c r="HA32" s="598"/>
      <c r="HB32" s="599"/>
      <c r="HC32" s="677"/>
      <c r="HD32" s="644"/>
      <c r="HE32" s="644"/>
      <c r="HF32" s="644"/>
      <c r="HG32" s="644"/>
      <c r="HH32" s="644"/>
      <c r="HI32" s="644"/>
      <c r="HJ32" s="644"/>
      <c r="HK32" s="644"/>
      <c r="HL32" s="644"/>
      <c r="HM32" s="644"/>
      <c r="HN32" s="644"/>
      <c r="HO32" s="644"/>
      <c r="HP32" s="644"/>
      <c r="HQ32" s="644"/>
      <c r="HR32" s="644"/>
      <c r="HS32" s="644"/>
      <c r="HT32" s="644"/>
      <c r="HU32" s="644"/>
      <c r="HV32" s="644"/>
      <c r="HW32" s="644"/>
      <c r="HX32" s="644"/>
      <c r="HY32" s="644"/>
      <c r="HZ32" s="644"/>
      <c r="IA32" s="644"/>
      <c r="IB32" s="678"/>
    </row>
    <row r="33" spans="1:248" ht="15.75" customHeight="1" x14ac:dyDescent="0.2">
      <c r="A33" s="603"/>
      <c r="B33" s="603"/>
      <c r="C33" s="603"/>
      <c r="D33" s="603"/>
      <c r="E33" s="603"/>
      <c r="F33" s="603"/>
      <c r="G33" s="603"/>
      <c r="H33" s="728" t="s">
        <v>234</v>
      </c>
      <c r="I33" s="595"/>
      <c r="J33" s="595"/>
      <c r="K33" s="596"/>
      <c r="L33" s="731" t="s">
        <v>120</v>
      </c>
      <c r="M33" s="732"/>
      <c r="N33" s="733"/>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299"/>
      <c r="AY33" s="299"/>
      <c r="AZ33" s="299"/>
      <c r="BA33" s="299"/>
      <c r="BB33" s="299" t="s">
        <v>457</v>
      </c>
      <c r="BC33" s="299"/>
      <c r="BD33" s="299"/>
      <c r="BE33" s="299"/>
      <c r="BF33" s="299"/>
      <c r="BG33" s="299"/>
      <c r="BH33" s="299"/>
      <c r="BI33" s="299"/>
      <c r="BJ33" s="299"/>
      <c r="BK33" s="299"/>
      <c r="BL33" s="299"/>
      <c r="BM33" s="299"/>
      <c r="BN33" s="299"/>
      <c r="BO33" s="299"/>
      <c r="BP33" s="299"/>
      <c r="BQ33" s="299"/>
      <c r="BR33" s="299"/>
      <c r="BS33" s="299"/>
      <c r="BT33" s="299"/>
      <c r="BU33" s="299"/>
      <c r="BV33" s="299"/>
      <c r="BW33" s="299"/>
      <c r="BX33" s="299"/>
      <c r="BY33" s="299"/>
      <c r="BZ33" s="299"/>
      <c r="CA33" s="299"/>
      <c r="CB33" s="299"/>
      <c r="CC33" s="299"/>
      <c r="CD33" s="299"/>
      <c r="CE33" s="299"/>
      <c r="CF33" s="300"/>
      <c r="CG33" s="619"/>
      <c r="CH33" s="619"/>
      <c r="CI33" s="619"/>
      <c r="CJ33" s="619"/>
      <c r="CK33" s="620"/>
      <c r="CL33" s="583"/>
      <c r="CM33" s="609"/>
      <c r="CN33" s="609"/>
      <c r="CO33" s="609"/>
      <c r="CP33" s="609"/>
      <c r="CQ33" s="609"/>
      <c r="CR33" s="609"/>
      <c r="CS33" s="609"/>
      <c r="CT33" s="609"/>
      <c r="CU33" s="609"/>
      <c r="CV33" s="609"/>
      <c r="CW33" s="610"/>
      <c r="CX33" s="241"/>
      <c r="CY33" s="632" t="str">
        <f>IF('入力シート（こちらに入力）'!D57="完全週休２日","■","")</f>
        <v/>
      </c>
      <c r="CZ33" s="633"/>
      <c r="DA33" s="241"/>
      <c r="DB33" s="247" t="s">
        <v>235</v>
      </c>
      <c r="DC33" s="241"/>
      <c r="DD33" s="3"/>
      <c r="DF33" s="3"/>
      <c r="DG33" s="3"/>
      <c r="DH33" s="632" t="str">
        <f>IF('入力シート（こちらに入力）'!D57="隔週週休２日","■","")</f>
        <v/>
      </c>
      <c r="DI33" s="633"/>
      <c r="DJ33" s="241"/>
      <c r="DK33" s="3" t="s">
        <v>236</v>
      </c>
      <c r="DL33" s="3"/>
      <c r="DM33" s="3"/>
      <c r="DN33" s="3"/>
      <c r="DO33" s="3"/>
      <c r="DP33" s="3"/>
      <c r="DQ33" s="632" t="str">
        <f>IF('入力シート（こちらに入力）'!D57="月数回","■","")</f>
        <v/>
      </c>
      <c r="DR33" s="633"/>
      <c r="DS33" s="241"/>
      <c r="DT33" s="3" t="s">
        <v>237</v>
      </c>
      <c r="DU33" s="3"/>
      <c r="DV33" s="3"/>
      <c r="DW33" s="609" t="str">
        <f>IF('入力シート（こちらに入力）'!K57="","",'入力シート（こちらに入力）'!K57)</f>
        <v/>
      </c>
      <c r="DX33" s="609"/>
      <c r="DY33" s="609"/>
      <c r="DZ33" s="609"/>
      <c r="EA33" s="1" t="s">
        <v>238</v>
      </c>
      <c r="ED33" s="3"/>
      <c r="EE33" s="3"/>
      <c r="EF33" s="3"/>
      <c r="EG33" s="632" t="str">
        <f>IF('入力シート（こちらに入力）'!D57="なし","■","")</f>
        <v/>
      </c>
      <c r="EH33" s="633"/>
      <c r="EI33" s="241"/>
      <c r="EJ33" s="3" t="s">
        <v>27</v>
      </c>
      <c r="EK33" s="3"/>
      <c r="EL33" s="3"/>
      <c r="EM33" s="3"/>
      <c r="EN33" s="632" t="str">
        <f>IF('入力シート（こちらに入力）'!D57="その他","■","")</f>
        <v/>
      </c>
      <c r="EO33" s="633"/>
      <c r="EP33" s="3"/>
      <c r="EQ33" s="28" t="s">
        <v>231</v>
      </c>
      <c r="ER33" s="3"/>
      <c r="ES33" s="3"/>
      <c r="ET33" s="3"/>
      <c r="EU33" s="3"/>
      <c r="EV33" s="3"/>
      <c r="EW33" s="3"/>
      <c r="EX33" s="3"/>
      <c r="EY33" s="3" t="s">
        <v>31</v>
      </c>
      <c r="EZ33" s="30"/>
      <c r="FA33" s="609" t="str">
        <f>IF('入力シート（こちらに入力）'!D58="","",'入力シート（こちらに入力）'!D58)</f>
        <v/>
      </c>
      <c r="FB33" s="609"/>
      <c r="FC33" s="609"/>
      <c r="FD33" s="609"/>
      <c r="FE33" s="609"/>
      <c r="FF33" s="609"/>
      <c r="FG33" s="609"/>
      <c r="FH33" s="609"/>
      <c r="FI33" s="609"/>
      <c r="FJ33" s="609"/>
      <c r="FK33" s="609"/>
      <c r="FL33" s="609"/>
      <c r="FM33" s="609"/>
      <c r="FN33" s="609"/>
      <c r="FO33" s="609"/>
      <c r="FP33" s="609"/>
      <c r="FQ33" s="30"/>
      <c r="FR33" s="30" t="s">
        <v>98</v>
      </c>
      <c r="FT33" s="3"/>
      <c r="FU33" s="724"/>
      <c r="FV33" s="725"/>
      <c r="FW33" s="725"/>
      <c r="FX33" s="725"/>
      <c r="FY33" s="725"/>
      <c r="FZ33" s="725"/>
      <c r="GA33" s="725"/>
      <c r="GB33" s="725"/>
      <c r="GC33" s="725"/>
      <c r="GD33" s="725"/>
      <c r="GE33" s="725"/>
      <c r="GF33" s="725"/>
      <c r="GG33" s="725" t="str">
        <f>IF('入力シート（こちらに入力）'!L58="","",'入力シート（こちらに入力）'!L58)</f>
        <v/>
      </c>
      <c r="GH33" s="725"/>
      <c r="GI33" s="725"/>
      <c r="GJ33" s="725"/>
      <c r="GK33" s="725"/>
      <c r="GL33" s="725"/>
      <c r="GM33" s="725"/>
      <c r="GN33" s="725"/>
      <c r="GO33" s="725"/>
      <c r="GP33" s="725"/>
      <c r="GQ33" s="725"/>
      <c r="GR33" s="725"/>
      <c r="GS33" s="725" t="s">
        <v>99</v>
      </c>
      <c r="GT33" s="725"/>
      <c r="GU33" s="725"/>
      <c r="GV33" s="725"/>
      <c r="GW33" s="71"/>
      <c r="GY33" s="597"/>
      <c r="GZ33" s="598"/>
      <c r="HA33" s="598"/>
      <c r="HB33" s="599"/>
      <c r="HC33" s="677"/>
      <c r="HD33" s="644"/>
      <c r="HE33" s="644"/>
      <c r="HF33" s="644"/>
      <c r="HG33" s="644"/>
      <c r="HH33" s="644"/>
      <c r="HI33" s="644"/>
      <c r="HJ33" s="644"/>
      <c r="HK33" s="644"/>
      <c r="HL33" s="644"/>
      <c r="HM33" s="644"/>
      <c r="HN33" s="644"/>
      <c r="HO33" s="644"/>
      <c r="HP33" s="644"/>
      <c r="HQ33" s="644"/>
      <c r="HR33" s="644"/>
      <c r="HS33" s="644"/>
      <c r="HT33" s="644"/>
      <c r="HU33" s="644"/>
      <c r="HV33" s="644"/>
      <c r="HW33" s="644"/>
      <c r="HX33" s="644"/>
      <c r="HY33" s="644"/>
      <c r="HZ33" s="644"/>
      <c r="IA33" s="644"/>
      <c r="IB33" s="678"/>
    </row>
    <row r="34" spans="1:248" ht="15.75" customHeight="1" x14ac:dyDescent="0.2">
      <c r="A34" s="603"/>
      <c r="B34" s="603"/>
      <c r="C34" s="603"/>
      <c r="D34" s="603"/>
      <c r="E34" s="603"/>
      <c r="F34" s="603"/>
      <c r="G34" s="603"/>
      <c r="H34" s="729"/>
      <c r="I34" s="598"/>
      <c r="J34" s="598"/>
      <c r="K34" s="599"/>
      <c r="L34" s="734"/>
      <c r="M34" s="735"/>
      <c r="N34" s="736"/>
      <c r="O34" s="301"/>
      <c r="P34" s="737" t="str">
        <f>IF('入力シート（こちらに入力）'!D12="","",'入力シート（こちらに入力）'!D12)</f>
        <v/>
      </c>
      <c r="Q34" s="737"/>
      <c r="R34" s="737"/>
      <c r="S34" s="737"/>
      <c r="T34" s="737"/>
      <c r="U34" s="737"/>
      <c r="V34" s="737"/>
      <c r="W34" s="737"/>
      <c r="X34" s="737"/>
      <c r="Y34" s="737"/>
      <c r="Z34" s="737"/>
      <c r="AA34" s="737"/>
      <c r="AB34" s="737"/>
      <c r="AC34" s="737"/>
      <c r="AD34" s="737"/>
      <c r="AE34" s="737"/>
      <c r="AF34" s="737"/>
      <c r="AG34" s="737"/>
      <c r="AH34" s="737"/>
      <c r="AI34" s="737"/>
      <c r="AJ34" s="737"/>
      <c r="AK34" s="737"/>
      <c r="AL34" s="737"/>
      <c r="AM34" s="737"/>
      <c r="AN34" s="737"/>
      <c r="AO34" s="737"/>
      <c r="AP34" s="737"/>
      <c r="AQ34" s="737"/>
      <c r="AR34" s="737"/>
      <c r="AS34" s="737"/>
      <c r="AT34" s="737"/>
      <c r="AU34" s="737"/>
      <c r="AV34" s="737"/>
      <c r="AW34" s="737"/>
      <c r="AX34" s="737"/>
      <c r="AY34" s="737"/>
      <c r="AZ34" s="737"/>
      <c r="BA34" s="737"/>
      <c r="BB34" s="737"/>
      <c r="BC34" s="737"/>
      <c r="BD34" s="737"/>
      <c r="BE34" s="737"/>
      <c r="BF34" s="737"/>
      <c r="BG34" s="737"/>
      <c r="BH34" s="737"/>
      <c r="BI34" s="737"/>
      <c r="BJ34" s="737"/>
      <c r="BK34" s="737"/>
      <c r="BL34" s="737"/>
      <c r="BM34" s="737"/>
      <c r="BN34" s="737"/>
      <c r="BO34" s="737"/>
      <c r="BP34" s="737"/>
      <c r="BQ34" s="737"/>
      <c r="BR34" s="737"/>
      <c r="BS34" s="737"/>
      <c r="BT34" s="737"/>
      <c r="BU34" s="737"/>
      <c r="BV34" s="737"/>
      <c r="BW34" s="737"/>
      <c r="BX34" s="737"/>
      <c r="BY34" s="737"/>
      <c r="BZ34" s="737"/>
      <c r="CA34" s="737"/>
      <c r="CB34" s="737"/>
      <c r="CC34" s="737"/>
      <c r="CD34" s="737"/>
      <c r="CE34" s="737"/>
      <c r="CF34" s="302"/>
      <c r="CG34" s="619"/>
      <c r="CH34" s="619"/>
      <c r="CI34" s="619"/>
      <c r="CJ34" s="619"/>
      <c r="CK34" s="620"/>
      <c r="CL34" s="542"/>
      <c r="CM34" s="543"/>
      <c r="CN34" s="543"/>
      <c r="CO34" s="543"/>
      <c r="CP34" s="543"/>
      <c r="CQ34" s="543"/>
      <c r="CR34" s="543"/>
      <c r="CS34" s="543"/>
      <c r="CT34" s="543"/>
      <c r="CU34" s="543"/>
      <c r="CV34" s="543"/>
      <c r="CW34" s="544"/>
      <c r="CX34" s="285"/>
      <c r="CY34" s="189" t="s">
        <v>196</v>
      </c>
      <c r="CZ34" s="189"/>
      <c r="DA34" s="107"/>
      <c r="DB34" s="107"/>
      <c r="DC34" s="107"/>
      <c r="DD34" s="107"/>
      <c r="DE34" s="107"/>
      <c r="DF34" s="189" t="s">
        <v>196</v>
      </c>
      <c r="DG34" s="107"/>
      <c r="DH34" s="107"/>
      <c r="DI34" s="107"/>
      <c r="DJ34" s="107"/>
      <c r="DK34" s="107"/>
      <c r="DL34" s="107"/>
      <c r="DM34" s="189" t="s">
        <v>196</v>
      </c>
      <c r="DN34" s="107"/>
      <c r="DO34" s="107"/>
      <c r="DP34" s="189"/>
      <c r="DQ34" s="189"/>
      <c r="DR34" s="189"/>
      <c r="DS34" s="189"/>
      <c r="DT34" s="294"/>
      <c r="DU34" s="294"/>
      <c r="DV34" s="189"/>
      <c r="DW34" s="189"/>
      <c r="DX34" s="189"/>
      <c r="DY34" s="189"/>
      <c r="DZ34" s="189"/>
      <c r="EA34" s="189" t="s">
        <v>196</v>
      </c>
      <c r="EB34" s="189"/>
      <c r="EC34" s="107"/>
      <c r="ED34" s="107"/>
      <c r="EE34" s="107"/>
      <c r="EF34" s="107"/>
      <c r="EG34" s="107"/>
      <c r="EH34" s="189" t="s">
        <v>196</v>
      </c>
      <c r="EI34" s="189"/>
      <c r="EJ34" s="107"/>
      <c r="EK34" s="107"/>
      <c r="EL34" s="107"/>
      <c r="EM34" s="107"/>
      <c r="EN34" s="107"/>
      <c r="EO34" s="107"/>
      <c r="EP34" s="107"/>
      <c r="EQ34" s="189"/>
      <c r="ER34" s="189"/>
      <c r="ES34" s="117"/>
      <c r="ET34" s="107"/>
      <c r="EU34" s="107"/>
      <c r="EV34" s="107"/>
      <c r="EW34" s="107"/>
      <c r="EX34" s="189"/>
      <c r="EY34" s="189"/>
      <c r="EZ34" s="189"/>
      <c r="FA34" s="189"/>
      <c r="FB34" s="189"/>
      <c r="FC34" s="189"/>
      <c r="FD34" s="189"/>
      <c r="FE34" s="189"/>
      <c r="FF34" s="189"/>
      <c r="FG34" s="189"/>
      <c r="FH34" s="189"/>
      <c r="FI34" s="189"/>
      <c r="FJ34" s="189"/>
      <c r="FK34" s="189"/>
      <c r="FL34" s="189"/>
      <c r="FM34" s="189"/>
      <c r="FN34" s="189"/>
      <c r="FO34" s="189"/>
      <c r="FP34" s="189"/>
      <c r="FQ34" s="189"/>
      <c r="FR34" s="189"/>
      <c r="FS34" s="189"/>
      <c r="FT34" s="189"/>
      <c r="FU34" s="726"/>
      <c r="FV34" s="727"/>
      <c r="FW34" s="727"/>
      <c r="FX34" s="727"/>
      <c r="FY34" s="727"/>
      <c r="FZ34" s="727"/>
      <c r="GA34" s="727"/>
      <c r="GB34" s="727"/>
      <c r="GC34" s="727"/>
      <c r="GD34" s="727"/>
      <c r="GE34" s="727"/>
      <c r="GF34" s="727"/>
      <c r="GG34" s="428"/>
      <c r="GH34" s="428"/>
      <c r="GI34" s="428"/>
      <c r="GJ34" s="428"/>
      <c r="GK34" s="428"/>
      <c r="GL34" s="428"/>
      <c r="GM34" s="428"/>
      <c r="GN34" s="428"/>
      <c r="GO34" s="70"/>
      <c r="GP34" s="60"/>
      <c r="GQ34" s="60"/>
      <c r="GR34" s="60"/>
      <c r="GS34" s="60"/>
      <c r="GT34" s="428"/>
      <c r="GU34" s="73"/>
      <c r="GV34" s="73"/>
      <c r="GW34" s="74"/>
      <c r="GY34" s="597"/>
      <c r="GZ34" s="598"/>
      <c r="HA34" s="598"/>
      <c r="HB34" s="599"/>
      <c r="HC34" s="583" t="s">
        <v>26</v>
      </c>
      <c r="HD34" s="609"/>
      <c r="HE34" s="609"/>
      <c r="HF34" s="741" t="s">
        <v>31</v>
      </c>
      <c r="HG34" s="741"/>
      <c r="HH34" s="741"/>
      <c r="HI34" s="743" t="s">
        <v>111</v>
      </c>
      <c r="HJ34" s="743"/>
      <c r="HK34" s="743"/>
      <c r="HL34" s="743"/>
      <c r="HM34" s="743"/>
      <c r="HN34" s="743"/>
      <c r="HO34" s="743"/>
      <c r="HP34" s="743"/>
      <c r="HQ34" s="743"/>
      <c r="HR34" s="743"/>
      <c r="HS34" s="743"/>
      <c r="HT34" s="743"/>
      <c r="HU34" s="743"/>
      <c r="HV34" s="743"/>
      <c r="HW34" s="743"/>
      <c r="HX34" s="743"/>
      <c r="HY34" s="743"/>
      <c r="HZ34" s="743"/>
      <c r="IA34" s="743"/>
      <c r="IB34" s="744"/>
    </row>
    <row r="35" spans="1:248" ht="15.75" customHeight="1" x14ac:dyDescent="0.2">
      <c r="A35" s="603"/>
      <c r="B35" s="603"/>
      <c r="C35" s="603"/>
      <c r="D35" s="603"/>
      <c r="E35" s="603"/>
      <c r="F35" s="603"/>
      <c r="G35" s="603"/>
      <c r="H35" s="729"/>
      <c r="I35" s="598"/>
      <c r="J35" s="598"/>
      <c r="K35" s="599"/>
      <c r="L35" s="734"/>
      <c r="M35" s="735"/>
      <c r="N35" s="736"/>
      <c r="O35" s="301"/>
      <c r="P35" s="737"/>
      <c r="Q35" s="737"/>
      <c r="R35" s="737"/>
      <c r="S35" s="737"/>
      <c r="T35" s="737"/>
      <c r="U35" s="737"/>
      <c r="V35" s="737"/>
      <c r="W35" s="737"/>
      <c r="X35" s="737"/>
      <c r="Y35" s="737"/>
      <c r="Z35" s="737"/>
      <c r="AA35" s="737"/>
      <c r="AB35" s="737"/>
      <c r="AC35" s="737"/>
      <c r="AD35" s="737"/>
      <c r="AE35" s="737"/>
      <c r="AF35" s="737"/>
      <c r="AG35" s="737"/>
      <c r="AH35" s="737"/>
      <c r="AI35" s="737"/>
      <c r="AJ35" s="737"/>
      <c r="AK35" s="737"/>
      <c r="AL35" s="737"/>
      <c r="AM35" s="737"/>
      <c r="AN35" s="737"/>
      <c r="AO35" s="737"/>
      <c r="AP35" s="737"/>
      <c r="AQ35" s="737"/>
      <c r="AR35" s="737"/>
      <c r="AS35" s="737"/>
      <c r="AT35" s="737"/>
      <c r="AU35" s="737"/>
      <c r="AV35" s="737"/>
      <c r="AW35" s="737"/>
      <c r="AX35" s="737"/>
      <c r="AY35" s="737"/>
      <c r="AZ35" s="737"/>
      <c r="BA35" s="737"/>
      <c r="BB35" s="737"/>
      <c r="BC35" s="737"/>
      <c r="BD35" s="737"/>
      <c r="BE35" s="737"/>
      <c r="BF35" s="737"/>
      <c r="BG35" s="737"/>
      <c r="BH35" s="737"/>
      <c r="BI35" s="737"/>
      <c r="BJ35" s="737"/>
      <c r="BK35" s="737"/>
      <c r="BL35" s="737"/>
      <c r="BM35" s="737"/>
      <c r="BN35" s="737"/>
      <c r="BO35" s="737"/>
      <c r="BP35" s="737"/>
      <c r="BQ35" s="737"/>
      <c r="BR35" s="737"/>
      <c r="BS35" s="737"/>
      <c r="BT35" s="737"/>
      <c r="BU35" s="737"/>
      <c r="BV35" s="737"/>
      <c r="BW35" s="737"/>
      <c r="BX35" s="737"/>
      <c r="BY35" s="737"/>
      <c r="BZ35" s="737"/>
      <c r="CA35" s="737"/>
      <c r="CB35" s="737"/>
      <c r="CC35" s="737"/>
      <c r="CD35" s="737"/>
      <c r="CE35" s="737"/>
      <c r="CF35" s="302"/>
      <c r="CG35" s="747" t="s">
        <v>239</v>
      </c>
      <c r="CH35" s="748"/>
      <c r="CI35" s="748"/>
      <c r="CJ35" s="748"/>
      <c r="CK35" s="749"/>
      <c r="CL35" s="714" t="s">
        <v>30</v>
      </c>
      <c r="CM35" s="636"/>
      <c r="CN35" s="636"/>
      <c r="CO35" s="636"/>
      <c r="CP35" s="636"/>
      <c r="CQ35" s="636"/>
      <c r="CR35" s="636"/>
      <c r="CS35" s="636"/>
      <c r="CT35" s="636"/>
      <c r="CU35" s="636"/>
      <c r="CV35" s="636"/>
      <c r="CW35" s="637"/>
      <c r="CX35" s="288"/>
      <c r="CY35" s="182"/>
      <c r="CZ35" s="182"/>
      <c r="DA35" s="110"/>
      <c r="DB35" s="110"/>
      <c r="DC35" s="182"/>
      <c r="DD35" s="182"/>
      <c r="DE35" s="182"/>
      <c r="DF35" s="110"/>
      <c r="DG35" s="110"/>
      <c r="DH35" s="182"/>
      <c r="DI35" s="182"/>
      <c r="DJ35" s="180"/>
      <c r="DK35" s="226"/>
      <c r="DL35" s="110"/>
      <c r="DM35" s="110"/>
      <c r="DN35" s="110"/>
      <c r="DO35" s="180"/>
      <c r="DP35" s="182"/>
      <c r="DQ35" s="182"/>
      <c r="DR35" s="180"/>
      <c r="DS35" s="182"/>
      <c r="DT35" s="182"/>
      <c r="DU35" s="104"/>
      <c r="DV35" s="104"/>
      <c r="DW35" s="104"/>
      <c r="DX35" s="104"/>
      <c r="DY35" s="104"/>
      <c r="DZ35" s="104"/>
      <c r="EA35" s="104"/>
      <c r="EB35" s="180"/>
      <c r="EC35" s="104"/>
      <c r="ED35" s="104"/>
      <c r="EE35" s="303"/>
      <c r="EF35" s="110"/>
      <c r="EG35" s="104"/>
      <c r="EH35" s="104"/>
      <c r="EI35" s="104"/>
      <c r="EJ35" s="110"/>
      <c r="EK35" s="110"/>
      <c r="EL35" s="110"/>
      <c r="EM35" s="110"/>
      <c r="EN35" s="104"/>
      <c r="EO35" s="104"/>
      <c r="EP35" s="110"/>
      <c r="EQ35" s="110"/>
      <c r="ER35" s="110"/>
      <c r="ES35" s="110"/>
      <c r="ET35" s="104"/>
      <c r="EU35" s="104"/>
      <c r="EV35" s="104"/>
      <c r="EW35" s="104"/>
      <c r="EX35" s="115"/>
      <c r="EY35" s="115"/>
      <c r="EZ35" s="115"/>
      <c r="FA35" s="182"/>
      <c r="FB35" s="182"/>
      <c r="FC35" s="104"/>
      <c r="FD35" s="104"/>
      <c r="FE35" s="104"/>
      <c r="FF35" s="104"/>
      <c r="FG35" s="104"/>
      <c r="FH35" s="104"/>
      <c r="FI35" s="104"/>
      <c r="FJ35" s="104"/>
      <c r="FK35" s="104"/>
      <c r="FL35" s="104"/>
      <c r="FM35" s="104"/>
      <c r="FN35" s="182"/>
      <c r="FO35" s="182"/>
      <c r="FP35" s="182"/>
      <c r="FQ35" s="182"/>
      <c r="FR35" s="182"/>
      <c r="FS35" s="182"/>
      <c r="FT35" s="182"/>
      <c r="FU35" s="182"/>
      <c r="FV35" s="182"/>
      <c r="FW35" s="182"/>
      <c r="FX35" s="182"/>
      <c r="FY35" s="104"/>
      <c r="FZ35" s="104"/>
      <c r="GA35" s="104"/>
      <c r="GB35" s="104"/>
      <c r="GC35" s="104"/>
      <c r="GD35" s="104"/>
      <c r="GE35" s="104"/>
      <c r="GF35" s="104"/>
      <c r="GG35" s="104"/>
      <c r="GH35" s="104"/>
      <c r="GI35" s="104"/>
      <c r="GJ35" s="104"/>
      <c r="GK35" s="104"/>
      <c r="GL35" s="273"/>
      <c r="GM35" s="273"/>
      <c r="GN35" s="273"/>
      <c r="GO35" s="273"/>
      <c r="GP35" s="273"/>
      <c r="GQ35" s="182"/>
      <c r="GR35" s="182"/>
      <c r="GS35" s="182"/>
      <c r="GT35" s="182"/>
      <c r="GU35" s="272"/>
      <c r="GV35" s="272"/>
      <c r="GW35" s="276"/>
      <c r="GY35" s="597"/>
      <c r="GZ35" s="598"/>
      <c r="HA35" s="598"/>
      <c r="HB35" s="599"/>
      <c r="HC35" s="583"/>
      <c r="HD35" s="609"/>
      <c r="HE35" s="609"/>
      <c r="HF35" s="741"/>
      <c r="HG35" s="741"/>
      <c r="HH35" s="741"/>
      <c r="HI35" s="743"/>
      <c r="HJ35" s="743"/>
      <c r="HK35" s="743"/>
      <c r="HL35" s="743"/>
      <c r="HM35" s="743"/>
      <c r="HN35" s="743"/>
      <c r="HO35" s="743"/>
      <c r="HP35" s="743"/>
      <c r="HQ35" s="743"/>
      <c r="HR35" s="743"/>
      <c r="HS35" s="743"/>
      <c r="HT35" s="743"/>
      <c r="HU35" s="743"/>
      <c r="HV35" s="743"/>
      <c r="HW35" s="743"/>
      <c r="HX35" s="743"/>
      <c r="HY35" s="743"/>
      <c r="HZ35" s="743"/>
      <c r="IA35" s="743"/>
      <c r="IB35" s="744"/>
    </row>
    <row r="36" spans="1:248" ht="15.75" customHeight="1" x14ac:dyDescent="0.2">
      <c r="A36" s="603"/>
      <c r="B36" s="603"/>
      <c r="C36" s="603"/>
      <c r="D36" s="603"/>
      <c r="E36" s="603"/>
      <c r="F36" s="603"/>
      <c r="G36" s="603"/>
      <c r="H36" s="729"/>
      <c r="I36" s="598"/>
      <c r="J36" s="598"/>
      <c r="K36" s="599"/>
      <c r="L36" s="734"/>
      <c r="M36" s="735"/>
      <c r="N36" s="736"/>
      <c r="O36" s="301"/>
      <c r="P36" s="737"/>
      <c r="Q36" s="737"/>
      <c r="R36" s="737"/>
      <c r="S36" s="737"/>
      <c r="T36" s="737"/>
      <c r="U36" s="737"/>
      <c r="V36" s="737"/>
      <c r="W36" s="737"/>
      <c r="X36" s="737"/>
      <c r="Y36" s="737"/>
      <c r="Z36" s="737"/>
      <c r="AA36" s="737"/>
      <c r="AB36" s="737"/>
      <c r="AC36" s="737"/>
      <c r="AD36" s="737"/>
      <c r="AE36" s="737"/>
      <c r="AF36" s="737"/>
      <c r="AG36" s="737"/>
      <c r="AH36" s="737"/>
      <c r="AI36" s="737"/>
      <c r="AJ36" s="737"/>
      <c r="AK36" s="737"/>
      <c r="AL36" s="737"/>
      <c r="AM36" s="737"/>
      <c r="AN36" s="737"/>
      <c r="AO36" s="737"/>
      <c r="AP36" s="737"/>
      <c r="AQ36" s="737"/>
      <c r="AR36" s="737"/>
      <c r="AS36" s="737"/>
      <c r="AT36" s="737"/>
      <c r="AU36" s="737"/>
      <c r="AV36" s="737"/>
      <c r="AW36" s="737"/>
      <c r="AX36" s="737"/>
      <c r="AY36" s="737"/>
      <c r="AZ36" s="737"/>
      <c r="BA36" s="737"/>
      <c r="BB36" s="737"/>
      <c r="BC36" s="737"/>
      <c r="BD36" s="737"/>
      <c r="BE36" s="737"/>
      <c r="BF36" s="737"/>
      <c r="BG36" s="737"/>
      <c r="BH36" s="737"/>
      <c r="BI36" s="737"/>
      <c r="BJ36" s="737"/>
      <c r="BK36" s="737"/>
      <c r="BL36" s="737"/>
      <c r="BM36" s="737"/>
      <c r="BN36" s="737"/>
      <c r="BO36" s="737"/>
      <c r="BP36" s="737"/>
      <c r="BQ36" s="737"/>
      <c r="BR36" s="737"/>
      <c r="BS36" s="737"/>
      <c r="BT36" s="737"/>
      <c r="BU36" s="737"/>
      <c r="BV36" s="737"/>
      <c r="BW36" s="737"/>
      <c r="BX36" s="737"/>
      <c r="BY36" s="737"/>
      <c r="BZ36" s="737"/>
      <c r="CA36" s="737"/>
      <c r="CB36" s="737"/>
      <c r="CC36" s="737"/>
      <c r="CD36" s="737"/>
      <c r="CE36" s="737"/>
      <c r="CF36" s="302"/>
      <c r="CG36" s="750"/>
      <c r="CH36" s="619"/>
      <c r="CI36" s="619"/>
      <c r="CJ36" s="619"/>
      <c r="CK36" s="620"/>
      <c r="CL36" s="714"/>
      <c r="CM36" s="636"/>
      <c r="CN36" s="636"/>
      <c r="CO36" s="636"/>
      <c r="CP36" s="636"/>
      <c r="CQ36" s="636"/>
      <c r="CR36" s="636"/>
      <c r="CS36" s="636"/>
      <c r="CT36" s="636"/>
      <c r="CU36" s="636"/>
      <c r="CV36" s="636"/>
      <c r="CW36" s="637"/>
      <c r="CX36" s="243"/>
      <c r="CY36" s="632" t="str">
        <f>IF('入力シート（こちらに入力）'!D62="年俸制","■","")</f>
        <v/>
      </c>
      <c r="CZ36" s="633"/>
      <c r="DA36" s="3" t="s">
        <v>240</v>
      </c>
      <c r="DI36" s="632" t="str">
        <f>IF('入力シート（こちらに入力）'!D62="月給制","■","")</f>
        <v/>
      </c>
      <c r="DJ36" s="633"/>
      <c r="DK36" s="28" t="s">
        <v>241</v>
      </c>
      <c r="DS36" s="632" t="str">
        <f>IF('入力シート（こちらに入力）'!$D62="日給制","■","")</f>
        <v/>
      </c>
      <c r="DT36" s="633"/>
      <c r="DU36" s="3"/>
      <c r="DV36" s="1" t="s">
        <v>458</v>
      </c>
      <c r="ED36" s="632" t="str">
        <f>IF('入力シート（こちらに入力）'!$D62="時間給制","■","")</f>
        <v/>
      </c>
      <c r="EE36" s="633"/>
      <c r="EG36" s="28" t="s">
        <v>242</v>
      </c>
      <c r="EP36" s="632" t="str">
        <f>IF('入力シート（こちらに入力）'!$D62="その他","■","")</f>
        <v/>
      </c>
      <c r="EQ36" s="633"/>
      <c r="ET36" s="3" t="s">
        <v>231</v>
      </c>
      <c r="FB36" s="669" t="s">
        <v>26</v>
      </c>
      <c r="FC36" s="739"/>
      <c r="FD36" s="739"/>
      <c r="FE36" s="669" t="str">
        <f>IF('入力シート（こちらに入力）'!J62="","",'入力シート（こちらに入力）'!J62)</f>
        <v/>
      </c>
      <c r="FF36" s="739"/>
      <c r="FG36" s="739"/>
      <c r="FH36" s="739"/>
      <c r="FI36" s="739"/>
      <c r="FJ36" s="739"/>
      <c r="FK36" s="739"/>
      <c r="FL36" s="739"/>
      <c r="FM36" s="739"/>
      <c r="FN36" s="739"/>
      <c r="FO36" s="739"/>
      <c r="FP36" s="739"/>
      <c r="FQ36" s="739"/>
      <c r="FR36" s="739"/>
      <c r="FS36" s="739"/>
      <c r="FT36" s="739"/>
      <c r="FU36" s="739"/>
      <c r="FV36" s="739"/>
      <c r="FW36" s="739"/>
      <c r="FX36" s="739"/>
      <c r="FY36" s="739"/>
      <c r="FZ36" s="739"/>
      <c r="GA36" s="739"/>
      <c r="GB36" s="739"/>
      <c r="GC36" s="739"/>
      <c r="GD36" s="739"/>
      <c r="GE36" s="739"/>
      <c r="GF36" s="739"/>
      <c r="GG36" s="739"/>
      <c r="GH36" s="739"/>
      <c r="GI36" s="739"/>
      <c r="GJ36" s="739"/>
      <c r="GK36" s="739"/>
      <c r="GL36" s="739"/>
      <c r="GM36" s="739"/>
      <c r="GN36" s="739"/>
      <c r="GO36" s="739"/>
      <c r="GP36" s="739"/>
      <c r="GQ36" s="739"/>
      <c r="GR36" s="739"/>
      <c r="GS36" s="739"/>
      <c r="GT36" s="739"/>
      <c r="GU36" s="3" t="s">
        <v>20</v>
      </c>
      <c r="GV36" s="49"/>
      <c r="GW36" s="282"/>
      <c r="GY36" s="600"/>
      <c r="GZ36" s="601"/>
      <c r="HA36" s="601"/>
      <c r="HB36" s="602"/>
      <c r="HC36" s="542"/>
      <c r="HD36" s="543"/>
      <c r="HE36" s="543"/>
      <c r="HF36" s="742"/>
      <c r="HG36" s="742"/>
      <c r="HH36" s="742"/>
      <c r="HI36" s="745"/>
      <c r="HJ36" s="745"/>
      <c r="HK36" s="745"/>
      <c r="HL36" s="745"/>
      <c r="HM36" s="745"/>
      <c r="HN36" s="745"/>
      <c r="HO36" s="745"/>
      <c r="HP36" s="745"/>
      <c r="HQ36" s="745"/>
      <c r="HR36" s="745"/>
      <c r="HS36" s="745"/>
      <c r="HT36" s="745"/>
      <c r="HU36" s="745"/>
      <c r="HV36" s="745"/>
      <c r="HW36" s="745"/>
      <c r="HX36" s="745"/>
      <c r="HY36" s="745"/>
      <c r="HZ36" s="745"/>
      <c r="IA36" s="745"/>
      <c r="IB36" s="746"/>
    </row>
    <row r="37" spans="1:248" ht="15.75" customHeight="1" thickBot="1" x14ac:dyDescent="0.25">
      <c r="A37" s="603"/>
      <c r="B37" s="603"/>
      <c r="C37" s="603"/>
      <c r="D37" s="603"/>
      <c r="E37" s="603"/>
      <c r="F37" s="603"/>
      <c r="G37" s="603"/>
      <c r="H37" s="729"/>
      <c r="I37" s="598"/>
      <c r="J37" s="598"/>
      <c r="K37" s="599"/>
      <c r="L37" s="734"/>
      <c r="M37" s="735"/>
      <c r="N37" s="736"/>
      <c r="O37" s="301"/>
      <c r="P37" s="738"/>
      <c r="Q37" s="738"/>
      <c r="R37" s="738"/>
      <c r="S37" s="738"/>
      <c r="T37" s="738"/>
      <c r="U37" s="738"/>
      <c r="V37" s="738"/>
      <c r="W37" s="738"/>
      <c r="X37" s="738"/>
      <c r="Y37" s="738"/>
      <c r="Z37" s="738"/>
      <c r="AA37" s="738"/>
      <c r="AB37" s="738"/>
      <c r="AC37" s="738"/>
      <c r="AD37" s="738"/>
      <c r="AE37" s="738"/>
      <c r="AF37" s="738"/>
      <c r="AG37" s="738"/>
      <c r="AH37" s="738"/>
      <c r="AI37" s="738"/>
      <c r="AJ37" s="738"/>
      <c r="AK37" s="738"/>
      <c r="AL37" s="738"/>
      <c r="AM37" s="738"/>
      <c r="AN37" s="738"/>
      <c r="AO37" s="738"/>
      <c r="AP37" s="738"/>
      <c r="AQ37" s="738"/>
      <c r="AR37" s="738"/>
      <c r="AS37" s="738"/>
      <c r="AT37" s="738"/>
      <c r="AU37" s="738"/>
      <c r="AV37" s="738"/>
      <c r="AW37" s="738"/>
      <c r="AX37" s="738"/>
      <c r="AY37" s="738"/>
      <c r="AZ37" s="738"/>
      <c r="BA37" s="738"/>
      <c r="BB37" s="738"/>
      <c r="BC37" s="738"/>
      <c r="BD37" s="738"/>
      <c r="BE37" s="738"/>
      <c r="BF37" s="738"/>
      <c r="BG37" s="738"/>
      <c r="BH37" s="738"/>
      <c r="BI37" s="738"/>
      <c r="BJ37" s="738"/>
      <c r="BK37" s="738"/>
      <c r="BL37" s="738"/>
      <c r="BM37" s="738"/>
      <c r="BN37" s="738"/>
      <c r="BO37" s="738"/>
      <c r="BP37" s="738"/>
      <c r="BQ37" s="738"/>
      <c r="BR37" s="738"/>
      <c r="BS37" s="738"/>
      <c r="BT37" s="738"/>
      <c r="BU37" s="738"/>
      <c r="BV37" s="738"/>
      <c r="BW37" s="738"/>
      <c r="BX37" s="738"/>
      <c r="BY37" s="738"/>
      <c r="BZ37" s="738"/>
      <c r="CA37" s="738"/>
      <c r="CB37" s="738"/>
      <c r="CC37" s="738"/>
      <c r="CD37" s="738"/>
      <c r="CE37" s="738"/>
      <c r="CF37" s="304"/>
      <c r="CG37" s="750"/>
      <c r="CH37" s="619"/>
      <c r="CI37" s="619"/>
      <c r="CJ37" s="619"/>
      <c r="CK37" s="620"/>
      <c r="CL37" s="715"/>
      <c r="CM37" s="716"/>
      <c r="CN37" s="716"/>
      <c r="CO37" s="716"/>
      <c r="CP37" s="716"/>
      <c r="CQ37" s="716"/>
      <c r="CR37" s="716"/>
      <c r="CS37" s="716"/>
      <c r="CT37" s="716"/>
      <c r="CU37" s="716"/>
      <c r="CV37" s="716"/>
      <c r="CW37" s="717"/>
      <c r="CX37" s="106"/>
      <c r="CY37" s="189" t="s">
        <v>196</v>
      </c>
      <c r="CZ37" s="189"/>
      <c r="DA37" s="107"/>
      <c r="DB37" s="107"/>
      <c r="DC37" s="107"/>
      <c r="DD37" s="107"/>
      <c r="DE37" s="107"/>
      <c r="DF37" s="107"/>
      <c r="DG37" s="107"/>
      <c r="DH37" s="107"/>
      <c r="DI37" s="107"/>
      <c r="DJ37" s="107"/>
      <c r="DK37" s="107"/>
      <c r="DL37" s="107"/>
      <c r="DM37" s="107"/>
      <c r="DN37" s="107"/>
      <c r="DO37" s="107"/>
      <c r="DP37" s="107"/>
      <c r="DQ37" s="107"/>
      <c r="DR37" s="107"/>
      <c r="DS37" s="107"/>
      <c r="DT37" s="107"/>
      <c r="DU37" s="107"/>
      <c r="DV37" s="107"/>
      <c r="DW37" s="107"/>
      <c r="DX37" s="107"/>
      <c r="DY37" s="107"/>
      <c r="DZ37" s="107"/>
      <c r="EA37" s="107"/>
      <c r="EB37" s="107"/>
      <c r="EC37" s="107"/>
      <c r="ED37" s="107"/>
      <c r="EE37" s="107"/>
      <c r="EF37" s="107"/>
      <c r="EG37" s="107"/>
      <c r="EH37" s="107"/>
      <c r="EI37" s="107"/>
      <c r="EJ37" s="107"/>
      <c r="EK37" s="107"/>
      <c r="EL37" s="107"/>
      <c r="EM37" s="107"/>
      <c r="EN37" s="107"/>
      <c r="EO37" s="107"/>
      <c r="EP37" s="107"/>
      <c r="EQ37" s="107"/>
      <c r="ER37" s="107"/>
      <c r="ES37" s="107"/>
      <c r="ET37" s="107"/>
      <c r="EU37" s="107"/>
      <c r="EV37" s="107"/>
      <c r="EW37" s="107"/>
      <c r="EX37" s="107"/>
      <c r="EY37" s="107"/>
      <c r="EZ37" s="107"/>
      <c r="FA37" s="107"/>
      <c r="FB37" s="107"/>
      <c r="FC37" s="107"/>
      <c r="FD37" s="107"/>
      <c r="FE37" s="107"/>
      <c r="FF37" s="107"/>
      <c r="FG37" s="107"/>
      <c r="FH37" s="107"/>
      <c r="FI37" s="107"/>
      <c r="FJ37" s="107"/>
      <c r="FK37" s="107"/>
      <c r="FL37" s="107"/>
      <c r="FM37" s="107"/>
      <c r="FN37" s="107"/>
      <c r="FO37" s="107"/>
      <c r="FP37" s="107"/>
      <c r="FQ37" s="107"/>
      <c r="FR37" s="107"/>
      <c r="FS37" s="189"/>
      <c r="FT37" s="189"/>
      <c r="FU37" s="189"/>
      <c r="FV37" s="189"/>
      <c r="FW37" s="189"/>
      <c r="FX37" s="189"/>
      <c r="FY37" s="107"/>
      <c r="FZ37" s="107"/>
      <c r="GA37" s="107"/>
      <c r="GB37" s="107"/>
      <c r="GC37" s="107"/>
      <c r="GD37" s="107"/>
      <c r="GE37" s="107"/>
      <c r="GF37" s="107"/>
      <c r="GG37" s="107"/>
      <c r="GH37" s="107"/>
      <c r="GI37" s="107"/>
      <c r="GJ37" s="107"/>
      <c r="GK37" s="107"/>
      <c r="GL37" s="107"/>
      <c r="GM37" s="107"/>
      <c r="GN37" s="107"/>
      <c r="GO37" s="107"/>
      <c r="GP37" s="107"/>
      <c r="GQ37" s="107"/>
      <c r="GR37" s="107"/>
      <c r="GS37" s="107"/>
      <c r="GT37" s="107"/>
      <c r="GU37" s="107"/>
      <c r="GV37" s="107"/>
      <c r="GW37" s="305"/>
      <c r="GY37" s="76"/>
      <c r="GZ37" s="76"/>
      <c r="HA37" s="76"/>
      <c r="HB37" s="76"/>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row>
    <row r="38" spans="1:248" ht="15.75" customHeight="1" x14ac:dyDescent="0.2">
      <c r="A38" s="603"/>
      <c r="B38" s="603"/>
      <c r="C38" s="603"/>
      <c r="D38" s="603"/>
      <c r="E38" s="603"/>
      <c r="F38" s="603"/>
      <c r="G38" s="603"/>
      <c r="H38" s="729"/>
      <c r="I38" s="598"/>
      <c r="J38" s="598"/>
      <c r="K38" s="599"/>
      <c r="L38" s="754" t="s">
        <v>79</v>
      </c>
      <c r="M38" s="754"/>
      <c r="N38" s="754"/>
      <c r="O38" s="754"/>
      <c r="P38" s="754"/>
      <c r="Q38" s="754"/>
      <c r="R38" s="754"/>
      <c r="S38" s="754"/>
      <c r="T38" s="754"/>
      <c r="U38" s="754"/>
      <c r="V38" s="104"/>
      <c r="W38" s="306"/>
      <c r="X38" s="306"/>
      <c r="Y38" s="540"/>
      <c r="Z38" s="755" t="s">
        <v>243</v>
      </c>
      <c r="AA38" s="755"/>
      <c r="AB38" s="755"/>
      <c r="AC38" s="755"/>
      <c r="AD38" s="755"/>
      <c r="AE38" s="755"/>
      <c r="AF38" s="755"/>
      <c r="AG38" s="182"/>
      <c r="AH38" s="182"/>
      <c r="AI38" s="306"/>
      <c r="AJ38" s="306"/>
      <c r="AK38" s="757" t="s">
        <v>244</v>
      </c>
      <c r="AL38" s="757"/>
      <c r="AM38" s="757"/>
      <c r="AN38" s="757"/>
      <c r="AO38" s="757"/>
      <c r="AP38" s="757"/>
      <c r="AQ38" s="757"/>
      <c r="AR38" s="757"/>
      <c r="AS38" s="757"/>
      <c r="AT38" s="757"/>
      <c r="AU38" s="757"/>
      <c r="AV38" s="182"/>
      <c r="AW38" s="182"/>
      <c r="AX38" s="307"/>
      <c r="AY38" s="307"/>
      <c r="AZ38" s="307"/>
      <c r="BA38" s="307"/>
      <c r="BB38" s="307"/>
      <c r="BC38" s="307"/>
      <c r="BD38" s="307"/>
      <c r="BE38" s="307"/>
      <c r="BF38" s="307"/>
      <c r="BG38" s="307"/>
      <c r="BH38" s="307"/>
      <c r="BI38" s="307"/>
      <c r="BJ38" s="307"/>
      <c r="BK38" s="540"/>
      <c r="BL38" s="541"/>
      <c r="BM38" s="589" t="s">
        <v>123</v>
      </c>
      <c r="BN38" s="626"/>
      <c r="BO38" s="626"/>
      <c r="BP38" s="626"/>
      <c r="BQ38" s="626"/>
      <c r="BR38" s="627"/>
      <c r="BS38" s="761" t="s">
        <v>121</v>
      </c>
      <c r="BT38" s="694"/>
      <c r="BU38" s="694"/>
      <c r="BV38" s="694"/>
      <c r="BW38" s="694"/>
      <c r="BX38" s="694"/>
      <c r="BY38" s="762">
        <f>'入力シート（こちらに入力）'!D17</f>
        <v>0</v>
      </c>
      <c r="BZ38" s="762"/>
      <c r="CA38" s="762"/>
      <c r="CB38" s="762"/>
      <c r="CC38" s="540" t="s">
        <v>245</v>
      </c>
      <c r="CD38" s="540"/>
      <c r="CE38" s="540"/>
      <c r="CF38" s="765"/>
      <c r="CG38" s="750"/>
      <c r="CH38" s="619"/>
      <c r="CI38" s="619"/>
      <c r="CJ38" s="619"/>
      <c r="CK38" s="620"/>
      <c r="CL38" s="714" t="s">
        <v>32</v>
      </c>
      <c r="CM38" s="636"/>
      <c r="CN38" s="636"/>
      <c r="CO38" s="636"/>
      <c r="CP38" s="636"/>
      <c r="CQ38" s="636"/>
      <c r="CR38" s="636"/>
      <c r="CS38" s="636"/>
      <c r="CT38" s="636"/>
      <c r="CU38" s="636"/>
      <c r="CV38" s="636"/>
      <c r="CW38" s="637"/>
      <c r="CX38" s="308"/>
      <c r="CY38" s="182" t="s">
        <v>196</v>
      </c>
      <c r="CZ38" s="182"/>
      <c r="DA38" s="104"/>
      <c r="DB38" s="104"/>
      <c r="DC38" s="104"/>
      <c r="DD38" s="104"/>
      <c r="DE38" s="104"/>
      <c r="DF38" s="104"/>
      <c r="DG38" s="104"/>
      <c r="DH38" s="104"/>
      <c r="DI38" s="182" t="s">
        <v>196</v>
      </c>
      <c r="DJ38" s="182"/>
      <c r="DK38" s="104"/>
      <c r="DL38" s="104"/>
      <c r="DM38" s="104"/>
      <c r="DN38" s="104"/>
      <c r="DO38" s="104"/>
      <c r="DP38" s="104"/>
      <c r="DQ38" s="104"/>
      <c r="DR38" s="104"/>
      <c r="DS38" s="182" t="s">
        <v>196</v>
      </c>
      <c r="DT38" s="182"/>
      <c r="DU38" s="104"/>
      <c r="DV38" s="104"/>
      <c r="DW38" s="104"/>
      <c r="DX38" s="104"/>
      <c r="DY38" s="104"/>
      <c r="DZ38" s="104"/>
      <c r="EA38" s="104"/>
      <c r="EB38" s="104"/>
      <c r="EC38" s="104"/>
      <c r="ED38" s="104"/>
      <c r="EE38" s="104"/>
      <c r="EF38" s="104"/>
      <c r="EG38" s="104"/>
      <c r="EH38" s="182" t="s">
        <v>196</v>
      </c>
      <c r="EI38" s="182"/>
      <c r="EJ38" s="104"/>
      <c r="EK38" s="104"/>
      <c r="EL38" s="104"/>
      <c r="EM38" s="104"/>
      <c r="EN38" s="104"/>
      <c r="EO38" s="104"/>
      <c r="EP38" s="104"/>
      <c r="EQ38" s="104"/>
      <c r="ER38" s="182" t="s">
        <v>196</v>
      </c>
      <c r="ES38" s="182"/>
      <c r="ET38" s="104"/>
      <c r="EU38" s="105"/>
      <c r="EV38" s="104"/>
      <c r="EW38" s="104"/>
      <c r="EX38" s="104"/>
      <c r="EY38" s="104"/>
      <c r="EZ38" s="104"/>
      <c r="FA38" s="104"/>
      <c r="FB38" s="104"/>
      <c r="FC38" s="182" t="s">
        <v>196</v>
      </c>
      <c r="FD38" s="182"/>
      <c r="FE38" s="104"/>
      <c r="FF38" s="104"/>
      <c r="FG38" s="104"/>
      <c r="FH38" s="104"/>
      <c r="FI38" s="104"/>
      <c r="FJ38" s="104"/>
      <c r="FK38" s="104"/>
      <c r="FL38" s="104"/>
      <c r="FM38" s="182"/>
      <c r="FN38" s="182"/>
      <c r="FO38" s="182"/>
      <c r="FP38" s="182"/>
      <c r="FQ38" s="182"/>
      <c r="FR38" s="182"/>
      <c r="FS38" s="182"/>
      <c r="FT38" s="182"/>
      <c r="FU38" s="182"/>
      <c r="FV38" s="182"/>
      <c r="FW38" s="182"/>
      <c r="FX38" s="182"/>
      <c r="FY38" s="182"/>
      <c r="FZ38" s="182"/>
      <c r="GA38" s="182"/>
      <c r="GB38" s="182"/>
      <c r="GC38" s="182"/>
      <c r="GD38" s="182"/>
      <c r="GE38" s="182"/>
      <c r="GF38" s="182"/>
      <c r="GG38" s="182"/>
      <c r="GH38" s="182"/>
      <c r="GI38" s="182"/>
      <c r="GJ38" s="182"/>
      <c r="GK38" s="182"/>
      <c r="GL38" s="182"/>
      <c r="GM38" s="182"/>
      <c r="GN38" s="182"/>
      <c r="GO38" s="182"/>
      <c r="GP38" s="182"/>
      <c r="GQ38" s="182"/>
      <c r="GR38" s="182"/>
      <c r="GS38" s="182"/>
      <c r="GT38" s="182"/>
      <c r="GU38" s="182"/>
      <c r="GV38" s="104"/>
      <c r="GW38" s="309"/>
      <c r="GY38" s="772" t="s">
        <v>246</v>
      </c>
      <c r="GZ38" s="773"/>
      <c r="HA38" s="773"/>
      <c r="HB38" s="773"/>
      <c r="HC38" s="773"/>
      <c r="HD38" s="773"/>
      <c r="HE38" s="773"/>
      <c r="HF38" s="773"/>
      <c r="HG38" s="773"/>
      <c r="HH38" s="773"/>
      <c r="HI38" s="773"/>
      <c r="HJ38" s="773"/>
      <c r="HK38" s="773"/>
      <c r="HL38" s="773"/>
      <c r="HM38" s="773"/>
      <c r="HN38" s="773"/>
      <c r="HO38" s="773"/>
      <c r="HP38" s="773"/>
      <c r="HQ38" s="773"/>
      <c r="HR38" s="773"/>
      <c r="HS38" s="773"/>
      <c r="HT38" s="773"/>
      <c r="HU38" s="773"/>
      <c r="HV38" s="773"/>
      <c r="HW38" s="773"/>
      <c r="HX38" s="773"/>
      <c r="HY38" s="773"/>
      <c r="HZ38" s="773"/>
      <c r="IA38" s="773"/>
      <c r="IB38" s="774"/>
    </row>
    <row r="39" spans="1:248" ht="18.75" customHeight="1" thickBot="1" x14ac:dyDescent="0.25">
      <c r="A39" s="603"/>
      <c r="B39" s="603"/>
      <c r="C39" s="603"/>
      <c r="D39" s="603"/>
      <c r="E39" s="603"/>
      <c r="F39" s="603"/>
      <c r="G39" s="603"/>
      <c r="H39" s="729"/>
      <c r="I39" s="598"/>
      <c r="J39" s="598"/>
      <c r="K39" s="599"/>
      <c r="L39" s="754"/>
      <c r="M39" s="754"/>
      <c r="N39" s="754"/>
      <c r="O39" s="754"/>
      <c r="P39" s="754"/>
      <c r="Q39" s="754"/>
      <c r="R39" s="754"/>
      <c r="S39" s="754"/>
      <c r="T39" s="754"/>
      <c r="U39" s="754"/>
      <c r="V39" s="3"/>
      <c r="W39" s="632" t="str">
        <f>IF('入力シート（こちらに入力）'!D14=Z38,"■","")</f>
        <v/>
      </c>
      <c r="X39" s="551"/>
      <c r="Y39" s="609"/>
      <c r="Z39" s="756"/>
      <c r="AA39" s="756"/>
      <c r="AB39" s="756"/>
      <c r="AC39" s="756"/>
      <c r="AD39" s="756"/>
      <c r="AE39" s="756"/>
      <c r="AF39" s="756"/>
      <c r="AG39" s="3"/>
      <c r="AH39" s="632" t="str">
        <f>IF('入力シート（こちらに入力）'!D14=AK38,"■","")</f>
        <v/>
      </c>
      <c r="AI39" s="551"/>
      <c r="AJ39" s="310"/>
      <c r="AK39" s="758"/>
      <c r="AL39" s="758"/>
      <c r="AM39" s="758"/>
      <c r="AN39" s="758"/>
      <c r="AO39" s="758"/>
      <c r="AP39" s="758"/>
      <c r="AQ39" s="758"/>
      <c r="AR39" s="758"/>
      <c r="AS39" s="758"/>
      <c r="AT39" s="758"/>
      <c r="AU39" s="758"/>
      <c r="AV39" s="3"/>
      <c r="AW39" s="3" t="s">
        <v>26</v>
      </c>
      <c r="AX39" s="311"/>
      <c r="AY39" s="311"/>
      <c r="AZ39" s="609" t="str">
        <f>IF('入力シート（こちらに入力）'!D15="","",'入力シート（こちらに入力）'!D15)</f>
        <v/>
      </c>
      <c r="BA39" s="609"/>
      <c r="BB39" s="609"/>
      <c r="BC39" s="609"/>
      <c r="BD39" s="609"/>
      <c r="BE39" s="609"/>
      <c r="BF39" s="609"/>
      <c r="BG39" s="609"/>
      <c r="BH39" s="609"/>
      <c r="BI39" s="3" t="s">
        <v>20</v>
      </c>
      <c r="BJ39" s="3"/>
      <c r="BK39" s="609"/>
      <c r="BL39" s="610"/>
      <c r="BM39" s="589"/>
      <c r="BN39" s="626"/>
      <c r="BO39" s="626"/>
      <c r="BP39" s="626"/>
      <c r="BQ39" s="626"/>
      <c r="BR39" s="627"/>
      <c r="BS39" s="589"/>
      <c r="BT39" s="626"/>
      <c r="BU39" s="626"/>
      <c r="BV39" s="626"/>
      <c r="BW39" s="626"/>
      <c r="BX39" s="626"/>
      <c r="BY39" s="763"/>
      <c r="BZ39" s="763"/>
      <c r="CA39" s="763"/>
      <c r="CB39" s="763"/>
      <c r="CC39" s="609"/>
      <c r="CD39" s="609"/>
      <c r="CE39" s="609"/>
      <c r="CF39" s="688"/>
      <c r="CG39" s="750"/>
      <c r="CH39" s="619"/>
      <c r="CI39" s="619"/>
      <c r="CJ39" s="619"/>
      <c r="CK39" s="620"/>
      <c r="CL39" s="714"/>
      <c r="CM39" s="636"/>
      <c r="CN39" s="636"/>
      <c r="CO39" s="636"/>
      <c r="CP39" s="636"/>
      <c r="CQ39" s="636"/>
      <c r="CR39" s="636"/>
      <c r="CS39" s="636"/>
      <c r="CT39" s="636"/>
      <c r="CU39" s="636"/>
      <c r="CV39" s="636"/>
      <c r="CW39" s="637"/>
      <c r="CX39" s="778" t="s">
        <v>247</v>
      </c>
      <c r="CY39" s="779"/>
      <c r="CZ39" s="779"/>
      <c r="DA39" s="779"/>
      <c r="DB39" s="779"/>
      <c r="DC39" s="779"/>
      <c r="DD39" s="779"/>
      <c r="DE39" s="779"/>
      <c r="DF39" s="779"/>
      <c r="DG39" s="779"/>
      <c r="DH39" s="779"/>
      <c r="DI39" s="780"/>
      <c r="DJ39" s="781" t="str">
        <f>IF('入力シート（こちらに入力）'!D64="毎月末","■","")</f>
        <v/>
      </c>
      <c r="DK39" s="782"/>
      <c r="DL39" s="60"/>
      <c r="DM39" s="60"/>
      <c r="DN39" s="60"/>
      <c r="DO39" s="779" t="str">
        <f>IF('入力シート（こちらに入力）'!D64="毎月末","毎月末","")</f>
        <v/>
      </c>
      <c r="DP39" s="779"/>
      <c r="DQ39" s="779"/>
      <c r="DR39" s="779"/>
      <c r="DS39" s="779"/>
      <c r="DT39" s="779"/>
      <c r="DU39" s="125" t="s">
        <v>107</v>
      </c>
      <c r="DV39" s="60"/>
      <c r="DW39" s="60"/>
      <c r="DX39" s="60"/>
      <c r="DY39" s="781" t="str">
        <f>IF('入力シート（こちらに入力）'!D64="その他","■","")</f>
        <v/>
      </c>
      <c r="DZ39" s="782"/>
      <c r="EA39" s="60" t="s">
        <v>248</v>
      </c>
      <c r="EB39" s="60"/>
      <c r="EC39" s="60"/>
      <c r="ED39" s="60"/>
      <c r="EE39" s="60"/>
      <c r="EF39" s="60"/>
      <c r="EG39" s="60"/>
      <c r="EH39" s="60"/>
      <c r="EI39" s="60"/>
      <c r="EJ39" s="783" t="str">
        <f>IF('入力シート（こちらに入力）'!K64="","",'入力シート（こちらに入力）'!K64)</f>
        <v/>
      </c>
      <c r="EK39" s="783"/>
      <c r="EL39" s="783"/>
      <c r="EM39" s="783"/>
      <c r="EN39" s="783"/>
      <c r="EO39" s="783"/>
      <c r="EP39" s="783"/>
      <c r="EQ39" s="783"/>
      <c r="ER39" s="783"/>
      <c r="ES39" s="60" t="s">
        <v>20</v>
      </c>
      <c r="ET39" s="67"/>
      <c r="EU39" s="77"/>
      <c r="EV39" s="67"/>
      <c r="EW39" s="67" t="s">
        <v>249</v>
      </c>
      <c r="EX39" s="60"/>
      <c r="EY39" s="60"/>
      <c r="EZ39" s="60"/>
      <c r="FA39" s="60"/>
      <c r="FB39" s="60"/>
      <c r="FC39" s="125"/>
      <c r="FD39" s="60"/>
      <c r="FE39" s="60"/>
      <c r="FF39" s="60"/>
      <c r="FG39" s="60"/>
      <c r="FH39" s="781" t="str">
        <f>IF('入力シート（こちらに入力）'!D63="毎月","■","")</f>
        <v/>
      </c>
      <c r="FI39" s="782"/>
      <c r="FJ39" s="60" t="s">
        <v>250</v>
      </c>
      <c r="FK39" s="60"/>
      <c r="FL39" s="125"/>
      <c r="FM39" s="125"/>
      <c r="FN39" s="125"/>
      <c r="FO39" s="725" t="str">
        <f>IF('入力シート（こちらに入力）'!F63="","",'入力シート（こちらに入力）'!F63)</f>
        <v/>
      </c>
      <c r="FP39" s="725"/>
      <c r="FQ39" s="725"/>
      <c r="FR39" s="725"/>
      <c r="FS39" s="725"/>
      <c r="FT39" s="725"/>
      <c r="FU39" s="125" t="s">
        <v>251</v>
      </c>
      <c r="FV39" s="125"/>
      <c r="FW39" s="125"/>
      <c r="FX39" s="125"/>
      <c r="FY39" s="781" t="str">
        <f>IF('入力シート（こちらに入力）'!D63="その他","■","")</f>
        <v/>
      </c>
      <c r="FZ39" s="782"/>
      <c r="GA39" s="125" t="s">
        <v>248</v>
      </c>
      <c r="GB39" s="60"/>
      <c r="GC39" s="125"/>
      <c r="GD39" s="125"/>
      <c r="GE39" s="125"/>
      <c r="GF39" s="125"/>
      <c r="GG39" s="125"/>
      <c r="GH39" s="125"/>
      <c r="GI39" s="430"/>
      <c r="GJ39" s="784" t="str">
        <f>IF('入力シート（こちらに入力）'!K63="","",'入力シート（こちらに入力）'!K63)</f>
        <v/>
      </c>
      <c r="GK39" s="785"/>
      <c r="GL39" s="785"/>
      <c r="GM39" s="785"/>
      <c r="GN39" s="785"/>
      <c r="GO39" s="785"/>
      <c r="GP39" s="785"/>
      <c r="GQ39" s="785"/>
      <c r="GR39" s="785"/>
      <c r="GS39" s="785"/>
      <c r="GT39" s="785"/>
      <c r="GU39" s="125" t="s">
        <v>20</v>
      </c>
      <c r="GV39" s="125"/>
      <c r="GW39" s="78"/>
      <c r="GY39" s="775"/>
      <c r="GZ39" s="776"/>
      <c r="HA39" s="776"/>
      <c r="HB39" s="776"/>
      <c r="HC39" s="776"/>
      <c r="HD39" s="776"/>
      <c r="HE39" s="776"/>
      <c r="HF39" s="776"/>
      <c r="HG39" s="776"/>
      <c r="HH39" s="776"/>
      <c r="HI39" s="776"/>
      <c r="HJ39" s="776"/>
      <c r="HK39" s="776"/>
      <c r="HL39" s="776"/>
      <c r="HM39" s="776"/>
      <c r="HN39" s="776"/>
      <c r="HO39" s="776"/>
      <c r="HP39" s="776"/>
      <c r="HQ39" s="776"/>
      <c r="HR39" s="776"/>
      <c r="HS39" s="776"/>
      <c r="HT39" s="776"/>
      <c r="HU39" s="776"/>
      <c r="HV39" s="776"/>
      <c r="HW39" s="776"/>
      <c r="HX39" s="776"/>
      <c r="HY39" s="776"/>
      <c r="HZ39" s="776"/>
      <c r="IA39" s="776"/>
      <c r="IB39" s="777"/>
      <c r="IM39" s="30"/>
      <c r="IN39" s="30"/>
    </row>
    <row r="40" spans="1:248" ht="15.75" customHeight="1" x14ac:dyDescent="0.2">
      <c r="A40" s="603"/>
      <c r="B40" s="603"/>
      <c r="C40" s="603"/>
      <c r="D40" s="603"/>
      <c r="E40" s="603"/>
      <c r="F40" s="603"/>
      <c r="G40" s="603"/>
      <c r="H40" s="729"/>
      <c r="I40" s="598"/>
      <c r="J40" s="598"/>
      <c r="K40" s="599"/>
      <c r="L40" s="754"/>
      <c r="M40" s="754"/>
      <c r="N40" s="754"/>
      <c r="O40" s="754"/>
      <c r="P40" s="754"/>
      <c r="Q40" s="754"/>
      <c r="R40" s="754"/>
      <c r="S40" s="754"/>
      <c r="T40" s="754"/>
      <c r="U40" s="754"/>
      <c r="V40" s="312"/>
      <c r="W40" s="312"/>
      <c r="X40" s="312"/>
      <c r="Y40" s="312"/>
      <c r="Z40" s="756"/>
      <c r="AA40" s="756"/>
      <c r="AB40" s="756"/>
      <c r="AC40" s="756"/>
      <c r="AD40" s="756"/>
      <c r="AE40" s="756"/>
      <c r="AF40" s="756"/>
      <c r="AG40" s="3"/>
      <c r="AH40" s="312"/>
      <c r="AI40" s="312"/>
      <c r="AJ40" s="312"/>
      <c r="AK40" s="758"/>
      <c r="AL40" s="758"/>
      <c r="AM40" s="758"/>
      <c r="AN40" s="758"/>
      <c r="AO40" s="758"/>
      <c r="AP40" s="758"/>
      <c r="AQ40" s="758"/>
      <c r="AR40" s="758"/>
      <c r="AS40" s="758"/>
      <c r="AT40" s="758"/>
      <c r="AU40" s="758"/>
      <c r="AV40" s="3"/>
      <c r="AW40" s="3"/>
      <c r="AX40" s="311"/>
      <c r="AY40" s="311"/>
      <c r="AZ40" s="311"/>
      <c r="BA40" s="311"/>
      <c r="BB40" s="311"/>
      <c r="BC40" s="311"/>
      <c r="BD40" s="311"/>
      <c r="BE40" s="311"/>
      <c r="BF40" s="311"/>
      <c r="BG40" s="311"/>
      <c r="BH40" s="311"/>
      <c r="BI40" s="311"/>
      <c r="BJ40" s="311"/>
      <c r="BK40" s="609"/>
      <c r="BL40" s="610"/>
      <c r="BM40" s="589"/>
      <c r="BN40" s="626"/>
      <c r="BO40" s="626"/>
      <c r="BP40" s="626"/>
      <c r="BQ40" s="626"/>
      <c r="BR40" s="627"/>
      <c r="BS40" s="696"/>
      <c r="BT40" s="697"/>
      <c r="BU40" s="697"/>
      <c r="BV40" s="697"/>
      <c r="BW40" s="697"/>
      <c r="BX40" s="697"/>
      <c r="BY40" s="764"/>
      <c r="BZ40" s="764"/>
      <c r="CA40" s="764"/>
      <c r="CB40" s="764"/>
      <c r="CC40" s="543"/>
      <c r="CD40" s="543"/>
      <c r="CE40" s="543"/>
      <c r="CF40" s="689"/>
      <c r="CG40" s="750"/>
      <c r="CH40" s="619"/>
      <c r="CI40" s="619"/>
      <c r="CJ40" s="619"/>
      <c r="CK40" s="620"/>
      <c r="CL40" s="715"/>
      <c r="CM40" s="716"/>
      <c r="CN40" s="716"/>
      <c r="CO40" s="716"/>
      <c r="CP40" s="716"/>
      <c r="CQ40" s="716"/>
      <c r="CR40" s="716"/>
      <c r="CS40" s="716"/>
      <c r="CT40" s="716"/>
      <c r="CU40" s="716"/>
      <c r="CV40" s="716"/>
      <c r="CW40" s="717"/>
      <c r="CX40" s="434"/>
      <c r="CY40" s="431"/>
      <c r="CZ40" s="431"/>
      <c r="DA40" s="431"/>
      <c r="DB40" s="431"/>
      <c r="DC40" s="79"/>
      <c r="DD40" s="79"/>
      <c r="DE40" s="79"/>
      <c r="DF40" s="79"/>
      <c r="DG40" s="79"/>
      <c r="DH40" s="79"/>
      <c r="DI40" s="79"/>
      <c r="DJ40" s="79"/>
      <c r="DK40" s="431"/>
      <c r="DL40" s="431"/>
      <c r="DM40" s="431"/>
      <c r="DN40" s="431"/>
      <c r="DO40" s="431"/>
      <c r="DP40" s="431"/>
      <c r="DQ40" s="431"/>
      <c r="DR40" s="431"/>
      <c r="DS40" s="431"/>
      <c r="DT40" s="431"/>
      <c r="DU40" s="431"/>
      <c r="DV40" s="431"/>
      <c r="DW40" s="431"/>
      <c r="DX40" s="431"/>
      <c r="DY40" s="431"/>
      <c r="DZ40" s="431"/>
      <c r="EA40" s="431"/>
      <c r="EB40" s="431"/>
      <c r="EC40" s="431"/>
      <c r="ED40" s="431"/>
      <c r="EE40" s="431"/>
      <c r="EF40" s="431"/>
      <c r="EG40" s="431"/>
      <c r="EH40" s="431"/>
      <c r="EI40" s="431"/>
      <c r="EJ40" s="431"/>
      <c r="EK40" s="431"/>
      <c r="EL40" s="431"/>
      <c r="EM40" s="431"/>
      <c r="EN40" s="431"/>
      <c r="EO40" s="431"/>
      <c r="EP40" s="431"/>
      <c r="EQ40" s="431"/>
      <c r="ER40" s="431"/>
      <c r="ES40" s="431"/>
      <c r="ET40" s="72"/>
      <c r="EU40" s="80"/>
      <c r="EV40" s="72"/>
      <c r="EW40" s="72"/>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428"/>
      <c r="FW40" s="126"/>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5"/>
      <c r="GY40" s="786" t="str">
        <f>IF('入力シート（こちらに入力）'!D106="","",'入力シート（こちらに入力）'!D106)</f>
        <v/>
      </c>
      <c r="GZ40" s="787"/>
      <c r="HA40" s="787"/>
      <c r="HB40" s="787"/>
      <c r="HC40" s="787"/>
      <c r="HD40" s="787"/>
      <c r="HE40" s="787"/>
      <c r="HF40" s="787"/>
      <c r="HG40" s="787"/>
      <c r="HH40" s="787"/>
      <c r="HI40" s="787"/>
      <c r="HJ40" s="787"/>
      <c r="HK40" s="787"/>
      <c r="HL40" s="787"/>
      <c r="HM40" s="787"/>
      <c r="HN40" s="787"/>
      <c r="HO40" s="787"/>
      <c r="HP40" s="787"/>
      <c r="HQ40" s="787"/>
      <c r="HR40" s="787"/>
      <c r="HS40" s="787"/>
      <c r="HT40" s="787"/>
      <c r="HU40" s="787"/>
      <c r="HV40" s="787"/>
      <c r="HW40" s="787"/>
      <c r="HX40" s="787"/>
      <c r="HY40" s="787"/>
      <c r="HZ40" s="787"/>
      <c r="IA40" s="787"/>
      <c r="IB40" s="788"/>
    </row>
    <row r="41" spans="1:248" ht="20.25" customHeight="1" x14ac:dyDescent="0.2">
      <c r="A41" s="603"/>
      <c r="B41" s="603"/>
      <c r="C41" s="603"/>
      <c r="D41" s="603"/>
      <c r="E41" s="603"/>
      <c r="F41" s="603"/>
      <c r="G41" s="603"/>
      <c r="H41" s="729"/>
      <c r="I41" s="598"/>
      <c r="J41" s="598"/>
      <c r="K41" s="599"/>
      <c r="L41" s="754"/>
      <c r="M41" s="754"/>
      <c r="N41" s="754"/>
      <c r="O41" s="754"/>
      <c r="P41" s="754"/>
      <c r="Q41" s="754"/>
      <c r="R41" s="754"/>
      <c r="S41" s="754"/>
      <c r="T41" s="754"/>
      <c r="U41" s="754"/>
      <c r="V41" s="308"/>
      <c r="W41" s="306"/>
      <c r="X41" s="306"/>
      <c r="Y41" s="540"/>
      <c r="Z41" s="762" t="s">
        <v>252</v>
      </c>
      <c r="AA41" s="762"/>
      <c r="AB41" s="762"/>
      <c r="AC41" s="762"/>
      <c r="AD41" s="762"/>
      <c r="AE41" s="762"/>
      <c r="AF41" s="762"/>
      <c r="AG41" s="762"/>
      <c r="AH41" s="762"/>
      <c r="AI41" s="762"/>
      <c r="AJ41" s="762"/>
      <c r="AK41" s="182"/>
      <c r="AL41" s="182"/>
      <c r="AM41" s="306"/>
      <c r="AN41" s="306"/>
      <c r="AO41" s="795" t="s">
        <v>253</v>
      </c>
      <c r="AP41" s="795"/>
      <c r="AQ41" s="795"/>
      <c r="AR41" s="795"/>
      <c r="AS41" s="795"/>
      <c r="AT41" s="795"/>
      <c r="AU41" s="795"/>
      <c r="AV41" s="182"/>
      <c r="AW41" s="182"/>
      <c r="AX41" s="182"/>
      <c r="AY41" s="306"/>
      <c r="AZ41" s="306"/>
      <c r="BA41" s="795" t="s">
        <v>254</v>
      </c>
      <c r="BB41" s="795"/>
      <c r="BC41" s="795"/>
      <c r="BD41" s="795"/>
      <c r="BE41" s="795"/>
      <c r="BF41" s="795"/>
      <c r="BG41" s="795"/>
      <c r="BH41" s="795"/>
      <c r="BI41" s="795"/>
      <c r="BJ41" s="307"/>
      <c r="BK41" s="540"/>
      <c r="BL41" s="541"/>
      <c r="BM41" s="589"/>
      <c r="BN41" s="626"/>
      <c r="BO41" s="626"/>
      <c r="BP41" s="626"/>
      <c r="BQ41" s="626"/>
      <c r="BR41" s="627"/>
      <c r="BS41" s="589" t="s">
        <v>122</v>
      </c>
      <c r="BT41" s="626"/>
      <c r="BU41" s="626"/>
      <c r="BV41" s="626"/>
      <c r="BW41" s="626"/>
      <c r="BX41" s="626"/>
      <c r="BY41" s="762">
        <f>'入力シート（こちらに入力）'!D18</f>
        <v>0</v>
      </c>
      <c r="BZ41" s="762"/>
      <c r="CA41" s="762"/>
      <c r="CB41" s="762"/>
      <c r="CC41" s="609" t="s">
        <v>245</v>
      </c>
      <c r="CD41" s="609"/>
      <c r="CE41" s="609"/>
      <c r="CF41" s="688"/>
      <c r="CG41" s="750"/>
      <c r="CH41" s="619"/>
      <c r="CI41" s="619"/>
      <c r="CJ41" s="619"/>
      <c r="CK41" s="620"/>
      <c r="CL41" s="766" t="s">
        <v>255</v>
      </c>
      <c r="CM41" s="767"/>
      <c r="CN41" s="768"/>
      <c r="CO41" s="761" t="s">
        <v>256</v>
      </c>
      <c r="CP41" s="694"/>
      <c r="CQ41" s="694"/>
      <c r="CR41" s="694"/>
      <c r="CS41" s="694"/>
      <c r="CT41" s="694"/>
      <c r="CU41" s="694"/>
      <c r="CV41" s="694"/>
      <c r="CW41" s="695"/>
      <c r="CX41" s="824" t="s">
        <v>108</v>
      </c>
      <c r="CY41" s="825"/>
      <c r="CZ41" s="825"/>
      <c r="DA41" s="825"/>
      <c r="DB41" s="825"/>
      <c r="DC41" s="825"/>
      <c r="DD41" s="825"/>
      <c r="DE41" s="825"/>
      <c r="DF41" s="825"/>
      <c r="DG41" s="825"/>
      <c r="DH41" s="825"/>
      <c r="DI41" s="825"/>
      <c r="DJ41" s="825"/>
      <c r="DK41" s="825"/>
      <c r="DL41" s="825"/>
      <c r="DM41" s="825"/>
      <c r="DN41" s="825"/>
      <c r="DO41" s="825"/>
      <c r="DP41" s="825"/>
      <c r="DQ41" s="825"/>
      <c r="DR41" s="825"/>
      <c r="DS41" s="825"/>
      <c r="DT41" s="825"/>
      <c r="DU41" s="825"/>
      <c r="DV41" s="825"/>
      <c r="DW41" s="825"/>
      <c r="DX41" s="825"/>
      <c r="DY41" s="825"/>
      <c r="DZ41" s="825"/>
      <c r="EA41" s="825"/>
      <c r="EB41" s="825"/>
      <c r="EC41" s="825"/>
      <c r="ED41" s="825"/>
      <c r="EE41" s="825"/>
      <c r="EF41" s="825"/>
      <c r="EG41" s="825"/>
      <c r="EH41" s="825"/>
      <c r="EI41" s="825"/>
      <c r="EJ41" s="825"/>
      <c r="EK41" s="825"/>
      <c r="EL41" s="825"/>
      <c r="EM41" s="825"/>
      <c r="EN41" s="825"/>
      <c r="EO41" s="825"/>
      <c r="EP41" s="825"/>
      <c r="EQ41" s="825"/>
      <c r="ER41" s="825"/>
      <c r="ES41" s="825"/>
      <c r="ET41" s="825"/>
      <c r="EU41" s="825"/>
      <c r="EV41" s="825"/>
      <c r="EW41" s="825"/>
      <c r="EX41" s="825"/>
      <c r="EY41" s="825"/>
      <c r="EZ41" s="825"/>
      <c r="FA41" s="825"/>
      <c r="FB41" s="825"/>
      <c r="FC41" s="825"/>
      <c r="FD41" s="825"/>
      <c r="FE41" s="825"/>
      <c r="FF41" s="723" t="s">
        <v>257</v>
      </c>
      <c r="FG41" s="723"/>
      <c r="FH41" s="723"/>
      <c r="FI41" s="723"/>
      <c r="FJ41" s="723"/>
      <c r="FK41" s="723"/>
      <c r="FL41" s="723"/>
      <c r="FM41" s="723"/>
      <c r="FN41" s="723"/>
      <c r="FO41" s="723"/>
      <c r="FP41" s="723"/>
      <c r="FQ41" s="723"/>
      <c r="FR41" s="723"/>
      <c r="FS41" s="723"/>
      <c r="FT41" s="723"/>
      <c r="FU41" s="723"/>
      <c r="FV41" s="723"/>
      <c r="FW41" s="723"/>
      <c r="FX41" s="723"/>
      <c r="FY41" s="723"/>
      <c r="FZ41" s="723"/>
      <c r="GA41" s="723"/>
      <c r="GB41" s="723"/>
      <c r="GC41" s="723"/>
      <c r="GD41" s="723"/>
      <c r="GE41" s="723"/>
      <c r="GF41" s="313"/>
      <c r="GG41" s="313"/>
      <c r="GH41" s="313"/>
      <c r="GI41" s="313"/>
      <c r="GJ41" s="313"/>
      <c r="GK41" s="313"/>
      <c r="GL41" s="313"/>
      <c r="GM41" s="313"/>
      <c r="GN41" s="313"/>
      <c r="GO41" s="313"/>
      <c r="GP41" s="313"/>
      <c r="GQ41" s="313"/>
      <c r="GR41" s="313"/>
      <c r="GS41" s="66"/>
      <c r="GT41" s="66"/>
      <c r="GU41" s="66"/>
      <c r="GV41" s="66"/>
      <c r="GW41" s="81"/>
      <c r="GY41" s="789"/>
      <c r="GZ41" s="790"/>
      <c r="HA41" s="790"/>
      <c r="HB41" s="790"/>
      <c r="HC41" s="790"/>
      <c r="HD41" s="790"/>
      <c r="HE41" s="790"/>
      <c r="HF41" s="790"/>
      <c r="HG41" s="790"/>
      <c r="HH41" s="790"/>
      <c r="HI41" s="790"/>
      <c r="HJ41" s="790"/>
      <c r="HK41" s="790"/>
      <c r="HL41" s="790"/>
      <c r="HM41" s="790"/>
      <c r="HN41" s="790"/>
      <c r="HO41" s="790"/>
      <c r="HP41" s="790"/>
      <c r="HQ41" s="790"/>
      <c r="HR41" s="790"/>
      <c r="HS41" s="790"/>
      <c r="HT41" s="790"/>
      <c r="HU41" s="790"/>
      <c r="HV41" s="790"/>
      <c r="HW41" s="790"/>
      <c r="HX41" s="790"/>
      <c r="HY41" s="790"/>
      <c r="HZ41" s="790"/>
      <c r="IA41" s="790"/>
      <c r="IB41" s="791"/>
    </row>
    <row r="42" spans="1:248" ht="15.75" customHeight="1" x14ac:dyDescent="0.2">
      <c r="A42" s="603"/>
      <c r="B42" s="603"/>
      <c r="C42" s="603"/>
      <c r="D42" s="603"/>
      <c r="E42" s="603"/>
      <c r="F42" s="603"/>
      <c r="G42" s="603"/>
      <c r="H42" s="729"/>
      <c r="I42" s="598"/>
      <c r="J42" s="598"/>
      <c r="K42" s="599"/>
      <c r="L42" s="754"/>
      <c r="M42" s="754"/>
      <c r="N42" s="754"/>
      <c r="O42" s="754"/>
      <c r="P42" s="754"/>
      <c r="Q42" s="754"/>
      <c r="R42" s="754"/>
      <c r="S42" s="754"/>
      <c r="T42" s="754"/>
      <c r="U42" s="754"/>
      <c r="V42" s="241"/>
      <c r="W42" s="632" t="str">
        <f>IF('入力シート（こちらに入力）'!$G$14=Z41,"■","")</f>
        <v/>
      </c>
      <c r="X42" s="551"/>
      <c r="Y42" s="609"/>
      <c r="Z42" s="763"/>
      <c r="AA42" s="763"/>
      <c r="AB42" s="763"/>
      <c r="AC42" s="763"/>
      <c r="AD42" s="763"/>
      <c r="AE42" s="763"/>
      <c r="AF42" s="763"/>
      <c r="AG42" s="763"/>
      <c r="AH42" s="763"/>
      <c r="AI42" s="763"/>
      <c r="AJ42" s="763"/>
      <c r="AK42" s="3"/>
      <c r="AL42" s="632" t="str">
        <f>IF('入力シート（こちらに入力）'!$G$14=AO41,"■","")</f>
        <v/>
      </c>
      <c r="AM42" s="551"/>
      <c r="AN42" s="310"/>
      <c r="AO42" s="796"/>
      <c r="AP42" s="796"/>
      <c r="AQ42" s="796"/>
      <c r="AR42" s="796"/>
      <c r="AS42" s="796"/>
      <c r="AT42" s="796"/>
      <c r="AU42" s="796"/>
      <c r="AV42" s="3"/>
      <c r="AW42" s="3"/>
      <c r="AX42" s="632" t="str">
        <f>IF('入力シート（こちらに入力）'!$G$14=BA41,"■","")</f>
        <v/>
      </c>
      <c r="AY42" s="551"/>
      <c r="AZ42" s="310"/>
      <c r="BA42" s="796"/>
      <c r="BB42" s="796"/>
      <c r="BC42" s="796"/>
      <c r="BD42" s="796"/>
      <c r="BE42" s="796"/>
      <c r="BF42" s="796"/>
      <c r="BG42" s="796"/>
      <c r="BH42" s="796"/>
      <c r="BI42" s="796"/>
      <c r="BJ42" s="311"/>
      <c r="BK42" s="609"/>
      <c r="BL42" s="610"/>
      <c r="BM42" s="589"/>
      <c r="BN42" s="626"/>
      <c r="BO42" s="626"/>
      <c r="BP42" s="626"/>
      <c r="BQ42" s="626"/>
      <c r="BR42" s="627"/>
      <c r="BS42" s="589"/>
      <c r="BT42" s="626"/>
      <c r="BU42" s="626"/>
      <c r="BV42" s="626"/>
      <c r="BW42" s="626"/>
      <c r="BX42" s="626"/>
      <c r="BY42" s="763"/>
      <c r="BZ42" s="763"/>
      <c r="CA42" s="763"/>
      <c r="CB42" s="763"/>
      <c r="CC42" s="609"/>
      <c r="CD42" s="609"/>
      <c r="CE42" s="609"/>
      <c r="CF42" s="688"/>
      <c r="CG42" s="750"/>
      <c r="CH42" s="619"/>
      <c r="CI42" s="619"/>
      <c r="CJ42" s="619"/>
      <c r="CK42" s="620"/>
      <c r="CL42" s="769"/>
      <c r="CM42" s="770"/>
      <c r="CN42" s="771"/>
      <c r="CO42" s="589"/>
      <c r="CP42" s="626"/>
      <c r="CQ42" s="626"/>
      <c r="CR42" s="626"/>
      <c r="CS42" s="626"/>
      <c r="CT42" s="626"/>
      <c r="CU42" s="626"/>
      <c r="CV42" s="626"/>
      <c r="CW42" s="627"/>
      <c r="CX42" s="798">
        <f>'入力シート（こちらに入力）'!D65</f>
        <v>0</v>
      </c>
      <c r="CY42" s="799"/>
      <c r="CZ42" s="799"/>
      <c r="DA42" s="799"/>
      <c r="DB42" s="799"/>
      <c r="DC42" s="799"/>
      <c r="DD42" s="799"/>
      <c r="DE42" s="799"/>
      <c r="DF42" s="799"/>
      <c r="DG42" s="799"/>
      <c r="DH42" s="799"/>
      <c r="DI42" s="799"/>
      <c r="DJ42" s="799"/>
      <c r="DK42" s="799"/>
      <c r="DL42" s="799"/>
      <c r="DM42" s="799"/>
      <c r="DN42" s="799"/>
      <c r="DO42" s="799"/>
      <c r="DP42" s="799"/>
      <c r="DQ42" s="799"/>
      <c r="DR42" s="799"/>
      <c r="DS42" s="799"/>
      <c r="DT42" s="799"/>
      <c r="DU42" s="799"/>
      <c r="DV42" s="725" t="s">
        <v>35</v>
      </c>
      <c r="DW42" s="725"/>
      <c r="DX42" s="725"/>
      <c r="DY42" s="725"/>
      <c r="DZ42" s="725"/>
      <c r="EA42" s="802">
        <f>'入力シート（こちらに入力）'!H65</f>
        <v>0</v>
      </c>
      <c r="EB42" s="802"/>
      <c r="EC42" s="802"/>
      <c r="ED42" s="802"/>
      <c r="EE42" s="802"/>
      <c r="EF42" s="802"/>
      <c r="EG42" s="802"/>
      <c r="EH42" s="802"/>
      <c r="EI42" s="802"/>
      <c r="EJ42" s="802"/>
      <c r="EK42" s="802"/>
      <c r="EL42" s="802"/>
      <c r="EM42" s="802"/>
      <c r="EN42" s="802"/>
      <c r="EO42" s="802"/>
      <c r="EP42" s="802"/>
      <c r="EQ42" s="802"/>
      <c r="ER42" s="802"/>
      <c r="ES42" s="802"/>
      <c r="ET42" s="802"/>
      <c r="EU42" s="802"/>
      <c r="EV42" s="802"/>
      <c r="EW42" s="802"/>
      <c r="EX42" s="802"/>
      <c r="EY42" s="725" t="s">
        <v>36</v>
      </c>
      <c r="EZ42" s="725"/>
      <c r="FA42" s="725"/>
      <c r="FB42" s="725"/>
      <c r="FC42" s="725"/>
      <c r="FD42" s="125"/>
      <c r="FE42" s="125"/>
      <c r="FF42" s="804">
        <f>'入力シート（こちらに入力）'!D84</f>
        <v>0</v>
      </c>
      <c r="FG42" s="804"/>
      <c r="FH42" s="804"/>
      <c r="FI42" s="804"/>
      <c r="FJ42" s="804"/>
      <c r="FK42" s="804"/>
      <c r="FL42" s="804"/>
      <c r="FM42" s="804"/>
      <c r="FN42" s="804"/>
      <c r="FO42" s="804"/>
      <c r="FP42" s="804"/>
      <c r="FQ42" s="804"/>
      <c r="FR42" s="804"/>
      <c r="FS42" s="804"/>
      <c r="FT42" s="804"/>
      <c r="FU42" s="804"/>
      <c r="FV42" s="804"/>
      <c r="FW42" s="828" t="s">
        <v>459</v>
      </c>
      <c r="FX42" s="828"/>
      <c r="FY42" s="828"/>
      <c r="FZ42" s="828"/>
      <c r="GA42" s="804">
        <f>'入力シート（こちらに入力）'!G84</f>
        <v>0</v>
      </c>
      <c r="GB42" s="804"/>
      <c r="GC42" s="804"/>
      <c r="GD42" s="804"/>
      <c r="GE42" s="804"/>
      <c r="GF42" s="804"/>
      <c r="GG42" s="804"/>
      <c r="GH42" s="804"/>
      <c r="GI42" s="804"/>
      <c r="GJ42" s="804"/>
      <c r="GK42" s="804"/>
      <c r="GL42" s="804"/>
      <c r="GM42" s="804"/>
      <c r="GN42" s="804"/>
      <c r="GO42" s="804"/>
      <c r="GP42" s="804"/>
      <c r="GQ42" s="804"/>
      <c r="GR42" s="804"/>
      <c r="GS42" s="725" t="s">
        <v>460</v>
      </c>
      <c r="GT42" s="725"/>
      <c r="GU42" s="725"/>
      <c r="GV42" s="725"/>
      <c r="GW42" s="314"/>
      <c r="GY42" s="789"/>
      <c r="GZ42" s="790"/>
      <c r="HA42" s="790"/>
      <c r="HB42" s="790"/>
      <c r="HC42" s="790"/>
      <c r="HD42" s="790"/>
      <c r="HE42" s="790"/>
      <c r="HF42" s="790"/>
      <c r="HG42" s="790"/>
      <c r="HH42" s="790"/>
      <c r="HI42" s="790"/>
      <c r="HJ42" s="790"/>
      <c r="HK42" s="790"/>
      <c r="HL42" s="790"/>
      <c r="HM42" s="790"/>
      <c r="HN42" s="790"/>
      <c r="HO42" s="790"/>
      <c r="HP42" s="790"/>
      <c r="HQ42" s="790"/>
      <c r="HR42" s="790"/>
      <c r="HS42" s="790"/>
      <c r="HT42" s="790"/>
      <c r="HU42" s="790"/>
      <c r="HV42" s="790"/>
      <c r="HW42" s="790"/>
      <c r="HX42" s="790"/>
      <c r="HY42" s="790"/>
      <c r="HZ42" s="790"/>
      <c r="IA42" s="790"/>
      <c r="IB42" s="791"/>
    </row>
    <row r="43" spans="1:248" ht="15.75" customHeight="1" x14ac:dyDescent="0.2">
      <c r="A43" s="603"/>
      <c r="B43" s="603"/>
      <c r="C43" s="603"/>
      <c r="D43" s="603"/>
      <c r="E43" s="603"/>
      <c r="F43" s="603"/>
      <c r="G43" s="603"/>
      <c r="H43" s="729"/>
      <c r="I43" s="598"/>
      <c r="J43" s="598"/>
      <c r="K43" s="599"/>
      <c r="L43" s="754"/>
      <c r="M43" s="754"/>
      <c r="N43" s="754"/>
      <c r="O43" s="754"/>
      <c r="P43" s="754"/>
      <c r="Q43" s="754"/>
      <c r="R43" s="754"/>
      <c r="S43" s="754"/>
      <c r="T43" s="754"/>
      <c r="U43" s="754"/>
      <c r="V43" s="315"/>
      <c r="W43" s="316"/>
      <c r="X43" s="316"/>
      <c r="Y43" s="316"/>
      <c r="Z43" s="764"/>
      <c r="AA43" s="764"/>
      <c r="AB43" s="764"/>
      <c r="AC43" s="764"/>
      <c r="AD43" s="764"/>
      <c r="AE43" s="764"/>
      <c r="AF43" s="764"/>
      <c r="AG43" s="764"/>
      <c r="AH43" s="764"/>
      <c r="AI43" s="764"/>
      <c r="AJ43" s="764"/>
      <c r="AK43" s="189"/>
      <c r="AL43" s="316"/>
      <c r="AM43" s="316"/>
      <c r="AN43" s="316"/>
      <c r="AO43" s="797"/>
      <c r="AP43" s="797"/>
      <c r="AQ43" s="797"/>
      <c r="AR43" s="797"/>
      <c r="AS43" s="797"/>
      <c r="AT43" s="797"/>
      <c r="AU43" s="797"/>
      <c r="AV43" s="189"/>
      <c r="AW43" s="189"/>
      <c r="AX43" s="316"/>
      <c r="AY43" s="316"/>
      <c r="AZ43" s="316"/>
      <c r="BA43" s="797"/>
      <c r="BB43" s="797"/>
      <c r="BC43" s="797"/>
      <c r="BD43" s="797"/>
      <c r="BE43" s="797"/>
      <c r="BF43" s="797"/>
      <c r="BG43" s="797"/>
      <c r="BH43" s="797"/>
      <c r="BI43" s="797"/>
      <c r="BJ43" s="163"/>
      <c r="BK43" s="543"/>
      <c r="BL43" s="544"/>
      <c r="BM43" s="696"/>
      <c r="BN43" s="697"/>
      <c r="BO43" s="697"/>
      <c r="BP43" s="697"/>
      <c r="BQ43" s="697"/>
      <c r="BR43" s="698"/>
      <c r="BS43" s="696"/>
      <c r="BT43" s="697"/>
      <c r="BU43" s="697"/>
      <c r="BV43" s="697"/>
      <c r="BW43" s="697"/>
      <c r="BX43" s="697"/>
      <c r="BY43" s="764"/>
      <c r="BZ43" s="764"/>
      <c r="CA43" s="764"/>
      <c r="CB43" s="764"/>
      <c r="CC43" s="543"/>
      <c r="CD43" s="543"/>
      <c r="CE43" s="543"/>
      <c r="CF43" s="689"/>
      <c r="CG43" s="750"/>
      <c r="CH43" s="619"/>
      <c r="CI43" s="619"/>
      <c r="CJ43" s="619"/>
      <c r="CK43" s="620"/>
      <c r="CL43" s="769"/>
      <c r="CM43" s="770"/>
      <c r="CN43" s="771"/>
      <c r="CO43" s="589"/>
      <c r="CP43" s="626"/>
      <c r="CQ43" s="626"/>
      <c r="CR43" s="626"/>
      <c r="CS43" s="626"/>
      <c r="CT43" s="626"/>
      <c r="CU43" s="626"/>
      <c r="CV43" s="626"/>
      <c r="CW43" s="627"/>
      <c r="CX43" s="800"/>
      <c r="CY43" s="801"/>
      <c r="CZ43" s="801"/>
      <c r="DA43" s="801"/>
      <c r="DB43" s="801"/>
      <c r="DC43" s="801"/>
      <c r="DD43" s="801"/>
      <c r="DE43" s="801"/>
      <c r="DF43" s="801"/>
      <c r="DG43" s="801"/>
      <c r="DH43" s="801"/>
      <c r="DI43" s="801"/>
      <c r="DJ43" s="801"/>
      <c r="DK43" s="801"/>
      <c r="DL43" s="801"/>
      <c r="DM43" s="801"/>
      <c r="DN43" s="801"/>
      <c r="DO43" s="801"/>
      <c r="DP43" s="801"/>
      <c r="DQ43" s="801"/>
      <c r="DR43" s="801"/>
      <c r="DS43" s="801"/>
      <c r="DT43" s="801"/>
      <c r="DU43" s="801"/>
      <c r="DV43" s="727"/>
      <c r="DW43" s="727"/>
      <c r="DX43" s="727"/>
      <c r="DY43" s="727"/>
      <c r="DZ43" s="727"/>
      <c r="EA43" s="803"/>
      <c r="EB43" s="803"/>
      <c r="EC43" s="803"/>
      <c r="ED43" s="803"/>
      <c r="EE43" s="803"/>
      <c r="EF43" s="803"/>
      <c r="EG43" s="803"/>
      <c r="EH43" s="803"/>
      <c r="EI43" s="803"/>
      <c r="EJ43" s="803"/>
      <c r="EK43" s="803"/>
      <c r="EL43" s="803"/>
      <c r="EM43" s="803"/>
      <c r="EN43" s="803"/>
      <c r="EO43" s="803"/>
      <c r="EP43" s="803"/>
      <c r="EQ43" s="803"/>
      <c r="ER43" s="803"/>
      <c r="ES43" s="803"/>
      <c r="ET43" s="803"/>
      <c r="EU43" s="803"/>
      <c r="EV43" s="803"/>
      <c r="EW43" s="803"/>
      <c r="EX43" s="803"/>
      <c r="EY43" s="727"/>
      <c r="EZ43" s="727"/>
      <c r="FA43" s="727"/>
      <c r="FB43" s="727"/>
      <c r="FC43" s="727"/>
      <c r="FD43" s="428"/>
      <c r="FE43" s="428"/>
      <c r="FF43" s="805"/>
      <c r="FG43" s="805"/>
      <c r="FH43" s="805"/>
      <c r="FI43" s="805"/>
      <c r="FJ43" s="805"/>
      <c r="FK43" s="805"/>
      <c r="FL43" s="805"/>
      <c r="FM43" s="805"/>
      <c r="FN43" s="805"/>
      <c r="FO43" s="805"/>
      <c r="FP43" s="805"/>
      <c r="FQ43" s="805"/>
      <c r="FR43" s="805"/>
      <c r="FS43" s="805"/>
      <c r="FT43" s="805"/>
      <c r="FU43" s="805"/>
      <c r="FV43" s="805"/>
      <c r="FW43" s="829"/>
      <c r="FX43" s="829"/>
      <c r="FY43" s="829"/>
      <c r="FZ43" s="829"/>
      <c r="GA43" s="805"/>
      <c r="GB43" s="805"/>
      <c r="GC43" s="805"/>
      <c r="GD43" s="805"/>
      <c r="GE43" s="805"/>
      <c r="GF43" s="805"/>
      <c r="GG43" s="805"/>
      <c r="GH43" s="805"/>
      <c r="GI43" s="805"/>
      <c r="GJ43" s="805"/>
      <c r="GK43" s="805"/>
      <c r="GL43" s="805"/>
      <c r="GM43" s="805"/>
      <c r="GN43" s="805"/>
      <c r="GO43" s="805"/>
      <c r="GP43" s="805"/>
      <c r="GQ43" s="805"/>
      <c r="GR43" s="805"/>
      <c r="GS43" s="727"/>
      <c r="GT43" s="727"/>
      <c r="GU43" s="727"/>
      <c r="GV43" s="727"/>
      <c r="GW43" s="317"/>
      <c r="GY43" s="789"/>
      <c r="GZ43" s="790"/>
      <c r="HA43" s="790"/>
      <c r="HB43" s="790"/>
      <c r="HC43" s="790"/>
      <c r="HD43" s="790"/>
      <c r="HE43" s="790"/>
      <c r="HF43" s="790"/>
      <c r="HG43" s="790"/>
      <c r="HH43" s="790"/>
      <c r="HI43" s="790"/>
      <c r="HJ43" s="790"/>
      <c r="HK43" s="790"/>
      <c r="HL43" s="790"/>
      <c r="HM43" s="790"/>
      <c r="HN43" s="790"/>
      <c r="HO43" s="790"/>
      <c r="HP43" s="790"/>
      <c r="HQ43" s="790"/>
      <c r="HR43" s="790"/>
      <c r="HS43" s="790"/>
      <c r="HT43" s="790"/>
      <c r="HU43" s="790"/>
      <c r="HV43" s="790"/>
      <c r="HW43" s="790"/>
      <c r="HX43" s="790"/>
      <c r="HY43" s="790"/>
      <c r="HZ43" s="790"/>
      <c r="IA43" s="790"/>
      <c r="IB43" s="791"/>
    </row>
    <row r="44" spans="1:248" ht="15.75" customHeight="1" x14ac:dyDescent="0.2">
      <c r="A44" s="603"/>
      <c r="B44" s="603"/>
      <c r="C44" s="603"/>
      <c r="D44" s="603"/>
      <c r="E44" s="603"/>
      <c r="F44" s="603"/>
      <c r="G44" s="603"/>
      <c r="H44" s="729"/>
      <c r="I44" s="598"/>
      <c r="J44" s="598"/>
      <c r="K44" s="599"/>
      <c r="L44" s="754"/>
      <c r="M44" s="754"/>
      <c r="N44" s="754"/>
      <c r="O44" s="754"/>
      <c r="P44" s="754"/>
      <c r="Q44" s="754"/>
      <c r="R44" s="754"/>
      <c r="S44" s="754"/>
      <c r="T44" s="754"/>
      <c r="U44" s="754"/>
      <c r="W44" s="433"/>
      <c r="X44" s="433"/>
      <c r="Y44" s="3"/>
      <c r="Z44" s="759" t="s">
        <v>258</v>
      </c>
      <c r="AA44" s="759"/>
      <c r="AB44" s="759"/>
      <c r="AC44" s="759"/>
      <c r="AD44" s="759"/>
      <c r="AE44" s="759"/>
      <c r="AF44" s="759"/>
      <c r="AG44" s="759"/>
      <c r="AH44" s="759"/>
      <c r="AI44" s="759"/>
      <c r="AJ44" s="759"/>
      <c r="AK44" s="759"/>
      <c r="AL44" s="759"/>
      <c r="AM44" s="759"/>
      <c r="AN44" s="759"/>
      <c r="AO44" s="759"/>
      <c r="AP44" s="759"/>
      <c r="AQ44" s="759"/>
      <c r="AR44" s="759"/>
      <c r="AS44" s="759"/>
      <c r="AT44" s="759"/>
      <c r="AU44" s="759"/>
      <c r="AV44" s="759"/>
      <c r="AW44" s="759"/>
      <c r="AX44" s="759"/>
      <c r="AY44" s="759"/>
      <c r="AZ44" s="759"/>
      <c r="BA44" s="759"/>
      <c r="BB44" s="759"/>
      <c r="BC44" s="759"/>
      <c r="BD44" s="759"/>
      <c r="BE44" s="759"/>
      <c r="BF44" s="759"/>
      <c r="BG44" s="759"/>
      <c r="BH44" s="759"/>
      <c r="BI44" s="759"/>
      <c r="BJ44" s="759"/>
      <c r="BK44" s="759"/>
      <c r="BL44" s="604"/>
      <c r="BM44" s="604"/>
      <c r="BN44" s="604"/>
      <c r="BO44" s="604"/>
      <c r="BP44" s="604"/>
      <c r="BQ44" s="604"/>
      <c r="BR44" s="604"/>
      <c r="BS44" s="604"/>
      <c r="BT44" s="604"/>
      <c r="BU44" s="604"/>
      <c r="BV44" s="604"/>
      <c r="BW44" s="604"/>
      <c r="BX44" s="604"/>
      <c r="BY44" s="604"/>
      <c r="BZ44" s="604"/>
      <c r="CA44" s="604"/>
      <c r="CB44" s="604"/>
      <c r="CC44" s="604"/>
      <c r="CD44" s="604"/>
      <c r="CE44" s="604"/>
      <c r="CF44" s="760"/>
      <c r="CG44" s="750"/>
      <c r="CH44" s="619"/>
      <c r="CI44" s="619"/>
      <c r="CJ44" s="619"/>
      <c r="CK44" s="620"/>
      <c r="CL44" s="769"/>
      <c r="CM44" s="770"/>
      <c r="CN44" s="771"/>
      <c r="CO44" s="589"/>
      <c r="CP44" s="626"/>
      <c r="CQ44" s="626"/>
      <c r="CR44" s="626"/>
      <c r="CS44" s="626"/>
      <c r="CT44" s="626"/>
      <c r="CU44" s="626"/>
      <c r="CV44" s="626"/>
      <c r="CW44" s="627"/>
      <c r="CX44" s="288" t="s">
        <v>37</v>
      </c>
      <c r="CY44" s="182"/>
      <c r="CZ44" s="182"/>
      <c r="DA44" s="182"/>
      <c r="DB44" s="182"/>
      <c r="DC44" s="182"/>
      <c r="DD44" s="182"/>
      <c r="DE44" s="182"/>
      <c r="DF44" s="164"/>
      <c r="DG44" s="164"/>
      <c r="DH44" s="164"/>
      <c r="DI44" s="164"/>
      <c r="DJ44" s="164"/>
      <c r="DK44" s="164"/>
      <c r="DL44" s="164"/>
      <c r="DN44" s="182"/>
      <c r="DO44" s="182"/>
      <c r="DP44" s="182"/>
      <c r="DQ44" s="182"/>
      <c r="DR44" s="318"/>
      <c r="DS44" s="318"/>
      <c r="DT44" s="318"/>
      <c r="DU44" s="318"/>
      <c r="DV44" s="318"/>
      <c r="DW44" s="318"/>
      <c r="DX44" s="318"/>
      <c r="DY44" s="318"/>
      <c r="DZ44" s="318"/>
      <c r="EA44" s="318"/>
      <c r="EB44" s="318"/>
      <c r="EC44" s="318"/>
      <c r="ED44" s="318"/>
      <c r="EE44" s="182"/>
      <c r="EF44" s="182"/>
      <c r="EG44" s="182"/>
      <c r="EH44" s="182"/>
      <c r="EI44" s="182"/>
      <c r="EJ44" s="318"/>
      <c r="EK44" s="318"/>
      <c r="EL44" s="318"/>
      <c r="EM44" s="318"/>
      <c r="EN44" s="318"/>
      <c r="EO44" s="318"/>
      <c r="EP44" s="318"/>
      <c r="EQ44" s="318"/>
      <c r="ER44" s="318"/>
      <c r="ES44" s="318"/>
      <c r="ET44" s="318"/>
      <c r="EU44" s="318"/>
      <c r="EV44" s="318"/>
      <c r="EW44" s="182"/>
      <c r="EX44" s="182"/>
      <c r="EY44" s="182"/>
      <c r="EZ44" s="318"/>
      <c r="FA44" s="319"/>
      <c r="FB44" s="320"/>
      <c r="FC44" s="320"/>
      <c r="FD44" s="320"/>
      <c r="FE44" s="320"/>
      <c r="FF44" s="320"/>
      <c r="FG44" s="320"/>
      <c r="FH44" s="320"/>
      <c r="FI44" s="320"/>
      <c r="FJ44" s="320"/>
      <c r="FK44" s="320"/>
      <c r="FL44" s="182"/>
      <c r="FM44" s="182"/>
      <c r="FN44" s="182"/>
      <c r="FO44" s="182"/>
      <c r="FP44" s="182"/>
      <c r="FQ44" s="320"/>
      <c r="FR44" s="320"/>
      <c r="FS44" s="320"/>
      <c r="FT44" s="320"/>
      <c r="FU44" s="320"/>
      <c r="FV44" s="320"/>
      <c r="FW44" s="320"/>
      <c r="FX44" s="320"/>
      <c r="FY44" s="320"/>
      <c r="FZ44" s="320"/>
      <c r="GA44" s="320"/>
      <c r="GB44" s="182"/>
      <c r="GC44" s="182"/>
      <c r="GD44" s="182"/>
      <c r="GE44" s="182"/>
      <c r="GF44" s="182"/>
      <c r="GG44" s="320"/>
      <c r="GH44" s="320"/>
      <c r="GI44" s="320"/>
      <c r="GJ44" s="320"/>
      <c r="GK44" s="320"/>
      <c r="GL44" s="320"/>
      <c r="GM44" s="320"/>
      <c r="GN44" s="320"/>
      <c r="GO44" s="320"/>
      <c r="GP44" s="320"/>
      <c r="GQ44" s="320"/>
      <c r="GR44" s="320"/>
      <c r="GS44" s="182"/>
      <c r="GT44" s="182"/>
      <c r="GU44" s="182"/>
      <c r="GV44" s="182"/>
      <c r="GW44" s="309"/>
      <c r="GY44" s="789"/>
      <c r="GZ44" s="790"/>
      <c r="HA44" s="790"/>
      <c r="HB44" s="790"/>
      <c r="HC44" s="790"/>
      <c r="HD44" s="790"/>
      <c r="HE44" s="790"/>
      <c r="HF44" s="790"/>
      <c r="HG44" s="790"/>
      <c r="HH44" s="790"/>
      <c r="HI44" s="790"/>
      <c r="HJ44" s="790"/>
      <c r="HK44" s="790"/>
      <c r="HL44" s="790"/>
      <c r="HM44" s="790"/>
      <c r="HN44" s="790"/>
      <c r="HO44" s="790"/>
      <c r="HP44" s="790"/>
      <c r="HQ44" s="790"/>
      <c r="HR44" s="790"/>
      <c r="HS44" s="790"/>
      <c r="HT44" s="790"/>
      <c r="HU44" s="790"/>
      <c r="HV44" s="790"/>
      <c r="HW44" s="790"/>
      <c r="HX44" s="790"/>
      <c r="HY44" s="790"/>
      <c r="HZ44" s="790"/>
      <c r="IA44" s="790"/>
      <c r="IB44" s="791"/>
    </row>
    <row r="45" spans="1:248" ht="15.75" customHeight="1" x14ac:dyDescent="0.2">
      <c r="A45" s="603"/>
      <c r="B45" s="603"/>
      <c r="C45" s="603"/>
      <c r="D45" s="603"/>
      <c r="E45" s="603"/>
      <c r="F45" s="603"/>
      <c r="G45" s="603"/>
      <c r="H45" s="729"/>
      <c r="I45" s="598"/>
      <c r="J45" s="598"/>
      <c r="K45" s="599"/>
      <c r="L45" s="754"/>
      <c r="M45" s="754"/>
      <c r="N45" s="754"/>
      <c r="O45" s="754"/>
      <c r="P45" s="754"/>
      <c r="Q45" s="754"/>
      <c r="R45" s="754"/>
      <c r="S45" s="754"/>
      <c r="T45" s="754"/>
      <c r="U45" s="754"/>
      <c r="W45" s="632" t="str">
        <f>IF('入力シート（こちらに入力）'!$G$14="請負","■","")</f>
        <v/>
      </c>
      <c r="X45" s="551"/>
      <c r="Y45" s="3"/>
      <c r="Z45" s="759"/>
      <c r="AA45" s="759"/>
      <c r="AB45" s="759"/>
      <c r="AC45" s="759"/>
      <c r="AD45" s="759"/>
      <c r="AE45" s="759"/>
      <c r="AF45" s="759"/>
      <c r="AG45" s="759"/>
      <c r="AH45" s="759"/>
      <c r="AI45" s="759"/>
      <c r="AJ45" s="759"/>
      <c r="AK45" s="759"/>
      <c r="AL45" s="759"/>
      <c r="AM45" s="759"/>
      <c r="AN45" s="759"/>
      <c r="AO45" s="759"/>
      <c r="AP45" s="759"/>
      <c r="AQ45" s="759"/>
      <c r="AR45" s="759"/>
      <c r="AS45" s="759"/>
      <c r="AT45" s="759"/>
      <c r="AU45" s="759"/>
      <c r="AV45" s="759"/>
      <c r="AW45" s="759"/>
      <c r="AX45" s="759"/>
      <c r="AY45" s="759"/>
      <c r="AZ45" s="759"/>
      <c r="BA45" s="759"/>
      <c r="BB45" s="759"/>
      <c r="BC45" s="759"/>
      <c r="BD45" s="759"/>
      <c r="BE45" s="759"/>
      <c r="BF45" s="759"/>
      <c r="BG45" s="759"/>
      <c r="BH45" s="759"/>
      <c r="BI45" s="759"/>
      <c r="BJ45" s="759"/>
      <c r="BK45" s="759"/>
      <c r="BL45" s="604"/>
      <c r="BM45" s="604"/>
      <c r="BN45" s="604"/>
      <c r="BO45" s="604"/>
      <c r="BP45" s="604"/>
      <c r="BQ45" s="604"/>
      <c r="BR45" s="604"/>
      <c r="BS45" s="604"/>
      <c r="BT45" s="604"/>
      <c r="BU45" s="604"/>
      <c r="BV45" s="604"/>
      <c r="BW45" s="604"/>
      <c r="BX45" s="604"/>
      <c r="BY45" s="604"/>
      <c r="BZ45" s="604"/>
      <c r="CA45" s="604"/>
      <c r="CB45" s="604"/>
      <c r="CC45" s="604"/>
      <c r="CD45" s="604"/>
      <c r="CE45" s="604"/>
      <c r="CF45" s="760"/>
      <c r="CG45" s="750"/>
      <c r="CH45" s="619"/>
      <c r="CI45" s="619"/>
      <c r="CJ45" s="619"/>
      <c r="CK45" s="620"/>
      <c r="CL45" s="769"/>
      <c r="CM45" s="770"/>
      <c r="CN45" s="771"/>
      <c r="CO45" s="589"/>
      <c r="CP45" s="626"/>
      <c r="CQ45" s="626"/>
      <c r="CR45" s="626"/>
      <c r="CS45" s="626"/>
      <c r="CT45" s="626"/>
      <c r="CU45" s="626"/>
      <c r="CV45" s="626"/>
      <c r="CW45" s="627"/>
      <c r="CX45" s="583" t="str">
        <f>IF('入力シート（こちらに入力）'!D66="","",'入力シート（こちらに入力）'!D66)</f>
        <v/>
      </c>
      <c r="CY45" s="609"/>
      <c r="CZ45" s="609"/>
      <c r="DA45" s="609"/>
      <c r="DB45" s="609"/>
      <c r="DC45" s="609"/>
      <c r="DD45" s="609"/>
      <c r="DE45" s="609"/>
      <c r="DF45" s="609"/>
      <c r="DG45" s="609"/>
      <c r="DH45" s="609"/>
      <c r="DI45" s="609"/>
      <c r="DJ45" s="609"/>
      <c r="DK45" s="609"/>
      <c r="DL45" s="609"/>
      <c r="DM45" s="609" t="s">
        <v>38</v>
      </c>
      <c r="DN45" s="609"/>
      <c r="DO45" s="609"/>
      <c r="DP45" s="609"/>
      <c r="DQ45" s="609"/>
      <c r="DR45" s="808">
        <f>'入力シート（こちらに入力）'!F66</f>
        <v>0</v>
      </c>
      <c r="DS45" s="808"/>
      <c r="DT45" s="808"/>
      <c r="DU45" s="808"/>
      <c r="DV45" s="808"/>
      <c r="DW45" s="808"/>
      <c r="DX45" s="808"/>
      <c r="DY45" s="808"/>
      <c r="DZ45" s="808"/>
      <c r="EA45" s="808"/>
      <c r="EB45" s="808"/>
      <c r="EC45" s="808"/>
      <c r="ED45" s="808"/>
      <c r="EE45" s="609" t="s">
        <v>35</v>
      </c>
      <c r="EF45" s="609"/>
      <c r="EG45" s="609"/>
      <c r="EH45" s="609"/>
      <c r="EI45" s="609"/>
      <c r="EJ45" s="810">
        <f>'入力シート（こちらに入力）'!J66</f>
        <v>0</v>
      </c>
      <c r="EK45" s="810"/>
      <c r="EL45" s="810"/>
      <c r="EM45" s="810"/>
      <c r="EN45" s="810"/>
      <c r="EO45" s="810"/>
      <c r="EP45" s="810"/>
      <c r="EQ45" s="810"/>
      <c r="ER45" s="810"/>
      <c r="ES45" s="810"/>
      <c r="ET45" s="810"/>
      <c r="EU45" s="810"/>
      <c r="EV45" s="810"/>
      <c r="EW45" s="609" t="s">
        <v>36</v>
      </c>
      <c r="EX45" s="609"/>
      <c r="EY45" s="609"/>
      <c r="EZ45" s="321"/>
      <c r="FA45" s="812" t="str">
        <f>IF('入力シート（こちらに入力）'!D69="","",'入力シート（こちらに入力）'!D69)</f>
        <v/>
      </c>
      <c r="FB45" s="812"/>
      <c r="FC45" s="812"/>
      <c r="FD45" s="812"/>
      <c r="FE45" s="812"/>
      <c r="FF45" s="812"/>
      <c r="FG45" s="812"/>
      <c r="FH45" s="812"/>
      <c r="FI45" s="812"/>
      <c r="FJ45" s="812"/>
      <c r="FK45" s="812"/>
      <c r="FL45" s="609" t="s">
        <v>38</v>
      </c>
      <c r="FM45" s="609"/>
      <c r="FN45" s="609"/>
      <c r="FO45" s="609"/>
      <c r="FP45" s="609"/>
      <c r="FQ45" s="814">
        <f>'入力シート（こちらに入力）'!F69</f>
        <v>0</v>
      </c>
      <c r="FR45" s="814"/>
      <c r="FS45" s="814"/>
      <c r="FT45" s="814"/>
      <c r="FU45" s="814"/>
      <c r="FV45" s="814"/>
      <c r="FW45" s="814"/>
      <c r="FX45" s="814"/>
      <c r="FY45" s="814"/>
      <c r="FZ45" s="814"/>
      <c r="GA45" s="814"/>
      <c r="GB45" s="609" t="s">
        <v>35</v>
      </c>
      <c r="GC45" s="609"/>
      <c r="GD45" s="609"/>
      <c r="GE45" s="609"/>
      <c r="GF45" s="609"/>
      <c r="GG45" s="816">
        <f>'入力シート（こちらに入力）'!J69</f>
        <v>0</v>
      </c>
      <c r="GH45" s="816"/>
      <c r="GI45" s="816"/>
      <c r="GJ45" s="816"/>
      <c r="GK45" s="816"/>
      <c r="GL45" s="816"/>
      <c r="GM45" s="816"/>
      <c r="GN45" s="816"/>
      <c r="GO45" s="816"/>
      <c r="GP45" s="816"/>
      <c r="GQ45" s="816"/>
      <c r="GR45" s="816"/>
      <c r="GS45" s="609" t="s">
        <v>36</v>
      </c>
      <c r="GT45" s="609"/>
      <c r="GU45" s="609"/>
      <c r="GV45" s="3"/>
      <c r="GW45" s="322"/>
      <c r="GY45" s="789"/>
      <c r="GZ45" s="790"/>
      <c r="HA45" s="790"/>
      <c r="HB45" s="790"/>
      <c r="HC45" s="790"/>
      <c r="HD45" s="790"/>
      <c r="HE45" s="790"/>
      <c r="HF45" s="790"/>
      <c r="HG45" s="790"/>
      <c r="HH45" s="790"/>
      <c r="HI45" s="790"/>
      <c r="HJ45" s="790"/>
      <c r="HK45" s="790"/>
      <c r="HL45" s="790"/>
      <c r="HM45" s="790"/>
      <c r="HN45" s="790"/>
      <c r="HO45" s="790"/>
      <c r="HP45" s="790"/>
      <c r="HQ45" s="790"/>
      <c r="HR45" s="790"/>
      <c r="HS45" s="790"/>
      <c r="HT45" s="790"/>
      <c r="HU45" s="790"/>
      <c r="HV45" s="790"/>
      <c r="HW45" s="790"/>
      <c r="HX45" s="790"/>
      <c r="HY45" s="790"/>
      <c r="HZ45" s="790"/>
      <c r="IA45" s="790"/>
      <c r="IB45" s="791"/>
    </row>
    <row r="46" spans="1:248" ht="15.75" customHeight="1" x14ac:dyDescent="0.2">
      <c r="A46" s="603"/>
      <c r="B46" s="603"/>
      <c r="C46" s="603"/>
      <c r="D46" s="603"/>
      <c r="E46" s="603"/>
      <c r="F46" s="603"/>
      <c r="G46" s="603"/>
      <c r="H46" s="729"/>
      <c r="I46" s="598"/>
      <c r="J46" s="598"/>
      <c r="K46" s="599"/>
      <c r="L46" s="754"/>
      <c r="M46" s="754"/>
      <c r="N46" s="754"/>
      <c r="O46" s="754"/>
      <c r="P46" s="754"/>
      <c r="Q46" s="754"/>
      <c r="R46" s="754"/>
      <c r="S46" s="754"/>
      <c r="T46" s="754"/>
      <c r="U46" s="754"/>
      <c r="V46" s="3"/>
      <c r="W46" s="3"/>
      <c r="X46" s="3"/>
      <c r="Y46" s="3"/>
      <c r="Z46" s="759"/>
      <c r="AA46" s="759"/>
      <c r="AB46" s="759"/>
      <c r="AC46" s="759"/>
      <c r="AD46" s="759"/>
      <c r="AE46" s="759"/>
      <c r="AF46" s="759"/>
      <c r="AG46" s="759"/>
      <c r="AH46" s="759"/>
      <c r="AI46" s="759"/>
      <c r="AJ46" s="759"/>
      <c r="AK46" s="759"/>
      <c r="AL46" s="759"/>
      <c r="AM46" s="759"/>
      <c r="AN46" s="759"/>
      <c r="AO46" s="759"/>
      <c r="AP46" s="759"/>
      <c r="AQ46" s="759"/>
      <c r="AR46" s="759"/>
      <c r="AS46" s="759"/>
      <c r="AT46" s="759"/>
      <c r="AU46" s="759"/>
      <c r="AV46" s="759"/>
      <c r="AW46" s="759"/>
      <c r="AX46" s="759"/>
      <c r="AY46" s="759"/>
      <c r="AZ46" s="759"/>
      <c r="BA46" s="759"/>
      <c r="BB46" s="759"/>
      <c r="BC46" s="759"/>
      <c r="BD46" s="759"/>
      <c r="BE46" s="759"/>
      <c r="BF46" s="759"/>
      <c r="BG46" s="759"/>
      <c r="BH46" s="759"/>
      <c r="BI46" s="759"/>
      <c r="BJ46" s="759"/>
      <c r="BK46" s="759"/>
      <c r="BL46" s="604"/>
      <c r="BM46" s="604"/>
      <c r="BN46" s="604"/>
      <c r="BO46" s="604"/>
      <c r="BP46" s="604"/>
      <c r="BQ46" s="604"/>
      <c r="BR46" s="604"/>
      <c r="BS46" s="604"/>
      <c r="BT46" s="604"/>
      <c r="BU46" s="604"/>
      <c r="BV46" s="604"/>
      <c r="BW46" s="604"/>
      <c r="BX46" s="604"/>
      <c r="BY46" s="604"/>
      <c r="BZ46" s="604"/>
      <c r="CA46" s="604"/>
      <c r="CB46" s="604"/>
      <c r="CC46" s="604"/>
      <c r="CD46" s="604"/>
      <c r="CE46" s="604"/>
      <c r="CF46" s="760"/>
      <c r="CG46" s="750"/>
      <c r="CH46" s="619"/>
      <c r="CI46" s="619"/>
      <c r="CJ46" s="619"/>
      <c r="CK46" s="620"/>
      <c r="CL46" s="769"/>
      <c r="CM46" s="770"/>
      <c r="CN46" s="771"/>
      <c r="CO46" s="589"/>
      <c r="CP46" s="626"/>
      <c r="CQ46" s="626"/>
      <c r="CR46" s="626"/>
      <c r="CS46" s="626"/>
      <c r="CT46" s="626"/>
      <c r="CU46" s="626"/>
      <c r="CV46" s="626"/>
      <c r="CW46" s="627"/>
      <c r="CX46" s="806"/>
      <c r="CY46" s="807"/>
      <c r="CZ46" s="807"/>
      <c r="DA46" s="807"/>
      <c r="DB46" s="807"/>
      <c r="DC46" s="807"/>
      <c r="DD46" s="807"/>
      <c r="DE46" s="807"/>
      <c r="DF46" s="807"/>
      <c r="DG46" s="807"/>
      <c r="DH46" s="807"/>
      <c r="DI46" s="807"/>
      <c r="DJ46" s="807"/>
      <c r="DK46" s="807"/>
      <c r="DL46" s="807"/>
      <c r="DM46" s="807"/>
      <c r="DN46" s="807"/>
      <c r="DO46" s="807"/>
      <c r="DP46" s="807"/>
      <c r="DQ46" s="807"/>
      <c r="DR46" s="809"/>
      <c r="DS46" s="809"/>
      <c r="DT46" s="809"/>
      <c r="DU46" s="809"/>
      <c r="DV46" s="809"/>
      <c r="DW46" s="809"/>
      <c r="DX46" s="809"/>
      <c r="DY46" s="809"/>
      <c r="DZ46" s="809"/>
      <c r="EA46" s="809"/>
      <c r="EB46" s="809"/>
      <c r="EC46" s="809"/>
      <c r="ED46" s="809"/>
      <c r="EE46" s="807"/>
      <c r="EF46" s="807"/>
      <c r="EG46" s="807"/>
      <c r="EH46" s="807"/>
      <c r="EI46" s="807"/>
      <c r="EJ46" s="811"/>
      <c r="EK46" s="811"/>
      <c r="EL46" s="811"/>
      <c r="EM46" s="811"/>
      <c r="EN46" s="811"/>
      <c r="EO46" s="811"/>
      <c r="EP46" s="811"/>
      <c r="EQ46" s="811"/>
      <c r="ER46" s="811"/>
      <c r="ES46" s="811"/>
      <c r="ET46" s="811"/>
      <c r="EU46" s="811"/>
      <c r="EV46" s="811"/>
      <c r="EW46" s="807"/>
      <c r="EX46" s="807"/>
      <c r="EY46" s="807"/>
      <c r="EZ46" s="323"/>
      <c r="FA46" s="813"/>
      <c r="FB46" s="813"/>
      <c r="FC46" s="813"/>
      <c r="FD46" s="813"/>
      <c r="FE46" s="813"/>
      <c r="FF46" s="813"/>
      <c r="FG46" s="813"/>
      <c r="FH46" s="813"/>
      <c r="FI46" s="813"/>
      <c r="FJ46" s="813"/>
      <c r="FK46" s="813"/>
      <c r="FL46" s="807"/>
      <c r="FM46" s="807"/>
      <c r="FN46" s="807"/>
      <c r="FO46" s="807"/>
      <c r="FP46" s="807"/>
      <c r="FQ46" s="815"/>
      <c r="FR46" s="815"/>
      <c r="FS46" s="815"/>
      <c r="FT46" s="815"/>
      <c r="FU46" s="815"/>
      <c r="FV46" s="815"/>
      <c r="FW46" s="815"/>
      <c r="FX46" s="815"/>
      <c r="FY46" s="815"/>
      <c r="FZ46" s="815"/>
      <c r="GA46" s="815"/>
      <c r="GB46" s="807"/>
      <c r="GC46" s="807"/>
      <c r="GD46" s="807"/>
      <c r="GE46" s="807"/>
      <c r="GF46" s="807"/>
      <c r="GG46" s="817"/>
      <c r="GH46" s="817"/>
      <c r="GI46" s="817"/>
      <c r="GJ46" s="817"/>
      <c r="GK46" s="817"/>
      <c r="GL46" s="817"/>
      <c r="GM46" s="817"/>
      <c r="GN46" s="817"/>
      <c r="GO46" s="817"/>
      <c r="GP46" s="817"/>
      <c r="GQ46" s="817"/>
      <c r="GR46" s="817"/>
      <c r="GS46" s="807"/>
      <c r="GT46" s="807"/>
      <c r="GU46" s="807"/>
      <c r="GV46" s="3"/>
      <c r="GW46" s="322"/>
      <c r="GY46" s="789"/>
      <c r="GZ46" s="790"/>
      <c r="HA46" s="790"/>
      <c r="HB46" s="790"/>
      <c r="HC46" s="790"/>
      <c r="HD46" s="790"/>
      <c r="HE46" s="790"/>
      <c r="HF46" s="790"/>
      <c r="HG46" s="790"/>
      <c r="HH46" s="790"/>
      <c r="HI46" s="790"/>
      <c r="HJ46" s="790"/>
      <c r="HK46" s="790"/>
      <c r="HL46" s="790"/>
      <c r="HM46" s="790"/>
      <c r="HN46" s="790"/>
      <c r="HO46" s="790"/>
      <c r="HP46" s="790"/>
      <c r="HQ46" s="790"/>
      <c r="HR46" s="790"/>
      <c r="HS46" s="790"/>
      <c r="HT46" s="790"/>
      <c r="HU46" s="790"/>
      <c r="HV46" s="790"/>
      <c r="HW46" s="790"/>
      <c r="HX46" s="790"/>
      <c r="HY46" s="790"/>
      <c r="HZ46" s="790"/>
      <c r="IA46" s="790"/>
      <c r="IB46" s="791"/>
    </row>
    <row r="47" spans="1:248" ht="15.75" customHeight="1" x14ac:dyDescent="0.2">
      <c r="A47" s="603"/>
      <c r="B47" s="603"/>
      <c r="C47" s="603"/>
      <c r="D47" s="603"/>
      <c r="E47" s="603"/>
      <c r="F47" s="603"/>
      <c r="G47" s="603"/>
      <c r="H47" s="729"/>
      <c r="I47" s="598"/>
      <c r="J47" s="598"/>
      <c r="K47" s="599"/>
      <c r="L47" s="818" t="s">
        <v>90</v>
      </c>
      <c r="M47" s="818"/>
      <c r="N47" s="818"/>
      <c r="O47" s="818"/>
      <c r="P47" s="818"/>
      <c r="Q47" s="818"/>
      <c r="R47" s="818"/>
      <c r="S47" s="818"/>
      <c r="T47" s="818"/>
      <c r="U47" s="818"/>
      <c r="V47" s="819" t="str">
        <f>IF('入力シート（こちらに入力）'!D16="","",'入力シート（こちらに入力）'!D16)</f>
        <v/>
      </c>
      <c r="W47" s="819"/>
      <c r="X47" s="819"/>
      <c r="Y47" s="819"/>
      <c r="Z47" s="819"/>
      <c r="AA47" s="819"/>
      <c r="AB47" s="819"/>
      <c r="AC47" s="819"/>
      <c r="AD47" s="819"/>
      <c r="AE47" s="819"/>
      <c r="AF47" s="819"/>
      <c r="AG47" s="819"/>
      <c r="AH47" s="819"/>
      <c r="AI47" s="819"/>
      <c r="AJ47" s="819"/>
      <c r="AK47" s="819"/>
      <c r="AL47" s="819"/>
      <c r="AM47" s="819"/>
      <c r="AN47" s="819"/>
      <c r="AO47" s="819"/>
      <c r="AP47" s="819"/>
      <c r="AQ47" s="819"/>
      <c r="AR47" s="819"/>
      <c r="AS47" s="819"/>
      <c r="AT47" s="819"/>
      <c r="AU47" s="819"/>
      <c r="AV47" s="819"/>
      <c r="AW47" s="819"/>
      <c r="AX47" s="819"/>
      <c r="AY47" s="819"/>
      <c r="AZ47" s="819"/>
      <c r="BA47" s="819"/>
      <c r="BB47" s="819"/>
      <c r="BC47" s="819"/>
      <c r="BD47" s="819"/>
      <c r="BE47" s="819"/>
      <c r="BF47" s="819"/>
      <c r="BG47" s="819"/>
      <c r="BH47" s="819"/>
      <c r="BI47" s="819"/>
      <c r="BJ47" s="819"/>
      <c r="BK47" s="819"/>
      <c r="BL47" s="819"/>
      <c r="BM47" s="819"/>
      <c r="BN47" s="819"/>
      <c r="BO47" s="819"/>
      <c r="BP47" s="819"/>
      <c r="BQ47" s="819"/>
      <c r="BR47" s="819"/>
      <c r="BS47" s="819"/>
      <c r="BT47" s="819"/>
      <c r="BU47" s="819"/>
      <c r="BV47" s="819"/>
      <c r="BW47" s="819"/>
      <c r="BX47" s="819"/>
      <c r="BY47" s="819"/>
      <c r="BZ47" s="819"/>
      <c r="CA47" s="819"/>
      <c r="CB47" s="819"/>
      <c r="CC47" s="819"/>
      <c r="CD47" s="819"/>
      <c r="CE47" s="819"/>
      <c r="CF47" s="820"/>
      <c r="CG47" s="750"/>
      <c r="CH47" s="619"/>
      <c r="CI47" s="619"/>
      <c r="CJ47" s="619"/>
      <c r="CK47" s="620"/>
      <c r="CL47" s="769"/>
      <c r="CM47" s="770"/>
      <c r="CN47" s="771"/>
      <c r="CO47" s="589"/>
      <c r="CP47" s="626"/>
      <c r="CQ47" s="626"/>
      <c r="CR47" s="626"/>
      <c r="CS47" s="626"/>
      <c r="CT47" s="626"/>
      <c r="CU47" s="626"/>
      <c r="CV47" s="626"/>
      <c r="CW47" s="627"/>
      <c r="CX47" s="806" t="str">
        <f>IF('入力シート（こちらに入力）'!D67="","",'入力シート（こちらに入力）'!D67)</f>
        <v/>
      </c>
      <c r="CY47" s="807"/>
      <c r="CZ47" s="807"/>
      <c r="DA47" s="807"/>
      <c r="DB47" s="807"/>
      <c r="DC47" s="807"/>
      <c r="DD47" s="807"/>
      <c r="DE47" s="807"/>
      <c r="DF47" s="807"/>
      <c r="DG47" s="807"/>
      <c r="DH47" s="807"/>
      <c r="DI47" s="807"/>
      <c r="DJ47" s="807"/>
      <c r="DK47" s="807"/>
      <c r="DL47" s="807"/>
      <c r="DM47" s="807" t="s">
        <v>38</v>
      </c>
      <c r="DN47" s="807"/>
      <c r="DO47" s="807"/>
      <c r="DP47" s="807"/>
      <c r="DQ47" s="807"/>
      <c r="DR47" s="809">
        <f>'入力シート（こちらに入力）'!F67</f>
        <v>0</v>
      </c>
      <c r="DS47" s="809"/>
      <c r="DT47" s="809"/>
      <c r="DU47" s="809"/>
      <c r="DV47" s="809"/>
      <c r="DW47" s="809"/>
      <c r="DX47" s="809"/>
      <c r="DY47" s="809"/>
      <c r="DZ47" s="809"/>
      <c r="EA47" s="809"/>
      <c r="EB47" s="809"/>
      <c r="EC47" s="809"/>
      <c r="ED47" s="809"/>
      <c r="EE47" s="807" t="s">
        <v>35</v>
      </c>
      <c r="EF47" s="807"/>
      <c r="EG47" s="807"/>
      <c r="EH47" s="807"/>
      <c r="EI47" s="807"/>
      <c r="EJ47" s="826">
        <f>'入力シート（こちらに入力）'!J67</f>
        <v>0</v>
      </c>
      <c r="EK47" s="826"/>
      <c r="EL47" s="826"/>
      <c r="EM47" s="826"/>
      <c r="EN47" s="826"/>
      <c r="EO47" s="826"/>
      <c r="EP47" s="826"/>
      <c r="EQ47" s="826"/>
      <c r="ER47" s="826"/>
      <c r="ES47" s="826"/>
      <c r="ET47" s="826"/>
      <c r="EU47" s="826"/>
      <c r="EV47" s="826"/>
      <c r="EW47" s="807" t="s">
        <v>36</v>
      </c>
      <c r="EX47" s="807"/>
      <c r="EY47" s="807"/>
      <c r="EZ47" s="321"/>
      <c r="FA47" s="813" t="str">
        <f>IF('入力シート（こちらに入力）'!D70="","",'入力シート（こちらに入力）'!D70)</f>
        <v/>
      </c>
      <c r="FB47" s="813"/>
      <c r="FC47" s="813"/>
      <c r="FD47" s="813"/>
      <c r="FE47" s="813"/>
      <c r="FF47" s="813"/>
      <c r="FG47" s="813"/>
      <c r="FH47" s="813"/>
      <c r="FI47" s="813"/>
      <c r="FJ47" s="813"/>
      <c r="FK47" s="813"/>
      <c r="FL47" s="807" t="s">
        <v>38</v>
      </c>
      <c r="FM47" s="807"/>
      <c r="FN47" s="807"/>
      <c r="FO47" s="807"/>
      <c r="FP47" s="807"/>
      <c r="FQ47" s="832">
        <f>'入力シート（こちらに入力）'!F70</f>
        <v>0</v>
      </c>
      <c r="FR47" s="832"/>
      <c r="FS47" s="832"/>
      <c r="FT47" s="832"/>
      <c r="FU47" s="832"/>
      <c r="FV47" s="832"/>
      <c r="FW47" s="832"/>
      <c r="FX47" s="832"/>
      <c r="FY47" s="832"/>
      <c r="FZ47" s="832"/>
      <c r="GA47" s="832"/>
      <c r="GB47" s="807" t="s">
        <v>35</v>
      </c>
      <c r="GC47" s="807"/>
      <c r="GD47" s="807"/>
      <c r="GE47" s="807"/>
      <c r="GF47" s="807"/>
      <c r="GG47" s="833">
        <f>'入力シート（こちらに入力）'!J70</f>
        <v>0</v>
      </c>
      <c r="GH47" s="833"/>
      <c r="GI47" s="833"/>
      <c r="GJ47" s="833"/>
      <c r="GK47" s="833"/>
      <c r="GL47" s="833"/>
      <c r="GM47" s="833"/>
      <c r="GN47" s="833"/>
      <c r="GO47" s="833"/>
      <c r="GP47" s="833"/>
      <c r="GQ47" s="833"/>
      <c r="GR47" s="833"/>
      <c r="GS47" s="807" t="s">
        <v>36</v>
      </c>
      <c r="GT47" s="807"/>
      <c r="GU47" s="807"/>
      <c r="GV47" s="834"/>
      <c r="GW47" s="309"/>
      <c r="GY47" s="789"/>
      <c r="GZ47" s="790"/>
      <c r="HA47" s="790"/>
      <c r="HB47" s="790"/>
      <c r="HC47" s="790"/>
      <c r="HD47" s="790"/>
      <c r="HE47" s="790"/>
      <c r="HF47" s="790"/>
      <c r="HG47" s="790"/>
      <c r="HH47" s="790"/>
      <c r="HI47" s="790"/>
      <c r="HJ47" s="790"/>
      <c r="HK47" s="790"/>
      <c r="HL47" s="790"/>
      <c r="HM47" s="790"/>
      <c r="HN47" s="790"/>
      <c r="HO47" s="790"/>
      <c r="HP47" s="790"/>
      <c r="HQ47" s="790"/>
      <c r="HR47" s="790"/>
      <c r="HS47" s="790"/>
      <c r="HT47" s="790"/>
      <c r="HU47" s="790"/>
      <c r="HV47" s="790"/>
      <c r="HW47" s="790"/>
      <c r="HX47" s="790"/>
      <c r="HY47" s="790"/>
      <c r="HZ47" s="790"/>
      <c r="IA47" s="790"/>
      <c r="IB47" s="791"/>
    </row>
    <row r="48" spans="1:248" ht="15.75" customHeight="1" x14ac:dyDescent="0.2">
      <c r="A48" s="603"/>
      <c r="B48" s="603"/>
      <c r="C48" s="603"/>
      <c r="D48" s="603"/>
      <c r="E48" s="603"/>
      <c r="F48" s="603"/>
      <c r="G48" s="603"/>
      <c r="H48" s="729"/>
      <c r="I48" s="598"/>
      <c r="J48" s="598"/>
      <c r="K48" s="599"/>
      <c r="L48" s="818"/>
      <c r="M48" s="818"/>
      <c r="N48" s="818"/>
      <c r="O48" s="818"/>
      <c r="P48" s="818"/>
      <c r="Q48" s="818"/>
      <c r="R48" s="818"/>
      <c r="S48" s="818"/>
      <c r="T48" s="818"/>
      <c r="U48" s="818"/>
      <c r="V48" s="819"/>
      <c r="W48" s="819"/>
      <c r="X48" s="819"/>
      <c r="Y48" s="819"/>
      <c r="Z48" s="819"/>
      <c r="AA48" s="819"/>
      <c r="AB48" s="819"/>
      <c r="AC48" s="819"/>
      <c r="AD48" s="819"/>
      <c r="AE48" s="819"/>
      <c r="AF48" s="819"/>
      <c r="AG48" s="819"/>
      <c r="AH48" s="819"/>
      <c r="AI48" s="819"/>
      <c r="AJ48" s="819"/>
      <c r="AK48" s="819"/>
      <c r="AL48" s="819"/>
      <c r="AM48" s="819"/>
      <c r="AN48" s="819"/>
      <c r="AO48" s="819"/>
      <c r="AP48" s="819"/>
      <c r="AQ48" s="819"/>
      <c r="AR48" s="819"/>
      <c r="AS48" s="819"/>
      <c r="AT48" s="819"/>
      <c r="AU48" s="819"/>
      <c r="AV48" s="819"/>
      <c r="AW48" s="819"/>
      <c r="AX48" s="819"/>
      <c r="AY48" s="819"/>
      <c r="AZ48" s="819"/>
      <c r="BA48" s="819"/>
      <c r="BB48" s="819"/>
      <c r="BC48" s="819"/>
      <c r="BD48" s="819"/>
      <c r="BE48" s="819"/>
      <c r="BF48" s="819"/>
      <c r="BG48" s="819"/>
      <c r="BH48" s="819"/>
      <c r="BI48" s="819"/>
      <c r="BJ48" s="819"/>
      <c r="BK48" s="819"/>
      <c r="BL48" s="819"/>
      <c r="BM48" s="819"/>
      <c r="BN48" s="819"/>
      <c r="BO48" s="819"/>
      <c r="BP48" s="819"/>
      <c r="BQ48" s="819"/>
      <c r="BR48" s="819"/>
      <c r="BS48" s="819"/>
      <c r="BT48" s="819"/>
      <c r="BU48" s="819"/>
      <c r="BV48" s="819"/>
      <c r="BW48" s="819"/>
      <c r="BX48" s="819"/>
      <c r="BY48" s="819"/>
      <c r="BZ48" s="819"/>
      <c r="CA48" s="819"/>
      <c r="CB48" s="819"/>
      <c r="CC48" s="819"/>
      <c r="CD48" s="819"/>
      <c r="CE48" s="819"/>
      <c r="CF48" s="820"/>
      <c r="CG48" s="750"/>
      <c r="CH48" s="619"/>
      <c r="CI48" s="619"/>
      <c r="CJ48" s="619"/>
      <c r="CK48" s="620"/>
      <c r="CL48" s="769"/>
      <c r="CM48" s="770"/>
      <c r="CN48" s="771"/>
      <c r="CO48" s="589"/>
      <c r="CP48" s="626"/>
      <c r="CQ48" s="626"/>
      <c r="CR48" s="626"/>
      <c r="CS48" s="626"/>
      <c r="CT48" s="626"/>
      <c r="CU48" s="626"/>
      <c r="CV48" s="626"/>
      <c r="CW48" s="627"/>
      <c r="CX48" s="821"/>
      <c r="CY48" s="822"/>
      <c r="CZ48" s="822"/>
      <c r="DA48" s="822"/>
      <c r="DB48" s="822"/>
      <c r="DC48" s="822"/>
      <c r="DD48" s="822"/>
      <c r="DE48" s="822"/>
      <c r="DF48" s="822"/>
      <c r="DG48" s="822"/>
      <c r="DH48" s="822"/>
      <c r="DI48" s="822"/>
      <c r="DJ48" s="822"/>
      <c r="DK48" s="822"/>
      <c r="DL48" s="822"/>
      <c r="DM48" s="822"/>
      <c r="DN48" s="822"/>
      <c r="DO48" s="822"/>
      <c r="DP48" s="822"/>
      <c r="DQ48" s="822"/>
      <c r="DR48" s="823"/>
      <c r="DS48" s="823"/>
      <c r="DT48" s="823"/>
      <c r="DU48" s="823"/>
      <c r="DV48" s="823"/>
      <c r="DW48" s="823"/>
      <c r="DX48" s="823"/>
      <c r="DY48" s="823"/>
      <c r="DZ48" s="823"/>
      <c r="EA48" s="823"/>
      <c r="EB48" s="823"/>
      <c r="EC48" s="823"/>
      <c r="ED48" s="823"/>
      <c r="EE48" s="822"/>
      <c r="EF48" s="822"/>
      <c r="EG48" s="822"/>
      <c r="EH48" s="822"/>
      <c r="EI48" s="822"/>
      <c r="EJ48" s="811"/>
      <c r="EK48" s="811"/>
      <c r="EL48" s="811"/>
      <c r="EM48" s="811"/>
      <c r="EN48" s="811"/>
      <c r="EO48" s="811"/>
      <c r="EP48" s="811"/>
      <c r="EQ48" s="811"/>
      <c r="ER48" s="811"/>
      <c r="ES48" s="811"/>
      <c r="ET48" s="811"/>
      <c r="EU48" s="811"/>
      <c r="EV48" s="811"/>
      <c r="EW48" s="822"/>
      <c r="EX48" s="822"/>
      <c r="EY48" s="822"/>
      <c r="EZ48" s="323"/>
      <c r="FA48" s="827"/>
      <c r="FB48" s="827"/>
      <c r="FC48" s="827"/>
      <c r="FD48" s="827"/>
      <c r="FE48" s="827"/>
      <c r="FF48" s="827"/>
      <c r="FG48" s="827"/>
      <c r="FH48" s="827"/>
      <c r="FI48" s="827"/>
      <c r="FJ48" s="827"/>
      <c r="FK48" s="827"/>
      <c r="FL48" s="822"/>
      <c r="FM48" s="822"/>
      <c r="FN48" s="822"/>
      <c r="FO48" s="822"/>
      <c r="FP48" s="822"/>
      <c r="FQ48" s="815"/>
      <c r="FR48" s="815"/>
      <c r="FS48" s="815"/>
      <c r="FT48" s="815"/>
      <c r="FU48" s="815"/>
      <c r="FV48" s="815"/>
      <c r="FW48" s="815"/>
      <c r="FX48" s="815"/>
      <c r="FY48" s="815"/>
      <c r="FZ48" s="815"/>
      <c r="GA48" s="815"/>
      <c r="GB48" s="822"/>
      <c r="GC48" s="822"/>
      <c r="GD48" s="822"/>
      <c r="GE48" s="822"/>
      <c r="GF48" s="822"/>
      <c r="GG48" s="817"/>
      <c r="GH48" s="817"/>
      <c r="GI48" s="817"/>
      <c r="GJ48" s="817"/>
      <c r="GK48" s="817"/>
      <c r="GL48" s="817"/>
      <c r="GM48" s="817"/>
      <c r="GN48" s="817"/>
      <c r="GO48" s="817"/>
      <c r="GP48" s="817"/>
      <c r="GQ48" s="817"/>
      <c r="GR48" s="817"/>
      <c r="GS48" s="822"/>
      <c r="GT48" s="822"/>
      <c r="GU48" s="822"/>
      <c r="GV48" s="822"/>
      <c r="GW48" s="322"/>
      <c r="GY48" s="789"/>
      <c r="GZ48" s="790"/>
      <c r="HA48" s="790"/>
      <c r="HB48" s="790"/>
      <c r="HC48" s="790"/>
      <c r="HD48" s="790"/>
      <c r="HE48" s="790"/>
      <c r="HF48" s="790"/>
      <c r="HG48" s="790"/>
      <c r="HH48" s="790"/>
      <c r="HI48" s="790"/>
      <c r="HJ48" s="790"/>
      <c r="HK48" s="790"/>
      <c r="HL48" s="790"/>
      <c r="HM48" s="790"/>
      <c r="HN48" s="790"/>
      <c r="HO48" s="790"/>
      <c r="HP48" s="790"/>
      <c r="HQ48" s="790"/>
      <c r="HR48" s="790"/>
      <c r="HS48" s="790"/>
      <c r="HT48" s="790"/>
      <c r="HU48" s="790"/>
      <c r="HV48" s="790"/>
      <c r="HW48" s="790"/>
      <c r="HX48" s="790"/>
      <c r="HY48" s="790"/>
      <c r="HZ48" s="790"/>
      <c r="IA48" s="790"/>
      <c r="IB48" s="791"/>
    </row>
    <row r="49" spans="1:251" ht="21" customHeight="1" x14ac:dyDescent="0.2">
      <c r="A49" s="603"/>
      <c r="B49" s="603"/>
      <c r="C49" s="603"/>
      <c r="D49" s="603"/>
      <c r="E49" s="603"/>
      <c r="F49" s="603"/>
      <c r="G49" s="603"/>
      <c r="H49" s="729"/>
      <c r="I49" s="598"/>
      <c r="J49" s="598"/>
      <c r="K49" s="599"/>
      <c r="L49" s="121" t="s">
        <v>461</v>
      </c>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c r="CF49" s="82"/>
      <c r="CG49" s="750"/>
      <c r="CH49" s="619"/>
      <c r="CI49" s="619"/>
      <c r="CJ49" s="619"/>
      <c r="CK49" s="620"/>
      <c r="CL49" s="769"/>
      <c r="CM49" s="770"/>
      <c r="CN49" s="771"/>
      <c r="CO49" s="589"/>
      <c r="CP49" s="626"/>
      <c r="CQ49" s="626"/>
      <c r="CR49" s="626"/>
      <c r="CS49" s="626"/>
      <c r="CT49" s="626"/>
      <c r="CU49" s="626"/>
      <c r="CV49" s="626"/>
      <c r="CW49" s="627"/>
      <c r="CX49" s="830" t="str">
        <f>IF('入力シート（こちらに入力）'!D68="","",'入力シート（こちらに入力）'!D68)</f>
        <v/>
      </c>
      <c r="CY49" s="831"/>
      <c r="CZ49" s="831"/>
      <c r="DA49" s="831"/>
      <c r="DB49" s="831"/>
      <c r="DC49" s="831"/>
      <c r="DD49" s="831"/>
      <c r="DE49" s="831"/>
      <c r="DF49" s="831"/>
      <c r="DG49" s="831"/>
      <c r="DH49" s="831"/>
      <c r="DI49" s="831"/>
      <c r="DJ49" s="831"/>
      <c r="DK49" s="831"/>
      <c r="DL49" s="831"/>
      <c r="DM49" s="822" t="s">
        <v>38</v>
      </c>
      <c r="DN49" s="822"/>
      <c r="DO49" s="822"/>
      <c r="DP49" s="822"/>
      <c r="DQ49" s="822"/>
      <c r="DR49" s="823">
        <f>'入力シート（こちらに入力）'!F68</f>
        <v>0</v>
      </c>
      <c r="DS49" s="823"/>
      <c r="DT49" s="823"/>
      <c r="DU49" s="823"/>
      <c r="DV49" s="823"/>
      <c r="DW49" s="823"/>
      <c r="DX49" s="823"/>
      <c r="DY49" s="823"/>
      <c r="DZ49" s="823"/>
      <c r="EA49" s="823"/>
      <c r="EB49" s="823"/>
      <c r="EC49" s="823"/>
      <c r="ED49" s="823"/>
      <c r="EE49" s="822" t="s">
        <v>35</v>
      </c>
      <c r="EF49" s="822"/>
      <c r="EG49" s="822"/>
      <c r="EH49" s="822"/>
      <c r="EI49" s="822"/>
      <c r="EJ49" s="826">
        <f>'入力シート（こちらに入力）'!J68</f>
        <v>0</v>
      </c>
      <c r="EK49" s="826"/>
      <c r="EL49" s="826"/>
      <c r="EM49" s="826"/>
      <c r="EN49" s="826"/>
      <c r="EO49" s="826"/>
      <c r="EP49" s="826"/>
      <c r="EQ49" s="826"/>
      <c r="ER49" s="826"/>
      <c r="ES49" s="826"/>
      <c r="ET49" s="826"/>
      <c r="EU49" s="826"/>
      <c r="EV49" s="826"/>
      <c r="EW49" s="822" t="s">
        <v>36</v>
      </c>
      <c r="EX49" s="822"/>
      <c r="EY49" s="822"/>
      <c r="EZ49" s="321"/>
      <c r="FA49" s="847" t="str">
        <f>IF('入力シート（こちらに入力）'!D71="","",'入力シート（こちらに入力）'!D71)</f>
        <v/>
      </c>
      <c r="FB49" s="848"/>
      <c r="FC49" s="848"/>
      <c r="FD49" s="848"/>
      <c r="FE49" s="848"/>
      <c r="FF49" s="848"/>
      <c r="FG49" s="848"/>
      <c r="FH49" s="848"/>
      <c r="FI49" s="848"/>
      <c r="FJ49" s="848"/>
      <c r="FK49" s="848"/>
      <c r="FL49" s="822" t="s">
        <v>38</v>
      </c>
      <c r="FM49" s="822"/>
      <c r="FN49" s="822"/>
      <c r="FO49" s="822"/>
      <c r="FP49" s="822"/>
      <c r="FQ49" s="832">
        <f>'入力シート（こちらに入力）'!F71</f>
        <v>0</v>
      </c>
      <c r="FR49" s="832"/>
      <c r="FS49" s="832"/>
      <c r="FT49" s="832"/>
      <c r="FU49" s="832"/>
      <c r="FV49" s="832"/>
      <c r="FW49" s="832"/>
      <c r="FX49" s="832"/>
      <c r="FY49" s="832"/>
      <c r="FZ49" s="832"/>
      <c r="GA49" s="832"/>
      <c r="GB49" s="822" t="s">
        <v>35</v>
      </c>
      <c r="GC49" s="822"/>
      <c r="GD49" s="822"/>
      <c r="GE49" s="822"/>
      <c r="GF49" s="822"/>
      <c r="GG49" s="833">
        <f>'入力シート（こちらに入力）'!J73</f>
        <v>0</v>
      </c>
      <c r="GH49" s="833"/>
      <c r="GI49" s="833"/>
      <c r="GJ49" s="833"/>
      <c r="GK49" s="833"/>
      <c r="GL49" s="833"/>
      <c r="GM49" s="833"/>
      <c r="GN49" s="833"/>
      <c r="GO49" s="833"/>
      <c r="GP49" s="833"/>
      <c r="GQ49" s="833"/>
      <c r="GR49" s="833"/>
      <c r="GS49" s="807" t="s">
        <v>36</v>
      </c>
      <c r="GT49" s="807"/>
      <c r="GU49" s="807"/>
      <c r="GV49" s="834"/>
      <c r="GW49" s="309"/>
      <c r="GY49" s="789"/>
      <c r="GZ49" s="790"/>
      <c r="HA49" s="790"/>
      <c r="HB49" s="790"/>
      <c r="HC49" s="790"/>
      <c r="HD49" s="790"/>
      <c r="HE49" s="790"/>
      <c r="HF49" s="790"/>
      <c r="HG49" s="790"/>
      <c r="HH49" s="790"/>
      <c r="HI49" s="790"/>
      <c r="HJ49" s="790"/>
      <c r="HK49" s="790"/>
      <c r="HL49" s="790"/>
      <c r="HM49" s="790"/>
      <c r="HN49" s="790"/>
      <c r="HO49" s="790"/>
      <c r="HP49" s="790"/>
      <c r="HQ49" s="790"/>
      <c r="HR49" s="790"/>
      <c r="HS49" s="790"/>
      <c r="HT49" s="790"/>
      <c r="HU49" s="790"/>
      <c r="HV49" s="790"/>
      <c r="HW49" s="790"/>
      <c r="HX49" s="790"/>
      <c r="HY49" s="790"/>
      <c r="HZ49" s="790"/>
      <c r="IA49" s="790"/>
      <c r="IB49" s="791"/>
      <c r="IP49" s="609" t="s">
        <v>196</v>
      </c>
      <c r="IQ49" s="609"/>
    </row>
    <row r="50" spans="1:251" ht="22.5" customHeight="1" x14ac:dyDescent="0.2">
      <c r="A50" s="603"/>
      <c r="B50" s="603"/>
      <c r="C50" s="603"/>
      <c r="D50" s="603"/>
      <c r="E50" s="603"/>
      <c r="F50" s="603"/>
      <c r="G50" s="603"/>
      <c r="H50" s="729"/>
      <c r="I50" s="598"/>
      <c r="J50" s="598"/>
      <c r="K50" s="599"/>
      <c r="L50" s="121" t="s">
        <v>259</v>
      </c>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82"/>
      <c r="CG50" s="750"/>
      <c r="CH50" s="619"/>
      <c r="CI50" s="619"/>
      <c r="CJ50" s="619"/>
      <c r="CK50" s="620"/>
      <c r="CL50" s="769"/>
      <c r="CM50" s="770"/>
      <c r="CN50" s="771"/>
      <c r="CO50" s="589"/>
      <c r="CP50" s="626"/>
      <c r="CQ50" s="626"/>
      <c r="CR50" s="626"/>
      <c r="CS50" s="626"/>
      <c r="CT50" s="626"/>
      <c r="CU50" s="626"/>
      <c r="CV50" s="626"/>
      <c r="CW50" s="627"/>
      <c r="CX50" s="830"/>
      <c r="CY50" s="831"/>
      <c r="CZ50" s="831"/>
      <c r="DA50" s="831"/>
      <c r="DB50" s="831"/>
      <c r="DC50" s="831"/>
      <c r="DD50" s="831"/>
      <c r="DE50" s="831"/>
      <c r="DF50" s="831"/>
      <c r="DG50" s="831"/>
      <c r="DH50" s="831"/>
      <c r="DI50" s="831"/>
      <c r="DJ50" s="831"/>
      <c r="DK50" s="831"/>
      <c r="DL50" s="831"/>
      <c r="DM50" s="822"/>
      <c r="DN50" s="822"/>
      <c r="DO50" s="822"/>
      <c r="DP50" s="822"/>
      <c r="DQ50" s="822"/>
      <c r="DR50" s="823"/>
      <c r="DS50" s="823"/>
      <c r="DT50" s="823"/>
      <c r="DU50" s="823"/>
      <c r="DV50" s="823"/>
      <c r="DW50" s="823"/>
      <c r="DX50" s="823"/>
      <c r="DY50" s="823"/>
      <c r="DZ50" s="823"/>
      <c r="EA50" s="823"/>
      <c r="EB50" s="823"/>
      <c r="EC50" s="823"/>
      <c r="ED50" s="823"/>
      <c r="EE50" s="822"/>
      <c r="EF50" s="822"/>
      <c r="EG50" s="822"/>
      <c r="EH50" s="822"/>
      <c r="EI50" s="822"/>
      <c r="EJ50" s="811"/>
      <c r="EK50" s="811"/>
      <c r="EL50" s="811"/>
      <c r="EM50" s="811"/>
      <c r="EN50" s="811"/>
      <c r="EO50" s="811"/>
      <c r="EP50" s="811"/>
      <c r="EQ50" s="811"/>
      <c r="ER50" s="811"/>
      <c r="ES50" s="811"/>
      <c r="ET50" s="811"/>
      <c r="EU50" s="811"/>
      <c r="EV50" s="811"/>
      <c r="EW50" s="822"/>
      <c r="EX50" s="822"/>
      <c r="EY50" s="822"/>
      <c r="EZ50" s="323"/>
      <c r="FA50" s="849"/>
      <c r="FB50" s="813"/>
      <c r="FC50" s="813"/>
      <c r="FD50" s="813"/>
      <c r="FE50" s="813"/>
      <c r="FF50" s="813"/>
      <c r="FG50" s="813"/>
      <c r="FH50" s="813"/>
      <c r="FI50" s="813"/>
      <c r="FJ50" s="813"/>
      <c r="FK50" s="813"/>
      <c r="FL50" s="822"/>
      <c r="FM50" s="822"/>
      <c r="FN50" s="822"/>
      <c r="FO50" s="822"/>
      <c r="FP50" s="822"/>
      <c r="FQ50" s="815"/>
      <c r="FR50" s="815"/>
      <c r="FS50" s="815"/>
      <c r="FT50" s="815"/>
      <c r="FU50" s="815"/>
      <c r="FV50" s="815"/>
      <c r="FW50" s="815"/>
      <c r="FX50" s="815"/>
      <c r="FY50" s="815"/>
      <c r="FZ50" s="815"/>
      <c r="GA50" s="815"/>
      <c r="GB50" s="822"/>
      <c r="GC50" s="822"/>
      <c r="GD50" s="822"/>
      <c r="GE50" s="822"/>
      <c r="GF50" s="822"/>
      <c r="GG50" s="817"/>
      <c r="GH50" s="817"/>
      <c r="GI50" s="817"/>
      <c r="GJ50" s="817"/>
      <c r="GK50" s="817"/>
      <c r="GL50" s="817"/>
      <c r="GM50" s="817"/>
      <c r="GN50" s="817"/>
      <c r="GO50" s="817"/>
      <c r="GP50" s="817"/>
      <c r="GQ50" s="817"/>
      <c r="GR50" s="817"/>
      <c r="GS50" s="822"/>
      <c r="GT50" s="822"/>
      <c r="GU50" s="822"/>
      <c r="GV50" s="822"/>
      <c r="GW50" s="324"/>
      <c r="GY50" s="789"/>
      <c r="GZ50" s="790"/>
      <c r="HA50" s="790"/>
      <c r="HB50" s="790"/>
      <c r="HC50" s="790"/>
      <c r="HD50" s="790"/>
      <c r="HE50" s="790"/>
      <c r="HF50" s="790"/>
      <c r="HG50" s="790"/>
      <c r="HH50" s="790"/>
      <c r="HI50" s="790"/>
      <c r="HJ50" s="790"/>
      <c r="HK50" s="790"/>
      <c r="HL50" s="790"/>
      <c r="HM50" s="790"/>
      <c r="HN50" s="790"/>
      <c r="HO50" s="790"/>
      <c r="HP50" s="790"/>
      <c r="HQ50" s="790"/>
      <c r="HR50" s="790"/>
      <c r="HS50" s="790"/>
      <c r="HT50" s="790"/>
      <c r="HU50" s="790"/>
      <c r="HV50" s="790"/>
      <c r="HW50" s="790"/>
      <c r="HX50" s="790"/>
      <c r="HY50" s="790"/>
      <c r="HZ50" s="790"/>
      <c r="IA50" s="790"/>
      <c r="IB50" s="791"/>
    </row>
    <row r="51" spans="1:251" ht="15.75" customHeight="1" x14ac:dyDescent="0.2">
      <c r="A51" s="603"/>
      <c r="B51" s="603"/>
      <c r="C51" s="603"/>
      <c r="D51" s="603"/>
      <c r="E51" s="603"/>
      <c r="F51" s="603"/>
      <c r="G51" s="603"/>
      <c r="H51" s="729"/>
      <c r="I51" s="598"/>
      <c r="J51" s="598"/>
      <c r="K51" s="599"/>
      <c r="L51" s="835" t="str">
        <f>IF('入力シート（こちらに入力）'!D19="","",'入力シート（こちらに入力）'!D19)</f>
        <v/>
      </c>
      <c r="M51" s="836"/>
      <c r="N51" s="836"/>
      <c r="O51" s="836"/>
      <c r="P51" s="836"/>
      <c r="Q51" s="836"/>
      <c r="R51" s="836"/>
      <c r="S51" s="836"/>
      <c r="T51" s="836"/>
      <c r="U51" s="836"/>
      <c r="V51" s="836"/>
      <c r="W51" s="836"/>
      <c r="X51" s="836"/>
      <c r="Y51" s="836"/>
      <c r="Z51" s="836"/>
      <c r="AA51" s="836"/>
      <c r="AB51" s="836"/>
      <c r="AC51" s="836"/>
      <c r="AD51" s="836"/>
      <c r="AE51" s="836"/>
      <c r="AF51" s="836"/>
      <c r="AG51" s="836"/>
      <c r="AH51" s="836"/>
      <c r="AI51" s="836"/>
      <c r="AJ51" s="836"/>
      <c r="AK51" s="836"/>
      <c r="AL51" s="836"/>
      <c r="AM51" s="836"/>
      <c r="AN51" s="836"/>
      <c r="AO51" s="836"/>
      <c r="AP51" s="836"/>
      <c r="AQ51" s="836"/>
      <c r="AR51" s="836"/>
      <c r="AS51" s="836"/>
      <c r="AT51" s="836"/>
      <c r="AU51" s="836"/>
      <c r="AV51" s="836"/>
      <c r="AW51" s="836"/>
      <c r="AX51" s="836"/>
      <c r="AY51" s="836"/>
      <c r="AZ51" s="836"/>
      <c r="BA51" s="836"/>
      <c r="BB51" s="836"/>
      <c r="BC51" s="836"/>
      <c r="BD51" s="836"/>
      <c r="BE51" s="836"/>
      <c r="BF51" s="836"/>
      <c r="BG51" s="836"/>
      <c r="BH51" s="836"/>
      <c r="BI51" s="836"/>
      <c r="BJ51" s="836"/>
      <c r="BK51" s="836"/>
      <c r="BL51" s="836"/>
      <c r="BM51" s="836"/>
      <c r="BN51" s="836"/>
      <c r="BO51" s="836"/>
      <c r="BP51" s="836"/>
      <c r="BQ51" s="836"/>
      <c r="BR51" s="836"/>
      <c r="BS51" s="836"/>
      <c r="BT51" s="836"/>
      <c r="BU51" s="836"/>
      <c r="BV51" s="836"/>
      <c r="BW51" s="836"/>
      <c r="BX51" s="836"/>
      <c r="BY51" s="836"/>
      <c r="BZ51" s="836"/>
      <c r="CA51" s="836"/>
      <c r="CB51" s="836"/>
      <c r="CC51" s="836"/>
      <c r="CD51" s="836"/>
      <c r="CE51" s="836"/>
      <c r="CF51" s="837"/>
      <c r="CG51" s="750"/>
      <c r="CH51" s="619"/>
      <c r="CI51" s="619"/>
      <c r="CJ51" s="619"/>
      <c r="CK51" s="620"/>
      <c r="CL51" s="769"/>
      <c r="CM51" s="770"/>
      <c r="CN51" s="771"/>
      <c r="CO51" s="589"/>
      <c r="CP51" s="626"/>
      <c r="CQ51" s="626"/>
      <c r="CR51" s="626"/>
      <c r="CS51" s="626"/>
      <c r="CT51" s="626"/>
      <c r="CU51" s="626"/>
      <c r="CV51" s="626"/>
      <c r="CW51" s="627"/>
      <c r="CX51" s="841" t="s">
        <v>260</v>
      </c>
      <c r="CY51" s="842"/>
      <c r="CZ51" s="842"/>
      <c r="DA51" s="842"/>
      <c r="DB51" s="842"/>
      <c r="DC51" s="842"/>
      <c r="DD51" s="842"/>
      <c r="DE51" s="842"/>
      <c r="DF51" s="842"/>
      <c r="DG51" s="842"/>
      <c r="DH51" s="842"/>
      <c r="DI51" s="842"/>
      <c r="DJ51" s="842"/>
      <c r="DK51" s="842"/>
      <c r="DL51" s="842"/>
      <c r="DM51" s="843" t="str">
        <f>IF('入力シート（こちらに入力）'!D72="","",'入力シート（こちらに入力）'!D72)</f>
        <v/>
      </c>
      <c r="DN51" s="843"/>
      <c r="DO51" s="843"/>
      <c r="DP51" s="843"/>
      <c r="DQ51" s="609" t="s">
        <v>261</v>
      </c>
      <c r="DR51" s="609"/>
      <c r="DS51" s="609"/>
      <c r="DT51" s="609"/>
      <c r="DU51" s="609"/>
      <c r="DV51" s="609"/>
      <c r="DW51" s="609"/>
      <c r="DX51" s="609"/>
      <c r="DY51" s="28"/>
      <c r="DZ51" s="844">
        <f>'入力シート（こちらに入力）'!F72</f>
        <v>0</v>
      </c>
      <c r="EA51" s="845"/>
      <c r="EB51" s="845"/>
      <c r="EC51" s="845"/>
      <c r="ED51" s="845"/>
      <c r="EE51" s="845"/>
      <c r="EF51" s="845"/>
      <c r="EG51" s="845"/>
      <c r="EH51" s="845"/>
      <c r="EI51" s="846" t="s">
        <v>35</v>
      </c>
      <c r="EJ51" s="846"/>
      <c r="EK51" s="846"/>
      <c r="EL51" s="846"/>
      <c r="EM51" s="846"/>
      <c r="EN51" s="846"/>
      <c r="EO51" s="844">
        <f>'入力シート（こちらに入力）'!I72</f>
        <v>0</v>
      </c>
      <c r="EP51" s="845"/>
      <c r="EQ51" s="845"/>
      <c r="ER51" s="845"/>
      <c r="ES51" s="845"/>
      <c r="ET51" s="845"/>
      <c r="EU51" s="845"/>
      <c r="EV51" s="845"/>
      <c r="EW51" s="845"/>
      <c r="EX51" s="609" t="s">
        <v>36</v>
      </c>
      <c r="EY51" s="609"/>
      <c r="EZ51" s="609"/>
      <c r="FA51" s="609"/>
      <c r="FB51" s="326"/>
      <c r="FC51" s="326"/>
      <c r="FD51" s="326"/>
      <c r="FE51" s="326"/>
      <c r="FF51" s="326"/>
      <c r="FG51" s="326"/>
      <c r="FH51" s="326"/>
      <c r="FI51" s="326"/>
      <c r="FJ51" s="326"/>
      <c r="FK51" s="326"/>
      <c r="FL51" s="326"/>
      <c r="FM51" s="326"/>
      <c r="FN51" s="326"/>
      <c r="FO51" s="326"/>
      <c r="FP51" s="326"/>
      <c r="FQ51" s="326"/>
      <c r="FR51" s="326"/>
      <c r="FS51" s="326"/>
      <c r="FT51" s="326"/>
      <c r="FU51" s="326"/>
      <c r="FV51" s="326"/>
      <c r="FW51" s="326"/>
      <c r="FX51" s="326"/>
      <c r="FY51" s="326"/>
      <c r="FZ51" s="326"/>
      <c r="GA51" s="326"/>
      <c r="GB51" s="326"/>
      <c r="GC51" s="326"/>
      <c r="GD51" s="326"/>
      <c r="GE51" s="326"/>
      <c r="GF51" s="326"/>
      <c r="GG51" s="326"/>
      <c r="GH51" s="326"/>
      <c r="GI51" s="326"/>
      <c r="GJ51" s="326"/>
      <c r="GK51" s="326"/>
      <c r="GL51" s="326"/>
      <c r="GM51" s="326"/>
      <c r="GN51" s="326"/>
      <c r="GO51" s="326"/>
      <c r="GP51" s="326"/>
      <c r="GQ51" s="326"/>
      <c r="GR51" s="326"/>
      <c r="GS51" s="326"/>
      <c r="GT51" s="326"/>
      <c r="GU51" s="326"/>
      <c r="GV51" s="326"/>
      <c r="GW51" s="327"/>
      <c r="GY51" s="789"/>
      <c r="GZ51" s="790"/>
      <c r="HA51" s="790"/>
      <c r="HB51" s="790"/>
      <c r="HC51" s="790"/>
      <c r="HD51" s="790"/>
      <c r="HE51" s="790"/>
      <c r="HF51" s="790"/>
      <c r="HG51" s="790"/>
      <c r="HH51" s="790"/>
      <c r="HI51" s="790"/>
      <c r="HJ51" s="790"/>
      <c r="HK51" s="790"/>
      <c r="HL51" s="790"/>
      <c r="HM51" s="790"/>
      <c r="HN51" s="790"/>
      <c r="HO51" s="790"/>
      <c r="HP51" s="790"/>
      <c r="HQ51" s="790"/>
      <c r="HR51" s="790"/>
      <c r="HS51" s="790"/>
      <c r="HT51" s="790"/>
      <c r="HU51" s="790"/>
      <c r="HV51" s="790"/>
      <c r="HW51" s="790"/>
      <c r="HX51" s="790"/>
      <c r="HY51" s="790"/>
      <c r="HZ51" s="790"/>
      <c r="IA51" s="790"/>
      <c r="IB51" s="791"/>
    </row>
    <row r="52" spans="1:251" ht="15.75" customHeight="1" x14ac:dyDescent="0.2">
      <c r="A52" s="603"/>
      <c r="B52" s="603"/>
      <c r="C52" s="603"/>
      <c r="D52" s="603"/>
      <c r="E52" s="603"/>
      <c r="F52" s="603"/>
      <c r="G52" s="603"/>
      <c r="H52" s="730"/>
      <c r="I52" s="601"/>
      <c r="J52" s="601"/>
      <c r="K52" s="602"/>
      <c r="L52" s="838"/>
      <c r="M52" s="839"/>
      <c r="N52" s="839"/>
      <c r="O52" s="839"/>
      <c r="P52" s="839"/>
      <c r="Q52" s="839"/>
      <c r="R52" s="839"/>
      <c r="S52" s="839"/>
      <c r="T52" s="839"/>
      <c r="U52" s="839"/>
      <c r="V52" s="839"/>
      <c r="W52" s="839"/>
      <c r="X52" s="839"/>
      <c r="Y52" s="839"/>
      <c r="Z52" s="839"/>
      <c r="AA52" s="839"/>
      <c r="AB52" s="839"/>
      <c r="AC52" s="839"/>
      <c r="AD52" s="839"/>
      <c r="AE52" s="839"/>
      <c r="AF52" s="839"/>
      <c r="AG52" s="839"/>
      <c r="AH52" s="839"/>
      <c r="AI52" s="839"/>
      <c r="AJ52" s="839"/>
      <c r="AK52" s="839"/>
      <c r="AL52" s="839"/>
      <c r="AM52" s="839"/>
      <c r="AN52" s="839"/>
      <c r="AO52" s="839"/>
      <c r="AP52" s="839"/>
      <c r="AQ52" s="839"/>
      <c r="AR52" s="839"/>
      <c r="AS52" s="839"/>
      <c r="AT52" s="839"/>
      <c r="AU52" s="839"/>
      <c r="AV52" s="839"/>
      <c r="AW52" s="839"/>
      <c r="AX52" s="839"/>
      <c r="AY52" s="839"/>
      <c r="AZ52" s="839"/>
      <c r="BA52" s="839"/>
      <c r="BB52" s="839"/>
      <c r="BC52" s="839"/>
      <c r="BD52" s="839"/>
      <c r="BE52" s="839"/>
      <c r="BF52" s="839"/>
      <c r="BG52" s="839"/>
      <c r="BH52" s="839"/>
      <c r="BI52" s="839"/>
      <c r="BJ52" s="839"/>
      <c r="BK52" s="839"/>
      <c r="BL52" s="839"/>
      <c r="BM52" s="839"/>
      <c r="BN52" s="839"/>
      <c r="BO52" s="839"/>
      <c r="BP52" s="839"/>
      <c r="BQ52" s="839"/>
      <c r="BR52" s="839"/>
      <c r="BS52" s="839"/>
      <c r="BT52" s="839"/>
      <c r="BU52" s="839"/>
      <c r="BV52" s="839"/>
      <c r="BW52" s="839"/>
      <c r="BX52" s="839"/>
      <c r="BY52" s="839"/>
      <c r="BZ52" s="839"/>
      <c r="CA52" s="839"/>
      <c r="CB52" s="839"/>
      <c r="CC52" s="839"/>
      <c r="CD52" s="839"/>
      <c r="CE52" s="839"/>
      <c r="CF52" s="840"/>
      <c r="CG52" s="750"/>
      <c r="CH52" s="619"/>
      <c r="CI52" s="619"/>
      <c r="CJ52" s="619"/>
      <c r="CK52" s="620"/>
      <c r="CL52" s="769"/>
      <c r="CM52" s="770"/>
      <c r="CN52" s="771"/>
      <c r="CO52" s="589"/>
      <c r="CP52" s="626"/>
      <c r="CQ52" s="626"/>
      <c r="CR52" s="626"/>
      <c r="CS52" s="626"/>
      <c r="CT52" s="626"/>
      <c r="CU52" s="626"/>
      <c r="CV52" s="626"/>
      <c r="CW52" s="627"/>
      <c r="CX52" s="841"/>
      <c r="CY52" s="842"/>
      <c r="CZ52" s="842"/>
      <c r="DA52" s="842"/>
      <c r="DB52" s="842"/>
      <c r="DC52" s="842"/>
      <c r="DD52" s="842"/>
      <c r="DE52" s="842"/>
      <c r="DF52" s="842"/>
      <c r="DG52" s="842"/>
      <c r="DH52" s="842"/>
      <c r="DI52" s="842"/>
      <c r="DJ52" s="842"/>
      <c r="DK52" s="842"/>
      <c r="DL52" s="842"/>
      <c r="DM52" s="843"/>
      <c r="DN52" s="843"/>
      <c r="DO52" s="843"/>
      <c r="DP52" s="843"/>
      <c r="DQ52" s="609"/>
      <c r="DR52" s="609"/>
      <c r="DS52" s="609"/>
      <c r="DT52" s="609"/>
      <c r="DU52" s="609"/>
      <c r="DV52" s="609"/>
      <c r="DW52" s="609"/>
      <c r="DX52" s="609"/>
      <c r="DY52" s="28"/>
      <c r="DZ52" s="845"/>
      <c r="EA52" s="845"/>
      <c r="EB52" s="845"/>
      <c r="EC52" s="845"/>
      <c r="ED52" s="845"/>
      <c r="EE52" s="845"/>
      <c r="EF52" s="845"/>
      <c r="EG52" s="845"/>
      <c r="EH52" s="845"/>
      <c r="EI52" s="846"/>
      <c r="EJ52" s="846"/>
      <c r="EK52" s="846"/>
      <c r="EL52" s="846"/>
      <c r="EM52" s="846"/>
      <c r="EN52" s="846"/>
      <c r="EO52" s="845"/>
      <c r="EP52" s="845"/>
      <c r="EQ52" s="845"/>
      <c r="ER52" s="845"/>
      <c r="ES52" s="845"/>
      <c r="ET52" s="845"/>
      <c r="EU52" s="845"/>
      <c r="EV52" s="845"/>
      <c r="EW52" s="845"/>
      <c r="EX52" s="609"/>
      <c r="EY52" s="609"/>
      <c r="EZ52" s="609"/>
      <c r="FA52" s="609"/>
      <c r="FB52" s="328"/>
      <c r="FC52" s="328"/>
      <c r="FD52" s="328"/>
      <c r="FE52" s="328"/>
      <c r="FF52" s="328"/>
      <c r="FG52" s="328"/>
      <c r="FH52" s="328"/>
      <c r="FI52" s="328"/>
      <c r="FJ52" s="328"/>
      <c r="FK52" s="328"/>
      <c r="FL52" s="328"/>
      <c r="FM52" s="328"/>
      <c r="FN52" s="328"/>
      <c r="FO52" s="328"/>
      <c r="FP52" s="328"/>
      <c r="FQ52" s="328"/>
      <c r="FR52" s="328"/>
      <c r="FS52" s="328"/>
      <c r="FT52" s="328"/>
      <c r="FU52" s="328"/>
      <c r="FV52" s="328"/>
      <c r="FW52" s="328"/>
      <c r="FX52" s="328"/>
      <c r="FY52" s="328"/>
      <c r="FZ52" s="328"/>
      <c r="GA52" s="328"/>
      <c r="GB52" s="328"/>
      <c r="GC52" s="328"/>
      <c r="GD52" s="328"/>
      <c r="GE52" s="328"/>
      <c r="GF52" s="328"/>
      <c r="GG52" s="328"/>
      <c r="GH52" s="328"/>
      <c r="GI52" s="328"/>
      <c r="GJ52" s="328"/>
      <c r="GK52" s="328"/>
      <c r="GL52" s="328"/>
      <c r="GM52" s="328"/>
      <c r="GN52" s="328"/>
      <c r="GO52" s="328"/>
      <c r="GP52" s="328"/>
      <c r="GQ52" s="328"/>
      <c r="GR52" s="328"/>
      <c r="GS52" s="328"/>
      <c r="GT52" s="328"/>
      <c r="GU52" s="328"/>
      <c r="GV52" s="328"/>
      <c r="GW52" s="329"/>
      <c r="GY52" s="789"/>
      <c r="GZ52" s="790"/>
      <c r="HA52" s="790"/>
      <c r="HB52" s="790"/>
      <c r="HC52" s="790"/>
      <c r="HD52" s="790"/>
      <c r="HE52" s="790"/>
      <c r="HF52" s="790"/>
      <c r="HG52" s="790"/>
      <c r="HH52" s="790"/>
      <c r="HI52" s="790"/>
      <c r="HJ52" s="790"/>
      <c r="HK52" s="790"/>
      <c r="HL52" s="790"/>
      <c r="HM52" s="790"/>
      <c r="HN52" s="790"/>
      <c r="HO52" s="790"/>
      <c r="HP52" s="790"/>
      <c r="HQ52" s="790"/>
      <c r="HR52" s="790"/>
      <c r="HS52" s="790"/>
      <c r="HT52" s="790"/>
      <c r="HU52" s="790"/>
      <c r="HV52" s="790"/>
      <c r="HW52" s="790"/>
      <c r="HX52" s="790"/>
      <c r="HY52" s="790"/>
      <c r="HZ52" s="790"/>
      <c r="IA52" s="790"/>
      <c r="IB52" s="791"/>
    </row>
    <row r="53" spans="1:251" ht="20.25" customHeight="1" x14ac:dyDescent="0.2">
      <c r="A53" s="603"/>
      <c r="B53" s="603"/>
      <c r="C53" s="603"/>
      <c r="D53" s="603"/>
      <c r="E53" s="603"/>
      <c r="F53" s="603"/>
      <c r="G53" s="603"/>
      <c r="H53" s="850" t="s">
        <v>119</v>
      </c>
      <c r="I53" s="767"/>
      <c r="J53" s="767"/>
      <c r="K53" s="768"/>
      <c r="L53" s="761" t="s">
        <v>118</v>
      </c>
      <c r="M53" s="694"/>
      <c r="N53" s="694"/>
      <c r="O53" s="695"/>
      <c r="P53" s="852" t="s">
        <v>262</v>
      </c>
      <c r="Q53" s="853"/>
      <c r="R53" s="853"/>
      <c r="S53" s="853"/>
      <c r="T53" s="853"/>
      <c r="U53" s="853"/>
      <c r="V53" s="853"/>
      <c r="W53" s="853"/>
      <c r="X53" s="853"/>
      <c r="Y53" s="853"/>
      <c r="Z53" s="853"/>
      <c r="AA53" s="853"/>
      <c r="AB53" s="854"/>
      <c r="AC53" s="632" t="str">
        <f>IF('入力シート（こちらに入力）'!D20 = "同じ","■","")</f>
        <v/>
      </c>
      <c r="AD53" s="551"/>
      <c r="AE53" s="83" t="s">
        <v>263</v>
      </c>
      <c r="AF53" s="125"/>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64"/>
      <c r="BT53" s="64"/>
      <c r="BU53" s="64"/>
      <c r="BV53" s="64"/>
      <c r="BW53" s="64"/>
      <c r="BX53" s="64"/>
      <c r="BY53" s="64"/>
      <c r="BZ53" s="64"/>
      <c r="CA53" s="64"/>
      <c r="CB53" s="64"/>
      <c r="CC53" s="64"/>
      <c r="CD53" s="64"/>
      <c r="CE53" s="64"/>
      <c r="CF53" s="81"/>
      <c r="CG53" s="750"/>
      <c r="CH53" s="619"/>
      <c r="CI53" s="619"/>
      <c r="CJ53" s="619"/>
      <c r="CK53" s="620"/>
      <c r="CL53" s="769"/>
      <c r="CM53" s="770"/>
      <c r="CN53" s="771"/>
      <c r="CO53" s="589"/>
      <c r="CP53" s="626"/>
      <c r="CQ53" s="626"/>
      <c r="CR53" s="626"/>
      <c r="CS53" s="626"/>
      <c r="CT53" s="626"/>
      <c r="CU53" s="626"/>
      <c r="CV53" s="626"/>
      <c r="CW53" s="627"/>
      <c r="CX53" s="539" t="s">
        <v>39</v>
      </c>
      <c r="CY53" s="540"/>
      <c r="CZ53" s="540"/>
      <c r="DA53" s="540"/>
      <c r="DB53" s="540"/>
      <c r="DC53" s="540"/>
      <c r="DD53" s="540"/>
      <c r="DE53" s="855">
        <f>CX42+DR45+DR47+DR49+FQ45+FQ47+FQ49+DZ51+FF42*10000</f>
        <v>0</v>
      </c>
      <c r="DF53" s="855"/>
      <c r="DG53" s="855"/>
      <c r="DH53" s="855"/>
      <c r="DI53" s="855"/>
      <c r="DJ53" s="855"/>
      <c r="DK53" s="855"/>
      <c r="DL53" s="855"/>
      <c r="DM53" s="855"/>
      <c r="DN53" s="855"/>
      <c r="DO53" s="855"/>
      <c r="DP53" s="855"/>
      <c r="DQ53" s="855"/>
      <c r="DR53" s="855"/>
      <c r="DS53" s="855"/>
      <c r="DT53" s="855"/>
      <c r="DU53" s="855"/>
      <c r="DV53" s="855"/>
      <c r="DW53" s="855"/>
      <c r="DX53" s="855"/>
      <c r="DY53" s="855"/>
      <c r="DZ53" s="855"/>
      <c r="EA53" s="855"/>
      <c r="EB53" s="540" t="s">
        <v>35</v>
      </c>
      <c r="EC53" s="540"/>
      <c r="ED53" s="540"/>
      <c r="EE53" s="540"/>
      <c r="EF53" s="540"/>
      <c r="EG53" s="540"/>
      <c r="EH53" s="864">
        <f>EA42+EJ45+EJ47+EJ49+GG45+GG47+GG49+EO51+GA42*10000</f>
        <v>0</v>
      </c>
      <c r="EI53" s="864"/>
      <c r="EJ53" s="864"/>
      <c r="EK53" s="864"/>
      <c r="EL53" s="864"/>
      <c r="EM53" s="864"/>
      <c r="EN53" s="864"/>
      <c r="EO53" s="864"/>
      <c r="EP53" s="864"/>
      <c r="EQ53" s="864"/>
      <c r="ER53" s="864"/>
      <c r="ES53" s="864"/>
      <c r="ET53" s="864"/>
      <c r="EU53" s="864"/>
      <c r="EV53" s="864"/>
      <c r="EW53" s="864"/>
      <c r="EX53" s="864"/>
      <c r="EY53" s="864"/>
      <c r="EZ53" s="864"/>
      <c r="FA53" s="864"/>
      <c r="FB53" s="844"/>
      <c r="FC53" s="844"/>
      <c r="FD53" s="844"/>
      <c r="FE53" s="844"/>
      <c r="FF53" s="844"/>
      <c r="FG53" s="844"/>
      <c r="FH53" s="844"/>
      <c r="FI53" s="609" t="s">
        <v>36</v>
      </c>
      <c r="FJ53" s="609"/>
      <c r="FK53" s="609"/>
      <c r="FL53" s="609"/>
      <c r="FM53" s="866" t="s">
        <v>264</v>
      </c>
      <c r="FN53" s="866"/>
      <c r="FO53" s="866"/>
      <c r="FP53" s="866"/>
      <c r="FQ53" s="866"/>
      <c r="FR53" s="866"/>
      <c r="FS53" s="866"/>
      <c r="FT53" s="866"/>
      <c r="FU53" s="866"/>
      <c r="FV53" s="866"/>
      <c r="FW53" s="866"/>
      <c r="FX53" s="866"/>
      <c r="FY53" s="866"/>
      <c r="FZ53" s="866"/>
      <c r="GA53" s="866"/>
      <c r="GB53" s="866"/>
      <c r="GC53" s="866"/>
      <c r="GD53" s="866"/>
      <c r="GE53" s="866"/>
      <c r="GF53" s="866"/>
      <c r="GG53" s="866"/>
      <c r="GH53" s="866"/>
      <c r="GI53" s="866"/>
      <c r="GJ53" s="866"/>
      <c r="GK53" s="866"/>
      <c r="GL53" s="866"/>
      <c r="GM53" s="866"/>
      <c r="GN53" s="866"/>
      <c r="GO53" s="866"/>
      <c r="GP53" s="866"/>
      <c r="GQ53" s="866"/>
      <c r="GR53" s="866"/>
      <c r="GS53" s="866"/>
      <c r="GT53" s="866"/>
      <c r="GU53" s="866"/>
      <c r="GV53" s="866"/>
      <c r="GW53" s="867"/>
      <c r="GY53" s="789"/>
      <c r="GZ53" s="790"/>
      <c r="HA53" s="790"/>
      <c r="HB53" s="790"/>
      <c r="HC53" s="790"/>
      <c r="HD53" s="790"/>
      <c r="HE53" s="790"/>
      <c r="HF53" s="790"/>
      <c r="HG53" s="790"/>
      <c r="HH53" s="790"/>
      <c r="HI53" s="790"/>
      <c r="HJ53" s="790"/>
      <c r="HK53" s="790"/>
      <c r="HL53" s="790"/>
      <c r="HM53" s="790"/>
      <c r="HN53" s="790"/>
      <c r="HO53" s="790"/>
      <c r="HP53" s="790"/>
      <c r="HQ53" s="790"/>
      <c r="HR53" s="790"/>
      <c r="HS53" s="790"/>
      <c r="HT53" s="790"/>
      <c r="HU53" s="790"/>
      <c r="HV53" s="790"/>
      <c r="HW53" s="790"/>
      <c r="HX53" s="790"/>
      <c r="HY53" s="790"/>
      <c r="HZ53" s="790"/>
      <c r="IA53" s="790"/>
      <c r="IB53" s="791"/>
    </row>
    <row r="54" spans="1:251" ht="15.75" customHeight="1" x14ac:dyDescent="0.2">
      <c r="A54" s="603"/>
      <c r="B54" s="603"/>
      <c r="C54" s="603"/>
      <c r="D54" s="603"/>
      <c r="E54" s="603"/>
      <c r="F54" s="603"/>
      <c r="G54" s="603"/>
      <c r="H54" s="851"/>
      <c r="I54" s="770"/>
      <c r="J54" s="770"/>
      <c r="K54" s="771"/>
      <c r="L54" s="589"/>
      <c r="M54" s="626"/>
      <c r="N54" s="626"/>
      <c r="O54" s="627"/>
      <c r="P54" s="330"/>
      <c r="Q54" s="872" t="str">
        <f>IF('入力シート（こちらに入力）'!D21="","",'入力シート（こちらに入力）'!D21)</f>
        <v/>
      </c>
      <c r="R54" s="872"/>
      <c r="S54" s="872"/>
      <c r="T54" s="872"/>
      <c r="U54" s="872"/>
      <c r="V54" s="872"/>
      <c r="W54" s="872"/>
      <c r="X54" s="872"/>
      <c r="Y54" s="872"/>
      <c r="Z54" s="872"/>
      <c r="AA54" s="872"/>
      <c r="AB54" s="872"/>
      <c r="AC54" s="872"/>
      <c r="AD54" s="872"/>
      <c r="AE54" s="872"/>
      <c r="AF54" s="872"/>
      <c r="AG54" s="872"/>
      <c r="AH54" s="872"/>
      <c r="AI54" s="872"/>
      <c r="AJ54" s="872"/>
      <c r="AK54" s="872"/>
      <c r="AL54" s="872"/>
      <c r="AM54" s="872"/>
      <c r="AN54" s="872"/>
      <c r="AO54" s="872"/>
      <c r="AP54" s="872"/>
      <c r="AQ54" s="872"/>
      <c r="AR54" s="872"/>
      <c r="AS54" s="872"/>
      <c r="AT54" s="872"/>
      <c r="AU54" s="872"/>
      <c r="AV54" s="872"/>
      <c r="AW54" s="872"/>
      <c r="AX54" s="872"/>
      <c r="AY54" s="872"/>
      <c r="AZ54" s="872"/>
      <c r="BA54" s="872"/>
      <c r="BB54" s="872"/>
      <c r="BC54" s="872"/>
      <c r="BD54" s="872"/>
      <c r="BE54" s="872"/>
      <c r="BF54" s="872"/>
      <c r="BG54" s="872"/>
      <c r="BH54" s="872"/>
      <c r="BI54" s="872"/>
      <c r="BJ54" s="872"/>
      <c r="BK54" s="872"/>
      <c r="BL54" s="872"/>
      <c r="BM54" s="872"/>
      <c r="BN54" s="872"/>
      <c r="BO54" s="872"/>
      <c r="BP54" s="872"/>
      <c r="BQ54" s="872"/>
      <c r="BR54" s="872"/>
      <c r="BS54" s="872"/>
      <c r="BT54" s="872"/>
      <c r="BU54" s="872"/>
      <c r="BV54" s="872"/>
      <c r="BW54" s="872"/>
      <c r="BX54" s="872"/>
      <c r="BY54" s="872"/>
      <c r="BZ54" s="872"/>
      <c r="CA54" s="872"/>
      <c r="CB54" s="872"/>
      <c r="CC54" s="872"/>
      <c r="CD54" s="872"/>
      <c r="CE54" s="872"/>
      <c r="CF54" s="62"/>
      <c r="CG54" s="750"/>
      <c r="CH54" s="619"/>
      <c r="CI54" s="619"/>
      <c r="CJ54" s="619"/>
      <c r="CK54" s="620"/>
      <c r="CL54" s="769"/>
      <c r="CM54" s="770"/>
      <c r="CN54" s="771"/>
      <c r="CO54" s="589"/>
      <c r="CP54" s="626"/>
      <c r="CQ54" s="626"/>
      <c r="CR54" s="626"/>
      <c r="CS54" s="626"/>
      <c r="CT54" s="626"/>
      <c r="CU54" s="626"/>
      <c r="CV54" s="626"/>
      <c r="CW54" s="627"/>
      <c r="CX54" s="583"/>
      <c r="CY54" s="609"/>
      <c r="CZ54" s="609"/>
      <c r="DA54" s="609"/>
      <c r="DB54" s="609"/>
      <c r="DC54" s="609"/>
      <c r="DD54" s="609"/>
      <c r="DE54" s="856"/>
      <c r="DF54" s="856"/>
      <c r="DG54" s="856"/>
      <c r="DH54" s="856"/>
      <c r="DI54" s="856"/>
      <c r="DJ54" s="856"/>
      <c r="DK54" s="856"/>
      <c r="DL54" s="856"/>
      <c r="DM54" s="856"/>
      <c r="DN54" s="856"/>
      <c r="DO54" s="856"/>
      <c r="DP54" s="856"/>
      <c r="DQ54" s="856"/>
      <c r="DR54" s="856"/>
      <c r="DS54" s="856"/>
      <c r="DT54" s="856"/>
      <c r="DU54" s="856"/>
      <c r="DV54" s="856"/>
      <c r="DW54" s="856"/>
      <c r="DX54" s="856"/>
      <c r="DY54" s="856"/>
      <c r="DZ54" s="856"/>
      <c r="EA54" s="856"/>
      <c r="EB54" s="609"/>
      <c r="EC54" s="609"/>
      <c r="ED54" s="609"/>
      <c r="EE54" s="609"/>
      <c r="EF54" s="609"/>
      <c r="EG54" s="609"/>
      <c r="EH54" s="844"/>
      <c r="EI54" s="844"/>
      <c r="EJ54" s="844"/>
      <c r="EK54" s="844"/>
      <c r="EL54" s="844"/>
      <c r="EM54" s="844"/>
      <c r="EN54" s="844"/>
      <c r="EO54" s="844"/>
      <c r="EP54" s="844"/>
      <c r="EQ54" s="844"/>
      <c r="ER54" s="844"/>
      <c r="ES54" s="844"/>
      <c r="ET54" s="844"/>
      <c r="EU54" s="844"/>
      <c r="EV54" s="844"/>
      <c r="EW54" s="844"/>
      <c r="EX54" s="844"/>
      <c r="EY54" s="844"/>
      <c r="EZ54" s="844"/>
      <c r="FA54" s="844"/>
      <c r="FB54" s="844"/>
      <c r="FC54" s="844"/>
      <c r="FD54" s="844"/>
      <c r="FE54" s="844"/>
      <c r="FF54" s="844"/>
      <c r="FG54" s="844"/>
      <c r="FH54" s="844"/>
      <c r="FI54" s="609"/>
      <c r="FJ54" s="609"/>
      <c r="FK54" s="609"/>
      <c r="FL54" s="609"/>
      <c r="FM54" s="868"/>
      <c r="FN54" s="868"/>
      <c r="FO54" s="868"/>
      <c r="FP54" s="868"/>
      <c r="FQ54" s="868"/>
      <c r="FR54" s="868"/>
      <c r="FS54" s="868"/>
      <c r="FT54" s="868"/>
      <c r="FU54" s="868"/>
      <c r="FV54" s="868"/>
      <c r="FW54" s="868"/>
      <c r="FX54" s="868"/>
      <c r="FY54" s="868"/>
      <c r="FZ54" s="868"/>
      <c r="GA54" s="868"/>
      <c r="GB54" s="868"/>
      <c r="GC54" s="868"/>
      <c r="GD54" s="868"/>
      <c r="GE54" s="868"/>
      <c r="GF54" s="868"/>
      <c r="GG54" s="868"/>
      <c r="GH54" s="868"/>
      <c r="GI54" s="868"/>
      <c r="GJ54" s="868"/>
      <c r="GK54" s="868"/>
      <c r="GL54" s="868"/>
      <c r="GM54" s="868"/>
      <c r="GN54" s="868"/>
      <c r="GO54" s="868"/>
      <c r="GP54" s="868"/>
      <c r="GQ54" s="868"/>
      <c r="GR54" s="868"/>
      <c r="GS54" s="868"/>
      <c r="GT54" s="868"/>
      <c r="GU54" s="868"/>
      <c r="GV54" s="868"/>
      <c r="GW54" s="869"/>
      <c r="GY54" s="789"/>
      <c r="GZ54" s="790"/>
      <c r="HA54" s="790"/>
      <c r="HB54" s="790"/>
      <c r="HC54" s="790"/>
      <c r="HD54" s="790"/>
      <c r="HE54" s="790"/>
      <c r="HF54" s="790"/>
      <c r="HG54" s="790"/>
      <c r="HH54" s="790"/>
      <c r="HI54" s="790"/>
      <c r="HJ54" s="790"/>
      <c r="HK54" s="790"/>
      <c r="HL54" s="790"/>
      <c r="HM54" s="790"/>
      <c r="HN54" s="790"/>
      <c r="HO54" s="790"/>
      <c r="HP54" s="790"/>
      <c r="HQ54" s="790"/>
      <c r="HR54" s="790"/>
      <c r="HS54" s="790"/>
      <c r="HT54" s="790"/>
      <c r="HU54" s="790"/>
      <c r="HV54" s="790"/>
      <c r="HW54" s="790"/>
      <c r="HX54" s="790"/>
      <c r="HY54" s="790"/>
      <c r="HZ54" s="790"/>
      <c r="IA54" s="790"/>
      <c r="IB54" s="791"/>
    </row>
    <row r="55" spans="1:251" ht="15.75" customHeight="1" x14ac:dyDescent="0.2">
      <c r="A55" s="603"/>
      <c r="B55" s="603"/>
      <c r="C55" s="603"/>
      <c r="D55" s="603"/>
      <c r="E55" s="603"/>
      <c r="F55" s="603"/>
      <c r="G55" s="603"/>
      <c r="H55" s="851"/>
      <c r="I55" s="770"/>
      <c r="J55" s="770"/>
      <c r="K55" s="771"/>
      <c r="L55" s="589"/>
      <c r="M55" s="626"/>
      <c r="N55" s="626"/>
      <c r="O55" s="627"/>
      <c r="P55" s="330"/>
      <c r="Q55" s="872"/>
      <c r="R55" s="872"/>
      <c r="S55" s="872"/>
      <c r="T55" s="872"/>
      <c r="U55" s="872"/>
      <c r="V55" s="872"/>
      <c r="W55" s="872"/>
      <c r="X55" s="872"/>
      <c r="Y55" s="872"/>
      <c r="Z55" s="872"/>
      <c r="AA55" s="872"/>
      <c r="AB55" s="872"/>
      <c r="AC55" s="872"/>
      <c r="AD55" s="872"/>
      <c r="AE55" s="872"/>
      <c r="AF55" s="872"/>
      <c r="AG55" s="872"/>
      <c r="AH55" s="872"/>
      <c r="AI55" s="872"/>
      <c r="AJ55" s="872"/>
      <c r="AK55" s="872"/>
      <c r="AL55" s="872"/>
      <c r="AM55" s="872"/>
      <c r="AN55" s="872"/>
      <c r="AO55" s="872"/>
      <c r="AP55" s="872"/>
      <c r="AQ55" s="872"/>
      <c r="AR55" s="872"/>
      <c r="AS55" s="872"/>
      <c r="AT55" s="872"/>
      <c r="AU55" s="872"/>
      <c r="AV55" s="872"/>
      <c r="AW55" s="872"/>
      <c r="AX55" s="872"/>
      <c r="AY55" s="872"/>
      <c r="AZ55" s="872"/>
      <c r="BA55" s="872"/>
      <c r="BB55" s="872"/>
      <c r="BC55" s="872"/>
      <c r="BD55" s="872"/>
      <c r="BE55" s="872"/>
      <c r="BF55" s="872"/>
      <c r="BG55" s="872"/>
      <c r="BH55" s="872"/>
      <c r="BI55" s="872"/>
      <c r="BJ55" s="872"/>
      <c r="BK55" s="872"/>
      <c r="BL55" s="872"/>
      <c r="BM55" s="872"/>
      <c r="BN55" s="872"/>
      <c r="BO55" s="872"/>
      <c r="BP55" s="872"/>
      <c r="BQ55" s="872"/>
      <c r="BR55" s="872"/>
      <c r="BS55" s="872"/>
      <c r="BT55" s="872"/>
      <c r="BU55" s="872"/>
      <c r="BV55" s="872"/>
      <c r="BW55" s="872"/>
      <c r="BX55" s="872"/>
      <c r="BY55" s="872"/>
      <c r="BZ55" s="872"/>
      <c r="CA55" s="872"/>
      <c r="CB55" s="872"/>
      <c r="CC55" s="872"/>
      <c r="CD55" s="872"/>
      <c r="CE55" s="872"/>
      <c r="CF55" s="62"/>
      <c r="CG55" s="750"/>
      <c r="CH55" s="619"/>
      <c r="CI55" s="619"/>
      <c r="CJ55" s="619"/>
      <c r="CK55" s="620"/>
      <c r="CL55" s="769"/>
      <c r="CM55" s="770"/>
      <c r="CN55" s="771"/>
      <c r="CO55" s="589"/>
      <c r="CP55" s="626"/>
      <c r="CQ55" s="626"/>
      <c r="CR55" s="626"/>
      <c r="CS55" s="626"/>
      <c r="CT55" s="626"/>
      <c r="CU55" s="626"/>
      <c r="CV55" s="626"/>
      <c r="CW55" s="627"/>
      <c r="CX55" s="542"/>
      <c r="CY55" s="543"/>
      <c r="CZ55" s="543"/>
      <c r="DA55" s="543"/>
      <c r="DB55" s="543"/>
      <c r="DC55" s="543"/>
      <c r="DD55" s="543"/>
      <c r="DE55" s="857"/>
      <c r="DF55" s="857"/>
      <c r="DG55" s="857"/>
      <c r="DH55" s="857"/>
      <c r="DI55" s="857"/>
      <c r="DJ55" s="857"/>
      <c r="DK55" s="857"/>
      <c r="DL55" s="857"/>
      <c r="DM55" s="857"/>
      <c r="DN55" s="857"/>
      <c r="DO55" s="857"/>
      <c r="DP55" s="857"/>
      <c r="DQ55" s="857"/>
      <c r="DR55" s="857"/>
      <c r="DS55" s="857"/>
      <c r="DT55" s="857"/>
      <c r="DU55" s="857"/>
      <c r="DV55" s="857"/>
      <c r="DW55" s="857"/>
      <c r="DX55" s="857"/>
      <c r="DY55" s="857"/>
      <c r="DZ55" s="857"/>
      <c r="EA55" s="857"/>
      <c r="EB55" s="543"/>
      <c r="EC55" s="543"/>
      <c r="ED55" s="543"/>
      <c r="EE55" s="543"/>
      <c r="EF55" s="543"/>
      <c r="EG55" s="543"/>
      <c r="EH55" s="865"/>
      <c r="EI55" s="865"/>
      <c r="EJ55" s="865"/>
      <c r="EK55" s="865"/>
      <c r="EL55" s="865"/>
      <c r="EM55" s="865"/>
      <c r="EN55" s="865"/>
      <c r="EO55" s="865"/>
      <c r="EP55" s="865"/>
      <c r="EQ55" s="865"/>
      <c r="ER55" s="865"/>
      <c r="ES55" s="865"/>
      <c r="ET55" s="865"/>
      <c r="EU55" s="865"/>
      <c r="EV55" s="865"/>
      <c r="EW55" s="865"/>
      <c r="EX55" s="865"/>
      <c r="EY55" s="865"/>
      <c r="EZ55" s="865"/>
      <c r="FA55" s="865"/>
      <c r="FB55" s="865"/>
      <c r="FC55" s="865"/>
      <c r="FD55" s="865"/>
      <c r="FE55" s="865"/>
      <c r="FF55" s="865"/>
      <c r="FG55" s="865"/>
      <c r="FH55" s="865"/>
      <c r="FI55" s="543"/>
      <c r="FJ55" s="543"/>
      <c r="FK55" s="543"/>
      <c r="FL55" s="543"/>
      <c r="FM55" s="870"/>
      <c r="FN55" s="870"/>
      <c r="FO55" s="870"/>
      <c r="FP55" s="870"/>
      <c r="FQ55" s="870"/>
      <c r="FR55" s="870"/>
      <c r="FS55" s="870"/>
      <c r="FT55" s="870"/>
      <c r="FU55" s="870"/>
      <c r="FV55" s="870"/>
      <c r="FW55" s="870"/>
      <c r="FX55" s="870"/>
      <c r="FY55" s="870"/>
      <c r="FZ55" s="870"/>
      <c r="GA55" s="870"/>
      <c r="GB55" s="870"/>
      <c r="GC55" s="870"/>
      <c r="GD55" s="870"/>
      <c r="GE55" s="870"/>
      <c r="GF55" s="870"/>
      <c r="GG55" s="870"/>
      <c r="GH55" s="870"/>
      <c r="GI55" s="870"/>
      <c r="GJ55" s="870"/>
      <c r="GK55" s="870"/>
      <c r="GL55" s="870"/>
      <c r="GM55" s="870"/>
      <c r="GN55" s="870"/>
      <c r="GO55" s="870"/>
      <c r="GP55" s="870"/>
      <c r="GQ55" s="870"/>
      <c r="GR55" s="870"/>
      <c r="GS55" s="870"/>
      <c r="GT55" s="870"/>
      <c r="GU55" s="870"/>
      <c r="GV55" s="870"/>
      <c r="GW55" s="871"/>
      <c r="GY55" s="789"/>
      <c r="GZ55" s="790"/>
      <c r="HA55" s="790"/>
      <c r="HB55" s="790"/>
      <c r="HC55" s="790"/>
      <c r="HD55" s="790"/>
      <c r="HE55" s="790"/>
      <c r="HF55" s="790"/>
      <c r="HG55" s="790"/>
      <c r="HH55" s="790"/>
      <c r="HI55" s="790"/>
      <c r="HJ55" s="790"/>
      <c r="HK55" s="790"/>
      <c r="HL55" s="790"/>
      <c r="HM55" s="790"/>
      <c r="HN55" s="790"/>
      <c r="HO55" s="790"/>
      <c r="HP55" s="790"/>
      <c r="HQ55" s="790"/>
      <c r="HR55" s="790"/>
      <c r="HS55" s="790"/>
      <c r="HT55" s="790"/>
      <c r="HU55" s="790"/>
      <c r="HV55" s="790"/>
      <c r="HW55" s="790"/>
      <c r="HX55" s="790"/>
      <c r="HY55" s="790"/>
      <c r="HZ55" s="790"/>
      <c r="IA55" s="790"/>
      <c r="IB55" s="791"/>
    </row>
    <row r="56" spans="1:251" ht="15.75" customHeight="1" x14ac:dyDescent="0.2">
      <c r="A56" s="603"/>
      <c r="B56" s="603"/>
      <c r="C56" s="603"/>
      <c r="D56" s="603"/>
      <c r="E56" s="603"/>
      <c r="F56" s="603"/>
      <c r="G56" s="603"/>
      <c r="H56" s="851"/>
      <c r="I56" s="770"/>
      <c r="J56" s="770"/>
      <c r="K56" s="771"/>
      <c r="L56" s="589"/>
      <c r="M56" s="626"/>
      <c r="N56" s="626"/>
      <c r="O56" s="627"/>
      <c r="P56" s="330"/>
      <c r="Q56" s="63"/>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0"/>
      <c r="BA56" s="65"/>
      <c r="BB56" s="65"/>
      <c r="BC56" s="65"/>
      <c r="BD56" s="65"/>
      <c r="BE56" s="65"/>
      <c r="BF56" s="60"/>
      <c r="BG56" s="429" t="s">
        <v>462</v>
      </c>
      <c r="BH56" s="65"/>
      <c r="BI56" s="65"/>
      <c r="BJ56" s="65"/>
      <c r="BK56" s="65"/>
      <c r="BL56" s="65"/>
      <c r="BM56" s="65"/>
      <c r="BN56" s="65"/>
      <c r="BO56" s="65"/>
      <c r="BP56" s="65"/>
      <c r="BQ56" s="65"/>
      <c r="BR56" s="65"/>
      <c r="BS56" s="65"/>
      <c r="BT56" s="873" t="str">
        <f>IF('入力シート（こちらに入力）'!D24="徒歩",'入力シート（こちらに入力）'!F24,"")</f>
        <v/>
      </c>
      <c r="BU56" s="873"/>
      <c r="BV56" s="873"/>
      <c r="BW56" s="873"/>
      <c r="BX56" s="873"/>
      <c r="BY56" s="873"/>
      <c r="BZ56" s="65"/>
      <c r="CA56" s="86" t="s">
        <v>117</v>
      </c>
      <c r="CB56" s="65"/>
      <c r="CC56" s="65"/>
      <c r="CD56" s="65"/>
      <c r="CE56" s="125"/>
      <c r="CF56" s="62"/>
      <c r="CG56" s="750"/>
      <c r="CH56" s="619"/>
      <c r="CI56" s="619"/>
      <c r="CJ56" s="619"/>
      <c r="CK56" s="620"/>
      <c r="CL56" s="769"/>
      <c r="CM56" s="770"/>
      <c r="CN56" s="771"/>
      <c r="CO56" s="761" t="s">
        <v>265</v>
      </c>
      <c r="CP56" s="694"/>
      <c r="CQ56" s="694"/>
      <c r="CR56" s="694"/>
      <c r="CS56" s="694"/>
      <c r="CT56" s="694"/>
      <c r="CU56" s="694"/>
      <c r="CV56" s="694"/>
      <c r="CW56" s="695"/>
      <c r="CX56" s="539" t="str">
        <f>IF('入力シート（こちらに入力）'!D76="","",'入力シート（こちらに入力）'!D76)</f>
        <v/>
      </c>
      <c r="CY56" s="540"/>
      <c r="CZ56" s="540"/>
      <c r="DA56" s="540"/>
      <c r="DB56" s="540"/>
      <c r="DC56" s="540"/>
      <c r="DD56" s="540"/>
      <c r="DE56" s="540"/>
      <c r="DF56" s="540"/>
      <c r="DG56" s="540"/>
      <c r="DH56" s="540"/>
      <c r="DI56" s="540"/>
      <c r="DJ56" s="540"/>
      <c r="DK56" s="540"/>
      <c r="DL56" s="540"/>
      <c r="DM56" s="540"/>
      <c r="DN56" s="540"/>
      <c r="DO56" s="540"/>
      <c r="DP56" s="540"/>
      <c r="DQ56" s="540"/>
      <c r="DR56" s="540"/>
      <c r="DS56" s="540"/>
      <c r="DT56" s="540"/>
      <c r="DU56" s="540"/>
      <c r="DV56" s="540" t="s">
        <v>38</v>
      </c>
      <c r="DW56" s="540"/>
      <c r="DX56" s="540"/>
      <c r="DY56" s="540"/>
      <c r="DZ56" s="540"/>
      <c r="EA56" s="874" t="str">
        <f>IF('入力シート（こちらに入力）'!F76="","",'入力シート（こちらに入力）'!F76)</f>
        <v/>
      </c>
      <c r="EB56" s="874"/>
      <c r="EC56" s="874"/>
      <c r="ED56" s="874"/>
      <c r="EE56" s="874"/>
      <c r="EF56" s="874"/>
      <c r="EG56" s="874"/>
      <c r="EH56" s="874"/>
      <c r="EI56" s="874"/>
      <c r="EJ56" s="874"/>
      <c r="EK56" s="874"/>
      <c r="EL56" s="874"/>
      <c r="EM56" s="874"/>
      <c r="EN56" s="874"/>
      <c r="EO56" s="874"/>
      <c r="EP56" s="874"/>
      <c r="EQ56" s="874"/>
      <c r="ER56" s="874"/>
      <c r="ES56" s="540" t="s">
        <v>36</v>
      </c>
      <c r="ET56" s="540"/>
      <c r="EU56" s="540"/>
      <c r="EV56" s="540" t="s">
        <v>203</v>
      </c>
      <c r="EW56" s="540"/>
      <c r="EX56" s="540"/>
      <c r="EY56" s="874" t="str">
        <f>IF('入力シート（こちらに入力）'!J76="","",'入力シート（こちらに入力）'!J76)</f>
        <v/>
      </c>
      <c r="EZ56" s="874"/>
      <c r="FA56" s="874"/>
      <c r="FB56" s="874"/>
      <c r="FC56" s="874"/>
      <c r="FD56" s="874"/>
      <c r="FE56" s="874"/>
      <c r="FF56" s="874"/>
      <c r="FG56" s="874"/>
      <c r="FH56" s="874"/>
      <c r="FI56" s="874"/>
      <c r="FJ56" s="874"/>
      <c r="FK56" s="874"/>
      <c r="FL56" s="874"/>
      <c r="FM56" s="874"/>
      <c r="FN56" s="874"/>
      <c r="FO56" s="874"/>
      <c r="FP56" s="874"/>
      <c r="FQ56" s="540" t="s">
        <v>36</v>
      </c>
      <c r="FR56" s="540"/>
      <c r="FS56" s="540"/>
      <c r="FT56" s="539" t="s">
        <v>40</v>
      </c>
      <c r="FU56" s="540"/>
      <c r="FV56" s="540"/>
      <c r="FW56" s="540"/>
      <c r="FX56" s="540"/>
      <c r="FY56" s="540"/>
      <c r="FZ56" s="540"/>
      <c r="GA56" s="540"/>
      <c r="GB56" s="540"/>
      <c r="GC56" s="540"/>
      <c r="GD56" s="876" t="str">
        <f>IF('入力シート（こちらに入力）'!F73="","",'入力シート（こちらに入力）'!F73)</f>
        <v/>
      </c>
      <c r="GE56" s="876"/>
      <c r="GF56" s="876"/>
      <c r="GG56" s="876"/>
      <c r="GH56" s="876"/>
      <c r="GI56" s="876"/>
      <c r="GJ56" s="876"/>
      <c r="GK56" s="876"/>
      <c r="GL56" s="876"/>
      <c r="GM56" s="876"/>
      <c r="GN56" s="876"/>
      <c r="GO56" s="876"/>
      <c r="GP56" s="876"/>
      <c r="GQ56" s="876"/>
      <c r="GR56" s="876"/>
      <c r="GS56" s="876"/>
      <c r="GT56" s="540" t="s">
        <v>36</v>
      </c>
      <c r="GU56" s="540"/>
      <c r="GV56" s="540"/>
      <c r="GW56" s="765"/>
      <c r="GY56" s="789"/>
      <c r="GZ56" s="790"/>
      <c r="HA56" s="790"/>
      <c r="HB56" s="790"/>
      <c r="HC56" s="790"/>
      <c r="HD56" s="790"/>
      <c r="HE56" s="790"/>
      <c r="HF56" s="790"/>
      <c r="HG56" s="790"/>
      <c r="HH56" s="790"/>
      <c r="HI56" s="790"/>
      <c r="HJ56" s="790"/>
      <c r="HK56" s="790"/>
      <c r="HL56" s="790"/>
      <c r="HM56" s="790"/>
      <c r="HN56" s="790"/>
      <c r="HO56" s="790"/>
      <c r="HP56" s="790"/>
      <c r="HQ56" s="790"/>
      <c r="HR56" s="790"/>
      <c r="HS56" s="790"/>
      <c r="HT56" s="790"/>
      <c r="HU56" s="790"/>
      <c r="HV56" s="790"/>
      <c r="HW56" s="790"/>
      <c r="HX56" s="790"/>
      <c r="HY56" s="790"/>
      <c r="HZ56" s="790"/>
      <c r="IA56" s="790"/>
      <c r="IB56" s="791"/>
    </row>
    <row r="57" spans="1:251" ht="15.75" customHeight="1" x14ac:dyDescent="0.2">
      <c r="A57" s="603"/>
      <c r="B57" s="603"/>
      <c r="C57" s="603"/>
      <c r="D57" s="603"/>
      <c r="E57" s="603"/>
      <c r="F57" s="603"/>
      <c r="G57" s="603"/>
      <c r="H57" s="851"/>
      <c r="I57" s="770"/>
      <c r="J57" s="770"/>
      <c r="K57" s="771"/>
      <c r="L57" s="589"/>
      <c r="M57" s="626"/>
      <c r="N57" s="626"/>
      <c r="O57" s="627"/>
      <c r="P57" s="85" t="s">
        <v>26</v>
      </c>
      <c r="Q57" s="86"/>
      <c r="R57" s="784" t="str">
        <f>IF('入力シート（こちらに入力）'!D22="","",'入力シート（こちらに入力）'!D22)</f>
        <v/>
      </c>
      <c r="S57" s="784"/>
      <c r="T57" s="784"/>
      <c r="U57" s="784"/>
      <c r="V57" s="784"/>
      <c r="W57" s="784"/>
      <c r="X57" s="784"/>
      <c r="Y57" s="784"/>
      <c r="Z57" s="784"/>
      <c r="AA57" s="784"/>
      <c r="AB57" s="784"/>
      <c r="AC57" s="784"/>
      <c r="AD57" s="784"/>
      <c r="AE57" s="784"/>
      <c r="AF57" s="86" t="s">
        <v>80</v>
      </c>
      <c r="AG57" s="86"/>
      <c r="AH57" s="86"/>
      <c r="AI57" s="86"/>
      <c r="AJ57" s="86"/>
      <c r="AK57" s="86"/>
      <c r="AL57" s="878" t="str">
        <f>IF('入力シート（こちらに入力）'!D23="","",'入力シート（こちらに入力）'!D23)</f>
        <v/>
      </c>
      <c r="AM57" s="878"/>
      <c r="AN57" s="878"/>
      <c r="AO57" s="878"/>
      <c r="AP57" s="878"/>
      <c r="AQ57" s="878"/>
      <c r="AR57" s="878"/>
      <c r="AS57" s="878"/>
      <c r="AT57" s="878"/>
      <c r="AU57" s="878"/>
      <c r="AV57" s="878"/>
      <c r="AW57" s="878"/>
      <c r="AX57" s="878"/>
      <c r="AY57" s="878"/>
      <c r="AZ57" s="87" t="s">
        <v>20</v>
      </c>
      <c r="BA57" s="88"/>
      <c r="BB57" s="88"/>
      <c r="BC57" s="88"/>
      <c r="BD57" s="88"/>
      <c r="BE57" s="88"/>
      <c r="BF57" s="88"/>
      <c r="BG57" s="88" t="s">
        <v>463</v>
      </c>
      <c r="BH57" s="88"/>
      <c r="BI57" s="88"/>
      <c r="BJ57" s="88"/>
      <c r="BK57" s="88"/>
      <c r="BL57" s="88"/>
      <c r="BM57" s="88"/>
      <c r="BN57" s="88"/>
      <c r="BO57" s="88"/>
      <c r="BP57" s="88"/>
      <c r="BQ57" s="89"/>
      <c r="BR57" s="89"/>
      <c r="BS57" s="89"/>
      <c r="BT57" s="879" t="str">
        <f>IF('入力シート（こちらに入力）'!D24="バス",'入力シート（こちらに入力）'!F24,"")</f>
        <v/>
      </c>
      <c r="BU57" s="879"/>
      <c r="BV57" s="879"/>
      <c r="BW57" s="879"/>
      <c r="BX57" s="879"/>
      <c r="BY57" s="879"/>
      <c r="BZ57" s="127"/>
      <c r="CA57" s="86" t="s">
        <v>117</v>
      </c>
      <c r="CB57" s="86"/>
      <c r="CC57" s="86"/>
      <c r="CD57" s="86"/>
      <c r="CE57" s="86"/>
      <c r="CF57" s="90"/>
      <c r="CG57" s="750"/>
      <c r="CH57" s="619"/>
      <c r="CI57" s="619"/>
      <c r="CJ57" s="619"/>
      <c r="CK57" s="620"/>
      <c r="CL57" s="769"/>
      <c r="CM57" s="770"/>
      <c r="CN57" s="771"/>
      <c r="CO57" s="589"/>
      <c r="CP57" s="626"/>
      <c r="CQ57" s="626"/>
      <c r="CR57" s="626"/>
      <c r="CS57" s="626"/>
      <c r="CT57" s="626"/>
      <c r="CU57" s="626"/>
      <c r="CV57" s="626"/>
      <c r="CW57" s="627"/>
      <c r="CX57" s="583"/>
      <c r="CY57" s="609"/>
      <c r="CZ57" s="609"/>
      <c r="DA57" s="609"/>
      <c r="DB57" s="609"/>
      <c r="DC57" s="609"/>
      <c r="DD57" s="609"/>
      <c r="DE57" s="609"/>
      <c r="DF57" s="609"/>
      <c r="DG57" s="609"/>
      <c r="DH57" s="609"/>
      <c r="DI57" s="609"/>
      <c r="DJ57" s="609"/>
      <c r="DK57" s="609"/>
      <c r="DL57" s="609"/>
      <c r="DM57" s="609"/>
      <c r="DN57" s="609"/>
      <c r="DO57" s="609"/>
      <c r="DP57" s="609"/>
      <c r="DQ57" s="609"/>
      <c r="DR57" s="609"/>
      <c r="DS57" s="609"/>
      <c r="DT57" s="609"/>
      <c r="DU57" s="609"/>
      <c r="DV57" s="609"/>
      <c r="DW57" s="609"/>
      <c r="DX57" s="609"/>
      <c r="DY57" s="609"/>
      <c r="DZ57" s="609"/>
      <c r="EA57" s="875"/>
      <c r="EB57" s="875"/>
      <c r="EC57" s="875"/>
      <c r="ED57" s="875"/>
      <c r="EE57" s="875"/>
      <c r="EF57" s="875"/>
      <c r="EG57" s="875"/>
      <c r="EH57" s="875"/>
      <c r="EI57" s="875"/>
      <c r="EJ57" s="875"/>
      <c r="EK57" s="875"/>
      <c r="EL57" s="875"/>
      <c r="EM57" s="875"/>
      <c r="EN57" s="875"/>
      <c r="EO57" s="875"/>
      <c r="EP57" s="875"/>
      <c r="EQ57" s="875"/>
      <c r="ER57" s="875"/>
      <c r="ES57" s="609"/>
      <c r="ET57" s="609"/>
      <c r="EU57" s="609"/>
      <c r="EV57" s="609"/>
      <c r="EW57" s="609"/>
      <c r="EX57" s="609"/>
      <c r="EY57" s="875"/>
      <c r="EZ57" s="875"/>
      <c r="FA57" s="875"/>
      <c r="FB57" s="875"/>
      <c r="FC57" s="875"/>
      <c r="FD57" s="875"/>
      <c r="FE57" s="875"/>
      <c r="FF57" s="875"/>
      <c r="FG57" s="875"/>
      <c r="FH57" s="875"/>
      <c r="FI57" s="875"/>
      <c r="FJ57" s="875"/>
      <c r="FK57" s="875"/>
      <c r="FL57" s="875"/>
      <c r="FM57" s="875"/>
      <c r="FN57" s="875"/>
      <c r="FO57" s="875"/>
      <c r="FP57" s="875"/>
      <c r="FQ57" s="609"/>
      <c r="FR57" s="609"/>
      <c r="FS57" s="609"/>
      <c r="FT57" s="583"/>
      <c r="FU57" s="609"/>
      <c r="FV57" s="609"/>
      <c r="FW57" s="609"/>
      <c r="FX57" s="609"/>
      <c r="FY57" s="609"/>
      <c r="FZ57" s="609"/>
      <c r="GA57" s="609"/>
      <c r="GB57" s="609"/>
      <c r="GC57" s="609"/>
      <c r="GD57" s="877"/>
      <c r="GE57" s="877"/>
      <c r="GF57" s="877"/>
      <c r="GG57" s="877"/>
      <c r="GH57" s="877"/>
      <c r="GI57" s="877"/>
      <c r="GJ57" s="877"/>
      <c r="GK57" s="877"/>
      <c r="GL57" s="877"/>
      <c r="GM57" s="877"/>
      <c r="GN57" s="877"/>
      <c r="GO57" s="877"/>
      <c r="GP57" s="877"/>
      <c r="GQ57" s="877"/>
      <c r="GR57" s="877"/>
      <c r="GS57" s="877"/>
      <c r="GT57" s="609"/>
      <c r="GU57" s="609"/>
      <c r="GV57" s="609"/>
      <c r="GW57" s="688"/>
      <c r="GY57" s="789"/>
      <c r="GZ57" s="790"/>
      <c r="HA57" s="790"/>
      <c r="HB57" s="790"/>
      <c r="HC57" s="790"/>
      <c r="HD57" s="790"/>
      <c r="HE57" s="790"/>
      <c r="HF57" s="790"/>
      <c r="HG57" s="790"/>
      <c r="HH57" s="790"/>
      <c r="HI57" s="790"/>
      <c r="HJ57" s="790"/>
      <c r="HK57" s="790"/>
      <c r="HL57" s="790"/>
      <c r="HM57" s="790"/>
      <c r="HN57" s="790"/>
      <c r="HO57" s="790"/>
      <c r="HP57" s="790"/>
      <c r="HQ57" s="790"/>
      <c r="HR57" s="790"/>
      <c r="HS57" s="790"/>
      <c r="HT57" s="790"/>
      <c r="HU57" s="790"/>
      <c r="HV57" s="790"/>
      <c r="HW57" s="790"/>
      <c r="HX57" s="790"/>
      <c r="HY57" s="790"/>
      <c r="HZ57" s="790"/>
      <c r="IA57" s="790"/>
      <c r="IB57" s="791"/>
    </row>
    <row r="58" spans="1:251" ht="20.25" customHeight="1" x14ac:dyDescent="0.2">
      <c r="A58" s="603"/>
      <c r="B58" s="603"/>
      <c r="C58" s="603"/>
      <c r="D58" s="603"/>
      <c r="E58" s="603"/>
      <c r="F58" s="603"/>
      <c r="G58" s="603"/>
      <c r="H58" s="851"/>
      <c r="I58" s="770"/>
      <c r="J58" s="770"/>
      <c r="K58" s="771"/>
      <c r="L58" s="589"/>
      <c r="M58" s="626"/>
      <c r="N58" s="626"/>
      <c r="O58" s="627"/>
      <c r="P58" s="880" t="s">
        <v>266</v>
      </c>
      <c r="Q58" s="881"/>
      <c r="R58" s="881"/>
      <c r="S58" s="881"/>
      <c r="T58" s="881"/>
      <c r="U58" s="881"/>
      <c r="V58" s="881"/>
      <c r="W58" s="881"/>
      <c r="X58" s="881"/>
      <c r="Y58" s="881"/>
      <c r="Z58" s="881"/>
      <c r="AA58" s="881"/>
      <c r="AB58" s="881"/>
      <c r="AC58" s="430"/>
      <c r="AD58" s="430"/>
      <c r="AE58" s="632" t="str">
        <f>IF('入力シート（こちらに入力）'!D25="","","■")</f>
        <v/>
      </c>
      <c r="AF58" s="633"/>
      <c r="AG58" s="125" t="s">
        <v>267</v>
      </c>
      <c r="AH58" s="125"/>
      <c r="AI58" s="125"/>
      <c r="AJ58" s="125"/>
      <c r="AK58" s="91"/>
      <c r="AL58" s="125" t="s">
        <v>268</v>
      </c>
      <c r="AM58" s="435"/>
      <c r="AN58" s="435"/>
      <c r="AO58" s="882" t="str">
        <f>IF('入力シート（こちらに入力）'!D25="","",'入力シート（こちらに入力）'!D25)</f>
        <v/>
      </c>
      <c r="AP58" s="882"/>
      <c r="AQ58" s="882"/>
      <c r="AR58" s="882"/>
      <c r="AS58" s="882"/>
      <c r="AT58" s="882"/>
      <c r="AU58" s="882"/>
      <c r="AV58" s="882"/>
      <c r="AW58" s="882"/>
      <c r="AX58" s="882"/>
      <c r="AY58" s="882"/>
      <c r="AZ58" s="882"/>
      <c r="BA58" s="882"/>
      <c r="BB58" s="882"/>
      <c r="BC58" s="882"/>
      <c r="BD58" s="882"/>
      <c r="BE58" s="882"/>
      <c r="BF58" s="882"/>
      <c r="BG58" s="882"/>
      <c r="BH58" s="882"/>
      <c r="BI58" s="882"/>
      <c r="BJ58" s="882"/>
      <c r="BK58" s="882"/>
      <c r="BL58" s="882"/>
      <c r="BM58" s="882"/>
      <c r="BN58" s="882"/>
      <c r="BO58" s="882"/>
      <c r="BP58" s="882"/>
      <c r="BQ58" s="882"/>
      <c r="BR58" s="882"/>
      <c r="BS58" s="882"/>
      <c r="BT58" s="882"/>
      <c r="BU58" s="882"/>
      <c r="BV58" s="882"/>
      <c r="BW58" s="882"/>
      <c r="BX58" s="882"/>
      <c r="BY58" s="882"/>
      <c r="BZ58" s="882"/>
      <c r="CA58" s="882"/>
      <c r="CB58" s="882"/>
      <c r="CC58" s="882"/>
      <c r="CD58" s="435"/>
      <c r="CE58" s="435"/>
      <c r="CF58" s="62"/>
      <c r="CG58" s="750"/>
      <c r="CH58" s="619"/>
      <c r="CI58" s="619"/>
      <c r="CJ58" s="619"/>
      <c r="CK58" s="620"/>
      <c r="CL58" s="769"/>
      <c r="CM58" s="770"/>
      <c r="CN58" s="771"/>
      <c r="CO58" s="589"/>
      <c r="CP58" s="626"/>
      <c r="CQ58" s="626"/>
      <c r="CR58" s="626"/>
      <c r="CS58" s="626"/>
      <c r="CT58" s="626"/>
      <c r="CU58" s="626"/>
      <c r="CV58" s="626"/>
      <c r="CW58" s="627"/>
      <c r="CX58" s="884" t="str">
        <f>IF('入力シート（こちらに入力）'!D77="","",'入力シート（こちらに入力）'!D77)</f>
        <v/>
      </c>
      <c r="CY58" s="885"/>
      <c r="CZ58" s="885"/>
      <c r="DA58" s="885"/>
      <c r="DB58" s="885"/>
      <c r="DC58" s="885"/>
      <c r="DD58" s="885"/>
      <c r="DE58" s="885"/>
      <c r="DF58" s="885"/>
      <c r="DG58" s="885"/>
      <c r="DH58" s="885"/>
      <c r="DI58" s="885"/>
      <c r="DJ58" s="885"/>
      <c r="DK58" s="885"/>
      <c r="DL58" s="885"/>
      <c r="DM58" s="885"/>
      <c r="DN58" s="885"/>
      <c r="DO58" s="885"/>
      <c r="DP58" s="885"/>
      <c r="DQ58" s="885"/>
      <c r="DR58" s="885"/>
      <c r="DS58" s="885"/>
      <c r="DT58" s="885"/>
      <c r="DU58" s="885"/>
      <c r="DV58" s="885" t="s">
        <v>38</v>
      </c>
      <c r="DW58" s="885"/>
      <c r="DX58" s="885"/>
      <c r="DY58" s="885"/>
      <c r="DZ58" s="885"/>
      <c r="EA58" s="886" t="str">
        <f>IF('入力シート（こちらに入力）'!F77="","",'入力シート（こちらに入力）'!F77)</f>
        <v/>
      </c>
      <c r="EB58" s="886"/>
      <c r="EC58" s="886"/>
      <c r="ED58" s="886"/>
      <c r="EE58" s="886"/>
      <c r="EF58" s="886"/>
      <c r="EG58" s="886"/>
      <c r="EH58" s="886"/>
      <c r="EI58" s="886"/>
      <c r="EJ58" s="886"/>
      <c r="EK58" s="886"/>
      <c r="EL58" s="886"/>
      <c r="EM58" s="886"/>
      <c r="EN58" s="886"/>
      <c r="EO58" s="886"/>
      <c r="EP58" s="886"/>
      <c r="EQ58" s="886"/>
      <c r="ER58" s="886"/>
      <c r="ES58" s="885" t="s">
        <v>36</v>
      </c>
      <c r="ET58" s="885"/>
      <c r="EU58" s="885"/>
      <c r="EV58" s="885" t="s">
        <v>203</v>
      </c>
      <c r="EW58" s="885"/>
      <c r="EX58" s="885"/>
      <c r="EY58" s="886" t="str">
        <f>IF('入力シート（こちらに入力）'!J77="","",'入力シート（こちらに入力）'!J77)</f>
        <v/>
      </c>
      <c r="EZ58" s="886"/>
      <c r="FA58" s="886"/>
      <c r="FB58" s="886"/>
      <c r="FC58" s="886"/>
      <c r="FD58" s="886"/>
      <c r="FE58" s="886"/>
      <c r="FF58" s="886"/>
      <c r="FG58" s="886"/>
      <c r="FH58" s="886"/>
      <c r="FI58" s="886"/>
      <c r="FJ58" s="886"/>
      <c r="FK58" s="886"/>
      <c r="FL58" s="886"/>
      <c r="FM58" s="886"/>
      <c r="FN58" s="886"/>
      <c r="FO58" s="886"/>
      <c r="FP58" s="886"/>
      <c r="FQ58" s="885" t="s">
        <v>36</v>
      </c>
      <c r="FR58" s="885"/>
      <c r="FS58" s="885"/>
      <c r="FT58" s="539" t="s">
        <v>41</v>
      </c>
      <c r="FU58" s="540"/>
      <c r="FV58" s="540"/>
      <c r="FW58" s="540"/>
      <c r="FX58" s="540"/>
      <c r="FY58" s="540"/>
      <c r="FZ58" s="540"/>
      <c r="GA58" s="540"/>
      <c r="GB58" s="540"/>
      <c r="GC58" s="540"/>
      <c r="GD58" s="876" t="str">
        <f>IF('入力シート（こちらに入力）'!F74="","",'入力シート（こちらに入力）'!F74)</f>
        <v/>
      </c>
      <c r="GE58" s="876"/>
      <c r="GF58" s="876"/>
      <c r="GG58" s="876"/>
      <c r="GH58" s="876"/>
      <c r="GI58" s="876"/>
      <c r="GJ58" s="876"/>
      <c r="GK58" s="876"/>
      <c r="GL58" s="876"/>
      <c r="GM58" s="876"/>
      <c r="GN58" s="876"/>
      <c r="GO58" s="876"/>
      <c r="GP58" s="876"/>
      <c r="GQ58" s="876"/>
      <c r="GR58" s="876"/>
      <c r="GS58" s="876"/>
      <c r="GT58" s="540" t="s">
        <v>36</v>
      </c>
      <c r="GU58" s="540"/>
      <c r="GV58" s="540"/>
      <c r="GW58" s="765"/>
      <c r="GY58" s="789"/>
      <c r="GZ58" s="790"/>
      <c r="HA58" s="790"/>
      <c r="HB58" s="790"/>
      <c r="HC58" s="790"/>
      <c r="HD58" s="790"/>
      <c r="HE58" s="790"/>
      <c r="HF58" s="790"/>
      <c r="HG58" s="790"/>
      <c r="HH58" s="790"/>
      <c r="HI58" s="790"/>
      <c r="HJ58" s="790"/>
      <c r="HK58" s="790"/>
      <c r="HL58" s="790"/>
      <c r="HM58" s="790"/>
      <c r="HN58" s="790"/>
      <c r="HO58" s="790"/>
      <c r="HP58" s="790"/>
      <c r="HQ58" s="790"/>
      <c r="HR58" s="790"/>
      <c r="HS58" s="790"/>
      <c r="HT58" s="790"/>
      <c r="HU58" s="790"/>
      <c r="HV58" s="790"/>
      <c r="HW58" s="790"/>
      <c r="HX58" s="790"/>
      <c r="HY58" s="790"/>
      <c r="HZ58" s="790"/>
      <c r="IA58" s="790"/>
      <c r="IB58" s="791"/>
    </row>
    <row r="59" spans="1:251" ht="15.75" customHeight="1" x14ac:dyDescent="0.2">
      <c r="A59" s="603"/>
      <c r="B59" s="603"/>
      <c r="C59" s="603"/>
      <c r="D59" s="603"/>
      <c r="E59" s="603"/>
      <c r="F59" s="603"/>
      <c r="G59" s="603"/>
      <c r="H59" s="851"/>
      <c r="I59" s="770"/>
      <c r="J59" s="770"/>
      <c r="K59" s="771"/>
      <c r="L59" s="589"/>
      <c r="M59" s="626"/>
      <c r="N59" s="626"/>
      <c r="O59" s="627"/>
      <c r="P59" s="330"/>
      <c r="Q59" s="63"/>
      <c r="R59" s="63"/>
      <c r="S59" s="63"/>
      <c r="T59" s="63"/>
      <c r="U59" s="63"/>
      <c r="V59" s="63"/>
      <c r="W59" s="63"/>
      <c r="X59" s="63"/>
      <c r="Y59" s="63"/>
      <c r="Z59" s="63"/>
      <c r="AA59" s="63"/>
      <c r="AB59" s="63"/>
      <c r="AC59" s="63"/>
      <c r="AD59" s="63"/>
      <c r="AE59" s="435"/>
      <c r="AF59" s="435"/>
      <c r="AG59" s="435"/>
      <c r="AH59" s="435"/>
      <c r="AI59" s="435"/>
      <c r="AJ59" s="435"/>
      <c r="AK59" s="435"/>
      <c r="AL59" s="435"/>
      <c r="AM59" s="435"/>
      <c r="AN59" s="435"/>
      <c r="AO59" s="883"/>
      <c r="AP59" s="883"/>
      <c r="AQ59" s="883"/>
      <c r="AR59" s="883"/>
      <c r="AS59" s="883"/>
      <c r="AT59" s="883"/>
      <c r="AU59" s="883"/>
      <c r="AV59" s="883"/>
      <c r="AW59" s="883"/>
      <c r="AX59" s="883"/>
      <c r="AY59" s="883"/>
      <c r="AZ59" s="883"/>
      <c r="BA59" s="883"/>
      <c r="BB59" s="883"/>
      <c r="BC59" s="883"/>
      <c r="BD59" s="883"/>
      <c r="BE59" s="883"/>
      <c r="BF59" s="883"/>
      <c r="BG59" s="883"/>
      <c r="BH59" s="883"/>
      <c r="BI59" s="883"/>
      <c r="BJ59" s="883"/>
      <c r="BK59" s="883"/>
      <c r="BL59" s="883"/>
      <c r="BM59" s="883"/>
      <c r="BN59" s="883"/>
      <c r="BO59" s="883"/>
      <c r="BP59" s="883"/>
      <c r="BQ59" s="883"/>
      <c r="BR59" s="883"/>
      <c r="BS59" s="883"/>
      <c r="BT59" s="883"/>
      <c r="BU59" s="883"/>
      <c r="BV59" s="883"/>
      <c r="BW59" s="883"/>
      <c r="BX59" s="883"/>
      <c r="BY59" s="883"/>
      <c r="BZ59" s="883"/>
      <c r="CA59" s="883"/>
      <c r="CB59" s="883"/>
      <c r="CC59" s="883"/>
      <c r="CD59" s="435"/>
      <c r="CE59" s="435"/>
      <c r="CF59" s="62"/>
      <c r="CG59" s="750"/>
      <c r="CH59" s="619"/>
      <c r="CI59" s="619"/>
      <c r="CJ59" s="619"/>
      <c r="CK59" s="620"/>
      <c r="CL59" s="769"/>
      <c r="CM59" s="770"/>
      <c r="CN59" s="771"/>
      <c r="CO59" s="589"/>
      <c r="CP59" s="626"/>
      <c r="CQ59" s="626"/>
      <c r="CR59" s="626"/>
      <c r="CS59" s="626"/>
      <c r="CT59" s="626"/>
      <c r="CU59" s="626"/>
      <c r="CV59" s="626"/>
      <c r="CW59" s="627"/>
      <c r="CX59" s="806"/>
      <c r="CY59" s="807"/>
      <c r="CZ59" s="807"/>
      <c r="DA59" s="807"/>
      <c r="DB59" s="807"/>
      <c r="DC59" s="807"/>
      <c r="DD59" s="807"/>
      <c r="DE59" s="807"/>
      <c r="DF59" s="807"/>
      <c r="DG59" s="807"/>
      <c r="DH59" s="807"/>
      <c r="DI59" s="807"/>
      <c r="DJ59" s="807"/>
      <c r="DK59" s="807"/>
      <c r="DL59" s="807"/>
      <c r="DM59" s="807"/>
      <c r="DN59" s="807"/>
      <c r="DO59" s="807"/>
      <c r="DP59" s="807"/>
      <c r="DQ59" s="807"/>
      <c r="DR59" s="807"/>
      <c r="DS59" s="807"/>
      <c r="DT59" s="807"/>
      <c r="DU59" s="807"/>
      <c r="DV59" s="807"/>
      <c r="DW59" s="807"/>
      <c r="DX59" s="807"/>
      <c r="DY59" s="807"/>
      <c r="DZ59" s="807"/>
      <c r="EA59" s="887"/>
      <c r="EB59" s="887"/>
      <c r="EC59" s="887"/>
      <c r="ED59" s="887"/>
      <c r="EE59" s="887"/>
      <c r="EF59" s="887"/>
      <c r="EG59" s="887"/>
      <c r="EH59" s="887"/>
      <c r="EI59" s="887"/>
      <c r="EJ59" s="887"/>
      <c r="EK59" s="887"/>
      <c r="EL59" s="887"/>
      <c r="EM59" s="887"/>
      <c r="EN59" s="887"/>
      <c r="EO59" s="887"/>
      <c r="EP59" s="887"/>
      <c r="EQ59" s="887"/>
      <c r="ER59" s="887"/>
      <c r="ES59" s="807"/>
      <c r="ET59" s="807"/>
      <c r="EU59" s="807"/>
      <c r="EV59" s="807"/>
      <c r="EW59" s="807"/>
      <c r="EX59" s="807"/>
      <c r="EY59" s="887"/>
      <c r="EZ59" s="887"/>
      <c r="FA59" s="887"/>
      <c r="FB59" s="887"/>
      <c r="FC59" s="887"/>
      <c r="FD59" s="887"/>
      <c r="FE59" s="887"/>
      <c r="FF59" s="887"/>
      <c r="FG59" s="887"/>
      <c r="FH59" s="887"/>
      <c r="FI59" s="887"/>
      <c r="FJ59" s="887"/>
      <c r="FK59" s="887"/>
      <c r="FL59" s="887"/>
      <c r="FM59" s="887"/>
      <c r="FN59" s="887"/>
      <c r="FO59" s="887"/>
      <c r="FP59" s="887"/>
      <c r="FQ59" s="807"/>
      <c r="FR59" s="807"/>
      <c r="FS59" s="807"/>
      <c r="FT59" s="583"/>
      <c r="FU59" s="609"/>
      <c r="FV59" s="609"/>
      <c r="FW59" s="609"/>
      <c r="FX59" s="609"/>
      <c r="FY59" s="609"/>
      <c r="FZ59" s="609"/>
      <c r="GA59" s="609"/>
      <c r="GB59" s="609"/>
      <c r="GC59" s="609"/>
      <c r="GD59" s="877"/>
      <c r="GE59" s="877"/>
      <c r="GF59" s="877"/>
      <c r="GG59" s="877"/>
      <c r="GH59" s="877"/>
      <c r="GI59" s="877"/>
      <c r="GJ59" s="877"/>
      <c r="GK59" s="877"/>
      <c r="GL59" s="877"/>
      <c r="GM59" s="877"/>
      <c r="GN59" s="877"/>
      <c r="GO59" s="877"/>
      <c r="GP59" s="877"/>
      <c r="GQ59" s="877"/>
      <c r="GR59" s="877"/>
      <c r="GS59" s="877"/>
      <c r="GT59" s="609"/>
      <c r="GU59" s="609"/>
      <c r="GV59" s="609"/>
      <c r="GW59" s="688"/>
      <c r="GY59" s="789"/>
      <c r="GZ59" s="790"/>
      <c r="HA59" s="790"/>
      <c r="HB59" s="790"/>
      <c r="HC59" s="790"/>
      <c r="HD59" s="790"/>
      <c r="HE59" s="790"/>
      <c r="HF59" s="790"/>
      <c r="HG59" s="790"/>
      <c r="HH59" s="790"/>
      <c r="HI59" s="790"/>
      <c r="HJ59" s="790"/>
      <c r="HK59" s="790"/>
      <c r="HL59" s="790"/>
      <c r="HM59" s="790"/>
      <c r="HN59" s="790"/>
      <c r="HO59" s="790"/>
      <c r="HP59" s="790"/>
      <c r="HQ59" s="790"/>
      <c r="HR59" s="790"/>
      <c r="HS59" s="790"/>
      <c r="HT59" s="790"/>
      <c r="HU59" s="790"/>
      <c r="HV59" s="790"/>
      <c r="HW59" s="790"/>
      <c r="HX59" s="790"/>
      <c r="HY59" s="790"/>
      <c r="HZ59" s="790"/>
      <c r="IA59" s="790"/>
      <c r="IB59" s="791"/>
    </row>
    <row r="60" spans="1:251" ht="15.75" customHeight="1" x14ac:dyDescent="0.2">
      <c r="A60" s="603"/>
      <c r="B60" s="603"/>
      <c r="C60" s="603"/>
      <c r="D60" s="603"/>
      <c r="E60" s="603"/>
      <c r="F60" s="603"/>
      <c r="G60" s="603"/>
      <c r="H60" s="851"/>
      <c r="I60" s="770"/>
      <c r="J60" s="770"/>
      <c r="K60" s="771"/>
      <c r="L60" s="589"/>
      <c r="M60" s="626"/>
      <c r="N60" s="626"/>
      <c r="O60" s="627"/>
      <c r="P60" s="441" t="s">
        <v>269</v>
      </c>
      <c r="Q60" s="762"/>
      <c r="R60" s="762"/>
      <c r="S60" s="762"/>
      <c r="T60" s="762"/>
      <c r="U60" s="762"/>
      <c r="V60" s="762"/>
      <c r="W60" s="762"/>
      <c r="X60" s="888"/>
      <c r="Y60" s="331"/>
      <c r="Z60" s="332"/>
      <c r="AA60" s="332"/>
      <c r="AB60" s="332"/>
      <c r="AC60" s="332"/>
      <c r="AD60" s="332"/>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A60" s="333"/>
      <c r="BB60" s="333"/>
      <c r="BC60" s="333"/>
      <c r="BD60" s="333"/>
      <c r="BE60" s="333"/>
      <c r="BF60" s="333"/>
      <c r="BG60" s="333"/>
      <c r="BH60" s="333"/>
      <c r="BI60" s="333"/>
      <c r="BJ60" s="333"/>
      <c r="BK60" s="333"/>
      <c r="BL60" s="333"/>
      <c r="BM60" s="333"/>
      <c r="BN60" s="333"/>
      <c r="BO60" s="333"/>
      <c r="BP60" s="333"/>
      <c r="BQ60" s="333"/>
      <c r="BR60" s="333"/>
      <c r="BS60" s="333"/>
      <c r="BT60" s="333"/>
      <c r="BU60" s="333"/>
      <c r="BV60" s="333"/>
      <c r="BW60" s="333"/>
      <c r="BX60" s="333"/>
      <c r="BY60" s="333"/>
      <c r="BZ60" s="333"/>
      <c r="CA60" s="333"/>
      <c r="CB60" s="333"/>
      <c r="CC60" s="333"/>
      <c r="CD60" s="333"/>
      <c r="CE60" s="333"/>
      <c r="CF60" s="334"/>
      <c r="CG60" s="750"/>
      <c r="CH60" s="619"/>
      <c r="CI60" s="619"/>
      <c r="CJ60" s="619"/>
      <c r="CK60" s="620"/>
      <c r="CL60" s="769"/>
      <c r="CM60" s="770"/>
      <c r="CN60" s="771"/>
      <c r="CO60" s="589"/>
      <c r="CP60" s="626"/>
      <c r="CQ60" s="626"/>
      <c r="CR60" s="626"/>
      <c r="CS60" s="626"/>
      <c r="CT60" s="626"/>
      <c r="CU60" s="626"/>
      <c r="CV60" s="626"/>
      <c r="CW60" s="627"/>
      <c r="CX60" s="583" t="str">
        <f>IF('入力シート（こちらに入力）'!D78="","",'入力シート（こちらに入力）'!D78)</f>
        <v/>
      </c>
      <c r="CY60" s="609"/>
      <c r="CZ60" s="609"/>
      <c r="DA60" s="609"/>
      <c r="DB60" s="609"/>
      <c r="DC60" s="609"/>
      <c r="DD60" s="609"/>
      <c r="DE60" s="609"/>
      <c r="DF60" s="609"/>
      <c r="DG60" s="609"/>
      <c r="DH60" s="609"/>
      <c r="DI60" s="609"/>
      <c r="DJ60" s="609"/>
      <c r="DK60" s="609"/>
      <c r="DL60" s="609"/>
      <c r="DM60" s="609"/>
      <c r="DN60" s="609"/>
      <c r="DO60" s="609"/>
      <c r="DP60" s="609"/>
      <c r="DQ60" s="609"/>
      <c r="DR60" s="609"/>
      <c r="DS60" s="609"/>
      <c r="DT60" s="609"/>
      <c r="DU60" s="609"/>
      <c r="DV60" s="609" t="s">
        <v>38</v>
      </c>
      <c r="DW60" s="609"/>
      <c r="DX60" s="609"/>
      <c r="DY60" s="609"/>
      <c r="DZ60" s="609"/>
      <c r="EA60" s="875" t="str">
        <f>IF('入力シート（こちらに入力）'!F78="","",'入力シート（こちらに入力）'!F78)</f>
        <v/>
      </c>
      <c r="EB60" s="875"/>
      <c r="EC60" s="875"/>
      <c r="ED60" s="875"/>
      <c r="EE60" s="875"/>
      <c r="EF60" s="875"/>
      <c r="EG60" s="875"/>
      <c r="EH60" s="875"/>
      <c r="EI60" s="875"/>
      <c r="EJ60" s="875"/>
      <c r="EK60" s="875"/>
      <c r="EL60" s="875"/>
      <c r="EM60" s="875"/>
      <c r="EN60" s="875"/>
      <c r="EO60" s="875"/>
      <c r="EP60" s="875"/>
      <c r="EQ60" s="875"/>
      <c r="ER60" s="875"/>
      <c r="ES60" s="609" t="s">
        <v>36</v>
      </c>
      <c r="ET60" s="609"/>
      <c r="EU60" s="609"/>
      <c r="EV60" s="609" t="s">
        <v>203</v>
      </c>
      <c r="EW60" s="609"/>
      <c r="EX60" s="609"/>
      <c r="EY60" s="875" t="str">
        <f>IF('入力シート（こちらに入力）'!J78="","",'入力シート（こちらに入力）'!J78)</f>
        <v/>
      </c>
      <c r="EZ60" s="875"/>
      <c r="FA60" s="875"/>
      <c r="FB60" s="875"/>
      <c r="FC60" s="875"/>
      <c r="FD60" s="875"/>
      <c r="FE60" s="875"/>
      <c r="FF60" s="875"/>
      <c r="FG60" s="875"/>
      <c r="FH60" s="875"/>
      <c r="FI60" s="875"/>
      <c r="FJ60" s="875"/>
      <c r="FK60" s="875"/>
      <c r="FL60" s="875"/>
      <c r="FM60" s="875"/>
      <c r="FN60" s="875"/>
      <c r="FO60" s="875"/>
      <c r="FP60" s="875"/>
      <c r="FQ60" s="609" t="s">
        <v>36</v>
      </c>
      <c r="FR60" s="609"/>
      <c r="FS60" s="609"/>
      <c r="FT60" s="539" t="s">
        <v>270</v>
      </c>
      <c r="FU60" s="540"/>
      <c r="FV60" s="540"/>
      <c r="FW60" s="540"/>
      <c r="FX60" s="540"/>
      <c r="FY60" s="540"/>
      <c r="FZ60" s="540"/>
      <c r="GA60" s="540"/>
      <c r="GB60" s="540"/>
      <c r="GC60" s="540"/>
      <c r="GD60" s="876" t="str">
        <f>IF('入力シート（こちらに入力）'!F75="","",'入力シート（こちらに入力）'!F75)</f>
        <v/>
      </c>
      <c r="GE60" s="876"/>
      <c r="GF60" s="876"/>
      <c r="GG60" s="876"/>
      <c r="GH60" s="876"/>
      <c r="GI60" s="876"/>
      <c r="GJ60" s="876"/>
      <c r="GK60" s="876"/>
      <c r="GL60" s="876"/>
      <c r="GM60" s="876"/>
      <c r="GN60" s="876"/>
      <c r="GO60" s="876"/>
      <c r="GP60" s="876"/>
      <c r="GQ60" s="876"/>
      <c r="GR60" s="876"/>
      <c r="GS60" s="876"/>
      <c r="GT60" s="540" t="s">
        <v>36</v>
      </c>
      <c r="GU60" s="540"/>
      <c r="GV60" s="540"/>
      <c r="GW60" s="765"/>
      <c r="GY60" s="789"/>
      <c r="GZ60" s="790"/>
      <c r="HA60" s="790"/>
      <c r="HB60" s="790"/>
      <c r="HC60" s="790"/>
      <c r="HD60" s="790"/>
      <c r="HE60" s="790"/>
      <c r="HF60" s="790"/>
      <c r="HG60" s="790"/>
      <c r="HH60" s="790"/>
      <c r="HI60" s="790"/>
      <c r="HJ60" s="790"/>
      <c r="HK60" s="790"/>
      <c r="HL60" s="790"/>
      <c r="HM60" s="790"/>
      <c r="HN60" s="790"/>
      <c r="HO60" s="790"/>
      <c r="HP60" s="790"/>
      <c r="HQ60" s="790"/>
      <c r="HR60" s="790"/>
      <c r="HS60" s="790"/>
      <c r="HT60" s="790"/>
      <c r="HU60" s="790"/>
      <c r="HV60" s="790"/>
      <c r="HW60" s="790"/>
      <c r="HX60" s="790"/>
      <c r="HY60" s="790"/>
      <c r="HZ60" s="790"/>
      <c r="IA60" s="790"/>
      <c r="IB60" s="791"/>
    </row>
    <row r="61" spans="1:251" ht="15.75" customHeight="1" x14ac:dyDescent="0.2">
      <c r="A61" s="603"/>
      <c r="B61" s="603"/>
      <c r="C61" s="603"/>
      <c r="D61" s="603"/>
      <c r="E61" s="603"/>
      <c r="F61" s="603"/>
      <c r="G61" s="603"/>
      <c r="H61" s="851"/>
      <c r="I61" s="770"/>
      <c r="J61" s="770"/>
      <c r="K61" s="771"/>
      <c r="L61" s="589"/>
      <c r="M61" s="626"/>
      <c r="N61" s="626"/>
      <c r="O61" s="627"/>
      <c r="P61" s="446"/>
      <c r="Q61" s="763"/>
      <c r="R61" s="763"/>
      <c r="S61" s="763"/>
      <c r="T61" s="763"/>
      <c r="U61" s="763"/>
      <c r="V61" s="763"/>
      <c r="W61" s="763"/>
      <c r="X61" s="889"/>
      <c r="Y61" s="30"/>
      <c r="Z61" s="30"/>
      <c r="AA61" s="632" t="str">
        <f>IF('入力シート（こちらに入力）'!D26 = "","","■")</f>
        <v/>
      </c>
      <c r="AB61" s="551"/>
      <c r="AC61" s="3" t="s">
        <v>267</v>
      </c>
      <c r="AD61" s="3"/>
      <c r="AE61" s="3"/>
      <c r="AF61" s="3"/>
      <c r="AG61" s="253"/>
      <c r="AH61" s="3" t="s">
        <v>26</v>
      </c>
      <c r="AI61" s="3"/>
      <c r="AK61" s="632" t="str">
        <f>IF('入力シート（こちらに入力）'!D26=AM61,"■","")</f>
        <v/>
      </c>
      <c r="AL61" s="551"/>
      <c r="AM61" s="3" t="s">
        <v>271</v>
      </c>
      <c r="AN61" s="3"/>
      <c r="AO61" s="3"/>
      <c r="AP61" s="3"/>
      <c r="AS61" s="632" t="str">
        <f>IF('入力シート（こちらに入力）'!D26=AU61,"■","")</f>
        <v/>
      </c>
      <c r="AT61" s="551"/>
      <c r="AU61" s="3" t="s">
        <v>272</v>
      </c>
      <c r="AV61" s="3"/>
      <c r="AW61" s="3"/>
      <c r="AX61" s="3"/>
      <c r="AY61" s="3"/>
      <c r="AZ61" s="3"/>
      <c r="BA61" s="3"/>
      <c r="BB61" s="3"/>
      <c r="BC61" s="3"/>
      <c r="BD61" s="3"/>
      <c r="BE61" s="3" t="s">
        <v>20</v>
      </c>
      <c r="BF61" s="3"/>
      <c r="BG61" s="3"/>
      <c r="BH61" s="632" t="str">
        <f>IF('入力シート（こちらに入力）'!D26=BJ61,"■","")</f>
        <v/>
      </c>
      <c r="BI61" s="551"/>
      <c r="BJ61" s="3" t="s">
        <v>231</v>
      </c>
      <c r="BK61" s="3"/>
      <c r="BL61" s="3"/>
      <c r="BM61" s="50"/>
      <c r="BN61" s="50"/>
      <c r="BO61" s="50"/>
      <c r="BP61" s="48"/>
      <c r="BQ61" s="48"/>
      <c r="BR61" s="48"/>
      <c r="BS61" s="31"/>
      <c r="BT61" s="31"/>
      <c r="BU61" s="31"/>
      <c r="BV61" s="31"/>
      <c r="BW61" s="31"/>
      <c r="BX61" s="31"/>
      <c r="BY61" s="31"/>
      <c r="BZ61" s="31"/>
      <c r="CA61" s="3"/>
      <c r="CB61" s="3"/>
      <c r="CC61" s="3"/>
      <c r="CD61" s="3"/>
      <c r="CE61" s="3"/>
      <c r="CF61" s="245"/>
      <c r="CG61" s="750"/>
      <c r="CH61" s="619"/>
      <c r="CI61" s="619"/>
      <c r="CJ61" s="619"/>
      <c r="CK61" s="620"/>
      <c r="CL61" s="769"/>
      <c r="CM61" s="770"/>
      <c r="CN61" s="771"/>
      <c r="CO61" s="589"/>
      <c r="CP61" s="626"/>
      <c r="CQ61" s="626"/>
      <c r="CR61" s="626"/>
      <c r="CS61" s="626"/>
      <c r="CT61" s="626"/>
      <c r="CU61" s="626"/>
      <c r="CV61" s="626"/>
      <c r="CW61" s="627"/>
      <c r="CX61" s="583"/>
      <c r="CY61" s="609"/>
      <c r="CZ61" s="609"/>
      <c r="DA61" s="609"/>
      <c r="DB61" s="609"/>
      <c r="DC61" s="609"/>
      <c r="DD61" s="609"/>
      <c r="DE61" s="609"/>
      <c r="DF61" s="609"/>
      <c r="DG61" s="609"/>
      <c r="DH61" s="609"/>
      <c r="DI61" s="609"/>
      <c r="DJ61" s="609"/>
      <c r="DK61" s="609"/>
      <c r="DL61" s="609"/>
      <c r="DM61" s="609"/>
      <c r="DN61" s="609"/>
      <c r="DO61" s="609"/>
      <c r="DP61" s="609"/>
      <c r="DQ61" s="609"/>
      <c r="DR61" s="609"/>
      <c r="DS61" s="609"/>
      <c r="DT61" s="609"/>
      <c r="DU61" s="609"/>
      <c r="DV61" s="609"/>
      <c r="DW61" s="609"/>
      <c r="DX61" s="609"/>
      <c r="DY61" s="609"/>
      <c r="DZ61" s="609"/>
      <c r="EA61" s="875"/>
      <c r="EB61" s="875"/>
      <c r="EC61" s="875"/>
      <c r="ED61" s="875"/>
      <c r="EE61" s="875"/>
      <c r="EF61" s="875"/>
      <c r="EG61" s="875"/>
      <c r="EH61" s="875"/>
      <c r="EI61" s="875"/>
      <c r="EJ61" s="875"/>
      <c r="EK61" s="875"/>
      <c r="EL61" s="875"/>
      <c r="EM61" s="875"/>
      <c r="EN61" s="875"/>
      <c r="EO61" s="875"/>
      <c r="EP61" s="875"/>
      <c r="EQ61" s="875"/>
      <c r="ER61" s="875"/>
      <c r="ES61" s="609"/>
      <c r="ET61" s="609"/>
      <c r="EU61" s="609"/>
      <c r="EV61" s="609"/>
      <c r="EW61" s="609"/>
      <c r="EX61" s="609"/>
      <c r="EY61" s="875"/>
      <c r="EZ61" s="875"/>
      <c r="FA61" s="875"/>
      <c r="FB61" s="875"/>
      <c r="FC61" s="875"/>
      <c r="FD61" s="875"/>
      <c r="FE61" s="875"/>
      <c r="FF61" s="875"/>
      <c r="FG61" s="875"/>
      <c r="FH61" s="875"/>
      <c r="FI61" s="875"/>
      <c r="FJ61" s="875"/>
      <c r="FK61" s="875"/>
      <c r="FL61" s="875"/>
      <c r="FM61" s="875"/>
      <c r="FN61" s="875"/>
      <c r="FO61" s="875"/>
      <c r="FP61" s="875"/>
      <c r="FQ61" s="609"/>
      <c r="FR61" s="609"/>
      <c r="FS61" s="609"/>
      <c r="FT61" s="542"/>
      <c r="FU61" s="543"/>
      <c r="FV61" s="543"/>
      <c r="FW61" s="543"/>
      <c r="FX61" s="543"/>
      <c r="FY61" s="543"/>
      <c r="FZ61" s="543"/>
      <c r="GA61" s="543"/>
      <c r="GB61" s="543"/>
      <c r="GC61" s="543"/>
      <c r="GD61" s="877"/>
      <c r="GE61" s="877"/>
      <c r="GF61" s="877"/>
      <c r="GG61" s="877"/>
      <c r="GH61" s="877"/>
      <c r="GI61" s="877"/>
      <c r="GJ61" s="877"/>
      <c r="GK61" s="877"/>
      <c r="GL61" s="877"/>
      <c r="GM61" s="877"/>
      <c r="GN61" s="877"/>
      <c r="GO61" s="877"/>
      <c r="GP61" s="877"/>
      <c r="GQ61" s="877"/>
      <c r="GR61" s="877"/>
      <c r="GS61" s="877"/>
      <c r="GT61" s="609"/>
      <c r="GU61" s="609"/>
      <c r="GV61" s="609"/>
      <c r="GW61" s="688"/>
      <c r="GX61" s="3"/>
      <c r="GY61" s="789"/>
      <c r="GZ61" s="790"/>
      <c r="HA61" s="790"/>
      <c r="HB61" s="790"/>
      <c r="HC61" s="790"/>
      <c r="HD61" s="790"/>
      <c r="HE61" s="790"/>
      <c r="HF61" s="790"/>
      <c r="HG61" s="790"/>
      <c r="HH61" s="790"/>
      <c r="HI61" s="790"/>
      <c r="HJ61" s="790"/>
      <c r="HK61" s="790"/>
      <c r="HL61" s="790"/>
      <c r="HM61" s="790"/>
      <c r="HN61" s="790"/>
      <c r="HO61" s="790"/>
      <c r="HP61" s="790"/>
      <c r="HQ61" s="790"/>
      <c r="HR61" s="790"/>
      <c r="HS61" s="790"/>
      <c r="HT61" s="790"/>
      <c r="HU61" s="790"/>
      <c r="HV61" s="790"/>
      <c r="HW61" s="790"/>
      <c r="HX61" s="790"/>
      <c r="HY61" s="790"/>
      <c r="HZ61" s="790"/>
      <c r="IA61" s="790"/>
      <c r="IB61" s="791"/>
    </row>
    <row r="62" spans="1:251" ht="15.75" customHeight="1" x14ac:dyDescent="0.2">
      <c r="A62" s="603"/>
      <c r="B62" s="603"/>
      <c r="C62" s="603"/>
      <c r="D62" s="603"/>
      <c r="E62" s="603"/>
      <c r="F62" s="603"/>
      <c r="G62" s="603"/>
      <c r="H62" s="851"/>
      <c r="I62" s="770"/>
      <c r="J62" s="770"/>
      <c r="K62" s="771"/>
      <c r="L62" s="589"/>
      <c r="M62" s="626"/>
      <c r="N62" s="626"/>
      <c r="O62" s="627"/>
      <c r="P62" s="446"/>
      <c r="Q62" s="763"/>
      <c r="R62" s="763"/>
      <c r="S62" s="763"/>
      <c r="T62" s="763"/>
      <c r="U62" s="763"/>
      <c r="V62" s="763"/>
      <c r="W62" s="763"/>
      <c r="X62" s="889"/>
      <c r="Y62" s="111"/>
      <c r="Z62" s="111"/>
      <c r="AA62" s="189"/>
      <c r="AB62" s="189"/>
      <c r="AC62" s="189"/>
      <c r="AD62" s="189"/>
      <c r="AE62" s="189"/>
      <c r="AF62" s="189"/>
      <c r="AG62" s="189"/>
      <c r="AH62" s="189"/>
      <c r="AI62" s="189"/>
      <c r="AJ62" s="189"/>
      <c r="AK62" s="189"/>
      <c r="AL62" s="189"/>
      <c r="AM62" s="189"/>
      <c r="AN62" s="189"/>
      <c r="AO62" s="189"/>
      <c r="AP62" s="189"/>
      <c r="AQ62" s="189"/>
      <c r="AR62" s="189"/>
      <c r="AS62" s="189"/>
      <c r="AT62" s="189"/>
      <c r="AU62" s="189"/>
      <c r="AV62" s="335"/>
      <c r="AW62" s="335"/>
      <c r="AX62" s="335"/>
      <c r="AY62" s="335"/>
      <c r="AZ62" s="335"/>
      <c r="BA62" s="335"/>
      <c r="BB62" s="335"/>
      <c r="BC62" s="335"/>
      <c r="BD62" s="335"/>
      <c r="BE62" s="335"/>
      <c r="BF62" s="335"/>
      <c r="BG62" s="335"/>
      <c r="BH62" s="335"/>
      <c r="BI62" s="335"/>
      <c r="BJ62" s="335"/>
      <c r="BK62" s="335"/>
      <c r="BL62" s="335"/>
      <c r="BM62" s="118"/>
      <c r="BN62" s="118"/>
      <c r="BO62" s="118"/>
      <c r="BP62" s="118"/>
      <c r="BQ62" s="118"/>
      <c r="BR62" s="118"/>
      <c r="BS62" s="335"/>
      <c r="BT62" s="189"/>
      <c r="BU62" s="336"/>
      <c r="BV62" s="336"/>
      <c r="BW62" s="336"/>
      <c r="BX62" s="336"/>
      <c r="BY62" s="336"/>
      <c r="BZ62" s="336"/>
      <c r="CA62" s="107"/>
      <c r="CB62" s="107"/>
      <c r="CC62" s="107"/>
      <c r="CD62" s="107"/>
      <c r="CE62" s="107"/>
      <c r="CF62" s="277"/>
      <c r="CG62" s="750"/>
      <c r="CH62" s="619"/>
      <c r="CI62" s="619"/>
      <c r="CJ62" s="619"/>
      <c r="CK62" s="620"/>
      <c r="CL62" s="769"/>
      <c r="CM62" s="770"/>
      <c r="CN62" s="771"/>
      <c r="CO62" s="589"/>
      <c r="CP62" s="626"/>
      <c r="CQ62" s="626"/>
      <c r="CR62" s="626"/>
      <c r="CS62" s="626"/>
      <c r="CT62" s="626"/>
      <c r="CU62" s="626"/>
      <c r="CV62" s="626"/>
      <c r="CW62" s="627"/>
      <c r="CX62" s="858" t="s">
        <v>94</v>
      </c>
      <c r="CY62" s="858"/>
      <c r="CZ62" s="858"/>
      <c r="DA62" s="858"/>
      <c r="DB62" s="858"/>
      <c r="DC62" s="858"/>
      <c r="DD62" s="858"/>
      <c r="DE62" s="858"/>
      <c r="DF62" s="858"/>
      <c r="DG62" s="858"/>
      <c r="DH62" s="858"/>
      <c r="DI62" s="858"/>
      <c r="DJ62" s="858"/>
      <c r="DK62" s="858"/>
      <c r="DL62" s="858"/>
      <c r="DM62" s="858"/>
      <c r="DN62" s="858"/>
      <c r="DO62" s="858"/>
      <c r="DP62" s="540" t="str">
        <f>IF('入力シート（こちらに入力）'!D79="","",'入力シート（こちらに入力）'!D79)</f>
        <v/>
      </c>
      <c r="DQ62" s="540"/>
      <c r="DR62" s="540"/>
      <c r="DS62" s="540"/>
      <c r="DT62" s="540"/>
      <c r="DU62" s="860" t="s">
        <v>95</v>
      </c>
      <c r="DV62" s="860"/>
      <c r="DW62" s="860"/>
      <c r="DX62" s="860"/>
      <c r="DY62" s="860"/>
      <c r="DZ62" s="860"/>
      <c r="EA62" s="860"/>
      <c r="EB62" s="860"/>
      <c r="EC62" s="860"/>
      <c r="ED62" s="860"/>
      <c r="EE62" s="860"/>
      <c r="EF62" s="860"/>
      <c r="EG62" s="860"/>
      <c r="EH62" s="860"/>
      <c r="EI62" s="891" t="str">
        <f>IF('入力シート（こちらに入力）'!F79="","",'入力シート（こちらに入力）'!F79)</f>
        <v/>
      </c>
      <c r="EJ62" s="891"/>
      <c r="EK62" s="891"/>
      <c r="EL62" s="891"/>
      <c r="EM62" s="891"/>
      <c r="EN62" s="891"/>
      <c r="EO62" s="891"/>
      <c r="EP62" s="891"/>
      <c r="EQ62" s="891"/>
      <c r="ER62" s="891"/>
      <c r="ES62" s="891"/>
      <c r="ET62" s="891"/>
      <c r="EU62" s="891"/>
      <c r="EV62" s="540" t="s">
        <v>464</v>
      </c>
      <c r="EW62" s="540"/>
      <c r="EX62" s="540"/>
      <c r="EY62" s="540"/>
      <c r="EZ62" s="540"/>
      <c r="FA62" s="893"/>
      <c r="FB62" s="893"/>
      <c r="FC62" s="893"/>
      <c r="FD62" s="893"/>
      <c r="FE62" s="891" t="str">
        <f>IF('入力シート（こちらに入力）'!J79="","",'入力シート（こちらに入力）'!J79)</f>
        <v/>
      </c>
      <c r="FF62" s="891"/>
      <c r="FG62" s="891"/>
      <c r="FH62" s="891"/>
      <c r="FI62" s="891"/>
      <c r="FJ62" s="891"/>
      <c r="FK62" s="891"/>
      <c r="FL62" s="891"/>
      <c r="FM62" s="891"/>
      <c r="FN62" s="891"/>
      <c r="FO62" s="891"/>
      <c r="FP62" s="891"/>
      <c r="FQ62" s="891"/>
      <c r="FR62" s="891"/>
      <c r="FS62" s="891"/>
      <c r="FT62" s="540" t="s">
        <v>36</v>
      </c>
      <c r="FU62" s="540"/>
      <c r="FV62" s="540"/>
      <c r="FW62" s="540"/>
      <c r="FX62" s="182"/>
      <c r="FY62" s="182"/>
      <c r="FZ62" s="182"/>
      <c r="GA62" s="182"/>
      <c r="GB62" s="182"/>
      <c r="GC62" s="182"/>
      <c r="GD62" s="337"/>
      <c r="GE62" s="338"/>
      <c r="GF62" s="338"/>
      <c r="GG62" s="338"/>
      <c r="GH62" s="338"/>
      <c r="GI62" s="338"/>
      <c r="GJ62" s="338"/>
      <c r="GK62" s="338"/>
      <c r="GL62" s="338"/>
      <c r="GM62" s="338"/>
      <c r="GN62" s="338"/>
      <c r="GO62" s="338"/>
      <c r="GP62" s="182"/>
      <c r="GQ62" s="182"/>
      <c r="GR62" s="182"/>
      <c r="GS62" s="182"/>
      <c r="GT62" s="182"/>
      <c r="GU62" s="182"/>
      <c r="GV62" s="182"/>
      <c r="GW62" s="309"/>
      <c r="GX62" s="3"/>
      <c r="GY62" s="789"/>
      <c r="GZ62" s="790"/>
      <c r="HA62" s="790"/>
      <c r="HB62" s="790"/>
      <c r="HC62" s="790"/>
      <c r="HD62" s="790"/>
      <c r="HE62" s="790"/>
      <c r="HF62" s="790"/>
      <c r="HG62" s="790"/>
      <c r="HH62" s="790"/>
      <c r="HI62" s="790"/>
      <c r="HJ62" s="790"/>
      <c r="HK62" s="790"/>
      <c r="HL62" s="790"/>
      <c r="HM62" s="790"/>
      <c r="HN62" s="790"/>
      <c r="HO62" s="790"/>
      <c r="HP62" s="790"/>
      <c r="HQ62" s="790"/>
      <c r="HR62" s="790"/>
      <c r="HS62" s="790"/>
      <c r="HT62" s="790"/>
      <c r="HU62" s="790"/>
      <c r="HV62" s="790"/>
      <c r="HW62" s="790"/>
      <c r="HX62" s="790"/>
      <c r="HY62" s="790"/>
      <c r="HZ62" s="790"/>
      <c r="IA62" s="790"/>
      <c r="IB62" s="791"/>
    </row>
    <row r="63" spans="1:251" ht="15.75" customHeight="1" x14ac:dyDescent="0.2">
      <c r="A63" s="603"/>
      <c r="B63" s="603"/>
      <c r="C63" s="603"/>
      <c r="D63" s="603"/>
      <c r="E63" s="603"/>
      <c r="F63" s="603"/>
      <c r="G63" s="603"/>
      <c r="H63" s="851"/>
      <c r="I63" s="770"/>
      <c r="J63" s="770"/>
      <c r="K63" s="771"/>
      <c r="L63" s="589"/>
      <c r="M63" s="626"/>
      <c r="N63" s="626"/>
      <c r="O63" s="627"/>
      <c r="P63" s="446"/>
      <c r="Q63" s="763"/>
      <c r="R63" s="763"/>
      <c r="S63" s="763"/>
      <c r="T63" s="763"/>
      <c r="U63" s="763"/>
      <c r="V63" s="763"/>
      <c r="W63" s="763"/>
      <c r="X63" s="889"/>
      <c r="Y63" s="661" t="s">
        <v>81</v>
      </c>
      <c r="Z63" s="662"/>
      <c r="AA63" s="662"/>
      <c r="AB63" s="662"/>
      <c r="AC63" s="662"/>
      <c r="AD63" s="662"/>
      <c r="AE63" s="662"/>
      <c r="AF63" s="662"/>
      <c r="AG63" s="339"/>
      <c r="AH63" s="894" t="str">
        <f>IF('入力シート（こちらに入力）'!D27="","",'入力シート（こちらに入力）'!D27)</f>
        <v/>
      </c>
      <c r="AI63" s="894"/>
      <c r="AJ63" s="894"/>
      <c r="AK63" s="894"/>
      <c r="AL63" s="894"/>
      <c r="AM63" s="894"/>
      <c r="AN63" s="894"/>
      <c r="AO63" s="894"/>
      <c r="AP63" s="894"/>
      <c r="AQ63" s="894"/>
      <c r="AR63" s="894"/>
      <c r="AS63" s="894"/>
      <c r="AT63" s="894"/>
      <c r="AU63" s="894"/>
      <c r="AV63" s="894"/>
      <c r="AW63" s="894"/>
      <c r="AX63" s="894"/>
      <c r="AY63" s="894"/>
      <c r="AZ63" s="894"/>
      <c r="BA63" s="894"/>
      <c r="BB63" s="894"/>
      <c r="BC63" s="894"/>
      <c r="BD63" s="894"/>
      <c r="BE63" s="894"/>
      <c r="BF63" s="894"/>
      <c r="BG63" s="894"/>
      <c r="BH63" s="894"/>
      <c r="BI63" s="894"/>
      <c r="BJ63" s="894"/>
      <c r="BK63" s="894"/>
      <c r="BL63" s="894"/>
      <c r="BM63" s="894"/>
      <c r="BN63" s="894"/>
      <c r="BO63" s="894"/>
      <c r="BP63" s="894"/>
      <c r="BQ63" s="894"/>
      <c r="BR63" s="894"/>
      <c r="BS63" s="894"/>
      <c r="BT63" s="894"/>
      <c r="BU63" s="894"/>
      <c r="BV63" s="894"/>
      <c r="BW63" s="894"/>
      <c r="BX63" s="894"/>
      <c r="BY63" s="894"/>
      <c r="BZ63" s="894"/>
      <c r="CA63" s="894"/>
      <c r="CB63" s="894"/>
      <c r="CC63" s="894"/>
      <c r="CD63" s="894"/>
      <c r="CE63" s="894"/>
      <c r="CF63" s="309"/>
      <c r="CG63" s="750"/>
      <c r="CH63" s="619"/>
      <c r="CI63" s="619"/>
      <c r="CJ63" s="619"/>
      <c r="CK63" s="620"/>
      <c r="CL63" s="769"/>
      <c r="CM63" s="770"/>
      <c r="CN63" s="771"/>
      <c r="CO63" s="589"/>
      <c r="CP63" s="626"/>
      <c r="CQ63" s="626"/>
      <c r="CR63" s="626"/>
      <c r="CS63" s="626"/>
      <c r="CT63" s="626"/>
      <c r="CU63" s="626"/>
      <c r="CV63" s="626"/>
      <c r="CW63" s="627"/>
      <c r="CX63" s="685"/>
      <c r="CY63" s="859"/>
      <c r="CZ63" s="859"/>
      <c r="DA63" s="859"/>
      <c r="DB63" s="859"/>
      <c r="DC63" s="859"/>
      <c r="DD63" s="859"/>
      <c r="DE63" s="859"/>
      <c r="DF63" s="859"/>
      <c r="DG63" s="859"/>
      <c r="DH63" s="859"/>
      <c r="DI63" s="859"/>
      <c r="DJ63" s="859"/>
      <c r="DK63" s="859"/>
      <c r="DL63" s="859"/>
      <c r="DM63" s="859"/>
      <c r="DN63" s="859"/>
      <c r="DO63" s="859"/>
      <c r="DP63" s="543"/>
      <c r="DQ63" s="543"/>
      <c r="DR63" s="543"/>
      <c r="DS63" s="543"/>
      <c r="DT63" s="543"/>
      <c r="DU63" s="615"/>
      <c r="DV63" s="615"/>
      <c r="DW63" s="615"/>
      <c r="DX63" s="615"/>
      <c r="DY63" s="615"/>
      <c r="DZ63" s="615"/>
      <c r="EA63" s="615"/>
      <c r="EB63" s="615"/>
      <c r="EC63" s="615"/>
      <c r="ED63" s="615"/>
      <c r="EE63" s="615"/>
      <c r="EF63" s="615"/>
      <c r="EG63" s="615"/>
      <c r="EH63" s="615"/>
      <c r="EI63" s="892"/>
      <c r="EJ63" s="892"/>
      <c r="EK63" s="892"/>
      <c r="EL63" s="892"/>
      <c r="EM63" s="892"/>
      <c r="EN63" s="892"/>
      <c r="EO63" s="892"/>
      <c r="EP63" s="892"/>
      <c r="EQ63" s="892"/>
      <c r="ER63" s="892"/>
      <c r="ES63" s="892"/>
      <c r="ET63" s="892"/>
      <c r="EU63" s="892"/>
      <c r="EV63" s="543"/>
      <c r="EW63" s="543"/>
      <c r="EX63" s="543"/>
      <c r="EY63" s="543"/>
      <c r="EZ63" s="543"/>
      <c r="FA63" s="587"/>
      <c r="FB63" s="587"/>
      <c r="FC63" s="587"/>
      <c r="FD63" s="587"/>
      <c r="FE63" s="892"/>
      <c r="FF63" s="892"/>
      <c r="FG63" s="892"/>
      <c r="FH63" s="892"/>
      <c r="FI63" s="892"/>
      <c r="FJ63" s="892"/>
      <c r="FK63" s="892"/>
      <c r="FL63" s="892"/>
      <c r="FM63" s="892"/>
      <c r="FN63" s="892"/>
      <c r="FO63" s="892"/>
      <c r="FP63" s="892"/>
      <c r="FQ63" s="892"/>
      <c r="FR63" s="892"/>
      <c r="FS63" s="892"/>
      <c r="FT63" s="543"/>
      <c r="FU63" s="543"/>
      <c r="FV63" s="543"/>
      <c r="FW63" s="543"/>
      <c r="FX63" s="189"/>
      <c r="FY63" s="189"/>
      <c r="FZ63" s="189"/>
      <c r="GA63" s="189"/>
      <c r="GB63" s="189"/>
      <c r="GC63" s="189"/>
      <c r="GD63" s="340"/>
      <c r="GE63" s="341"/>
      <c r="GF63" s="341"/>
      <c r="GG63" s="341"/>
      <c r="GH63" s="341"/>
      <c r="GI63" s="341"/>
      <c r="GJ63" s="341"/>
      <c r="GK63" s="341"/>
      <c r="GL63" s="341"/>
      <c r="GM63" s="341"/>
      <c r="GN63" s="341"/>
      <c r="GO63" s="341"/>
      <c r="GP63" s="189"/>
      <c r="GQ63" s="189"/>
      <c r="GR63" s="189"/>
      <c r="GS63" s="189"/>
      <c r="GT63" s="189"/>
      <c r="GU63" s="189"/>
      <c r="GV63" s="189"/>
      <c r="GW63" s="324"/>
      <c r="GX63" s="3"/>
      <c r="GY63" s="789"/>
      <c r="GZ63" s="790"/>
      <c r="HA63" s="790"/>
      <c r="HB63" s="790"/>
      <c r="HC63" s="790"/>
      <c r="HD63" s="790"/>
      <c r="HE63" s="790"/>
      <c r="HF63" s="790"/>
      <c r="HG63" s="790"/>
      <c r="HH63" s="790"/>
      <c r="HI63" s="790"/>
      <c r="HJ63" s="790"/>
      <c r="HK63" s="790"/>
      <c r="HL63" s="790"/>
      <c r="HM63" s="790"/>
      <c r="HN63" s="790"/>
      <c r="HO63" s="790"/>
      <c r="HP63" s="790"/>
      <c r="HQ63" s="790"/>
      <c r="HR63" s="790"/>
      <c r="HS63" s="790"/>
      <c r="HT63" s="790"/>
      <c r="HU63" s="790"/>
      <c r="HV63" s="790"/>
      <c r="HW63" s="790"/>
      <c r="HX63" s="790"/>
      <c r="HY63" s="790"/>
      <c r="HZ63" s="790"/>
      <c r="IA63" s="790"/>
      <c r="IB63" s="791"/>
    </row>
    <row r="64" spans="1:251" ht="15.75" customHeight="1" x14ac:dyDescent="0.2">
      <c r="A64" s="603"/>
      <c r="B64" s="603"/>
      <c r="C64" s="603"/>
      <c r="D64" s="603"/>
      <c r="E64" s="603"/>
      <c r="F64" s="603"/>
      <c r="G64" s="603"/>
      <c r="H64" s="851"/>
      <c r="I64" s="770"/>
      <c r="J64" s="770"/>
      <c r="K64" s="771"/>
      <c r="L64" s="589"/>
      <c r="M64" s="626"/>
      <c r="N64" s="626"/>
      <c r="O64" s="627"/>
      <c r="P64" s="442"/>
      <c r="Q64" s="764"/>
      <c r="R64" s="764"/>
      <c r="S64" s="764"/>
      <c r="T64" s="764"/>
      <c r="U64" s="764"/>
      <c r="V64" s="764"/>
      <c r="W64" s="764"/>
      <c r="X64" s="890"/>
      <c r="Y64" s="666"/>
      <c r="Z64" s="667"/>
      <c r="AA64" s="667"/>
      <c r="AB64" s="667"/>
      <c r="AC64" s="667"/>
      <c r="AD64" s="667"/>
      <c r="AE64" s="667"/>
      <c r="AF64" s="667"/>
      <c r="AG64" s="342"/>
      <c r="AH64" s="895"/>
      <c r="AI64" s="895"/>
      <c r="AJ64" s="895"/>
      <c r="AK64" s="895"/>
      <c r="AL64" s="895"/>
      <c r="AM64" s="895"/>
      <c r="AN64" s="895"/>
      <c r="AO64" s="895"/>
      <c r="AP64" s="895"/>
      <c r="AQ64" s="895"/>
      <c r="AR64" s="895"/>
      <c r="AS64" s="895"/>
      <c r="AT64" s="895"/>
      <c r="AU64" s="895"/>
      <c r="AV64" s="895"/>
      <c r="AW64" s="895"/>
      <c r="AX64" s="895"/>
      <c r="AY64" s="895"/>
      <c r="AZ64" s="895"/>
      <c r="BA64" s="895"/>
      <c r="BB64" s="895"/>
      <c r="BC64" s="895"/>
      <c r="BD64" s="895"/>
      <c r="BE64" s="895"/>
      <c r="BF64" s="895"/>
      <c r="BG64" s="895"/>
      <c r="BH64" s="895"/>
      <c r="BI64" s="895"/>
      <c r="BJ64" s="895"/>
      <c r="BK64" s="895"/>
      <c r="BL64" s="895"/>
      <c r="BM64" s="895"/>
      <c r="BN64" s="895"/>
      <c r="BO64" s="895"/>
      <c r="BP64" s="895"/>
      <c r="BQ64" s="895"/>
      <c r="BR64" s="895"/>
      <c r="BS64" s="895"/>
      <c r="BT64" s="895"/>
      <c r="BU64" s="895"/>
      <c r="BV64" s="895"/>
      <c r="BW64" s="895"/>
      <c r="BX64" s="895"/>
      <c r="BY64" s="895"/>
      <c r="BZ64" s="895"/>
      <c r="CA64" s="895"/>
      <c r="CB64" s="895"/>
      <c r="CC64" s="895"/>
      <c r="CD64" s="895"/>
      <c r="CE64" s="895"/>
      <c r="CF64" s="324"/>
      <c r="CG64" s="750"/>
      <c r="CH64" s="619"/>
      <c r="CI64" s="619"/>
      <c r="CJ64" s="619"/>
      <c r="CK64" s="620"/>
      <c r="CL64" s="769"/>
      <c r="CM64" s="770"/>
      <c r="CN64" s="771"/>
      <c r="CO64" s="589"/>
      <c r="CP64" s="626"/>
      <c r="CQ64" s="626"/>
      <c r="CR64" s="626"/>
      <c r="CS64" s="626"/>
      <c r="CT64" s="626"/>
      <c r="CU64" s="626"/>
      <c r="CV64" s="626"/>
      <c r="CW64" s="627"/>
      <c r="CX64" s="860" t="s">
        <v>273</v>
      </c>
      <c r="CY64" s="860"/>
      <c r="CZ64" s="860"/>
      <c r="DA64" s="860"/>
      <c r="DB64" s="860"/>
      <c r="DC64" s="860"/>
      <c r="DD64" s="860"/>
      <c r="DE64" s="860"/>
      <c r="DF64" s="860"/>
      <c r="DG64" s="110"/>
      <c r="DH64" s="110"/>
      <c r="DI64" s="110"/>
      <c r="DJ64" s="110"/>
      <c r="DK64" s="110"/>
      <c r="DL64" s="110"/>
      <c r="DM64" s="110"/>
      <c r="DN64" s="110"/>
      <c r="DO64" s="110"/>
      <c r="DP64" s="110"/>
      <c r="DQ64" s="110"/>
      <c r="DR64" s="110"/>
      <c r="DS64" s="110"/>
      <c r="DT64" s="110"/>
      <c r="DU64" s="110"/>
      <c r="DV64" s="110"/>
      <c r="DW64" s="343"/>
      <c r="DX64" s="343"/>
      <c r="DY64" s="343"/>
      <c r="DZ64" s="343"/>
      <c r="EA64" s="343"/>
      <c r="EB64" s="343"/>
      <c r="EC64" s="343"/>
      <c r="ED64" s="343"/>
      <c r="EE64" s="343"/>
      <c r="EF64" s="343"/>
      <c r="EG64" s="110"/>
      <c r="EH64" s="110"/>
      <c r="EI64" s="110"/>
      <c r="EJ64" s="110"/>
      <c r="EK64" s="110"/>
      <c r="EL64" s="110"/>
      <c r="EM64" s="110"/>
      <c r="EN64" s="110"/>
      <c r="EO64" s="110"/>
      <c r="EP64" s="432"/>
      <c r="EQ64" s="432"/>
      <c r="ER64" s="432"/>
      <c r="ES64" s="432"/>
      <c r="ET64" s="432"/>
      <c r="EU64" s="432"/>
      <c r="EV64" s="432"/>
      <c r="EW64" s="432"/>
      <c r="EX64" s="432"/>
      <c r="EY64" s="432"/>
      <c r="EZ64" s="432"/>
      <c r="FA64" s="432"/>
      <c r="FB64" s="92"/>
      <c r="FC64" s="432"/>
      <c r="FD64" s="432"/>
      <c r="FE64" s="432"/>
      <c r="FF64" s="432"/>
      <c r="FG64" s="432"/>
      <c r="FH64" s="432"/>
      <c r="FI64" s="432"/>
      <c r="FJ64" s="432"/>
      <c r="FK64" s="432"/>
      <c r="FL64" s="432"/>
      <c r="FM64" s="432"/>
      <c r="FN64" s="432"/>
      <c r="FO64" s="64"/>
      <c r="FP64" s="64"/>
      <c r="FQ64" s="64"/>
      <c r="FR64" s="64"/>
      <c r="FS64" s="64"/>
      <c r="FT64" s="64"/>
      <c r="FU64" s="64"/>
      <c r="FV64" s="64"/>
      <c r="FW64" s="93"/>
      <c r="FX64" s="66"/>
      <c r="FY64" s="66"/>
      <c r="FZ64" s="66"/>
      <c r="GA64" s="66"/>
      <c r="GB64" s="66"/>
      <c r="GC64" s="66"/>
      <c r="GD64" s="66"/>
      <c r="GE64" s="66"/>
      <c r="GF64" s="66"/>
      <c r="GG64" s="66"/>
      <c r="GH64" s="66"/>
      <c r="GI64" s="66"/>
      <c r="GJ64" s="66"/>
      <c r="GK64" s="66"/>
      <c r="GL64" s="66"/>
      <c r="GM64" s="66"/>
      <c r="GN64" s="66"/>
      <c r="GO64" s="66"/>
      <c r="GP64" s="66"/>
      <c r="GQ64" s="66"/>
      <c r="GR64" s="66"/>
      <c r="GS64" s="66"/>
      <c r="GT64" s="66"/>
      <c r="GU64" s="66"/>
      <c r="GV64" s="66"/>
      <c r="GW64" s="81"/>
      <c r="GX64" s="3"/>
      <c r="GY64" s="789"/>
      <c r="GZ64" s="790"/>
      <c r="HA64" s="790"/>
      <c r="HB64" s="790"/>
      <c r="HC64" s="790"/>
      <c r="HD64" s="790"/>
      <c r="HE64" s="790"/>
      <c r="HF64" s="790"/>
      <c r="HG64" s="790"/>
      <c r="HH64" s="790"/>
      <c r="HI64" s="790"/>
      <c r="HJ64" s="790"/>
      <c r="HK64" s="790"/>
      <c r="HL64" s="790"/>
      <c r="HM64" s="790"/>
      <c r="HN64" s="790"/>
      <c r="HO64" s="790"/>
      <c r="HP64" s="790"/>
      <c r="HQ64" s="790"/>
      <c r="HR64" s="790"/>
      <c r="HS64" s="790"/>
      <c r="HT64" s="790"/>
      <c r="HU64" s="790"/>
      <c r="HV64" s="790"/>
      <c r="HW64" s="790"/>
      <c r="HX64" s="790"/>
      <c r="HY64" s="790"/>
      <c r="HZ64" s="790"/>
      <c r="IA64" s="790"/>
      <c r="IB64" s="791"/>
    </row>
    <row r="65" spans="1:236" ht="18.75" customHeight="1" x14ac:dyDescent="0.2">
      <c r="A65" s="603"/>
      <c r="B65" s="603"/>
      <c r="C65" s="603"/>
      <c r="D65" s="603"/>
      <c r="E65" s="603"/>
      <c r="F65" s="603"/>
      <c r="G65" s="603"/>
      <c r="H65" s="851"/>
      <c r="I65" s="770"/>
      <c r="J65" s="770"/>
      <c r="K65" s="771"/>
      <c r="L65" s="731" t="s">
        <v>274</v>
      </c>
      <c r="M65" s="732"/>
      <c r="N65" s="732"/>
      <c r="O65" s="733"/>
      <c r="P65" s="852" t="s">
        <v>262</v>
      </c>
      <c r="Q65" s="853"/>
      <c r="R65" s="853"/>
      <c r="S65" s="853"/>
      <c r="T65" s="853"/>
      <c r="U65" s="853"/>
      <c r="V65" s="853"/>
      <c r="W65" s="853"/>
      <c r="X65" s="853"/>
      <c r="Y65" s="853"/>
      <c r="Z65" s="853"/>
      <c r="AA65" s="853"/>
      <c r="AB65" s="853"/>
      <c r="AC65" s="853"/>
      <c r="AD65" s="64"/>
      <c r="AE65" s="64"/>
      <c r="AF65" s="64"/>
      <c r="AG65" s="94"/>
      <c r="AH65" s="64"/>
      <c r="AI65" s="64"/>
      <c r="AJ65" s="66"/>
      <c r="AK65" s="95"/>
      <c r="AL65" s="64"/>
      <c r="AM65" s="64"/>
      <c r="AN65" s="64"/>
      <c r="AO65" s="64"/>
      <c r="AP65" s="64"/>
      <c r="AQ65" s="66"/>
      <c r="AR65" s="66"/>
      <c r="AS65" s="95"/>
      <c r="AT65" s="64"/>
      <c r="AU65" s="64"/>
      <c r="AV65" s="64"/>
      <c r="AW65" s="64"/>
      <c r="AX65" s="64"/>
      <c r="AY65" s="64"/>
      <c r="AZ65" s="64"/>
      <c r="BA65" s="64"/>
      <c r="BB65" s="64"/>
      <c r="BC65" s="64"/>
      <c r="BD65" s="64"/>
      <c r="BE65" s="64"/>
      <c r="BF65" s="64"/>
      <c r="BG65" s="64"/>
      <c r="BH65" s="95"/>
      <c r="BI65" s="64"/>
      <c r="BJ65" s="64"/>
      <c r="BK65" s="64"/>
      <c r="BL65" s="64"/>
      <c r="BM65" s="95"/>
      <c r="BN65" s="95"/>
      <c r="BO65" s="64"/>
      <c r="BP65" s="64"/>
      <c r="BQ65" s="64"/>
      <c r="BR65" s="64"/>
      <c r="BS65" s="64"/>
      <c r="BT65" s="64"/>
      <c r="BU65" s="64"/>
      <c r="BV65" s="64"/>
      <c r="BW65" s="64"/>
      <c r="BX65" s="64"/>
      <c r="BY65" s="64"/>
      <c r="BZ65" s="64"/>
      <c r="CA65" s="64"/>
      <c r="CB65" s="64"/>
      <c r="CC65" s="64"/>
      <c r="CD65" s="64"/>
      <c r="CE65" s="64"/>
      <c r="CF65" s="309"/>
      <c r="CG65" s="750"/>
      <c r="CH65" s="619"/>
      <c r="CI65" s="619"/>
      <c r="CJ65" s="619"/>
      <c r="CK65" s="620"/>
      <c r="CL65" s="769"/>
      <c r="CM65" s="770"/>
      <c r="CN65" s="771"/>
      <c r="CO65" s="589"/>
      <c r="CP65" s="626"/>
      <c r="CQ65" s="626"/>
      <c r="CR65" s="626"/>
      <c r="CS65" s="626"/>
      <c r="CT65" s="626"/>
      <c r="CU65" s="626"/>
      <c r="CV65" s="626"/>
      <c r="CW65" s="627"/>
      <c r="CX65" s="683"/>
      <c r="CY65" s="683"/>
      <c r="CZ65" s="683"/>
      <c r="DA65" s="683"/>
      <c r="DB65" s="683"/>
      <c r="DC65" s="683"/>
      <c r="DD65" s="683"/>
      <c r="DE65" s="683"/>
      <c r="DF65" s="683"/>
      <c r="DG65" s="3"/>
      <c r="DH65" s="632" t="str">
        <f>IF('入力シート（こちらに入力）'!D80="実費","■","")</f>
        <v/>
      </c>
      <c r="DI65" s="633"/>
      <c r="DJ65" s="3" t="s">
        <v>275</v>
      </c>
      <c r="DK65" s="3"/>
      <c r="DL65" s="3"/>
      <c r="DM65" s="3"/>
      <c r="DN65" s="3"/>
      <c r="DO65" s="3"/>
      <c r="DP65" s="3"/>
      <c r="DQ65" s="3"/>
      <c r="DR65" s="3"/>
      <c r="DS65" s="3"/>
      <c r="DT65" s="30"/>
      <c r="DU65" s="896" t="str">
        <f>IF(DH65="■",'入力シート（こちらに入力）'!F80,"")</f>
        <v/>
      </c>
      <c r="DV65" s="897"/>
      <c r="DW65" s="897"/>
      <c r="DX65" s="897"/>
      <c r="DY65" s="897"/>
      <c r="DZ65" s="897"/>
      <c r="EA65" s="897"/>
      <c r="EB65" s="897"/>
      <c r="EC65" s="897"/>
      <c r="ED65" s="897"/>
      <c r="EE65" s="897"/>
      <c r="EF65" s="897"/>
      <c r="EG65" s="897"/>
      <c r="EH65" s="897"/>
      <c r="EI65" s="897"/>
      <c r="EJ65" s="344" t="s">
        <v>276</v>
      </c>
      <c r="EK65" s="3"/>
      <c r="EL65" s="3"/>
      <c r="EM65" s="3"/>
      <c r="EN65" s="3"/>
      <c r="EO65" s="3"/>
      <c r="EP65" s="125"/>
      <c r="EQ65" s="60"/>
      <c r="ER65" s="60"/>
      <c r="ES65" s="60"/>
      <c r="ET65" s="781" t="str">
        <f>IF('入力シート（こちらに入力）'!D80="定額","■","")</f>
        <v/>
      </c>
      <c r="EU65" s="782"/>
      <c r="EV65" s="122" t="s">
        <v>277</v>
      </c>
      <c r="EW65" s="125"/>
      <c r="EX65" s="125"/>
      <c r="EY65" s="125"/>
      <c r="EZ65" s="125"/>
      <c r="FA65" s="125"/>
      <c r="FB65" s="125"/>
      <c r="FC65" s="898" t="str">
        <f>IF(ET65="■",'入力シート（こちらに入力）'!F80,"")</f>
        <v/>
      </c>
      <c r="FD65" s="898"/>
      <c r="FE65" s="898"/>
      <c r="FF65" s="898"/>
      <c r="FG65" s="898"/>
      <c r="FH65" s="898"/>
      <c r="FI65" s="898"/>
      <c r="FJ65" s="898"/>
      <c r="FK65" s="898"/>
      <c r="FL65" s="898"/>
      <c r="FM65" s="898"/>
      <c r="FN65" s="898"/>
      <c r="FO65" s="898"/>
      <c r="FP65" s="898"/>
      <c r="FQ65" s="898"/>
      <c r="FR65" s="125" t="s">
        <v>278</v>
      </c>
      <c r="FS65" s="125"/>
      <c r="FT65" s="125"/>
      <c r="FU65" s="125"/>
      <c r="FV65" s="125"/>
      <c r="FW65" s="60"/>
      <c r="FX65" s="60"/>
      <c r="FY65" s="60"/>
      <c r="FZ65" s="60"/>
      <c r="GA65" s="60"/>
      <c r="GB65" s="781" t="str">
        <f>IF('入力シート（こちらに入力）'!D80="なし","■","")</f>
        <v/>
      </c>
      <c r="GC65" s="782"/>
      <c r="GD65" s="61" t="s">
        <v>27</v>
      </c>
      <c r="GE65" s="60"/>
      <c r="GF65" s="60"/>
      <c r="GG65" s="60"/>
      <c r="GH65" s="60"/>
      <c r="GI65" s="60"/>
      <c r="GJ65" s="60"/>
      <c r="GK65" s="60"/>
      <c r="GL65" s="60"/>
      <c r="GM65" s="60"/>
      <c r="GN65" s="60"/>
      <c r="GO65" s="60"/>
      <c r="GP65" s="60"/>
      <c r="GQ65" s="60"/>
      <c r="GR65" s="60"/>
      <c r="GS65" s="60"/>
      <c r="GT65" s="60"/>
      <c r="GU65" s="60"/>
      <c r="GV65" s="60"/>
      <c r="GW65" s="62"/>
      <c r="GX65" s="3"/>
      <c r="GY65" s="789"/>
      <c r="GZ65" s="790"/>
      <c r="HA65" s="790"/>
      <c r="HB65" s="790"/>
      <c r="HC65" s="790"/>
      <c r="HD65" s="790"/>
      <c r="HE65" s="790"/>
      <c r="HF65" s="790"/>
      <c r="HG65" s="790"/>
      <c r="HH65" s="790"/>
      <c r="HI65" s="790"/>
      <c r="HJ65" s="790"/>
      <c r="HK65" s="790"/>
      <c r="HL65" s="790"/>
      <c r="HM65" s="790"/>
      <c r="HN65" s="790"/>
      <c r="HO65" s="790"/>
      <c r="HP65" s="790"/>
      <c r="HQ65" s="790"/>
      <c r="HR65" s="790"/>
      <c r="HS65" s="790"/>
      <c r="HT65" s="790"/>
      <c r="HU65" s="790"/>
      <c r="HV65" s="790"/>
      <c r="HW65" s="790"/>
      <c r="HX65" s="790"/>
      <c r="HY65" s="790"/>
      <c r="HZ65" s="790"/>
      <c r="IA65" s="790"/>
      <c r="IB65" s="791"/>
    </row>
    <row r="66" spans="1:236" ht="15.75" customHeight="1" x14ac:dyDescent="0.2">
      <c r="A66" s="603"/>
      <c r="B66" s="603"/>
      <c r="C66" s="603"/>
      <c r="D66" s="603"/>
      <c r="E66" s="603"/>
      <c r="F66" s="603"/>
      <c r="G66" s="603"/>
      <c r="H66" s="851"/>
      <c r="I66" s="770"/>
      <c r="J66" s="770"/>
      <c r="K66" s="771"/>
      <c r="L66" s="734"/>
      <c r="M66" s="735"/>
      <c r="N66" s="735"/>
      <c r="O66" s="736"/>
      <c r="P66" s="125"/>
      <c r="Q66" s="899" t="str">
        <f>IF('入力シート（こちらに入力）'!D28="","",'入力シート（こちらに入力）'!D28)</f>
        <v/>
      </c>
      <c r="R66" s="899"/>
      <c r="S66" s="899"/>
      <c r="T66" s="899"/>
      <c r="U66" s="899"/>
      <c r="V66" s="899"/>
      <c r="W66" s="899"/>
      <c r="X66" s="899"/>
      <c r="Y66" s="899"/>
      <c r="Z66" s="899"/>
      <c r="AA66" s="899"/>
      <c r="AB66" s="899"/>
      <c r="AC66" s="899"/>
      <c r="AD66" s="899"/>
      <c r="AE66" s="899"/>
      <c r="AF66" s="899"/>
      <c r="AG66" s="899"/>
      <c r="AH66" s="899"/>
      <c r="AI66" s="899"/>
      <c r="AJ66" s="899"/>
      <c r="AK66" s="899"/>
      <c r="AL66" s="899"/>
      <c r="AM66" s="899"/>
      <c r="AN66" s="899"/>
      <c r="AO66" s="899"/>
      <c r="AP66" s="899"/>
      <c r="AQ66" s="899"/>
      <c r="AR66" s="899"/>
      <c r="AS66" s="899"/>
      <c r="AT66" s="899"/>
      <c r="AU66" s="899"/>
      <c r="AV66" s="899"/>
      <c r="AW66" s="899"/>
      <c r="AX66" s="899"/>
      <c r="AY66" s="899"/>
      <c r="AZ66" s="899"/>
      <c r="BA66" s="899"/>
      <c r="BB66" s="899"/>
      <c r="BC66" s="899"/>
      <c r="BD66" s="899"/>
      <c r="BE66" s="899"/>
      <c r="BF66" s="899"/>
      <c r="BG66" s="899"/>
      <c r="BH66" s="899"/>
      <c r="BI66" s="899"/>
      <c r="BJ66" s="899"/>
      <c r="BK66" s="899"/>
      <c r="BL66" s="899"/>
      <c r="BM66" s="899"/>
      <c r="BN66" s="899"/>
      <c r="BO66" s="899"/>
      <c r="BP66" s="899"/>
      <c r="BQ66" s="899"/>
      <c r="BR66" s="899"/>
      <c r="BS66" s="899"/>
      <c r="BT66" s="899"/>
      <c r="BU66" s="899"/>
      <c r="BV66" s="899"/>
      <c r="BW66" s="899"/>
      <c r="BX66" s="899"/>
      <c r="BY66" s="899"/>
      <c r="BZ66" s="899"/>
      <c r="CA66" s="899"/>
      <c r="CB66" s="899"/>
      <c r="CC66" s="899"/>
      <c r="CD66" s="899"/>
      <c r="CE66" s="899"/>
      <c r="CF66" s="322"/>
      <c r="CG66" s="750"/>
      <c r="CH66" s="619"/>
      <c r="CI66" s="619"/>
      <c r="CJ66" s="619"/>
      <c r="CK66" s="620"/>
      <c r="CL66" s="769"/>
      <c r="CM66" s="770"/>
      <c r="CN66" s="771"/>
      <c r="CO66" s="696"/>
      <c r="CP66" s="697"/>
      <c r="CQ66" s="697"/>
      <c r="CR66" s="697"/>
      <c r="CS66" s="697"/>
      <c r="CT66" s="697"/>
      <c r="CU66" s="697"/>
      <c r="CV66" s="697"/>
      <c r="CW66" s="698"/>
      <c r="CX66" s="683"/>
      <c r="CY66" s="683"/>
      <c r="CZ66" s="683"/>
      <c r="DA66" s="683"/>
      <c r="DB66" s="683"/>
      <c r="DC66" s="683"/>
      <c r="DD66" s="683"/>
      <c r="DE66" s="683"/>
      <c r="DF66" s="683"/>
      <c r="DG66" s="3"/>
      <c r="DH66" s="3" t="s">
        <v>196</v>
      </c>
      <c r="DI66" s="3"/>
      <c r="DJ66" s="3"/>
      <c r="DK66" s="3"/>
      <c r="DL66" s="3"/>
      <c r="DM66" s="3"/>
      <c r="DN66" s="3"/>
      <c r="DO66" s="3"/>
      <c r="DP66" s="3"/>
      <c r="DQ66" s="3"/>
      <c r="DR66" s="3"/>
      <c r="DS66" s="3"/>
      <c r="DT66" s="3"/>
      <c r="DU66" s="50"/>
      <c r="DV66" s="50"/>
      <c r="DW66" s="50"/>
      <c r="DX66" s="50"/>
      <c r="DY66" s="50"/>
      <c r="DZ66" s="50"/>
      <c r="EA66" s="50"/>
      <c r="EB66" s="50"/>
      <c r="EC66" s="50"/>
      <c r="ED66" s="50"/>
      <c r="EE66" s="50"/>
      <c r="EF66" s="50"/>
      <c r="EG66" s="50"/>
      <c r="EH66" s="50"/>
      <c r="EI66" s="50"/>
      <c r="EJ66" s="3"/>
      <c r="EK66" s="3"/>
      <c r="EL66" s="3"/>
      <c r="EM66" s="3"/>
      <c r="EN66" s="3"/>
      <c r="EO66" s="3"/>
      <c r="EP66" s="125"/>
      <c r="EQ66" s="60"/>
      <c r="ER66" s="60"/>
      <c r="ES66" s="60"/>
      <c r="ET66" s="125" t="s">
        <v>196</v>
      </c>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60"/>
      <c r="FX66" s="60"/>
      <c r="FY66" s="60"/>
      <c r="FZ66" s="60"/>
      <c r="GA66" s="60"/>
      <c r="GB66" s="60"/>
      <c r="GC66" s="60"/>
      <c r="GD66" s="60"/>
      <c r="GE66" s="60"/>
      <c r="GF66" s="60"/>
      <c r="GG66" s="60"/>
      <c r="GH66" s="60"/>
      <c r="GI66" s="60"/>
      <c r="GJ66" s="60"/>
      <c r="GK66" s="60"/>
      <c r="GL66" s="60"/>
      <c r="GM66" s="60"/>
      <c r="GN66" s="60"/>
      <c r="GO66" s="60"/>
      <c r="GP66" s="60"/>
      <c r="GQ66" s="60"/>
      <c r="GR66" s="60"/>
      <c r="GS66" s="60"/>
      <c r="GT66" s="60"/>
      <c r="GU66" s="60"/>
      <c r="GV66" s="60"/>
      <c r="GW66" s="62"/>
      <c r="GX66" s="3"/>
      <c r="GY66" s="789"/>
      <c r="GZ66" s="790"/>
      <c r="HA66" s="790"/>
      <c r="HB66" s="790"/>
      <c r="HC66" s="790"/>
      <c r="HD66" s="790"/>
      <c r="HE66" s="790"/>
      <c r="HF66" s="790"/>
      <c r="HG66" s="790"/>
      <c r="HH66" s="790"/>
      <c r="HI66" s="790"/>
      <c r="HJ66" s="790"/>
      <c r="HK66" s="790"/>
      <c r="HL66" s="790"/>
      <c r="HM66" s="790"/>
      <c r="HN66" s="790"/>
      <c r="HO66" s="790"/>
      <c r="HP66" s="790"/>
      <c r="HQ66" s="790"/>
      <c r="HR66" s="790"/>
      <c r="HS66" s="790"/>
      <c r="HT66" s="790"/>
      <c r="HU66" s="790"/>
      <c r="HV66" s="790"/>
      <c r="HW66" s="790"/>
      <c r="HX66" s="790"/>
      <c r="HY66" s="790"/>
      <c r="HZ66" s="790"/>
      <c r="IA66" s="790"/>
      <c r="IB66" s="791"/>
    </row>
    <row r="67" spans="1:236" ht="15.75" customHeight="1" x14ac:dyDescent="0.2">
      <c r="A67" s="603"/>
      <c r="B67" s="603"/>
      <c r="C67" s="603"/>
      <c r="D67" s="603"/>
      <c r="E67" s="603"/>
      <c r="F67" s="603"/>
      <c r="G67" s="603"/>
      <c r="H67" s="851"/>
      <c r="I67" s="770"/>
      <c r="J67" s="770"/>
      <c r="K67" s="771"/>
      <c r="L67" s="734"/>
      <c r="M67" s="735"/>
      <c r="N67" s="735"/>
      <c r="O67" s="736"/>
      <c r="P67" s="96"/>
      <c r="Q67" s="899"/>
      <c r="R67" s="899"/>
      <c r="S67" s="899"/>
      <c r="T67" s="899"/>
      <c r="U67" s="899"/>
      <c r="V67" s="899"/>
      <c r="W67" s="899"/>
      <c r="X67" s="899"/>
      <c r="Y67" s="899"/>
      <c r="Z67" s="899"/>
      <c r="AA67" s="899"/>
      <c r="AB67" s="899"/>
      <c r="AC67" s="899"/>
      <c r="AD67" s="899"/>
      <c r="AE67" s="899"/>
      <c r="AF67" s="899"/>
      <c r="AG67" s="899"/>
      <c r="AH67" s="899"/>
      <c r="AI67" s="899"/>
      <c r="AJ67" s="899"/>
      <c r="AK67" s="899"/>
      <c r="AL67" s="899"/>
      <c r="AM67" s="899"/>
      <c r="AN67" s="899"/>
      <c r="AO67" s="899"/>
      <c r="AP67" s="899"/>
      <c r="AQ67" s="899"/>
      <c r="AR67" s="899"/>
      <c r="AS67" s="899"/>
      <c r="AT67" s="899"/>
      <c r="AU67" s="899"/>
      <c r="AV67" s="899"/>
      <c r="AW67" s="899"/>
      <c r="AX67" s="899"/>
      <c r="AY67" s="899"/>
      <c r="AZ67" s="899"/>
      <c r="BA67" s="899"/>
      <c r="BB67" s="899"/>
      <c r="BC67" s="899"/>
      <c r="BD67" s="899"/>
      <c r="BE67" s="899"/>
      <c r="BF67" s="899"/>
      <c r="BG67" s="899"/>
      <c r="BH67" s="899"/>
      <c r="BI67" s="899"/>
      <c r="BJ67" s="899"/>
      <c r="BK67" s="899"/>
      <c r="BL67" s="899"/>
      <c r="BM67" s="899"/>
      <c r="BN67" s="899"/>
      <c r="BO67" s="899"/>
      <c r="BP67" s="899"/>
      <c r="BQ67" s="899"/>
      <c r="BR67" s="899"/>
      <c r="BS67" s="899"/>
      <c r="BT67" s="899"/>
      <c r="BU67" s="899"/>
      <c r="BV67" s="899"/>
      <c r="BW67" s="899"/>
      <c r="BX67" s="899"/>
      <c r="BY67" s="899"/>
      <c r="BZ67" s="899"/>
      <c r="CA67" s="899"/>
      <c r="CB67" s="899"/>
      <c r="CC67" s="899"/>
      <c r="CD67" s="899"/>
      <c r="CE67" s="899"/>
      <c r="CF67" s="322"/>
      <c r="CG67" s="750"/>
      <c r="CH67" s="619"/>
      <c r="CI67" s="619"/>
      <c r="CJ67" s="619"/>
      <c r="CK67" s="620"/>
      <c r="CL67" s="818" t="s">
        <v>279</v>
      </c>
      <c r="CM67" s="818"/>
      <c r="CN67" s="818"/>
      <c r="CO67" s="818"/>
      <c r="CP67" s="818"/>
      <c r="CQ67" s="818"/>
      <c r="CR67" s="754" t="s">
        <v>280</v>
      </c>
      <c r="CS67" s="754"/>
      <c r="CT67" s="754"/>
      <c r="CU67" s="754"/>
      <c r="CV67" s="754"/>
      <c r="CW67" s="901"/>
      <c r="CX67" s="182"/>
      <c r="CY67" s="182"/>
      <c r="CZ67" s="182"/>
      <c r="DA67" s="182"/>
      <c r="DB67" s="182"/>
      <c r="DC67" s="182"/>
      <c r="DD67" s="182"/>
      <c r="DE67" s="182"/>
      <c r="DF67" s="182"/>
      <c r="DG67" s="182"/>
      <c r="DH67" s="182"/>
      <c r="DI67" s="182"/>
      <c r="DJ67" s="182"/>
      <c r="DK67" s="182"/>
      <c r="DL67" s="182"/>
      <c r="DM67" s="182"/>
      <c r="DN67" s="182"/>
      <c r="DO67" s="182"/>
      <c r="DP67" s="182"/>
      <c r="DQ67" s="182"/>
      <c r="DR67" s="182"/>
      <c r="DS67" s="182"/>
      <c r="DT67" s="182"/>
      <c r="DU67" s="182"/>
      <c r="DV67" s="182"/>
      <c r="DW67" s="182"/>
      <c r="DX67" s="182"/>
      <c r="DY67" s="182"/>
      <c r="DZ67" s="182"/>
      <c r="EA67" s="182"/>
      <c r="EB67" s="182"/>
      <c r="EC67" s="182"/>
      <c r="ED67" s="182"/>
      <c r="EE67" s="182"/>
      <c r="EF67" s="182"/>
      <c r="EG67" s="182"/>
      <c r="EH67" s="182"/>
      <c r="EI67" s="182"/>
      <c r="EJ67" s="180"/>
      <c r="EK67" s="180"/>
      <c r="EL67" s="180"/>
      <c r="EM67" s="182"/>
      <c r="EN67" s="182"/>
      <c r="EO67" s="182"/>
      <c r="EP67" s="182"/>
      <c r="EQ67" s="182"/>
      <c r="ER67" s="182"/>
      <c r="ES67" s="345"/>
      <c r="ET67" s="346"/>
      <c r="EU67" s="345"/>
      <c r="EV67" s="345"/>
      <c r="EW67" s="345"/>
      <c r="EX67" s="345"/>
      <c r="EY67" s="345"/>
      <c r="EZ67" s="345"/>
      <c r="FA67" s="345"/>
      <c r="FB67" s="345"/>
      <c r="FC67" s="345"/>
      <c r="FD67" s="182"/>
      <c r="FE67" s="182"/>
      <c r="FF67" s="182"/>
      <c r="FG67" s="182"/>
      <c r="FH67" s="345"/>
      <c r="FI67" s="345"/>
      <c r="FJ67" s="345"/>
      <c r="FK67" s="345"/>
      <c r="FL67" s="345"/>
      <c r="FM67" s="345"/>
      <c r="FN67" s="345"/>
      <c r="FO67" s="345"/>
      <c r="FP67" s="345"/>
      <c r="FQ67" s="182"/>
      <c r="FR67" s="182"/>
      <c r="FS67" s="182"/>
      <c r="FT67" s="182"/>
      <c r="FU67" s="182"/>
      <c r="FV67" s="182"/>
      <c r="FW67" s="104"/>
      <c r="FX67" s="104"/>
      <c r="FY67" s="104"/>
      <c r="FZ67" s="104"/>
      <c r="GA67" s="104"/>
      <c r="GB67" s="104"/>
      <c r="GC67" s="104"/>
      <c r="GD67" s="104"/>
      <c r="GE67" s="104"/>
      <c r="GF67" s="104"/>
      <c r="GG67" s="104"/>
      <c r="GH67" s="104"/>
      <c r="GI67" s="104"/>
      <c r="GJ67" s="104"/>
      <c r="GK67" s="104"/>
      <c r="GL67" s="104"/>
      <c r="GM67" s="104"/>
      <c r="GN67" s="104"/>
      <c r="GO67" s="104"/>
      <c r="GP67" s="104"/>
      <c r="GQ67" s="104"/>
      <c r="GR67" s="104"/>
      <c r="GS67" s="104"/>
      <c r="GT67" s="104"/>
      <c r="GU67" s="104"/>
      <c r="GV67" s="104"/>
      <c r="GW67" s="334"/>
      <c r="GX67" s="3"/>
      <c r="GY67" s="789"/>
      <c r="GZ67" s="790"/>
      <c r="HA67" s="790"/>
      <c r="HB67" s="790"/>
      <c r="HC67" s="790"/>
      <c r="HD67" s="790"/>
      <c r="HE67" s="790"/>
      <c r="HF67" s="790"/>
      <c r="HG67" s="790"/>
      <c r="HH67" s="790"/>
      <c r="HI67" s="790"/>
      <c r="HJ67" s="790"/>
      <c r="HK67" s="790"/>
      <c r="HL67" s="790"/>
      <c r="HM67" s="790"/>
      <c r="HN67" s="790"/>
      <c r="HO67" s="790"/>
      <c r="HP67" s="790"/>
      <c r="HQ67" s="790"/>
      <c r="HR67" s="790"/>
      <c r="HS67" s="790"/>
      <c r="HT67" s="790"/>
      <c r="HU67" s="790"/>
      <c r="HV67" s="790"/>
      <c r="HW67" s="790"/>
      <c r="HX67" s="790"/>
      <c r="HY67" s="790"/>
      <c r="HZ67" s="790"/>
      <c r="IA67" s="790"/>
      <c r="IB67" s="791"/>
    </row>
    <row r="68" spans="1:236" ht="15.75" customHeight="1" x14ac:dyDescent="0.2">
      <c r="A68" s="603"/>
      <c r="B68" s="603"/>
      <c r="C68" s="603"/>
      <c r="D68" s="603"/>
      <c r="E68" s="603"/>
      <c r="F68" s="603"/>
      <c r="G68" s="603"/>
      <c r="H68" s="851"/>
      <c r="I68" s="770"/>
      <c r="J68" s="770"/>
      <c r="K68" s="771"/>
      <c r="L68" s="734"/>
      <c r="M68" s="735"/>
      <c r="N68" s="735"/>
      <c r="O68" s="736"/>
      <c r="P68" s="96"/>
      <c r="Q68" s="899"/>
      <c r="R68" s="899"/>
      <c r="S68" s="899"/>
      <c r="T68" s="899"/>
      <c r="U68" s="899"/>
      <c r="V68" s="899"/>
      <c r="W68" s="899"/>
      <c r="X68" s="899"/>
      <c r="Y68" s="899"/>
      <c r="Z68" s="899"/>
      <c r="AA68" s="899"/>
      <c r="AB68" s="899"/>
      <c r="AC68" s="899"/>
      <c r="AD68" s="899"/>
      <c r="AE68" s="899"/>
      <c r="AF68" s="899"/>
      <c r="AG68" s="899"/>
      <c r="AH68" s="899"/>
      <c r="AI68" s="899"/>
      <c r="AJ68" s="899"/>
      <c r="AK68" s="899"/>
      <c r="AL68" s="899"/>
      <c r="AM68" s="899"/>
      <c r="AN68" s="899"/>
      <c r="AO68" s="899"/>
      <c r="AP68" s="899"/>
      <c r="AQ68" s="899"/>
      <c r="AR68" s="899"/>
      <c r="AS68" s="899"/>
      <c r="AT68" s="899"/>
      <c r="AU68" s="899"/>
      <c r="AV68" s="899"/>
      <c r="AW68" s="899"/>
      <c r="AX68" s="899"/>
      <c r="AY68" s="899"/>
      <c r="AZ68" s="899"/>
      <c r="BA68" s="899"/>
      <c r="BB68" s="899"/>
      <c r="BC68" s="899"/>
      <c r="BD68" s="899"/>
      <c r="BE68" s="899"/>
      <c r="BF68" s="899"/>
      <c r="BG68" s="899"/>
      <c r="BH68" s="899"/>
      <c r="BI68" s="899"/>
      <c r="BJ68" s="899"/>
      <c r="BK68" s="899"/>
      <c r="BL68" s="899"/>
      <c r="BM68" s="899"/>
      <c r="BN68" s="899"/>
      <c r="BO68" s="899"/>
      <c r="BP68" s="899"/>
      <c r="BQ68" s="899"/>
      <c r="BR68" s="899"/>
      <c r="BS68" s="899"/>
      <c r="BT68" s="899"/>
      <c r="BU68" s="899"/>
      <c r="BV68" s="899"/>
      <c r="BW68" s="899"/>
      <c r="BX68" s="899"/>
      <c r="BY68" s="899"/>
      <c r="BZ68" s="899"/>
      <c r="CA68" s="899"/>
      <c r="CB68" s="899"/>
      <c r="CC68" s="899"/>
      <c r="CD68" s="899"/>
      <c r="CE68" s="899"/>
      <c r="CF68" s="322"/>
      <c r="CG68" s="750"/>
      <c r="CH68" s="619"/>
      <c r="CI68" s="619"/>
      <c r="CJ68" s="619"/>
      <c r="CK68" s="620"/>
      <c r="CL68" s="818"/>
      <c r="CM68" s="818"/>
      <c r="CN68" s="818"/>
      <c r="CO68" s="818"/>
      <c r="CP68" s="818"/>
      <c r="CQ68" s="818"/>
      <c r="CR68" s="754"/>
      <c r="CS68" s="754"/>
      <c r="CT68" s="754"/>
      <c r="CU68" s="754"/>
      <c r="CV68" s="754"/>
      <c r="CW68" s="901"/>
      <c r="CX68" s="3"/>
      <c r="CY68" s="632" t="str">
        <f>IF('入力シート（こちらに入力）'!D81="あり","■","")</f>
        <v/>
      </c>
      <c r="CZ68" s="633"/>
      <c r="DA68" s="113" t="s">
        <v>212</v>
      </c>
      <c r="DD68" s="3"/>
      <c r="DE68" s="632" t="str">
        <f>IF('入力シート（こちらに入力）'!D81="なし","■","")</f>
        <v/>
      </c>
      <c r="DF68" s="633"/>
      <c r="DG68" s="113" t="s">
        <v>27</v>
      </c>
      <c r="DJ68" s="3"/>
      <c r="DK68" s="3"/>
      <c r="DL68" s="28"/>
      <c r="DM68" s="3" t="s">
        <v>281</v>
      </c>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R68" s="902" t="str">
        <f>IF('入力シート（こちらに入力）'!H81="","",'入力シート（こちらに入力）'!H81)</f>
        <v/>
      </c>
      <c r="ES68" s="902"/>
      <c r="ET68" s="902"/>
      <c r="EU68" s="902"/>
      <c r="EV68" s="902"/>
      <c r="EW68" s="902"/>
      <c r="EX68" s="902"/>
      <c r="EY68" s="902"/>
      <c r="EZ68" s="902"/>
      <c r="FA68" s="902"/>
      <c r="FB68" s="902"/>
      <c r="FC68" s="902"/>
      <c r="FD68" s="902"/>
      <c r="FE68" s="902"/>
      <c r="FF68" s="347" t="s">
        <v>35</v>
      </c>
      <c r="FG68" s="3"/>
      <c r="FH68" s="3"/>
      <c r="FI68" s="3"/>
      <c r="FJ68" s="3"/>
      <c r="FL68" s="902" t="str">
        <f>IF('入力シート（こちらに入力）'!K81="","",'入力シート（こちらに入力）'!K81)</f>
        <v/>
      </c>
      <c r="FM68" s="902"/>
      <c r="FN68" s="902"/>
      <c r="FO68" s="902"/>
      <c r="FP68" s="902"/>
      <c r="FQ68" s="902"/>
      <c r="FR68" s="902"/>
      <c r="FS68" s="902"/>
      <c r="FT68" s="902"/>
      <c r="FU68" s="902"/>
      <c r="FV68" s="902"/>
      <c r="FW68" s="902"/>
      <c r="FX68" s="902"/>
      <c r="FY68" s="902"/>
      <c r="FZ68" s="347" t="s">
        <v>36</v>
      </c>
      <c r="GA68" s="3"/>
      <c r="GW68" s="245"/>
      <c r="GX68" s="3"/>
      <c r="GY68" s="789"/>
      <c r="GZ68" s="790"/>
      <c r="HA68" s="790"/>
      <c r="HB68" s="790"/>
      <c r="HC68" s="790"/>
      <c r="HD68" s="790"/>
      <c r="HE68" s="790"/>
      <c r="HF68" s="790"/>
      <c r="HG68" s="790"/>
      <c r="HH68" s="790"/>
      <c r="HI68" s="790"/>
      <c r="HJ68" s="790"/>
      <c r="HK68" s="790"/>
      <c r="HL68" s="790"/>
      <c r="HM68" s="790"/>
      <c r="HN68" s="790"/>
      <c r="HO68" s="790"/>
      <c r="HP68" s="790"/>
      <c r="HQ68" s="790"/>
      <c r="HR68" s="790"/>
      <c r="HS68" s="790"/>
      <c r="HT68" s="790"/>
      <c r="HU68" s="790"/>
      <c r="HV68" s="790"/>
      <c r="HW68" s="790"/>
      <c r="HX68" s="790"/>
      <c r="HY68" s="790"/>
      <c r="HZ68" s="790"/>
      <c r="IA68" s="790"/>
      <c r="IB68" s="791"/>
    </row>
    <row r="69" spans="1:236" ht="15.75" customHeight="1" x14ac:dyDescent="0.2">
      <c r="A69" s="603"/>
      <c r="B69" s="603"/>
      <c r="C69" s="603"/>
      <c r="D69" s="603"/>
      <c r="E69" s="603"/>
      <c r="F69" s="603"/>
      <c r="G69" s="603"/>
      <c r="H69" s="851"/>
      <c r="I69" s="770"/>
      <c r="J69" s="770"/>
      <c r="K69" s="771"/>
      <c r="L69" s="734"/>
      <c r="M69" s="735"/>
      <c r="N69" s="735"/>
      <c r="O69" s="736"/>
      <c r="P69" s="96"/>
      <c r="Q69" s="899"/>
      <c r="R69" s="899"/>
      <c r="S69" s="899"/>
      <c r="T69" s="899"/>
      <c r="U69" s="899"/>
      <c r="V69" s="899"/>
      <c r="W69" s="899"/>
      <c r="X69" s="899"/>
      <c r="Y69" s="899"/>
      <c r="Z69" s="899"/>
      <c r="AA69" s="899"/>
      <c r="AB69" s="899"/>
      <c r="AC69" s="899"/>
      <c r="AD69" s="899"/>
      <c r="AE69" s="899"/>
      <c r="AF69" s="899"/>
      <c r="AG69" s="899"/>
      <c r="AH69" s="899"/>
      <c r="AI69" s="899"/>
      <c r="AJ69" s="899"/>
      <c r="AK69" s="899"/>
      <c r="AL69" s="899"/>
      <c r="AM69" s="899"/>
      <c r="AN69" s="899"/>
      <c r="AO69" s="899"/>
      <c r="AP69" s="899"/>
      <c r="AQ69" s="899"/>
      <c r="AR69" s="899"/>
      <c r="AS69" s="899"/>
      <c r="AT69" s="899"/>
      <c r="AU69" s="899"/>
      <c r="AV69" s="899"/>
      <c r="AW69" s="899"/>
      <c r="AX69" s="899"/>
      <c r="AY69" s="899"/>
      <c r="AZ69" s="899"/>
      <c r="BA69" s="899"/>
      <c r="BB69" s="899"/>
      <c r="BC69" s="899"/>
      <c r="BD69" s="899"/>
      <c r="BE69" s="899"/>
      <c r="BF69" s="899"/>
      <c r="BG69" s="899"/>
      <c r="BH69" s="899"/>
      <c r="BI69" s="899"/>
      <c r="BJ69" s="899"/>
      <c r="BK69" s="899"/>
      <c r="BL69" s="899"/>
      <c r="BM69" s="899"/>
      <c r="BN69" s="899"/>
      <c r="BO69" s="899"/>
      <c r="BP69" s="899"/>
      <c r="BQ69" s="899"/>
      <c r="BR69" s="899"/>
      <c r="BS69" s="899"/>
      <c r="BT69" s="899"/>
      <c r="BU69" s="899"/>
      <c r="BV69" s="899"/>
      <c r="BW69" s="899"/>
      <c r="BX69" s="899"/>
      <c r="BY69" s="899"/>
      <c r="BZ69" s="899"/>
      <c r="CA69" s="899"/>
      <c r="CB69" s="899"/>
      <c r="CC69" s="899"/>
      <c r="CD69" s="899"/>
      <c r="CE69" s="899"/>
      <c r="CF69" s="322"/>
      <c r="CG69" s="750"/>
      <c r="CH69" s="619"/>
      <c r="CI69" s="619"/>
      <c r="CJ69" s="619"/>
      <c r="CK69" s="620"/>
      <c r="CL69" s="818"/>
      <c r="CM69" s="818"/>
      <c r="CN69" s="818"/>
      <c r="CO69" s="818"/>
      <c r="CP69" s="818"/>
      <c r="CQ69" s="818"/>
      <c r="CR69" s="754"/>
      <c r="CS69" s="754"/>
      <c r="CT69" s="754"/>
      <c r="CU69" s="754"/>
      <c r="CV69" s="754"/>
      <c r="CW69" s="901"/>
      <c r="CX69" s="189"/>
      <c r="CY69" s="189"/>
      <c r="CZ69" s="189"/>
      <c r="DA69" s="189"/>
      <c r="DB69" s="189"/>
      <c r="DC69" s="189"/>
      <c r="DD69" s="189"/>
      <c r="DE69" s="189"/>
      <c r="DF69" s="189"/>
      <c r="DG69" s="189"/>
      <c r="DH69" s="189"/>
      <c r="DI69" s="189"/>
      <c r="DJ69" s="189"/>
      <c r="DK69" s="189"/>
      <c r="DL69" s="206"/>
      <c r="DM69" s="206"/>
      <c r="DN69" s="206"/>
      <c r="DO69" s="206"/>
      <c r="DP69" s="206"/>
      <c r="DQ69" s="206"/>
      <c r="DR69" s="189"/>
      <c r="DS69" s="189"/>
      <c r="DT69" s="189"/>
      <c r="DU69" s="189"/>
      <c r="DV69" s="189"/>
      <c r="DW69" s="189"/>
      <c r="DX69" s="189"/>
      <c r="DY69" s="189"/>
      <c r="DZ69" s="189"/>
      <c r="EA69" s="189"/>
      <c r="EB69" s="189"/>
      <c r="EC69" s="189"/>
      <c r="ED69" s="189"/>
      <c r="EE69" s="189"/>
      <c r="EF69" s="189"/>
      <c r="EG69" s="189"/>
      <c r="EH69" s="189"/>
      <c r="EI69" s="189"/>
      <c r="EJ69" s="189"/>
      <c r="EK69" s="206"/>
      <c r="EL69" s="206"/>
      <c r="EM69" s="189"/>
      <c r="EN69" s="189"/>
      <c r="EO69" s="189"/>
      <c r="EP69" s="189"/>
      <c r="EQ69" s="189"/>
      <c r="ER69" s="189"/>
      <c r="ES69" s="348"/>
      <c r="ET69" s="348"/>
      <c r="EU69" s="348"/>
      <c r="EV69" s="348"/>
      <c r="EW69" s="348"/>
      <c r="EX69" s="348"/>
      <c r="EY69" s="348"/>
      <c r="EZ69" s="348"/>
      <c r="FA69" s="348"/>
      <c r="FB69" s="348"/>
      <c r="FC69" s="189"/>
      <c r="FD69" s="189"/>
      <c r="FE69" s="189"/>
      <c r="FF69" s="189"/>
      <c r="FG69" s="189"/>
      <c r="FH69" s="348"/>
      <c r="FI69" s="348"/>
      <c r="FJ69" s="348"/>
      <c r="FK69" s="348"/>
      <c r="FL69" s="348"/>
      <c r="FM69" s="348"/>
      <c r="FN69" s="348"/>
      <c r="FO69" s="348"/>
      <c r="FP69" s="348"/>
      <c r="FQ69" s="111"/>
      <c r="FR69" s="111"/>
      <c r="FS69" s="111"/>
      <c r="FT69" s="111"/>
      <c r="FU69" s="124"/>
      <c r="FV69" s="124"/>
      <c r="FW69" s="349"/>
      <c r="FX69" s="107"/>
      <c r="FY69" s="107"/>
      <c r="FZ69" s="107"/>
      <c r="GA69" s="107"/>
      <c r="GB69" s="107"/>
      <c r="GC69" s="107"/>
      <c r="GD69" s="107"/>
      <c r="GE69" s="107"/>
      <c r="GF69" s="107"/>
      <c r="GG69" s="107"/>
      <c r="GH69" s="107"/>
      <c r="GI69" s="107"/>
      <c r="GJ69" s="107"/>
      <c r="GK69" s="107"/>
      <c r="GL69" s="107"/>
      <c r="GM69" s="107"/>
      <c r="GN69" s="107"/>
      <c r="GO69" s="107"/>
      <c r="GP69" s="107"/>
      <c r="GQ69" s="107"/>
      <c r="GR69" s="107"/>
      <c r="GS69" s="107"/>
      <c r="GT69" s="107"/>
      <c r="GU69" s="107"/>
      <c r="GV69" s="107"/>
      <c r="GW69" s="305"/>
      <c r="GX69" s="3"/>
      <c r="GY69" s="789"/>
      <c r="GZ69" s="790"/>
      <c r="HA69" s="790"/>
      <c r="HB69" s="790"/>
      <c r="HC69" s="790"/>
      <c r="HD69" s="790"/>
      <c r="HE69" s="790"/>
      <c r="HF69" s="790"/>
      <c r="HG69" s="790"/>
      <c r="HH69" s="790"/>
      <c r="HI69" s="790"/>
      <c r="HJ69" s="790"/>
      <c r="HK69" s="790"/>
      <c r="HL69" s="790"/>
      <c r="HM69" s="790"/>
      <c r="HN69" s="790"/>
      <c r="HO69" s="790"/>
      <c r="HP69" s="790"/>
      <c r="HQ69" s="790"/>
      <c r="HR69" s="790"/>
      <c r="HS69" s="790"/>
      <c r="HT69" s="790"/>
      <c r="HU69" s="790"/>
      <c r="HV69" s="790"/>
      <c r="HW69" s="790"/>
      <c r="HX69" s="790"/>
      <c r="HY69" s="790"/>
      <c r="HZ69" s="790"/>
      <c r="IA69" s="790"/>
      <c r="IB69" s="791"/>
    </row>
    <row r="70" spans="1:236" ht="15.75" customHeight="1" x14ac:dyDescent="0.2">
      <c r="A70" s="603"/>
      <c r="B70" s="603"/>
      <c r="C70" s="603"/>
      <c r="D70" s="603"/>
      <c r="E70" s="603"/>
      <c r="F70" s="603"/>
      <c r="G70" s="603"/>
      <c r="H70" s="851"/>
      <c r="I70" s="770"/>
      <c r="J70" s="770"/>
      <c r="K70" s="771"/>
      <c r="L70" s="734"/>
      <c r="M70" s="735"/>
      <c r="N70" s="735"/>
      <c r="O70" s="736"/>
      <c r="P70" s="96"/>
      <c r="Q70" s="899"/>
      <c r="R70" s="899"/>
      <c r="S70" s="899"/>
      <c r="T70" s="899"/>
      <c r="U70" s="899"/>
      <c r="V70" s="899"/>
      <c r="W70" s="899"/>
      <c r="X70" s="899"/>
      <c r="Y70" s="899"/>
      <c r="Z70" s="899"/>
      <c r="AA70" s="899"/>
      <c r="AB70" s="899"/>
      <c r="AC70" s="899"/>
      <c r="AD70" s="899"/>
      <c r="AE70" s="899"/>
      <c r="AF70" s="899"/>
      <c r="AG70" s="899"/>
      <c r="AH70" s="899"/>
      <c r="AI70" s="899"/>
      <c r="AJ70" s="899"/>
      <c r="AK70" s="899"/>
      <c r="AL70" s="899"/>
      <c r="AM70" s="899"/>
      <c r="AN70" s="899"/>
      <c r="AO70" s="899"/>
      <c r="AP70" s="899"/>
      <c r="AQ70" s="899"/>
      <c r="AR70" s="899"/>
      <c r="AS70" s="899"/>
      <c r="AT70" s="899"/>
      <c r="AU70" s="899"/>
      <c r="AV70" s="899"/>
      <c r="AW70" s="899"/>
      <c r="AX70" s="899"/>
      <c r="AY70" s="899"/>
      <c r="AZ70" s="899"/>
      <c r="BA70" s="899"/>
      <c r="BB70" s="899"/>
      <c r="BC70" s="899"/>
      <c r="BD70" s="899"/>
      <c r="BE70" s="899"/>
      <c r="BF70" s="899"/>
      <c r="BG70" s="899"/>
      <c r="BH70" s="899"/>
      <c r="BI70" s="899"/>
      <c r="BJ70" s="899"/>
      <c r="BK70" s="899"/>
      <c r="BL70" s="899"/>
      <c r="BM70" s="899"/>
      <c r="BN70" s="899"/>
      <c r="BO70" s="899"/>
      <c r="BP70" s="899"/>
      <c r="BQ70" s="899"/>
      <c r="BR70" s="899"/>
      <c r="BS70" s="899"/>
      <c r="BT70" s="899"/>
      <c r="BU70" s="899"/>
      <c r="BV70" s="899"/>
      <c r="BW70" s="899"/>
      <c r="BX70" s="899"/>
      <c r="BY70" s="899"/>
      <c r="BZ70" s="899"/>
      <c r="CA70" s="899"/>
      <c r="CB70" s="899"/>
      <c r="CC70" s="899"/>
      <c r="CD70" s="899"/>
      <c r="CE70" s="899"/>
      <c r="CF70" s="322"/>
      <c r="CG70" s="750"/>
      <c r="CH70" s="619"/>
      <c r="CI70" s="619"/>
      <c r="CJ70" s="619"/>
      <c r="CK70" s="620"/>
      <c r="CL70" s="818" t="s">
        <v>282</v>
      </c>
      <c r="CM70" s="818"/>
      <c r="CN70" s="818"/>
      <c r="CO70" s="818"/>
      <c r="CP70" s="818"/>
      <c r="CQ70" s="818"/>
      <c r="CR70" s="754" t="s">
        <v>280</v>
      </c>
      <c r="CS70" s="754"/>
      <c r="CT70" s="754"/>
      <c r="CU70" s="754"/>
      <c r="CV70" s="754"/>
      <c r="CW70" s="901"/>
      <c r="CX70" s="182"/>
      <c r="CY70" s="182"/>
      <c r="CZ70" s="180"/>
      <c r="DA70" s="182"/>
      <c r="DB70" s="182"/>
      <c r="DC70" s="182"/>
      <c r="DD70" s="182"/>
      <c r="DE70" s="182"/>
      <c r="DF70" s="182"/>
      <c r="DG70" s="182"/>
      <c r="DH70" s="182"/>
      <c r="DI70" s="182"/>
      <c r="DJ70" s="182"/>
      <c r="DK70" s="182"/>
      <c r="DL70" s="182"/>
      <c r="DM70" s="182"/>
      <c r="DN70" s="182"/>
      <c r="DO70" s="182"/>
      <c r="DP70" s="182"/>
      <c r="DQ70" s="182"/>
      <c r="DR70" s="182"/>
      <c r="DS70" s="182"/>
      <c r="DT70" s="182"/>
      <c r="DU70" s="182"/>
      <c r="DV70" s="182"/>
      <c r="DW70" s="182"/>
      <c r="DX70" s="182"/>
      <c r="DY70" s="182"/>
      <c r="DZ70" s="182"/>
      <c r="EA70" s="182"/>
      <c r="EB70" s="182"/>
      <c r="EC70" s="182"/>
      <c r="ED70" s="182"/>
      <c r="EE70" s="182"/>
      <c r="EF70" s="182"/>
      <c r="EG70" s="182"/>
      <c r="EH70" s="182"/>
      <c r="EI70" s="182"/>
      <c r="EJ70" s="182"/>
      <c r="EK70" s="110"/>
      <c r="EL70" s="110"/>
      <c r="EM70" s="110"/>
      <c r="EN70" s="110"/>
      <c r="EO70" s="110"/>
      <c r="EP70" s="110"/>
      <c r="EQ70" s="110"/>
      <c r="ER70" s="110"/>
      <c r="ES70" s="110"/>
      <c r="ET70" s="110"/>
      <c r="EU70" s="110"/>
      <c r="EV70" s="110"/>
      <c r="EW70" s="110"/>
      <c r="EX70" s="110"/>
      <c r="EY70" s="110"/>
      <c r="EZ70" s="110"/>
      <c r="FA70" s="110"/>
      <c r="FB70" s="110"/>
      <c r="FC70" s="110"/>
      <c r="FD70" s="110"/>
      <c r="FE70" s="338"/>
      <c r="FF70" s="182"/>
      <c r="FG70" s="182"/>
      <c r="FH70" s="182"/>
      <c r="FI70" s="182"/>
      <c r="FJ70" s="182"/>
      <c r="FK70" s="182"/>
      <c r="FL70" s="182"/>
      <c r="FM70" s="182"/>
      <c r="FN70" s="182"/>
      <c r="FO70" s="182"/>
      <c r="FP70" s="182"/>
      <c r="FQ70" s="182"/>
      <c r="FR70" s="182"/>
      <c r="FS70" s="182"/>
      <c r="FT70" s="182"/>
      <c r="FU70" s="226"/>
      <c r="FV70" s="226"/>
      <c r="FW70" s="350"/>
      <c r="FX70" s="104"/>
      <c r="FY70" s="104"/>
      <c r="FZ70" s="104"/>
      <c r="GA70" s="104"/>
      <c r="GB70" s="104"/>
      <c r="GC70" s="104"/>
      <c r="GD70" s="104"/>
      <c r="GE70" s="104"/>
      <c r="GF70" s="104"/>
      <c r="GG70" s="104"/>
      <c r="GH70" s="104"/>
      <c r="GI70" s="104"/>
      <c r="GJ70" s="104"/>
      <c r="GK70" s="104"/>
      <c r="GL70" s="104"/>
      <c r="GM70" s="104"/>
      <c r="GN70" s="104"/>
      <c r="GO70" s="104"/>
      <c r="GP70" s="104"/>
      <c r="GQ70" s="104"/>
      <c r="GR70" s="104"/>
      <c r="GS70" s="104"/>
      <c r="GT70" s="104"/>
      <c r="GU70" s="104"/>
      <c r="GV70" s="104"/>
      <c r="GW70" s="334"/>
      <c r="GX70" s="3"/>
      <c r="GY70" s="789"/>
      <c r="GZ70" s="790"/>
      <c r="HA70" s="790"/>
      <c r="HB70" s="790"/>
      <c r="HC70" s="790"/>
      <c r="HD70" s="790"/>
      <c r="HE70" s="790"/>
      <c r="HF70" s="790"/>
      <c r="HG70" s="790"/>
      <c r="HH70" s="790"/>
      <c r="HI70" s="790"/>
      <c r="HJ70" s="790"/>
      <c r="HK70" s="790"/>
      <c r="HL70" s="790"/>
      <c r="HM70" s="790"/>
      <c r="HN70" s="790"/>
      <c r="HO70" s="790"/>
      <c r="HP70" s="790"/>
      <c r="HQ70" s="790"/>
      <c r="HR70" s="790"/>
      <c r="HS70" s="790"/>
      <c r="HT70" s="790"/>
      <c r="HU70" s="790"/>
      <c r="HV70" s="790"/>
      <c r="HW70" s="790"/>
      <c r="HX70" s="790"/>
      <c r="HY70" s="790"/>
      <c r="HZ70" s="790"/>
      <c r="IA70" s="790"/>
      <c r="IB70" s="791"/>
    </row>
    <row r="71" spans="1:236" ht="15.75" customHeight="1" x14ac:dyDescent="0.2">
      <c r="A71" s="603"/>
      <c r="B71" s="603"/>
      <c r="C71" s="603"/>
      <c r="D71" s="603"/>
      <c r="E71" s="603"/>
      <c r="F71" s="603"/>
      <c r="G71" s="603"/>
      <c r="H71" s="851"/>
      <c r="I71" s="770"/>
      <c r="J71" s="770"/>
      <c r="K71" s="771"/>
      <c r="L71" s="734"/>
      <c r="M71" s="735"/>
      <c r="N71" s="735"/>
      <c r="O71" s="736"/>
      <c r="P71" s="96"/>
      <c r="Q71" s="900"/>
      <c r="R71" s="900"/>
      <c r="S71" s="900"/>
      <c r="T71" s="900"/>
      <c r="U71" s="900"/>
      <c r="V71" s="900"/>
      <c r="W71" s="900"/>
      <c r="X71" s="900"/>
      <c r="Y71" s="900"/>
      <c r="Z71" s="900"/>
      <c r="AA71" s="900"/>
      <c r="AB71" s="900"/>
      <c r="AC71" s="900"/>
      <c r="AD71" s="900"/>
      <c r="AE71" s="900"/>
      <c r="AF71" s="900"/>
      <c r="AG71" s="900"/>
      <c r="AH71" s="900"/>
      <c r="AI71" s="900"/>
      <c r="AJ71" s="900"/>
      <c r="AK71" s="900"/>
      <c r="AL71" s="900"/>
      <c r="AM71" s="900"/>
      <c r="AN71" s="900"/>
      <c r="AO71" s="900"/>
      <c r="AP71" s="900"/>
      <c r="AQ71" s="900"/>
      <c r="AR71" s="900"/>
      <c r="AS71" s="900"/>
      <c r="AT71" s="900"/>
      <c r="AU71" s="900"/>
      <c r="AV71" s="900"/>
      <c r="AW71" s="900"/>
      <c r="AX71" s="900"/>
      <c r="AY71" s="900"/>
      <c r="AZ71" s="900"/>
      <c r="BA71" s="900"/>
      <c r="BB71" s="900"/>
      <c r="BC71" s="900"/>
      <c r="BD71" s="900"/>
      <c r="BE71" s="900"/>
      <c r="BF71" s="900"/>
      <c r="BG71" s="900"/>
      <c r="BH71" s="900"/>
      <c r="BI71" s="900"/>
      <c r="BJ71" s="900"/>
      <c r="BK71" s="900"/>
      <c r="BL71" s="900"/>
      <c r="BM71" s="900"/>
      <c r="BN71" s="900"/>
      <c r="BO71" s="900"/>
      <c r="BP71" s="900"/>
      <c r="BQ71" s="900"/>
      <c r="BR71" s="900"/>
      <c r="BS71" s="900"/>
      <c r="BT71" s="900"/>
      <c r="BU71" s="900"/>
      <c r="BV71" s="900"/>
      <c r="BW71" s="900"/>
      <c r="BX71" s="900"/>
      <c r="BY71" s="900"/>
      <c r="BZ71" s="900"/>
      <c r="CA71" s="900"/>
      <c r="CB71" s="900"/>
      <c r="CC71" s="900"/>
      <c r="CD71" s="900"/>
      <c r="CE71" s="900"/>
      <c r="CF71" s="322"/>
      <c r="CG71" s="750"/>
      <c r="CH71" s="619"/>
      <c r="CI71" s="619"/>
      <c r="CJ71" s="619"/>
      <c r="CK71" s="620"/>
      <c r="CL71" s="818"/>
      <c r="CM71" s="818"/>
      <c r="CN71" s="818"/>
      <c r="CO71" s="818"/>
      <c r="CP71" s="818"/>
      <c r="CQ71" s="818"/>
      <c r="CR71" s="754"/>
      <c r="CS71" s="754"/>
      <c r="CT71" s="754"/>
      <c r="CU71" s="754"/>
      <c r="CV71" s="754"/>
      <c r="CW71" s="901"/>
      <c r="CX71" s="3"/>
      <c r="CY71" s="632" t="str">
        <f>IF('入力シート（こちらに入力）'!D82="あり","■","")</f>
        <v/>
      </c>
      <c r="CZ71" s="633"/>
      <c r="DA71" s="1" t="s">
        <v>212</v>
      </c>
      <c r="DD71" s="30"/>
      <c r="DE71" s="632" t="str">
        <f>IF('入力シート（こちらに入力）'!D82="なし","■","")</f>
        <v/>
      </c>
      <c r="DF71" s="633"/>
      <c r="DG71" s="113" t="s">
        <v>27</v>
      </c>
      <c r="DJ71" s="3"/>
      <c r="DK71" s="3"/>
      <c r="DL71" s="3"/>
      <c r="DM71" s="3" t="s">
        <v>283</v>
      </c>
      <c r="DN71" s="50"/>
      <c r="DO71" s="50"/>
      <c r="DP71" s="50"/>
      <c r="DQ71" s="50"/>
      <c r="DR71" s="50"/>
      <c r="DS71" s="50"/>
      <c r="DT71" s="50"/>
      <c r="DU71" s="50"/>
      <c r="DV71" s="50"/>
      <c r="DW71" s="50"/>
      <c r="DX71" s="50"/>
      <c r="DY71" s="50"/>
      <c r="DZ71" s="50"/>
      <c r="EA71" s="604" t="str">
        <f>IF('入力シート（こちらに入力）'!H82="","",'入力シート（こちらに入力）'!H82)</f>
        <v/>
      </c>
      <c r="EB71" s="604"/>
      <c r="EC71" s="604"/>
      <c r="ED71" s="604"/>
      <c r="EE71" s="604"/>
      <c r="EF71" s="604"/>
      <c r="EG71" s="3" t="s">
        <v>284</v>
      </c>
      <c r="EH71" s="3"/>
      <c r="EK71" s="3" t="s">
        <v>26</v>
      </c>
      <c r="EL71" s="3"/>
      <c r="EM71" s="30"/>
      <c r="EN71" s="32"/>
      <c r="EO71" s="609" t="str">
        <f>IF('入力シート（こちらに入力）'!D83="","",'入力シート（こちらに入力）'!D83)</f>
        <v/>
      </c>
      <c r="EP71" s="609"/>
      <c r="EQ71" s="609"/>
      <c r="ER71" s="609"/>
      <c r="ES71" s="609"/>
      <c r="ET71" s="609"/>
      <c r="EU71" s="609"/>
      <c r="EV71" s="609"/>
      <c r="EW71" s="28" t="s">
        <v>285</v>
      </c>
      <c r="EX71" s="3"/>
      <c r="EY71" s="3"/>
      <c r="EZ71" s="3"/>
      <c r="FA71" s="3"/>
      <c r="FB71" s="3"/>
      <c r="FC71" s="3"/>
      <c r="FD71" s="3"/>
      <c r="FE71" s="3"/>
      <c r="FF71" s="3"/>
      <c r="FG71" s="902" t="str">
        <f>IF('入力シート（こちらに入力）'!G83="","",'入力シート（こちらに入力）'!G83)</f>
        <v/>
      </c>
      <c r="FH71" s="902"/>
      <c r="FI71" s="902"/>
      <c r="FJ71" s="902"/>
      <c r="FK71" s="902"/>
      <c r="FL71" s="902"/>
      <c r="FM71" s="902"/>
      <c r="FN71" s="902"/>
      <c r="FO71" s="902"/>
      <c r="FP71" s="902"/>
      <c r="FQ71" s="902"/>
      <c r="FR71" s="902"/>
      <c r="FS71" s="3" t="s">
        <v>286</v>
      </c>
      <c r="FT71" s="3"/>
      <c r="FU71" s="3"/>
      <c r="FV71" s="3"/>
      <c r="FW71" s="3"/>
      <c r="FX71" s="3"/>
      <c r="GO71" s="3"/>
      <c r="GW71" s="245"/>
      <c r="GX71" s="3"/>
      <c r="GY71" s="789"/>
      <c r="GZ71" s="790"/>
      <c r="HA71" s="790"/>
      <c r="HB71" s="790"/>
      <c r="HC71" s="790"/>
      <c r="HD71" s="790"/>
      <c r="HE71" s="790"/>
      <c r="HF71" s="790"/>
      <c r="HG71" s="790"/>
      <c r="HH71" s="790"/>
      <c r="HI71" s="790"/>
      <c r="HJ71" s="790"/>
      <c r="HK71" s="790"/>
      <c r="HL71" s="790"/>
      <c r="HM71" s="790"/>
      <c r="HN71" s="790"/>
      <c r="HO71" s="790"/>
      <c r="HP71" s="790"/>
      <c r="HQ71" s="790"/>
      <c r="HR71" s="790"/>
      <c r="HS71" s="790"/>
      <c r="HT71" s="790"/>
      <c r="HU71" s="790"/>
      <c r="HV71" s="790"/>
      <c r="HW71" s="790"/>
      <c r="HX71" s="790"/>
      <c r="HY71" s="790"/>
      <c r="HZ71" s="790"/>
      <c r="IA71" s="790"/>
      <c r="IB71" s="791"/>
    </row>
    <row r="72" spans="1:236" ht="17.25" customHeight="1" x14ac:dyDescent="0.2">
      <c r="A72" s="603"/>
      <c r="B72" s="603"/>
      <c r="C72" s="603"/>
      <c r="D72" s="603"/>
      <c r="E72" s="603"/>
      <c r="F72" s="603"/>
      <c r="G72" s="603"/>
      <c r="H72" s="851"/>
      <c r="I72" s="770"/>
      <c r="J72" s="770"/>
      <c r="K72" s="771"/>
      <c r="L72" s="734"/>
      <c r="M72" s="735"/>
      <c r="N72" s="735"/>
      <c r="O72" s="736"/>
      <c r="P72" s="880" t="s">
        <v>287</v>
      </c>
      <c r="Q72" s="881"/>
      <c r="R72" s="881"/>
      <c r="S72" s="881"/>
      <c r="T72" s="881"/>
      <c r="U72" s="881"/>
      <c r="V72" s="881"/>
      <c r="W72" s="881"/>
      <c r="X72" s="881"/>
      <c r="Y72" s="881"/>
      <c r="Z72" s="881"/>
      <c r="AA72" s="881"/>
      <c r="AB72" s="881"/>
      <c r="AC72" s="882" t="str">
        <f>IF('入力シート（こちらに入力）'!D29="","",'入力シート（こちらに入力）'!D29)</f>
        <v/>
      </c>
      <c r="AD72" s="882"/>
      <c r="AE72" s="882"/>
      <c r="AF72" s="882"/>
      <c r="AG72" s="882"/>
      <c r="AH72" s="882"/>
      <c r="AI72" s="882"/>
      <c r="AJ72" s="882"/>
      <c r="AK72" s="882"/>
      <c r="AL72" s="882"/>
      <c r="AM72" s="882"/>
      <c r="AN72" s="882"/>
      <c r="AO72" s="882"/>
      <c r="AP72" s="882"/>
      <c r="AQ72" s="882"/>
      <c r="AR72" s="882"/>
      <c r="AS72" s="882"/>
      <c r="AT72" s="882"/>
      <c r="AU72" s="882"/>
      <c r="AV72" s="882"/>
      <c r="AW72" s="882"/>
      <c r="AX72" s="882"/>
      <c r="AY72" s="882"/>
      <c r="AZ72" s="882"/>
      <c r="BA72" s="882"/>
      <c r="BB72" s="882"/>
      <c r="BC72" s="882"/>
      <c r="BD72" s="882"/>
      <c r="BE72" s="882"/>
      <c r="BF72" s="882"/>
      <c r="BG72" s="882"/>
      <c r="BH72" s="882"/>
      <c r="BI72" s="882"/>
      <c r="BJ72" s="882"/>
      <c r="BK72" s="882"/>
      <c r="BL72" s="882"/>
      <c r="BM72" s="882"/>
      <c r="BN72" s="882"/>
      <c r="BO72" s="882"/>
      <c r="BP72" s="882"/>
      <c r="BQ72" s="882"/>
      <c r="BR72" s="882"/>
      <c r="BS72" s="882"/>
      <c r="BT72" s="882"/>
      <c r="BU72" s="882"/>
      <c r="BV72" s="882"/>
      <c r="BW72" s="882"/>
      <c r="BX72" s="882"/>
      <c r="BY72" s="882"/>
      <c r="BZ72" s="882"/>
      <c r="CA72" s="882"/>
      <c r="CB72" s="882"/>
      <c r="CC72" s="882"/>
      <c r="CD72" s="882"/>
      <c r="CE72" s="97"/>
      <c r="CF72" s="351"/>
      <c r="CG72" s="751"/>
      <c r="CH72" s="752"/>
      <c r="CI72" s="752"/>
      <c r="CJ72" s="752"/>
      <c r="CK72" s="753"/>
      <c r="CL72" s="818"/>
      <c r="CM72" s="818"/>
      <c r="CN72" s="818"/>
      <c r="CO72" s="818"/>
      <c r="CP72" s="818"/>
      <c r="CQ72" s="818"/>
      <c r="CR72" s="754"/>
      <c r="CS72" s="754"/>
      <c r="CT72" s="754"/>
      <c r="CU72" s="754"/>
      <c r="CV72" s="754"/>
      <c r="CW72" s="901"/>
      <c r="CX72" s="189"/>
      <c r="CY72" s="189"/>
      <c r="CZ72" s="189"/>
      <c r="DA72" s="189"/>
      <c r="DB72" s="189"/>
      <c r="DC72" s="189"/>
      <c r="DD72" s="189"/>
      <c r="DE72" s="189"/>
      <c r="DF72" s="189"/>
      <c r="DG72" s="189"/>
      <c r="DH72" s="189"/>
      <c r="DI72" s="189"/>
      <c r="DJ72" s="189"/>
      <c r="DK72" s="189"/>
      <c r="DL72" s="189"/>
      <c r="DM72" s="189"/>
      <c r="DN72" s="189"/>
      <c r="DO72" s="189"/>
      <c r="DP72" s="189"/>
      <c r="DQ72" s="189"/>
      <c r="DR72" s="189"/>
      <c r="DS72" s="189"/>
      <c r="DT72" s="189"/>
      <c r="DU72" s="189"/>
      <c r="DV72" s="189"/>
      <c r="DW72" s="189"/>
      <c r="DX72" s="189"/>
      <c r="DY72" s="189"/>
      <c r="DZ72" s="189"/>
      <c r="EA72" s="189"/>
      <c r="EB72" s="111"/>
      <c r="EC72" s="111"/>
      <c r="ED72" s="111"/>
      <c r="EE72" s="111"/>
      <c r="EF72" s="111"/>
      <c r="EG72" s="111"/>
      <c r="EH72" s="111"/>
      <c r="EI72" s="111"/>
      <c r="EJ72" s="111"/>
      <c r="EK72" s="111"/>
      <c r="EL72" s="111"/>
      <c r="EM72" s="111"/>
      <c r="EN72" s="111"/>
      <c r="EO72" s="111"/>
      <c r="EP72" s="111"/>
      <c r="EQ72" s="111"/>
      <c r="ER72" s="111"/>
      <c r="ES72" s="111"/>
      <c r="ET72" s="111"/>
      <c r="EU72" s="111"/>
      <c r="EV72" s="111"/>
      <c r="EW72" s="111"/>
      <c r="EX72" s="111"/>
      <c r="EY72" s="111"/>
      <c r="EZ72" s="111"/>
      <c r="FA72" s="111"/>
      <c r="FB72" s="111"/>
      <c r="FC72" s="111"/>
      <c r="FD72" s="111"/>
      <c r="FE72" s="189"/>
      <c r="FF72" s="189"/>
      <c r="FG72" s="189"/>
      <c r="FH72" s="189"/>
      <c r="FI72" s="189"/>
      <c r="FJ72" s="189"/>
      <c r="FK72" s="189"/>
      <c r="FL72" s="189"/>
      <c r="FM72" s="189"/>
      <c r="FN72" s="189"/>
      <c r="FO72" s="189"/>
      <c r="FP72" s="189"/>
      <c r="FQ72" s="189"/>
      <c r="FR72" s="189"/>
      <c r="FS72" s="189"/>
      <c r="FT72" s="189"/>
      <c r="FU72" s="124"/>
      <c r="FV72" s="124"/>
      <c r="FW72" s="349"/>
      <c r="FX72" s="107"/>
      <c r="FY72" s="107"/>
      <c r="FZ72" s="107"/>
      <c r="GA72" s="107"/>
      <c r="GB72" s="107"/>
      <c r="GC72" s="107"/>
      <c r="GD72" s="107"/>
      <c r="GE72" s="107"/>
      <c r="GF72" s="107"/>
      <c r="GG72" s="107"/>
      <c r="GH72" s="107"/>
      <c r="GI72" s="107"/>
      <c r="GJ72" s="107"/>
      <c r="GK72" s="107"/>
      <c r="GL72" s="107"/>
      <c r="GM72" s="107"/>
      <c r="GN72" s="107"/>
      <c r="GO72" s="107"/>
      <c r="GP72" s="107"/>
      <c r="GQ72" s="107"/>
      <c r="GR72" s="107"/>
      <c r="GS72" s="107"/>
      <c r="GT72" s="107"/>
      <c r="GU72" s="107"/>
      <c r="GV72" s="107"/>
      <c r="GW72" s="305"/>
      <c r="GX72" s="3"/>
      <c r="GY72" s="789"/>
      <c r="GZ72" s="790"/>
      <c r="HA72" s="790"/>
      <c r="HB72" s="790"/>
      <c r="HC72" s="790"/>
      <c r="HD72" s="790"/>
      <c r="HE72" s="790"/>
      <c r="HF72" s="790"/>
      <c r="HG72" s="790"/>
      <c r="HH72" s="790"/>
      <c r="HI72" s="790"/>
      <c r="HJ72" s="790"/>
      <c r="HK72" s="790"/>
      <c r="HL72" s="790"/>
      <c r="HM72" s="790"/>
      <c r="HN72" s="790"/>
      <c r="HO72" s="790"/>
      <c r="HP72" s="790"/>
      <c r="HQ72" s="790"/>
      <c r="HR72" s="790"/>
      <c r="HS72" s="790"/>
      <c r="HT72" s="790"/>
      <c r="HU72" s="790"/>
      <c r="HV72" s="790"/>
      <c r="HW72" s="790"/>
      <c r="HX72" s="790"/>
      <c r="HY72" s="790"/>
      <c r="HZ72" s="790"/>
      <c r="IA72" s="790"/>
      <c r="IB72" s="791"/>
    </row>
    <row r="73" spans="1:236" ht="15.75" customHeight="1" x14ac:dyDescent="0.2">
      <c r="A73" s="603"/>
      <c r="B73" s="603"/>
      <c r="C73" s="603"/>
      <c r="D73" s="603"/>
      <c r="E73" s="603"/>
      <c r="F73" s="603"/>
      <c r="G73" s="603"/>
      <c r="H73" s="851"/>
      <c r="I73" s="770"/>
      <c r="J73" s="770"/>
      <c r="K73" s="771"/>
      <c r="L73" s="861"/>
      <c r="M73" s="862"/>
      <c r="N73" s="862"/>
      <c r="O73" s="863"/>
      <c r="P73" s="98"/>
      <c r="Q73" s="99"/>
      <c r="R73" s="99"/>
      <c r="S73" s="99"/>
      <c r="T73" s="99"/>
      <c r="U73" s="99"/>
      <c r="V73" s="99"/>
      <c r="W73" s="99"/>
      <c r="X73" s="99"/>
      <c r="Y73" s="99"/>
      <c r="Z73" s="99"/>
      <c r="AA73" s="99"/>
      <c r="AB73" s="99"/>
      <c r="AC73" s="883"/>
      <c r="AD73" s="883"/>
      <c r="AE73" s="883"/>
      <c r="AF73" s="883"/>
      <c r="AG73" s="883"/>
      <c r="AH73" s="883"/>
      <c r="AI73" s="883"/>
      <c r="AJ73" s="883"/>
      <c r="AK73" s="883"/>
      <c r="AL73" s="883"/>
      <c r="AM73" s="883"/>
      <c r="AN73" s="883"/>
      <c r="AO73" s="883"/>
      <c r="AP73" s="883"/>
      <c r="AQ73" s="883"/>
      <c r="AR73" s="883"/>
      <c r="AS73" s="883"/>
      <c r="AT73" s="883"/>
      <c r="AU73" s="883"/>
      <c r="AV73" s="883"/>
      <c r="AW73" s="883"/>
      <c r="AX73" s="883"/>
      <c r="AY73" s="883"/>
      <c r="AZ73" s="883"/>
      <c r="BA73" s="883"/>
      <c r="BB73" s="883"/>
      <c r="BC73" s="883"/>
      <c r="BD73" s="883"/>
      <c r="BE73" s="883"/>
      <c r="BF73" s="883"/>
      <c r="BG73" s="883"/>
      <c r="BH73" s="883"/>
      <c r="BI73" s="883"/>
      <c r="BJ73" s="883"/>
      <c r="BK73" s="883"/>
      <c r="BL73" s="883"/>
      <c r="BM73" s="883"/>
      <c r="BN73" s="883"/>
      <c r="BO73" s="883"/>
      <c r="BP73" s="883"/>
      <c r="BQ73" s="883"/>
      <c r="BR73" s="883"/>
      <c r="BS73" s="883"/>
      <c r="BT73" s="883"/>
      <c r="BU73" s="883"/>
      <c r="BV73" s="883"/>
      <c r="BW73" s="883"/>
      <c r="BX73" s="883"/>
      <c r="BY73" s="883"/>
      <c r="BZ73" s="883"/>
      <c r="CA73" s="883"/>
      <c r="CB73" s="883"/>
      <c r="CC73" s="883"/>
      <c r="CD73" s="883"/>
      <c r="CE73" s="99"/>
      <c r="CF73" s="324"/>
      <c r="CG73" s="598" t="s">
        <v>42</v>
      </c>
      <c r="CH73" s="598"/>
      <c r="CI73" s="598"/>
      <c r="CJ73" s="598"/>
      <c r="CK73" s="599"/>
      <c r="CL73" s="539" t="s">
        <v>288</v>
      </c>
      <c r="CM73" s="540"/>
      <c r="CN73" s="540"/>
      <c r="CO73" s="540"/>
      <c r="CP73" s="540"/>
      <c r="CQ73" s="540"/>
      <c r="CR73" s="540"/>
      <c r="CS73" s="540"/>
      <c r="CT73" s="540"/>
      <c r="CU73" s="540"/>
      <c r="CV73" s="540"/>
      <c r="CW73" s="541"/>
      <c r="CX73" s="182"/>
      <c r="CY73" s="182"/>
      <c r="CZ73" s="182"/>
      <c r="DA73" s="182"/>
      <c r="DB73" s="182"/>
      <c r="DC73" s="182"/>
      <c r="DD73" s="182"/>
      <c r="DE73" s="182"/>
      <c r="DF73" s="182"/>
      <c r="DG73" s="182"/>
      <c r="DH73" s="182"/>
      <c r="DI73" s="182"/>
      <c r="DJ73" s="182"/>
      <c r="DK73" s="182"/>
      <c r="DL73" s="182"/>
      <c r="DM73" s="182"/>
      <c r="DN73" s="182"/>
      <c r="DO73" s="182"/>
      <c r="DP73" s="182"/>
      <c r="DQ73" s="182"/>
      <c r="DR73" s="182"/>
      <c r="DS73" s="182"/>
      <c r="DT73" s="182"/>
      <c r="DU73" s="182"/>
      <c r="DV73" s="182"/>
      <c r="DW73" s="182"/>
      <c r="DX73" s="182"/>
      <c r="DY73" s="182"/>
      <c r="DZ73" s="182"/>
      <c r="EA73" s="182"/>
      <c r="EB73" s="182"/>
      <c r="EC73" s="182"/>
      <c r="ED73" s="182"/>
      <c r="EE73" s="182"/>
      <c r="EF73" s="182"/>
      <c r="EG73" s="182"/>
      <c r="EH73" s="182"/>
      <c r="EI73" s="182"/>
      <c r="EJ73" s="182"/>
      <c r="EK73" s="182"/>
      <c r="EL73" s="182"/>
      <c r="EM73" s="182"/>
      <c r="EN73" s="182"/>
      <c r="EO73" s="182"/>
      <c r="EP73" s="182"/>
      <c r="EQ73" s="182"/>
      <c r="ER73" s="182"/>
      <c r="ES73" s="182"/>
      <c r="ET73" s="182"/>
      <c r="EU73" s="182"/>
      <c r="EV73" s="182"/>
      <c r="EW73" s="182"/>
      <c r="EX73" s="182"/>
      <c r="EY73" s="182"/>
      <c r="EZ73" s="182"/>
      <c r="FA73" s="182"/>
      <c r="FB73" s="182"/>
      <c r="FC73" s="182"/>
      <c r="FD73" s="182"/>
      <c r="FE73" s="182"/>
      <c r="FF73" s="182"/>
      <c r="FG73" s="182"/>
      <c r="FH73" s="182"/>
      <c r="FI73" s="182"/>
      <c r="FJ73" s="182"/>
      <c r="FK73" s="182"/>
      <c r="FL73" s="182"/>
      <c r="FM73" s="182"/>
      <c r="FN73" s="182"/>
      <c r="FO73" s="182"/>
      <c r="FP73" s="182"/>
      <c r="FQ73" s="182"/>
      <c r="FR73" s="182"/>
      <c r="FS73" s="182"/>
      <c r="FT73" s="352"/>
      <c r="FU73" s="352"/>
      <c r="FV73" s="352"/>
      <c r="FW73" s="350"/>
      <c r="FX73" s="104"/>
      <c r="FY73" s="104"/>
      <c r="FZ73" s="104"/>
      <c r="GA73" s="104"/>
      <c r="GB73" s="104"/>
      <c r="GC73" s="104"/>
      <c r="GD73" s="104"/>
      <c r="GE73" s="104"/>
      <c r="GF73" s="104"/>
      <c r="GG73" s="104"/>
      <c r="GH73" s="104"/>
      <c r="GI73" s="104"/>
      <c r="GJ73" s="104"/>
      <c r="GK73" s="104"/>
      <c r="GL73" s="104"/>
      <c r="GM73" s="104"/>
      <c r="GN73" s="104"/>
      <c r="GO73" s="104"/>
      <c r="GP73" s="104"/>
      <c r="GQ73" s="104"/>
      <c r="GR73" s="104"/>
      <c r="GS73" s="104"/>
      <c r="GT73" s="104"/>
      <c r="GU73" s="104"/>
      <c r="GV73" s="104"/>
      <c r="GW73" s="334"/>
      <c r="GX73" s="3"/>
      <c r="GY73" s="789"/>
      <c r="GZ73" s="790"/>
      <c r="HA73" s="790"/>
      <c r="HB73" s="790"/>
      <c r="HC73" s="790"/>
      <c r="HD73" s="790"/>
      <c r="HE73" s="790"/>
      <c r="HF73" s="790"/>
      <c r="HG73" s="790"/>
      <c r="HH73" s="790"/>
      <c r="HI73" s="790"/>
      <c r="HJ73" s="790"/>
      <c r="HK73" s="790"/>
      <c r="HL73" s="790"/>
      <c r="HM73" s="790"/>
      <c r="HN73" s="790"/>
      <c r="HO73" s="790"/>
      <c r="HP73" s="790"/>
      <c r="HQ73" s="790"/>
      <c r="HR73" s="790"/>
      <c r="HS73" s="790"/>
      <c r="HT73" s="790"/>
      <c r="HU73" s="790"/>
      <c r="HV73" s="790"/>
      <c r="HW73" s="790"/>
      <c r="HX73" s="790"/>
      <c r="HY73" s="790"/>
      <c r="HZ73" s="790"/>
      <c r="IA73" s="790"/>
      <c r="IB73" s="791"/>
    </row>
    <row r="74" spans="1:236" ht="15.75" customHeight="1" x14ac:dyDescent="0.2">
      <c r="A74" s="603"/>
      <c r="B74" s="603"/>
      <c r="C74" s="603"/>
      <c r="D74" s="603"/>
      <c r="E74" s="603"/>
      <c r="F74" s="603"/>
      <c r="G74" s="603"/>
      <c r="H74" s="904" t="s">
        <v>83</v>
      </c>
      <c r="I74" s="905"/>
      <c r="J74" s="905"/>
      <c r="K74" s="906"/>
      <c r="L74" s="913" t="s">
        <v>110</v>
      </c>
      <c r="M74" s="914"/>
      <c r="N74" s="914"/>
      <c r="O74" s="914"/>
      <c r="P74" s="914"/>
      <c r="Q74" s="914"/>
      <c r="R74" s="914"/>
      <c r="S74" s="914"/>
      <c r="T74" s="914"/>
      <c r="U74" s="914"/>
      <c r="V74" s="914"/>
      <c r="W74" s="914"/>
      <c r="X74" s="914"/>
      <c r="Y74" s="914"/>
      <c r="Z74" s="914"/>
      <c r="AA74" s="914"/>
      <c r="AB74" s="914"/>
      <c r="AC74" s="914"/>
      <c r="AD74" s="914"/>
      <c r="AE74" s="914"/>
      <c r="AF74" s="914"/>
      <c r="AG74" s="914"/>
      <c r="AH74" s="914"/>
      <c r="AI74" s="914"/>
      <c r="AJ74" s="914"/>
      <c r="AK74" s="914"/>
      <c r="AL74" s="914"/>
      <c r="AM74" s="914"/>
      <c r="AN74" s="914"/>
      <c r="AO74" s="914"/>
      <c r="AP74" s="914"/>
      <c r="AQ74" s="914"/>
      <c r="AR74" s="914"/>
      <c r="AS74" s="914"/>
      <c r="AT74" s="914"/>
      <c r="AU74" s="914"/>
      <c r="AV74" s="914"/>
      <c r="AW74" s="914"/>
      <c r="AX74" s="914"/>
      <c r="AY74" s="914"/>
      <c r="AZ74" s="914"/>
      <c r="BA74" s="914"/>
      <c r="BB74" s="914"/>
      <c r="BC74" s="914"/>
      <c r="BD74" s="914"/>
      <c r="BE74" s="914"/>
      <c r="BF74" s="914"/>
      <c r="BG74" s="914"/>
      <c r="BH74" s="914"/>
      <c r="BI74" s="914"/>
      <c r="BJ74" s="914"/>
      <c r="BK74" s="914"/>
      <c r="BL74" s="914"/>
      <c r="BM74" s="914"/>
      <c r="BN74" s="914"/>
      <c r="BO74" s="914"/>
      <c r="BP74" s="914"/>
      <c r="BQ74" s="914"/>
      <c r="BR74" s="914"/>
      <c r="BS74" s="914"/>
      <c r="BT74" s="914"/>
      <c r="BU74" s="914"/>
      <c r="BV74" s="914"/>
      <c r="BW74" s="914"/>
      <c r="BX74" s="914"/>
      <c r="CF74" s="245"/>
      <c r="CG74" s="598"/>
      <c r="CH74" s="598"/>
      <c r="CI74" s="598"/>
      <c r="CJ74" s="598"/>
      <c r="CK74" s="599"/>
      <c r="CL74" s="583"/>
      <c r="CM74" s="609"/>
      <c r="CN74" s="609"/>
      <c r="CO74" s="609"/>
      <c r="CP74" s="609"/>
      <c r="CQ74" s="609"/>
      <c r="CR74" s="609"/>
      <c r="CS74" s="609"/>
      <c r="CT74" s="609"/>
      <c r="CU74" s="609"/>
      <c r="CV74" s="609"/>
      <c r="CW74" s="610"/>
      <c r="CX74" s="3"/>
      <c r="CY74" s="632" t="str">
        <f>IF('入力シート（こちらに入力）'!F85=TRUE,"■","")</f>
        <v/>
      </c>
      <c r="CZ74" s="633"/>
      <c r="DA74" s="682" t="s">
        <v>289</v>
      </c>
      <c r="DB74" s="683"/>
      <c r="DC74" s="683"/>
      <c r="DD74" s="683"/>
      <c r="DE74" s="683"/>
      <c r="DF74" s="3"/>
      <c r="DG74" s="3"/>
      <c r="DH74" s="632" t="str">
        <f>IF('入力シート（こちらに入力）'!J85=TRUE,"■","")</f>
        <v/>
      </c>
      <c r="DI74" s="633"/>
      <c r="DJ74" s="682" t="s">
        <v>290</v>
      </c>
      <c r="DK74" s="683"/>
      <c r="DL74" s="683"/>
      <c r="DM74" s="683"/>
      <c r="DN74" s="683"/>
      <c r="DQ74" s="632" t="str">
        <f>IF('入力シート（こちらに入力）'!F86=TRUE,"■","")</f>
        <v/>
      </c>
      <c r="DR74" s="633"/>
      <c r="DS74" s="682" t="s">
        <v>291</v>
      </c>
      <c r="DT74" s="683"/>
      <c r="DU74" s="683"/>
      <c r="DV74" s="683"/>
      <c r="DW74" s="683"/>
      <c r="DX74" s="3"/>
      <c r="DZ74" s="632" t="str">
        <f>IF('入力シート（こちらに入力）'!J86=TRUE,"■","")</f>
        <v/>
      </c>
      <c r="EA74" s="633"/>
      <c r="EB74" s="903" t="s">
        <v>292</v>
      </c>
      <c r="EC74" s="685"/>
      <c r="ED74" s="685"/>
      <c r="EE74" s="685"/>
      <c r="EF74" s="685"/>
      <c r="EG74" s="685"/>
      <c r="EH74" s="685"/>
      <c r="EI74" s="685"/>
      <c r="EJ74" s="685"/>
      <c r="EK74" s="685"/>
      <c r="EM74" s="632" t="str">
        <f>IF('入力シート（こちらに入力）'!F87=TRUE,"■","")</f>
        <v/>
      </c>
      <c r="EN74" s="633"/>
      <c r="EO74" s="682" t="s">
        <v>293</v>
      </c>
      <c r="EP74" s="683"/>
      <c r="EQ74" s="683"/>
      <c r="ER74" s="683"/>
      <c r="ES74" s="683"/>
      <c r="ET74" s="683"/>
      <c r="EU74" s="683"/>
      <c r="EV74" s="683"/>
      <c r="EW74" s="683"/>
      <c r="EX74" s="683"/>
      <c r="EY74" s="683"/>
      <c r="EZ74" s="683"/>
      <c r="FB74" s="632" t="str">
        <f>IF('入力シート（こちらに入力）'!J87=TRUE,"■","")</f>
        <v/>
      </c>
      <c r="FC74" s="633"/>
      <c r="FD74" s="682" t="s">
        <v>294</v>
      </c>
      <c r="FE74" s="683"/>
      <c r="FF74" s="683"/>
      <c r="FG74" s="683"/>
      <c r="FH74" s="683"/>
      <c r="FI74" s="683"/>
      <c r="FJ74" s="3"/>
      <c r="FK74" s="3"/>
      <c r="GW74" s="245"/>
      <c r="GX74" s="3"/>
      <c r="GY74" s="789"/>
      <c r="GZ74" s="790"/>
      <c r="HA74" s="790"/>
      <c r="HB74" s="790"/>
      <c r="HC74" s="790"/>
      <c r="HD74" s="790"/>
      <c r="HE74" s="790"/>
      <c r="HF74" s="790"/>
      <c r="HG74" s="790"/>
      <c r="HH74" s="790"/>
      <c r="HI74" s="790"/>
      <c r="HJ74" s="790"/>
      <c r="HK74" s="790"/>
      <c r="HL74" s="790"/>
      <c r="HM74" s="790"/>
      <c r="HN74" s="790"/>
      <c r="HO74" s="790"/>
      <c r="HP74" s="790"/>
      <c r="HQ74" s="790"/>
      <c r="HR74" s="790"/>
      <c r="HS74" s="790"/>
      <c r="HT74" s="790"/>
      <c r="HU74" s="790"/>
      <c r="HV74" s="790"/>
      <c r="HW74" s="790"/>
      <c r="HX74" s="790"/>
      <c r="HY74" s="790"/>
      <c r="HZ74" s="790"/>
      <c r="IA74" s="790"/>
      <c r="IB74" s="791"/>
    </row>
    <row r="75" spans="1:236" ht="15.75" customHeight="1" x14ac:dyDescent="0.2">
      <c r="A75" s="603"/>
      <c r="B75" s="603"/>
      <c r="C75" s="603"/>
      <c r="D75" s="603"/>
      <c r="E75" s="603"/>
      <c r="F75" s="603"/>
      <c r="G75" s="603"/>
      <c r="H75" s="907"/>
      <c r="I75" s="908"/>
      <c r="J75" s="908"/>
      <c r="K75" s="909"/>
      <c r="L75" s="915"/>
      <c r="M75" s="916"/>
      <c r="N75" s="916"/>
      <c r="O75" s="916"/>
      <c r="P75" s="916"/>
      <c r="Q75" s="916"/>
      <c r="R75" s="916"/>
      <c r="S75" s="916"/>
      <c r="T75" s="916"/>
      <c r="U75" s="916"/>
      <c r="V75" s="916"/>
      <c r="W75" s="916"/>
      <c r="X75" s="916"/>
      <c r="Y75" s="916"/>
      <c r="Z75" s="916"/>
      <c r="AA75" s="916"/>
      <c r="AB75" s="916"/>
      <c r="AC75" s="916"/>
      <c r="AD75" s="916"/>
      <c r="AE75" s="916"/>
      <c r="AF75" s="916"/>
      <c r="AG75" s="916"/>
      <c r="AH75" s="916"/>
      <c r="AI75" s="916"/>
      <c r="AJ75" s="916"/>
      <c r="AK75" s="916"/>
      <c r="AL75" s="916"/>
      <c r="AM75" s="916"/>
      <c r="AN75" s="916"/>
      <c r="AO75" s="916"/>
      <c r="AP75" s="916"/>
      <c r="AQ75" s="916"/>
      <c r="AR75" s="916"/>
      <c r="AS75" s="916"/>
      <c r="AT75" s="916"/>
      <c r="AU75" s="916"/>
      <c r="AV75" s="916"/>
      <c r="AW75" s="916"/>
      <c r="AX75" s="916"/>
      <c r="AY75" s="916"/>
      <c r="AZ75" s="916"/>
      <c r="BA75" s="916"/>
      <c r="BB75" s="916"/>
      <c r="BC75" s="916"/>
      <c r="BD75" s="916"/>
      <c r="BE75" s="916"/>
      <c r="BF75" s="916"/>
      <c r="BG75" s="916"/>
      <c r="BH75" s="916"/>
      <c r="BI75" s="916"/>
      <c r="BJ75" s="916"/>
      <c r="BK75" s="916"/>
      <c r="BL75" s="916"/>
      <c r="BM75" s="916"/>
      <c r="BN75" s="916"/>
      <c r="BO75" s="916"/>
      <c r="BP75" s="916"/>
      <c r="BQ75" s="916"/>
      <c r="BR75" s="916"/>
      <c r="BS75" s="916"/>
      <c r="BT75" s="916"/>
      <c r="BU75" s="916"/>
      <c r="BV75" s="916"/>
      <c r="BW75" s="916"/>
      <c r="BX75" s="916"/>
      <c r="CF75" s="245"/>
      <c r="CG75" s="598"/>
      <c r="CH75" s="598"/>
      <c r="CI75" s="598"/>
      <c r="CJ75" s="598"/>
      <c r="CK75" s="599"/>
      <c r="CL75" s="542"/>
      <c r="CM75" s="543"/>
      <c r="CN75" s="543"/>
      <c r="CO75" s="543"/>
      <c r="CP75" s="543"/>
      <c r="CQ75" s="543"/>
      <c r="CR75" s="543"/>
      <c r="CS75" s="543"/>
      <c r="CT75" s="543"/>
      <c r="CU75" s="543"/>
      <c r="CV75" s="543"/>
      <c r="CW75" s="544"/>
      <c r="CX75" s="189"/>
      <c r="CY75" s="189" t="s">
        <v>196</v>
      </c>
      <c r="CZ75" s="189"/>
      <c r="DA75" s="189"/>
      <c r="DB75" s="189"/>
      <c r="DC75" s="189"/>
      <c r="DD75" s="189"/>
      <c r="DE75" s="189"/>
      <c r="DF75" s="189"/>
      <c r="DG75" s="189"/>
      <c r="DH75" s="189"/>
      <c r="DI75" s="189"/>
      <c r="DJ75" s="189"/>
      <c r="DK75" s="189"/>
      <c r="DL75" s="189"/>
      <c r="DM75" s="189"/>
      <c r="DN75" s="189"/>
      <c r="DO75" s="107"/>
      <c r="DP75" s="107"/>
      <c r="DQ75" s="189" t="s">
        <v>196</v>
      </c>
      <c r="DR75" s="189"/>
      <c r="DS75" s="189"/>
      <c r="DT75" s="189"/>
      <c r="DU75" s="189"/>
      <c r="DV75" s="189"/>
      <c r="DW75" s="189"/>
      <c r="DX75" s="189"/>
      <c r="DY75" s="107"/>
      <c r="DZ75" s="107"/>
      <c r="EA75" s="189" t="s">
        <v>196</v>
      </c>
      <c r="EB75" s="189"/>
      <c r="EC75" s="342"/>
      <c r="ED75" s="342"/>
      <c r="EE75" s="342"/>
      <c r="EF75" s="342"/>
      <c r="EG75" s="342"/>
      <c r="EH75" s="342"/>
      <c r="EI75" s="342"/>
      <c r="EJ75" s="342"/>
      <c r="EK75" s="342"/>
      <c r="EL75" s="107"/>
      <c r="EM75" s="107"/>
      <c r="EN75" s="189" t="s">
        <v>196</v>
      </c>
      <c r="EO75" s="189"/>
      <c r="EP75" s="189"/>
      <c r="EQ75" s="189"/>
      <c r="ER75" s="189"/>
      <c r="ES75" s="189"/>
      <c r="ET75" s="189"/>
      <c r="EU75" s="189"/>
      <c r="EV75" s="189"/>
      <c r="EW75" s="189"/>
      <c r="EX75" s="189"/>
      <c r="EY75" s="189"/>
      <c r="EZ75" s="189"/>
      <c r="FA75" s="107"/>
      <c r="FB75" s="107"/>
      <c r="FC75" s="107"/>
      <c r="FD75" s="107"/>
      <c r="FE75" s="189" t="s">
        <v>196</v>
      </c>
      <c r="FF75" s="189"/>
      <c r="FG75" s="189"/>
      <c r="FH75" s="189"/>
      <c r="FI75" s="189"/>
      <c r="FJ75" s="189"/>
      <c r="FK75" s="189"/>
      <c r="FL75" s="107"/>
      <c r="FM75" s="107"/>
      <c r="FN75" s="107"/>
      <c r="FO75" s="107"/>
      <c r="FP75" s="107"/>
      <c r="FQ75" s="107"/>
      <c r="FR75" s="107"/>
      <c r="FS75" s="107"/>
      <c r="FT75" s="107"/>
      <c r="FU75" s="107"/>
      <c r="FV75" s="107"/>
      <c r="FW75" s="107"/>
      <c r="FX75" s="107"/>
      <c r="FY75" s="107"/>
      <c r="FZ75" s="107"/>
      <c r="GA75" s="107"/>
      <c r="GB75" s="107"/>
      <c r="GC75" s="107"/>
      <c r="GD75" s="107"/>
      <c r="GE75" s="107"/>
      <c r="GF75" s="107"/>
      <c r="GG75" s="107"/>
      <c r="GH75" s="107"/>
      <c r="GI75" s="107"/>
      <c r="GJ75" s="107"/>
      <c r="GK75" s="107"/>
      <c r="GL75" s="107"/>
      <c r="GM75" s="107"/>
      <c r="GN75" s="107"/>
      <c r="GO75" s="107"/>
      <c r="GP75" s="107"/>
      <c r="GQ75" s="107"/>
      <c r="GR75" s="107"/>
      <c r="GS75" s="107"/>
      <c r="GT75" s="107"/>
      <c r="GU75" s="107"/>
      <c r="GV75" s="107"/>
      <c r="GW75" s="305"/>
      <c r="GX75" s="3"/>
      <c r="GY75" s="789"/>
      <c r="GZ75" s="790"/>
      <c r="HA75" s="790"/>
      <c r="HB75" s="790"/>
      <c r="HC75" s="790"/>
      <c r="HD75" s="790"/>
      <c r="HE75" s="790"/>
      <c r="HF75" s="790"/>
      <c r="HG75" s="790"/>
      <c r="HH75" s="790"/>
      <c r="HI75" s="790"/>
      <c r="HJ75" s="790"/>
      <c r="HK75" s="790"/>
      <c r="HL75" s="790"/>
      <c r="HM75" s="790"/>
      <c r="HN75" s="790"/>
      <c r="HO75" s="790"/>
      <c r="HP75" s="790"/>
      <c r="HQ75" s="790"/>
      <c r="HR75" s="790"/>
      <c r="HS75" s="790"/>
      <c r="HT75" s="790"/>
      <c r="HU75" s="790"/>
      <c r="HV75" s="790"/>
      <c r="HW75" s="790"/>
      <c r="HX75" s="790"/>
      <c r="HY75" s="790"/>
      <c r="HZ75" s="790"/>
      <c r="IA75" s="790"/>
      <c r="IB75" s="791"/>
    </row>
    <row r="76" spans="1:236" ht="15.75" customHeight="1" x14ac:dyDescent="0.2">
      <c r="A76" s="603"/>
      <c r="B76" s="603"/>
      <c r="C76" s="603"/>
      <c r="D76" s="603"/>
      <c r="E76" s="603"/>
      <c r="F76" s="603"/>
      <c r="G76" s="603"/>
      <c r="H76" s="907"/>
      <c r="I76" s="908"/>
      <c r="J76" s="908"/>
      <c r="K76" s="909"/>
      <c r="L76" s="917" t="str">
        <f>IF('入力シート（こちらに入力）'!D30="","",'入力シート（こちらに入力）'!D30)</f>
        <v/>
      </c>
      <c r="M76" s="918"/>
      <c r="N76" s="918"/>
      <c r="O76" s="918"/>
      <c r="P76" s="918"/>
      <c r="Q76" s="918"/>
      <c r="R76" s="918"/>
      <c r="S76" s="918"/>
      <c r="T76" s="918"/>
      <c r="U76" s="918"/>
      <c r="V76" s="918"/>
      <c r="W76" s="918"/>
      <c r="X76" s="918"/>
      <c r="Y76" s="918"/>
      <c r="Z76" s="918"/>
      <c r="AA76" s="918"/>
      <c r="AB76" s="918"/>
      <c r="AC76" s="918"/>
      <c r="AD76" s="918"/>
      <c r="AE76" s="918"/>
      <c r="AF76" s="918"/>
      <c r="AG76" s="918"/>
      <c r="AH76" s="918"/>
      <c r="AI76" s="918"/>
      <c r="AJ76" s="918"/>
      <c r="AK76" s="918"/>
      <c r="AL76" s="918"/>
      <c r="AM76" s="918"/>
      <c r="AN76" s="918"/>
      <c r="AO76" s="918"/>
      <c r="AP76" s="918"/>
      <c r="AQ76" s="918"/>
      <c r="AR76" s="918"/>
      <c r="AS76" s="918"/>
      <c r="AT76" s="918"/>
      <c r="AU76" s="918"/>
      <c r="AV76" s="918"/>
      <c r="AW76" s="918"/>
      <c r="AX76" s="918"/>
      <c r="AY76" s="918"/>
      <c r="AZ76" s="918"/>
      <c r="BA76" s="918"/>
      <c r="BB76" s="918"/>
      <c r="BC76" s="918"/>
      <c r="BD76" s="918"/>
      <c r="BE76" s="918"/>
      <c r="BF76" s="918"/>
      <c r="BG76" s="918"/>
      <c r="BH76" s="918"/>
      <c r="BI76" s="918"/>
      <c r="BJ76" s="918"/>
      <c r="BK76" s="918"/>
      <c r="BL76" s="918"/>
      <c r="BM76" s="918"/>
      <c r="BN76" s="918"/>
      <c r="BO76" s="918"/>
      <c r="BP76" s="918"/>
      <c r="BQ76" s="918"/>
      <c r="BR76" s="918"/>
      <c r="BS76" s="918"/>
      <c r="BT76" s="918"/>
      <c r="BU76" s="918"/>
      <c r="BV76" s="918"/>
      <c r="BW76" s="918"/>
      <c r="BX76" s="918"/>
      <c r="BY76" s="918"/>
      <c r="BZ76" s="918"/>
      <c r="CA76" s="918"/>
      <c r="CB76" s="918"/>
      <c r="CC76" s="918"/>
      <c r="CD76" s="918"/>
      <c r="CE76" s="918"/>
      <c r="CF76" s="245"/>
      <c r="CG76" s="598"/>
      <c r="CH76" s="598"/>
      <c r="CI76" s="598"/>
      <c r="CJ76" s="598"/>
      <c r="CK76" s="599"/>
      <c r="CL76" s="539" t="s">
        <v>295</v>
      </c>
      <c r="CM76" s="540"/>
      <c r="CN76" s="540"/>
      <c r="CO76" s="540"/>
      <c r="CP76" s="540"/>
      <c r="CQ76" s="540"/>
      <c r="CR76" s="540"/>
      <c r="CS76" s="540"/>
      <c r="CT76" s="540"/>
      <c r="CU76" s="540"/>
      <c r="CV76" s="540"/>
      <c r="CW76" s="541"/>
      <c r="CX76" s="182"/>
      <c r="CY76" s="182"/>
      <c r="CZ76" s="182"/>
      <c r="DA76" s="182"/>
      <c r="DB76" s="182"/>
      <c r="DC76" s="182"/>
      <c r="DD76" s="182"/>
      <c r="DE76" s="182"/>
      <c r="DF76" s="182"/>
      <c r="DG76" s="182"/>
      <c r="DH76" s="182"/>
      <c r="DI76" s="182"/>
      <c r="DJ76" s="182"/>
      <c r="DK76" s="182"/>
      <c r="DL76" s="182"/>
      <c r="DM76" s="182"/>
      <c r="DN76" s="182"/>
      <c r="DO76" s="182"/>
      <c r="DP76" s="182"/>
      <c r="DQ76" s="182"/>
      <c r="DR76" s="182"/>
      <c r="DS76" s="182"/>
      <c r="DT76" s="182"/>
      <c r="DU76" s="182"/>
      <c r="DV76" s="182"/>
      <c r="DW76" s="182"/>
      <c r="DX76" s="182"/>
      <c r="DY76" s="182"/>
      <c r="DZ76" s="182"/>
      <c r="EA76" s="182"/>
      <c r="EB76" s="182"/>
      <c r="EC76" s="182"/>
      <c r="ED76" s="182"/>
      <c r="EE76" s="182"/>
      <c r="EF76" s="182"/>
      <c r="EG76" s="182"/>
      <c r="EH76" s="182"/>
      <c r="EI76" s="182"/>
      <c r="EJ76" s="182"/>
      <c r="EK76" s="182"/>
      <c r="EL76" s="182"/>
      <c r="EM76" s="182"/>
      <c r="EN76" s="182"/>
      <c r="EO76" s="182"/>
      <c r="EP76" s="182"/>
      <c r="EQ76" s="182"/>
      <c r="ER76" s="182"/>
      <c r="ES76" s="182"/>
      <c r="ET76" s="182"/>
      <c r="EU76" s="353"/>
      <c r="EV76" s="539" t="s">
        <v>43</v>
      </c>
      <c r="EW76" s="540"/>
      <c r="EX76" s="540"/>
      <c r="EY76" s="540"/>
      <c r="EZ76" s="540"/>
      <c r="FA76" s="540"/>
      <c r="FB76" s="540"/>
      <c r="FC76" s="540"/>
      <c r="FD76" s="541"/>
      <c r="FE76" s="288"/>
      <c r="FF76" s="182"/>
      <c r="FG76" s="182"/>
      <c r="FH76" s="182"/>
      <c r="FI76" s="182"/>
      <c r="FJ76" s="182"/>
      <c r="FK76" s="182"/>
      <c r="FL76" s="182"/>
      <c r="FM76" s="182"/>
      <c r="FN76" s="182"/>
      <c r="FO76" s="182"/>
      <c r="FP76" s="182"/>
      <c r="FQ76" s="182"/>
      <c r="FR76" s="182"/>
      <c r="FS76" s="182"/>
      <c r="FT76" s="352"/>
      <c r="FU76" s="352"/>
      <c r="FV76" s="352"/>
      <c r="FW76" s="350"/>
      <c r="FX76" s="104"/>
      <c r="FY76" s="104"/>
      <c r="FZ76" s="104"/>
      <c r="GA76" s="104"/>
      <c r="GB76" s="104"/>
      <c r="GC76" s="104"/>
      <c r="GD76" s="104"/>
      <c r="GE76" s="104"/>
      <c r="GF76" s="104"/>
      <c r="GG76" s="104"/>
      <c r="GH76" s="104"/>
      <c r="GI76" s="104"/>
      <c r="GJ76" s="104"/>
      <c r="GK76" s="104"/>
      <c r="GL76" s="104"/>
      <c r="GM76" s="104"/>
      <c r="GN76" s="104"/>
      <c r="GO76" s="104"/>
      <c r="GP76" s="104"/>
      <c r="GQ76" s="104"/>
      <c r="GR76" s="104"/>
      <c r="GS76" s="104"/>
      <c r="GT76" s="104"/>
      <c r="GU76" s="104"/>
      <c r="GV76" s="104"/>
      <c r="GW76" s="334"/>
      <c r="GX76" s="3"/>
      <c r="GY76" s="789"/>
      <c r="GZ76" s="790"/>
      <c r="HA76" s="790"/>
      <c r="HB76" s="790"/>
      <c r="HC76" s="790"/>
      <c r="HD76" s="790"/>
      <c r="HE76" s="790"/>
      <c r="HF76" s="790"/>
      <c r="HG76" s="790"/>
      <c r="HH76" s="790"/>
      <c r="HI76" s="790"/>
      <c r="HJ76" s="790"/>
      <c r="HK76" s="790"/>
      <c r="HL76" s="790"/>
      <c r="HM76" s="790"/>
      <c r="HN76" s="790"/>
      <c r="HO76" s="790"/>
      <c r="HP76" s="790"/>
      <c r="HQ76" s="790"/>
      <c r="HR76" s="790"/>
      <c r="HS76" s="790"/>
      <c r="HT76" s="790"/>
      <c r="HU76" s="790"/>
      <c r="HV76" s="790"/>
      <c r="HW76" s="790"/>
      <c r="HX76" s="790"/>
      <c r="HY76" s="790"/>
      <c r="HZ76" s="790"/>
      <c r="IA76" s="790"/>
      <c r="IB76" s="791"/>
    </row>
    <row r="77" spans="1:236" ht="15.75" customHeight="1" x14ac:dyDescent="0.2">
      <c r="A77" s="603"/>
      <c r="B77" s="603"/>
      <c r="C77" s="603"/>
      <c r="D77" s="603"/>
      <c r="E77" s="603"/>
      <c r="F77" s="603"/>
      <c r="G77" s="603"/>
      <c r="H77" s="907"/>
      <c r="I77" s="908"/>
      <c r="J77" s="908"/>
      <c r="K77" s="909"/>
      <c r="L77" s="917"/>
      <c r="M77" s="918"/>
      <c r="N77" s="918"/>
      <c r="O77" s="918"/>
      <c r="P77" s="918"/>
      <c r="Q77" s="918"/>
      <c r="R77" s="918"/>
      <c r="S77" s="918"/>
      <c r="T77" s="918"/>
      <c r="U77" s="918"/>
      <c r="V77" s="918"/>
      <c r="W77" s="918"/>
      <c r="X77" s="918"/>
      <c r="Y77" s="918"/>
      <c r="Z77" s="918"/>
      <c r="AA77" s="918"/>
      <c r="AB77" s="918"/>
      <c r="AC77" s="918"/>
      <c r="AD77" s="918"/>
      <c r="AE77" s="918"/>
      <c r="AF77" s="918"/>
      <c r="AG77" s="918"/>
      <c r="AH77" s="918"/>
      <c r="AI77" s="918"/>
      <c r="AJ77" s="918"/>
      <c r="AK77" s="918"/>
      <c r="AL77" s="918"/>
      <c r="AM77" s="918"/>
      <c r="AN77" s="918"/>
      <c r="AO77" s="918"/>
      <c r="AP77" s="918"/>
      <c r="AQ77" s="918"/>
      <c r="AR77" s="918"/>
      <c r="AS77" s="918"/>
      <c r="AT77" s="918"/>
      <c r="AU77" s="918"/>
      <c r="AV77" s="918"/>
      <c r="AW77" s="918"/>
      <c r="AX77" s="918"/>
      <c r="AY77" s="918"/>
      <c r="AZ77" s="918"/>
      <c r="BA77" s="918"/>
      <c r="BB77" s="918"/>
      <c r="BC77" s="918"/>
      <c r="BD77" s="918"/>
      <c r="BE77" s="918"/>
      <c r="BF77" s="918"/>
      <c r="BG77" s="918"/>
      <c r="BH77" s="918"/>
      <c r="BI77" s="918"/>
      <c r="BJ77" s="918"/>
      <c r="BK77" s="918"/>
      <c r="BL77" s="918"/>
      <c r="BM77" s="918"/>
      <c r="BN77" s="918"/>
      <c r="BO77" s="918"/>
      <c r="BP77" s="918"/>
      <c r="BQ77" s="918"/>
      <c r="BR77" s="918"/>
      <c r="BS77" s="918"/>
      <c r="BT77" s="918"/>
      <c r="BU77" s="918"/>
      <c r="BV77" s="918"/>
      <c r="BW77" s="918"/>
      <c r="BX77" s="918"/>
      <c r="BY77" s="918"/>
      <c r="BZ77" s="918"/>
      <c r="CA77" s="918"/>
      <c r="CB77" s="918"/>
      <c r="CC77" s="918"/>
      <c r="CD77" s="918"/>
      <c r="CE77" s="918"/>
      <c r="CF77" s="245"/>
      <c r="CG77" s="598"/>
      <c r="CH77" s="598"/>
      <c r="CI77" s="598"/>
      <c r="CJ77" s="598"/>
      <c r="CK77" s="599"/>
      <c r="CL77" s="583"/>
      <c r="CM77" s="609"/>
      <c r="CN77" s="609"/>
      <c r="CO77" s="609"/>
      <c r="CP77" s="609"/>
      <c r="CQ77" s="609"/>
      <c r="CR77" s="609"/>
      <c r="CS77" s="609"/>
      <c r="CT77" s="609"/>
      <c r="CU77" s="609"/>
      <c r="CV77" s="609"/>
      <c r="CW77" s="610"/>
      <c r="CX77" s="30"/>
      <c r="CY77" s="3" t="s">
        <v>280</v>
      </c>
      <c r="CZ77" s="28"/>
      <c r="DA77" s="28"/>
      <c r="DB77" s="28"/>
      <c r="DC77" s="28"/>
      <c r="DD77" s="28"/>
      <c r="DE77" s="28"/>
      <c r="DF77" s="632" t="str">
        <f>IF('入力シート（こちらに入力）'!D88="あり","■","")</f>
        <v/>
      </c>
      <c r="DG77" s="633"/>
      <c r="DH77" s="28" t="s">
        <v>296</v>
      </c>
      <c r="DI77" s="28"/>
      <c r="DJ77" s="28"/>
      <c r="DK77" s="28"/>
      <c r="DL77" s="28"/>
      <c r="DM77" s="120"/>
      <c r="DN77" s="120"/>
      <c r="DO77" s="120"/>
      <c r="DP77" s="120"/>
      <c r="DQ77" s="609" t="str">
        <f>IF('入力シート（こちらに入力）'!I88="","",'入力シート（こちらに入力）'!I88)</f>
        <v/>
      </c>
      <c r="DR77" s="609"/>
      <c r="DS77" s="609"/>
      <c r="DT77" s="609"/>
      <c r="DU77" s="609"/>
      <c r="DV77" s="609"/>
      <c r="DW77" s="3" t="s">
        <v>297</v>
      </c>
      <c r="DX77" s="28"/>
      <c r="DY77" s="28"/>
      <c r="DZ77" s="28"/>
      <c r="EA77" s="28"/>
      <c r="EB77" s="28"/>
      <c r="EC77" s="28"/>
      <c r="ED77" s="28"/>
      <c r="EE77" s="3" t="s">
        <v>49</v>
      </c>
      <c r="EF77" s="28"/>
      <c r="EG77" s="28"/>
      <c r="EH77" s="28"/>
      <c r="EI77" s="28"/>
      <c r="EJ77" s="632" t="str">
        <f>IF('入力シート（こちらに入力）'!D88="なし","■","")</f>
        <v/>
      </c>
      <c r="EK77" s="633"/>
      <c r="EL77" s="1" t="s">
        <v>27</v>
      </c>
      <c r="EM77" s="28"/>
      <c r="EN77" s="28"/>
      <c r="EO77" s="28"/>
      <c r="EP77" s="28"/>
      <c r="EQ77" s="28"/>
      <c r="ER77" s="28"/>
      <c r="ET77" s="30"/>
      <c r="EU77" s="240"/>
      <c r="EV77" s="583"/>
      <c r="EW77" s="609"/>
      <c r="EX77" s="609"/>
      <c r="EY77" s="609"/>
      <c r="EZ77" s="609"/>
      <c r="FA77" s="609"/>
      <c r="FB77" s="609"/>
      <c r="FC77" s="609"/>
      <c r="FD77" s="610"/>
      <c r="FE77" s="354"/>
      <c r="FF77" s="29"/>
      <c r="FG77" s="632" t="str">
        <f>IF('入力シート（こちらに入力）'!D89="可能","■","")</f>
        <v/>
      </c>
      <c r="FH77" s="633"/>
      <c r="FI77" s="3" t="s">
        <v>298</v>
      </c>
      <c r="FJ77" s="29"/>
      <c r="FK77" s="29"/>
      <c r="FL77" s="29"/>
      <c r="FM77" s="29"/>
      <c r="FN77" s="29"/>
      <c r="FO77" s="29"/>
      <c r="FP77" s="29"/>
      <c r="FQ77" s="29"/>
      <c r="FR77" s="632" t="str">
        <f>IF('入力シート（こちらに入力）'!D89="否","■","")</f>
        <v/>
      </c>
      <c r="FS77" s="633"/>
      <c r="FT77" s="3" t="s">
        <v>67</v>
      </c>
      <c r="FU77" s="29"/>
      <c r="FV77" s="29"/>
      <c r="FW77" s="6"/>
      <c r="GW77" s="245"/>
      <c r="GX77" s="3"/>
      <c r="GY77" s="789"/>
      <c r="GZ77" s="790"/>
      <c r="HA77" s="790"/>
      <c r="HB77" s="790"/>
      <c r="HC77" s="790"/>
      <c r="HD77" s="790"/>
      <c r="HE77" s="790"/>
      <c r="HF77" s="790"/>
      <c r="HG77" s="790"/>
      <c r="HH77" s="790"/>
      <c r="HI77" s="790"/>
      <c r="HJ77" s="790"/>
      <c r="HK77" s="790"/>
      <c r="HL77" s="790"/>
      <c r="HM77" s="790"/>
      <c r="HN77" s="790"/>
      <c r="HO77" s="790"/>
      <c r="HP77" s="790"/>
      <c r="HQ77" s="790"/>
      <c r="HR77" s="790"/>
      <c r="HS77" s="790"/>
      <c r="HT77" s="790"/>
      <c r="HU77" s="790"/>
      <c r="HV77" s="790"/>
      <c r="HW77" s="790"/>
      <c r="HX77" s="790"/>
      <c r="HY77" s="790"/>
      <c r="HZ77" s="790"/>
      <c r="IA77" s="790"/>
      <c r="IB77" s="791"/>
    </row>
    <row r="78" spans="1:236" ht="15.75" customHeight="1" x14ac:dyDescent="0.2">
      <c r="A78" s="603"/>
      <c r="B78" s="603"/>
      <c r="C78" s="603"/>
      <c r="D78" s="603"/>
      <c r="E78" s="603"/>
      <c r="F78" s="603"/>
      <c r="G78" s="603"/>
      <c r="H78" s="907"/>
      <c r="I78" s="908"/>
      <c r="J78" s="908"/>
      <c r="K78" s="909"/>
      <c r="L78" s="917"/>
      <c r="M78" s="918"/>
      <c r="N78" s="918"/>
      <c r="O78" s="918"/>
      <c r="P78" s="918"/>
      <c r="Q78" s="918"/>
      <c r="R78" s="918"/>
      <c r="S78" s="918"/>
      <c r="T78" s="918"/>
      <c r="U78" s="918"/>
      <c r="V78" s="918"/>
      <c r="W78" s="918"/>
      <c r="X78" s="918"/>
      <c r="Y78" s="918"/>
      <c r="Z78" s="918"/>
      <c r="AA78" s="918"/>
      <c r="AB78" s="918"/>
      <c r="AC78" s="918"/>
      <c r="AD78" s="918"/>
      <c r="AE78" s="918"/>
      <c r="AF78" s="918"/>
      <c r="AG78" s="918"/>
      <c r="AH78" s="918"/>
      <c r="AI78" s="918"/>
      <c r="AJ78" s="918"/>
      <c r="AK78" s="918"/>
      <c r="AL78" s="918"/>
      <c r="AM78" s="918"/>
      <c r="AN78" s="918"/>
      <c r="AO78" s="918"/>
      <c r="AP78" s="918"/>
      <c r="AQ78" s="918"/>
      <c r="AR78" s="918"/>
      <c r="AS78" s="918"/>
      <c r="AT78" s="918"/>
      <c r="AU78" s="918"/>
      <c r="AV78" s="918"/>
      <c r="AW78" s="918"/>
      <c r="AX78" s="918"/>
      <c r="AY78" s="918"/>
      <c r="AZ78" s="918"/>
      <c r="BA78" s="918"/>
      <c r="BB78" s="918"/>
      <c r="BC78" s="918"/>
      <c r="BD78" s="918"/>
      <c r="BE78" s="918"/>
      <c r="BF78" s="918"/>
      <c r="BG78" s="918"/>
      <c r="BH78" s="918"/>
      <c r="BI78" s="918"/>
      <c r="BJ78" s="918"/>
      <c r="BK78" s="918"/>
      <c r="BL78" s="918"/>
      <c r="BM78" s="918"/>
      <c r="BN78" s="918"/>
      <c r="BO78" s="918"/>
      <c r="BP78" s="918"/>
      <c r="BQ78" s="918"/>
      <c r="BR78" s="918"/>
      <c r="BS78" s="918"/>
      <c r="BT78" s="918"/>
      <c r="BU78" s="918"/>
      <c r="BV78" s="918"/>
      <c r="BW78" s="918"/>
      <c r="BX78" s="918"/>
      <c r="BY78" s="918"/>
      <c r="BZ78" s="918"/>
      <c r="CA78" s="918"/>
      <c r="CB78" s="918"/>
      <c r="CC78" s="918"/>
      <c r="CD78" s="918"/>
      <c r="CE78" s="918"/>
      <c r="CF78" s="245"/>
      <c r="CG78" s="598"/>
      <c r="CH78" s="598"/>
      <c r="CI78" s="598"/>
      <c r="CJ78" s="598"/>
      <c r="CK78" s="599"/>
      <c r="CL78" s="542"/>
      <c r="CM78" s="543"/>
      <c r="CN78" s="543"/>
      <c r="CO78" s="543"/>
      <c r="CP78" s="543"/>
      <c r="CQ78" s="543"/>
      <c r="CR78" s="543"/>
      <c r="CS78" s="543"/>
      <c r="CT78" s="543"/>
      <c r="CU78" s="543"/>
      <c r="CV78" s="543"/>
      <c r="CW78" s="544"/>
      <c r="CX78" s="111"/>
      <c r="CY78" s="107"/>
      <c r="CZ78" s="189"/>
      <c r="DA78" s="189"/>
      <c r="DB78" s="189"/>
      <c r="DC78" s="189"/>
      <c r="DD78" s="189"/>
      <c r="DE78" s="189" t="s">
        <v>196</v>
      </c>
      <c r="DF78" s="189"/>
      <c r="DG78" s="107"/>
      <c r="DH78" s="107"/>
      <c r="DI78" s="107"/>
      <c r="DJ78" s="107"/>
      <c r="DK78" s="107"/>
      <c r="DL78" s="107"/>
      <c r="DM78" s="107"/>
      <c r="DN78" s="107"/>
      <c r="DO78" s="189"/>
      <c r="DP78" s="189"/>
      <c r="DQ78" s="189"/>
      <c r="DR78" s="189"/>
      <c r="DS78" s="189"/>
      <c r="DT78" s="189"/>
      <c r="DU78" s="189"/>
      <c r="DV78" s="107"/>
      <c r="DW78" s="107"/>
      <c r="DX78" s="107"/>
      <c r="DY78" s="107"/>
      <c r="DZ78" s="107"/>
      <c r="EA78" s="107"/>
      <c r="EB78" s="107"/>
      <c r="EC78" s="107"/>
      <c r="ED78" s="107"/>
      <c r="EE78" s="107"/>
      <c r="EF78" s="107"/>
      <c r="EG78" s="189"/>
      <c r="EH78" s="206"/>
      <c r="EI78" s="107"/>
      <c r="EJ78" s="189" t="s">
        <v>196</v>
      </c>
      <c r="EK78" s="189"/>
      <c r="EL78" s="107"/>
      <c r="EM78" s="107"/>
      <c r="EN78" s="107"/>
      <c r="EO78" s="107"/>
      <c r="EP78" s="107"/>
      <c r="EQ78" s="107"/>
      <c r="ER78" s="107"/>
      <c r="ES78" s="111"/>
      <c r="ET78" s="111"/>
      <c r="EU78" s="112"/>
      <c r="EV78" s="542"/>
      <c r="EW78" s="543"/>
      <c r="EX78" s="543"/>
      <c r="EY78" s="543"/>
      <c r="EZ78" s="543"/>
      <c r="FA78" s="543"/>
      <c r="FB78" s="543"/>
      <c r="FC78" s="543"/>
      <c r="FD78" s="544"/>
      <c r="FE78" s="285" t="s">
        <v>196</v>
      </c>
      <c r="FF78" s="189"/>
      <c r="FG78" s="107"/>
      <c r="FH78" s="189"/>
      <c r="FI78" s="189"/>
      <c r="FJ78" s="107"/>
      <c r="FK78" s="107"/>
      <c r="FL78" s="107"/>
      <c r="FM78" s="107"/>
      <c r="FN78" s="107"/>
      <c r="FO78" s="107"/>
      <c r="FP78" s="107"/>
      <c r="FQ78" s="355"/>
      <c r="FR78" s="355"/>
      <c r="FS78" s="355"/>
      <c r="FT78" s="355"/>
      <c r="FU78" s="189" t="s">
        <v>196</v>
      </c>
      <c r="FV78" s="189"/>
      <c r="FW78" s="107"/>
      <c r="FX78" s="107"/>
      <c r="FY78" s="189"/>
      <c r="FZ78" s="107"/>
      <c r="GA78" s="107"/>
      <c r="GB78" s="107"/>
      <c r="GC78" s="107"/>
      <c r="GD78" s="107"/>
      <c r="GE78" s="107"/>
      <c r="GF78" s="107"/>
      <c r="GG78" s="107"/>
      <c r="GH78" s="107"/>
      <c r="GI78" s="107"/>
      <c r="GJ78" s="107"/>
      <c r="GK78" s="107"/>
      <c r="GL78" s="107"/>
      <c r="GM78" s="107"/>
      <c r="GN78" s="107"/>
      <c r="GO78" s="107"/>
      <c r="GP78" s="107"/>
      <c r="GQ78" s="107"/>
      <c r="GR78" s="107"/>
      <c r="GS78" s="107"/>
      <c r="GT78" s="107"/>
      <c r="GU78" s="107"/>
      <c r="GV78" s="107"/>
      <c r="GW78" s="305"/>
      <c r="GY78" s="789"/>
      <c r="GZ78" s="790"/>
      <c r="HA78" s="790"/>
      <c r="HB78" s="790"/>
      <c r="HC78" s="790"/>
      <c r="HD78" s="790"/>
      <c r="HE78" s="790"/>
      <c r="HF78" s="790"/>
      <c r="HG78" s="790"/>
      <c r="HH78" s="790"/>
      <c r="HI78" s="790"/>
      <c r="HJ78" s="790"/>
      <c r="HK78" s="790"/>
      <c r="HL78" s="790"/>
      <c r="HM78" s="790"/>
      <c r="HN78" s="790"/>
      <c r="HO78" s="790"/>
      <c r="HP78" s="790"/>
      <c r="HQ78" s="790"/>
      <c r="HR78" s="790"/>
      <c r="HS78" s="790"/>
      <c r="HT78" s="790"/>
      <c r="HU78" s="790"/>
      <c r="HV78" s="790"/>
      <c r="HW78" s="790"/>
      <c r="HX78" s="790"/>
      <c r="HY78" s="790"/>
      <c r="HZ78" s="790"/>
      <c r="IA78" s="790"/>
      <c r="IB78" s="791"/>
    </row>
    <row r="79" spans="1:236" ht="15.75" customHeight="1" x14ac:dyDescent="0.2">
      <c r="A79" s="603"/>
      <c r="B79" s="603"/>
      <c r="C79" s="603"/>
      <c r="D79" s="603"/>
      <c r="E79" s="603"/>
      <c r="F79" s="603"/>
      <c r="G79" s="603"/>
      <c r="H79" s="907"/>
      <c r="I79" s="908"/>
      <c r="J79" s="908"/>
      <c r="K79" s="909"/>
      <c r="L79" s="919"/>
      <c r="M79" s="920"/>
      <c r="N79" s="920"/>
      <c r="O79" s="920"/>
      <c r="P79" s="920"/>
      <c r="Q79" s="920"/>
      <c r="R79" s="920"/>
      <c r="S79" s="920"/>
      <c r="T79" s="920"/>
      <c r="U79" s="920"/>
      <c r="V79" s="920"/>
      <c r="W79" s="920"/>
      <c r="X79" s="920"/>
      <c r="Y79" s="920"/>
      <c r="Z79" s="920"/>
      <c r="AA79" s="920"/>
      <c r="AB79" s="920"/>
      <c r="AC79" s="920"/>
      <c r="AD79" s="920"/>
      <c r="AE79" s="920"/>
      <c r="AF79" s="920"/>
      <c r="AG79" s="920"/>
      <c r="AH79" s="920"/>
      <c r="AI79" s="920"/>
      <c r="AJ79" s="920"/>
      <c r="AK79" s="920"/>
      <c r="AL79" s="920"/>
      <c r="AM79" s="920"/>
      <c r="AN79" s="920"/>
      <c r="AO79" s="920"/>
      <c r="AP79" s="920"/>
      <c r="AQ79" s="920"/>
      <c r="AR79" s="920"/>
      <c r="AS79" s="920"/>
      <c r="AT79" s="920"/>
      <c r="AU79" s="920"/>
      <c r="AV79" s="920"/>
      <c r="AW79" s="920"/>
      <c r="AX79" s="920"/>
      <c r="AY79" s="920"/>
      <c r="AZ79" s="920"/>
      <c r="BA79" s="920"/>
      <c r="BB79" s="920"/>
      <c r="BC79" s="920"/>
      <c r="BD79" s="920"/>
      <c r="BE79" s="920"/>
      <c r="BF79" s="920"/>
      <c r="BG79" s="920"/>
      <c r="BH79" s="920"/>
      <c r="BI79" s="920"/>
      <c r="BJ79" s="920"/>
      <c r="BK79" s="920"/>
      <c r="BL79" s="920"/>
      <c r="BM79" s="920"/>
      <c r="BN79" s="920"/>
      <c r="BO79" s="920"/>
      <c r="BP79" s="920"/>
      <c r="BQ79" s="920"/>
      <c r="BR79" s="920"/>
      <c r="BS79" s="920"/>
      <c r="BT79" s="920"/>
      <c r="BU79" s="920"/>
      <c r="BV79" s="920"/>
      <c r="BW79" s="920"/>
      <c r="BX79" s="920"/>
      <c r="BY79" s="920"/>
      <c r="BZ79" s="920"/>
      <c r="CA79" s="920"/>
      <c r="CB79" s="920"/>
      <c r="CC79" s="920"/>
      <c r="CD79" s="920"/>
      <c r="CE79" s="920"/>
      <c r="CF79" s="305"/>
      <c r="CG79" s="598"/>
      <c r="CH79" s="598"/>
      <c r="CI79" s="598"/>
      <c r="CJ79" s="598"/>
      <c r="CK79" s="599"/>
      <c r="CL79" s="539" t="s">
        <v>44</v>
      </c>
      <c r="CM79" s="540"/>
      <c r="CN79" s="540"/>
      <c r="CO79" s="540"/>
      <c r="CP79" s="540"/>
      <c r="CQ79" s="540"/>
      <c r="CR79" s="540"/>
      <c r="CS79" s="540"/>
      <c r="CT79" s="540"/>
      <c r="CU79" s="540"/>
      <c r="CV79" s="540"/>
      <c r="CW79" s="541"/>
      <c r="CX79" s="110"/>
      <c r="CY79" s="182"/>
      <c r="CZ79" s="182"/>
      <c r="DA79" s="182"/>
      <c r="DB79" s="182"/>
      <c r="DC79" s="182"/>
      <c r="DD79" s="182"/>
      <c r="DE79" s="182" t="s">
        <v>196</v>
      </c>
      <c r="DF79" s="182"/>
      <c r="DG79" s="104"/>
      <c r="DH79" s="104"/>
      <c r="DI79" s="104"/>
      <c r="DJ79" s="104"/>
      <c r="DK79" s="104"/>
      <c r="DL79" s="104"/>
      <c r="DM79" s="104"/>
      <c r="DN79" s="104"/>
      <c r="DO79" s="182"/>
      <c r="DP79" s="182"/>
      <c r="DQ79" s="182"/>
      <c r="DR79" s="182"/>
      <c r="DS79" s="182"/>
      <c r="DT79" s="182"/>
      <c r="DU79" s="182"/>
      <c r="DV79" s="104"/>
      <c r="DW79" s="104"/>
      <c r="DX79" s="104"/>
      <c r="DY79" s="104"/>
      <c r="DZ79" s="104"/>
      <c r="EA79" s="104"/>
      <c r="EB79" s="105"/>
      <c r="EC79" s="539" t="s">
        <v>299</v>
      </c>
      <c r="ED79" s="540"/>
      <c r="EE79" s="540"/>
      <c r="EF79" s="540"/>
      <c r="EG79" s="540"/>
      <c r="EH79" s="540"/>
      <c r="EI79" s="540"/>
      <c r="EJ79" s="540"/>
      <c r="EK79" s="540"/>
      <c r="EL79" s="540"/>
      <c r="EM79" s="540"/>
      <c r="EN79" s="540"/>
      <c r="EO79" s="540"/>
      <c r="EP79" s="540"/>
      <c r="EQ79" s="540"/>
      <c r="ER79" s="540"/>
      <c r="ES79" s="540"/>
      <c r="ET79" s="540"/>
      <c r="EU79" s="540"/>
      <c r="EV79" s="540"/>
      <c r="EW79" s="540"/>
      <c r="EX79" s="541"/>
      <c r="EY79" s="109"/>
      <c r="EZ79" s="110"/>
      <c r="FA79" s="352"/>
      <c r="FB79" s="352"/>
      <c r="FC79" s="104"/>
      <c r="FD79" s="104"/>
      <c r="FE79" s="182" t="s">
        <v>196</v>
      </c>
      <c r="FF79" s="182"/>
      <c r="FG79" s="182"/>
      <c r="FH79" s="182"/>
      <c r="FI79" s="182"/>
      <c r="FJ79" s="104"/>
      <c r="FK79" s="104"/>
      <c r="FL79" s="104"/>
      <c r="FM79" s="104"/>
      <c r="FN79" s="104"/>
      <c r="FO79" s="104"/>
      <c r="FP79" s="104"/>
      <c r="FQ79" s="352"/>
      <c r="FR79" s="352"/>
      <c r="FS79" s="352"/>
      <c r="FT79" s="352"/>
      <c r="FU79" s="182" t="s">
        <v>196</v>
      </c>
      <c r="FV79" s="182"/>
      <c r="FW79" s="182"/>
      <c r="FX79" s="182"/>
      <c r="FY79" s="182"/>
      <c r="FZ79" s="104"/>
      <c r="GA79" s="104"/>
      <c r="GB79" s="104"/>
      <c r="GC79" s="104"/>
      <c r="GD79" s="104"/>
      <c r="GE79" s="104"/>
      <c r="GF79" s="104"/>
      <c r="GG79" s="104"/>
      <c r="GH79" s="104"/>
      <c r="GI79" s="104"/>
      <c r="GJ79" s="104"/>
      <c r="GK79" s="104"/>
      <c r="GL79" s="104"/>
      <c r="GM79" s="104"/>
      <c r="GN79" s="104"/>
      <c r="GO79" s="104"/>
      <c r="GP79" s="104"/>
      <c r="GQ79" s="104"/>
      <c r="GR79" s="104"/>
      <c r="GS79" s="104"/>
      <c r="GT79" s="104"/>
      <c r="GU79" s="104"/>
      <c r="GV79" s="104"/>
      <c r="GW79" s="334"/>
      <c r="GY79" s="789"/>
      <c r="GZ79" s="790"/>
      <c r="HA79" s="790"/>
      <c r="HB79" s="790"/>
      <c r="HC79" s="790"/>
      <c r="HD79" s="790"/>
      <c r="HE79" s="790"/>
      <c r="HF79" s="790"/>
      <c r="HG79" s="790"/>
      <c r="HH79" s="790"/>
      <c r="HI79" s="790"/>
      <c r="HJ79" s="790"/>
      <c r="HK79" s="790"/>
      <c r="HL79" s="790"/>
      <c r="HM79" s="790"/>
      <c r="HN79" s="790"/>
      <c r="HO79" s="790"/>
      <c r="HP79" s="790"/>
      <c r="HQ79" s="790"/>
      <c r="HR79" s="790"/>
      <c r="HS79" s="790"/>
      <c r="HT79" s="790"/>
      <c r="HU79" s="790"/>
      <c r="HV79" s="790"/>
      <c r="HW79" s="790"/>
      <c r="HX79" s="790"/>
      <c r="HY79" s="790"/>
      <c r="HZ79" s="790"/>
      <c r="IA79" s="790"/>
      <c r="IB79" s="791"/>
    </row>
    <row r="80" spans="1:236" ht="15.75" customHeight="1" x14ac:dyDescent="0.2">
      <c r="A80" s="603"/>
      <c r="B80" s="603"/>
      <c r="C80" s="603"/>
      <c r="D80" s="603"/>
      <c r="E80" s="603"/>
      <c r="F80" s="603"/>
      <c r="G80" s="603"/>
      <c r="H80" s="907"/>
      <c r="I80" s="908"/>
      <c r="J80" s="908"/>
      <c r="K80" s="909"/>
      <c r="L80" s="539" t="s">
        <v>82</v>
      </c>
      <c r="M80" s="540"/>
      <c r="N80" s="540"/>
      <c r="O80" s="540"/>
      <c r="P80" s="540"/>
      <c r="Q80" s="540"/>
      <c r="R80" s="540"/>
      <c r="S80" s="540"/>
      <c r="T80" s="540"/>
      <c r="U80" s="541"/>
      <c r="V80" s="48"/>
      <c r="W80" s="921" t="str">
        <f>IF('入力シート（こちらに入力）'!D31="","",'入力シート（こちらに入力）'!D31)</f>
        <v/>
      </c>
      <c r="X80" s="921"/>
      <c r="Y80" s="921"/>
      <c r="Z80" s="921"/>
      <c r="AA80" s="921"/>
      <c r="AB80" s="921"/>
      <c r="AC80" s="921"/>
      <c r="AD80" s="921"/>
      <c r="AE80" s="921"/>
      <c r="AF80" s="921"/>
      <c r="AG80" s="921"/>
      <c r="AH80" s="921"/>
      <c r="AI80" s="921"/>
      <c r="AJ80" s="921"/>
      <c r="AK80" s="921"/>
      <c r="AL80" s="921"/>
      <c r="AM80" s="921"/>
      <c r="AN80" s="921"/>
      <c r="AO80" s="921"/>
      <c r="AP80" s="921"/>
      <c r="AQ80" s="921"/>
      <c r="AR80" s="921"/>
      <c r="AS80" s="921"/>
      <c r="AT80" s="921"/>
      <c r="AU80" s="921"/>
      <c r="AV80" s="921"/>
      <c r="AW80" s="921"/>
      <c r="AX80" s="921"/>
      <c r="AY80" s="921"/>
      <c r="AZ80" s="921"/>
      <c r="BA80" s="921"/>
      <c r="BB80" s="921"/>
      <c r="BC80" s="921"/>
      <c r="BD80" s="921"/>
      <c r="BE80" s="921"/>
      <c r="BF80" s="921"/>
      <c r="BG80" s="921"/>
      <c r="BH80" s="921"/>
      <c r="BI80" s="921"/>
      <c r="BJ80" s="921"/>
      <c r="BK80" s="921"/>
      <c r="BL80" s="921"/>
      <c r="BM80" s="921"/>
      <c r="BN80" s="921"/>
      <c r="BO80" s="921"/>
      <c r="BP80" s="921"/>
      <c r="BQ80" s="921"/>
      <c r="BR80" s="921"/>
      <c r="BS80" s="921"/>
      <c r="BT80" s="921"/>
      <c r="BU80" s="921"/>
      <c r="BV80" s="921"/>
      <c r="BW80" s="921"/>
      <c r="BX80" s="921"/>
      <c r="BY80" s="921"/>
      <c r="BZ80" s="921"/>
      <c r="CA80" s="921"/>
      <c r="CB80" s="921"/>
      <c r="CC80" s="921"/>
      <c r="CD80" s="921"/>
      <c r="CE80" s="921"/>
      <c r="CF80" s="922"/>
      <c r="CG80" s="598"/>
      <c r="CH80" s="598"/>
      <c r="CI80" s="598"/>
      <c r="CJ80" s="598"/>
      <c r="CK80" s="599"/>
      <c r="CL80" s="583"/>
      <c r="CM80" s="609"/>
      <c r="CN80" s="609"/>
      <c r="CO80" s="609"/>
      <c r="CP80" s="609"/>
      <c r="CQ80" s="609"/>
      <c r="CR80" s="609"/>
      <c r="CS80" s="609"/>
      <c r="CT80" s="609"/>
      <c r="CU80" s="609"/>
      <c r="CV80" s="609"/>
      <c r="CW80" s="610"/>
      <c r="CX80" s="30"/>
      <c r="CY80" s="30"/>
      <c r="CZ80" s="632" t="str">
        <f>IF('入力シート（こちらに入力）'!D90="あり","■","")</f>
        <v/>
      </c>
      <c r="DA80" s="633"/>
      <c r="DB80" s="3" t="s">
        <v>127</v>
      </c>
      <c r="DC80" s="3"/>
      <c r="DD80" s="3"/>
      <c r="DE80" s="3"/>
      <c r="DF80" s="3"/>
      <c r="DG80" s="609" t="str">
        <f>IF('入力シート（こちらに入力）'!H90="","",'入力シート（こちらに入力）'!H90)</f>
        <v/>
      </c>
      <c r="DH80" s="609"/>
      <c r="DI80" s="609"/>
      <c r="DJ80" s="609"/>
      <c r="DK80" s="609"/>
      <c r="DL80" s="356" t="s">
        <v>300</v>
      </c>
      <c r="DM80" s="3"/>
      <c r="DN80" s="3"/>
      <c r="DO80" s="3"/>
      <c r="DP80" s="28"/>
      <c r="DQ80" s="28"/>
      <c r="DR80" s="28"/>
      <c r="DS80" s="632" t="str">
        <f>IF('入力シート（こちらに入力）'!D90="なし","■","")</f>
        <v/>
      </c>
      <c r="DT80" s="633"/>
      <c r="DU80" s="1" t="s">
        <v>27</v>
      </c>
      <c r="DX80" s="3"/>
      <c r="DY80" s="28"/>
      <c r="DZ80" s="28"/>
      <c r="EA80" s="28"/>
      <c r="EB80" s="265"/>
      <c r="EC80" s="583"/>
      <c r="ED80" s="609"/>
      <c r="EE80" s="609"/>
      <c r="EF80" s="609"/>
      <c r="EG80" s="609"/>
      <c r="EH80" s="609"/>
      <c r="EI80" s="609"/>
      <c r="EJ80" s="609"/>
      <c r="EK80" s="609"/>
      <c r="EL80" s="609"/>
      <c r="EM80" s="609"/>
      <c r="EN80" s="609"/>
      <c r="EO80" s="609"/>
      <c r="EP80" s="609"/>
      <c r="EQ80" s="609"/>
      <c r="ER80" s="609"/>
      <c r="ES80" s="609"/>
      <c r="ET80" s="609"/>
      <c r="EU80" s="609"/>
      <c r="EV80" s="609"/>
      <c r="EW80" s="609"/>
      <c r="EX80" s="610"/>
      <c r="EY80" s="123"/>
      <c r="EZ80" s="30"/>
      <c r="FA80" s="632" t="str">
        <f>IF('入力シート（こちらに入力）'!D91="あり","■","")</f>
        <v/>
      </c>
      <c r="FB80" s="633"/>
      <c r="FC80" s="3" t="s">
        <v>127</v>
      </c>
      <c r="FD80" s="3"/>
      <c r="FE80" s="3"/>
      <c r="FG80" s="3"/>
      <c r="FH80" s="3"/>
      <c r="FI80" s="609" t="str">
        <f>IF('入力シート（こちらに入力）'!H91="","",'入力シート（こちらに入力）'!H91)</f>
        <v/>
      </c>
      <c r="FJ80" s="609"/>
      <c r="FK80" s="609"/>
      <c r="FL80" s="609"/>
      <c r="FM80" s="609"/>
      <c r="FN80" s="3"/>
      <c r="FO80" s="250" t="s">
        <v>300</v>
      </c>
      <c r="FP80" s="3"/>
      <c r="FQ80" s="30"/>
      <c r="FS80" s="3"/>
      <c r="FT80" s="3"/>
      <c r="FU80" s="3"/>
      <c r="FV80" s="6"/>
      <c r="FX80" s="1" t="s">
        <v>49</v>
      </c>
      <c r="FZ80" s="632" t="str">
        <f>IF('入力シート（こちらに入力）'!D91="なし","■","")</f>
        <v/>
      </c>
      <c r="GA80" s="633"/>
      <c r="GB80" s="1" t="s">
        <v>27</v>
      </c>
      <c r="GF80" s="3" t="s">
        <v>196</v>
      </c>
      <c r="GG80" s="3"/>
      <c r="GW80" s="245"/>
      <c r="GY80" s="789"/>
      <c r="GZ80" s="790"/>
      <c r="HA80" s="790"/>
      <c r="HB80" s="790"/>
      <c r="HC80" s="790"/>
      <c r="HD80" s="790"/>
      <c r="HE80" s="790"/>
      <c r="HF80" s="790"/>
      <c r="HG80" s="790"/>
      <c r="HH80" s="790"/>
      <c r="HI80" s="790"/>
      <c r="HJ80" s="790"/>
      <c r="HK80" s="790"/>
      <c r="HL80" s="790"/>
      <c r="HM80" s="790"/>
      <c r="HN80" s="790"/>
      <c r="HO80" s="790"/>
      <c r="HP80" s="790"/>
      <c r="HQ80" s="790"/>
      <c r="HR80" s="790"/>
      <c r="HS80" s="790"/>
      <c r="HT80" s="790"/>
      <c r="HU80" s="790"/>
      <c r="HV80" s="790"/>
      <c r="HW80" s="790"/>
      <c r="HX80" s="790"/>
      <c r="HY80" s="790"/>
      <c r="HZ80" s="790"/>
      <c r="IA80" s="790"/>
      <c r="IB80" s="791"/>
    </row>
    <row r="81" spans="1:236" ht="15.75" customHeight="1" x14ac:dyDescent="0.2">
      <c r="A81" s="603"/>
      <c r="B81" s="603"/>
      <c r="C81" s="603"/>
      <c r="D81" s="603"/>
      <c r="E81" s="603"/>
      <c r="F81" s="603"/>
      <c r="G81" s="603"/>
      <c r="H81" s="910"/>
      <c r="I81" s="911"/>
      <c r="J81" s="911"/>
      <c r="K81" s="912"/>
      <c r="L81" s="542"/>
      <c r="M81" s="543"/>
      <c r="N81" s="543"/>
      <c r="O81" s="543"/>
      <c r="P81" s="543"/>
      <c r="Q81" s="543"/>
      <c r="R81" s="543"/>
      <c r="S81" s="543"/>
      <c r="T81" s="543"/>
      <c r="U81" s="544"/>
      <c r="V81" s="357"/>
      <c r="W81" s="920"/>
      <c r="X81" s="920"/>
      <c r="Y81" s="920"/>
      <c r="Z81" s="920"/>
      <c r="AA81" s="920"/>
      <c r="AB81" s="920"/>
      <c r="AC81" s="920"/>
      <c r="AD81" s="920"/>
      <c r="AE81" s="920"/>
      <c r="AF81" s="920"/>
      <c r="AG81" s="920"/>
      <c r="AH81" s="920"/>
      <c r="AI81" s="920"/>
      <c r="AJ81" s="920"/>
      <c r="AK81" s="920"/>
      <c r="AL81" s="920"/>
      <c r="AM81" s="920"/>
      <c r="AN81" s="920"/>
      <c r="AO81" s="920"/>
      <c r="AP81" s="920"/>
      <c r="AQ81" s="920"/>
      <c r="AR81" s="920"/>
      <c r="AS81" s="920"/>
      <c r="AT81" s="920"/>
      <c r="AU81" s="920"/>
      <c r="AV81" s="920"/>
      <c r="AW81" s="920"/>
      <c r="AX81" s="920"/>
      <c r="AY81" s="920"/>
      <c r="AZ81" s="920"/>
      <c r="BA81" s="920"/>
      <c r="BB81" s="920"/>
      <c r="BC81" s="920"/>
      <c r="BD81" s="920"/>
      <c r="BE81" s="920"/>
      <c r="BF81" s="920"/>
      <c r="BG81" s="920"/>
      <c r="BH81" s="920"/>
      <c r="BI81" s="920"/>
      <c r="BJ81" s="920"/>
      <c r="BK81" s="920"/>
      <c r="BL81" s="920"/>
      <c r="BM81" s="920"/>
      <c r="BN81" s="920"/>
      <c r="BO81" s="920"/>
      <c r="BP81" s="920"/>
      <c r="BQ81" s="920"/>
      <c r="BR81" s="920"/>
      <c r="BS81" s="920"/>
      <c r="BT81" s="920"/>
      <c r="BU81" s="920"/>
      <c r="BV81" s="920"/>
      <c r="BW81" s="920"/>
      <c r="BX81" s="920"/>
      <c r="BY81" s="920"/>
      <c r="BZ81" s="920"/>
      <c r="CA81" s="920"/>
      <c r="CB81" s="920"/>
      <c r="CC81" s="920"/>
      <c r="CD81" s="920"/>
      <c r="CE81" s="920"/>
      <c r="CF81" s="923"/>
      <c r="CG81" s="598"/>
      <c r="CH81" s="598"/>
      <c r="CI81" s="598"/>
      <c r="CJ81" s="598"/>
      <c r="CK81" s="599"/>
      <c r="CL81" s="542"/>
      <c r="CM81" s="543"/>
      <c r="CN81" s="543"/>
      <c r="CO81" s="543"/>
      <c r="CP81" s="543"/>
      <c r="CQ81" s="543"/>
      <c r="CR81" s="543"/>
      <c r="CS81" s="543"/>
      <c r="CT81" s="543"/>
      <c r="CU81" s="543"/>
      <c r="CV81" s="543"/>
      <c r="CW81" s="544"/>
      <c r="CX81" s="111"/>
      <c r="CY81" s="111"/>
      <c r="CZ81" s="206"/>
      <c r="DA81" s="206"/>
      <c r="DB81" s="206"/>
      <c r="DC81" s="206"/>
      <c r="DD81" s="206"/>
      <c r="DE81" s="206"/>
      <c r="DF81" s="206"/>
      <c r="DG81" s="206"/>
      <c r="DH81" s="206"/>
      <c r="DI81" s="9"/>
      <c r="DJ81" s="9"/>
      <c r="DK81" s="9"/>
      <c r="DL81" s="9"/>
      <c r="DM81" s="206"/>
      <c r="DN81" s="206"/>
      <c r="DO81" s="206"/>
      <c r="DP81" s="206"/>
      <c r="DQ81" s="206"/>
      <c r="DR81" s="206"/>
      <c r="DS81" s="206"/>
      <c r="DT81" s="206"/>
      <c r="DU81" s="206"/>
      <c r="DV81" s="206"/>
      <c r="DW81" s="189"/>
      <c r="DX81" s="189"/>
      <c r="DY81" s="107"/>
      <c r="DZ81" s="107"/>
      <c r="EA81" s="107"/>
      <c r="EB81" s="108"/>
      <c r="EC81" s="542"/>
      <c r="ED81" s="543"/>
      <c r="EE81" s="543"/>
      <c r="EF81" s="543"/>
      <c r="EG81" s="543"/>
      <c r="EH81" s="543"/>
      <c r="EI81" s="543"/>
      <c r="EJ81" s="543"/>
      <c r="EK81" s="543"/>
      <c r="EL81" s="543"/>
      <c r="EM81" s="543"/>
      <c r="EN81" s="543"/>
      <c r="EO81" s="543"/>
      <c r="EP81" s="543"/>
      <c r="EQ81" s="543"/>
      <c r="ER81" s="543"/>
      <c r="ES81" s="543"/>
      <c r="ET81" s="543"/>
      <c r="EU81" s="543"/>
      <c r="EV81" s="543"/>
      <c r="EW81" s="543"/>
      <c r="EX81" s="544"/>
      <c r="EY81" s="285"/>
      <c r="EZ81" s="189"/>
      <c r="FA81" s="9"/>
      <c r="FB81" s="9"/>
      <c r="FC81" s="9"/>
      <c r="FD81" s="9"/>
      <c r="FE81" s="9"/>
      <c r="FF81" s="9"/>
      <c r="FG81" s="111"/>
      <c r="FH81" s="111"/>
      <c r="FI81" s="111"/>
      <c r="FJ81" s="111"/>
      <c r="FK81" s="111"/>
      <c r="FL81" s="111"/>
      <c r="FM81" s="111"/>
      <c r="FN81" s="111"/>
      <c r="FO81" s="111"/>
      <c r="FP81" s="111"/>
      <c r="FQ81" s="111"/>
      <c r="FR81" s="111"/>
      <c r="FS81" s="111"/>
      <c r="FT81" s="111"/>
      <c r="FU81" s="111"/>
      <c r="FV81" s="111"/>
      <c r="FW81" s="349"/>
      <c r="FX81" s="107"/>
      <c r="FY81" s="107"/>
      <c r="FZ81" s="107"/>
      <c r="GA81" s="107"/>
      <c r="GB81" s="107"/>
      <c r="GC81" s="107"/>
      <c r="GD81" s="107"/>
      <c r="GE81" s="107"/>
      <c r="GF81" s="107"/>
      <c r="GG81" s="107"/>
      <c r="GH81" s="107"/>
      <c r="GI81" s="107"/>
      <c r="GJ81" s="107"/>
      <c r="GK81" s="107"/>
      <c r="GL81" s="107"/>
      <c r="GM81" s="107"/>
      <c r="GN81" s="107"/>
      <c r="GO81" s="107"/>
      <c r="GP81" s="107"/>
      <c r="GQ81" s="107"/>
      <c r="GR81" s="107"/>
      <c r="GS81" s="107"/>
      <c r="GT81" s="107"/>
      <c r="GU81" s="107"/>
      <c r="GV81" s="107"/>
      <c r="GW81" s="305"/>
      <c r="GY81" s="789"/>
      <c r="GZ81" s="790"/>
      <c r="HA81" s="790"/>
      <c r="HB81" s="790"/>
      <c r="HC81" s="790"/>
      <c r="HD81" s="790"/>
      <c r="HE81" s="790"/>
      <c r="HF81" s="790"/>
      <c r="HG81" s="790"/>
      <c r="HH81" s="790"/>
      <c r="HI81" s="790"/>
      <c r="HJ81" s="790"/>
      <c r="HK81" s="790"/>
      <c r="HL81" s="790"/>
      <c r="HM81" s="790"/>
      <c r="HN81" s="790"/>
      <c r="HO81" s="790"/>
      <c r="HP81" s="790"/>
      <c r="HQ81" s="790"/>
      <c r="HR81" s="790"/>
      <c r="HS81" s="790"/>
      <c r="HT81" s="790"/>
      <c r="HU81" s="790"/>
      <c r="HV81" s="790"/>
      <c r="HW81" s="790"/>
      <c r="HX81" s="790"/>
      <c r="HY81" s="790"/>
      <c r="HZ81" s="790"/>
      <c r="IA81" s="790"/>
      <c r="IB81" s="791"/>
    </row>
    <row r="82" spans="1:236" ht="15.75" customHeight="1" x14ac:dyDescent="0.2">
      <c r="A82" s="603"/>
      <c r="B82" s="603"/>
      <c r="C82" s="603"/>
      <c r="D82" s="603"/>
      <c r="E82" s="603"/>
      <c r="F82" s="603"/>
      <c r="G82" s="603"/>
      <c r="H82" s="924" t="s">
        <v>115</v>
      </c>
      <c r="I82" s="694"/>
      <c r="J82" s="694"/>
      <c r="K82" s="695"/>
      <c r="L82" s="722" t="s">
        <v>465</v>
      </c>
      <c r="M82" s="929"/>
      <c r="N82" s="929"/>
      <c r="O82" s="929"/>
      <c r="P82" s="929"/>
      <c r="Q82" s="929"/>
      <c r="R82" s="929"/>
      <c r="S82" s="929"/>
      <c r="T82" s="929"/>
      <c r="U82" s="930"/>
      <c r="BM82" s="761" t="s">
        <v>116</v>
      </c>
      <c r="BN82" s="694"/>
      <c r="BO82" s="694"/>
      <c r="BP82" s="694"/>
      <c r="BQ82" s="694"/>
      <c r="BR82" s="695"/>
      <c r="BT82" s="860" t="s">
        <v>301</v>
      </c>
      <c r="BU82" s="860"/>
      <c r="BV82" s="860"/>
      <c r="BW82" s="860"/>
      <c r="BX82" s="860"/>
      <c r="CF82" s="268"/>
      <c r="CG82" s="598"/>
      <c r="CH82" s="598"/>
      <c r="CI82" s="598"/>
      <c r="CJ82" s="598"/>
      <c r="CK82" s="599"/>
      <c r="CL82" s="539" t="s">
        <v>96</v>
      </c>
      <c r="CM82" s="540"/>
      <c r="CN82" s="540"/>
      <c r="CO82" s="540"/>
      <c r="CP82" s="540"/>
      <c r="CQ82" s="540"/>
      <c r="CR82" s="540"/>
      <c r="CS82" s="540"/>
      <c r="CT82" s="540"/>
      <c r="CU82" s="540"/>
      <c r="CV82" s="540"/>
      <c r="CW82" s="541"/>
      <c r="CX82" s="539" t="s">
        <v>302</v>
      </c>
      <c r="CY82" s="540"/>
      <c r="CZ82" s="540"/>
      <c r="DA82" s="540"/>
      <c r="DB82" s="540"/>
      <c r="DC82" s="540"/>
      <c r="DD82" s="540"/>
      <c r="DE82" s="540"/>
      <c r="DF82" s="540"/>
      <c r="DG82" s="540"/>
      <c r="DH82" s="540"/>
      <c r="DI82" s="541"/>
      <c r="DJ82" s="308"/>
      <c r="DK82" s="104"/>
      <c r="DL82" s="104"/>
      <c r="DM82" s="104"/>
      <c r="DN82" s="104"/>
      <c r="DO82" s="104"/>
      <c r="DP82" s="104"/>
      <c r="DQ82" s="104"/>
      <c r="DR82" s="104"/>
      <c r="DS82" s="104"/>
      <c r="DT82" s="104"/>
      <c r="DU82" s="104"/>
      <c r="DV82" s="104"/>
      <c r="DW82" s="104"/>
      <c r="DX82" s="182"/>
      <c r="DY82" s="104"/>
      <c r="DZ82" s="104"/>
      <c r="EA82" s="104"/>
      <c r="EB82" s="104"/>
      <c r="EC82"/>
      <c r="ED82"/>
      <c r="EE82"/>
      <c r="EF82"/>
      <c r="EG82"/>
      <c r="EH82"/>
      <c r="EI82"/>
      <c r="EJ82"/>
      <c r="EK82"/>
      <c r="EL82"/>
      <c r="EM82"/>
      <c r="EN82"/>
      <c r="EO82"/>
      <c r="EP82"/>
      <c r="EQ82"/>
      <c r="ER82"/>
      <c r="ES82"/>
      <c r="ET82" s="358"/>
      <c r="EU82" s="539" t="s">
        <v>303</v>
      </c>
      <c r="EV82" s="540"/>
      <c r="EW82" s="540"/>
      <c r="EX82" s="540"/>
      <c r="EY82" s="540"/>
      <c r="EZ82" s="540"/>
      <c r="FA82" s="540"/>
      <c r="FB82" s="540"/>
      <c r="FC82" s="540"/>
      <c r="FD82" s="540"/>
      <c r="FE82" s="540"/>
      <c r="FF82" s="541"/>
      <c r="FG82" s="104"/>
      <c r="FH82" s="104"/>
      <c r="FI82" s="104"/>
      <c r="FJ82" s="104"/>
      <c r="FK82" s="104"/>
      <c r="FL82" s="104"/>
      <c r="FM82" s="104"/>
      <c r="FN82" s="104"/>
      <c r="FO82" s="104"/>
      <c r="FP82" s="104"/>
      <c r="FQ82" s="104"/>
      <c r="FR82" s="104"/>
      <c r="FS82" s="104"/>
      <c r="FT82" s="104"/>
      <c r="FU82" s="104"/>
      <c r="FV82" s="104"/>
      <c r="FW82" s="104"/>
      <c r="FX82" s="104"/>
      <c r="FY82" s="104"/>
      <c r="FZ82" s="104"/>
      <c r="GA82" s="104"/>
      <c r="GB82" s="104"/>
      <c r="GC82" s="104"/>
      <c r="GD82" s="104"/>
      <c r="GE82" s="104"/>
      <c r="GF82" s="104"/>
      <c r="GG82" s="104"/>
      <c r="GH82" s="104"/>
      <c r="GI82" s="104"/>
      <c r="GJ82" s="104"/>
      <c r="GK82" s="104"/>
      <c r="GL82" s="104"/>
      <c r="GM82" s="104"/>
      <c r="GN82" s="104"/>
      <c r="GO82" s="104"/>
      <c r="GP82" s="104"/>
      <c r="GQ82" s="104"/>
      <c r="GR82" s="104"/>
      <c r="GS82" s="104"/>
      <c r="GT82" s="104"/>
      <c r="GU82" s="104"/>
      <c r="GV82" s="104"/>
      <c r="GW82" s="334"/>
      <c r="GY82" s="789"/>
      <c r="GZ82" s="790"/>
      <c r="HA82" s="790"/>
      <c r="HB82" s="790"/>
      <c r="HC82" s="790"/>
      <c r="HD82" s="790"/>
      <c r="HE82" s="790"/>
      <c r="HF82" s="790"/>
      <c r="HG82" s="790"/>
      <c r="HH82" s="790"/>
      <c r="HI82" s="790"/>
      <c r="HJ82" s="790"/>
      <c r="HK82" s="790"/>
      <c r="HL82" s="790"/>
      <c r="HM82" s="790"/>
      <c r="HN82" s="790"/>
      <c r="HO82" s="790"/>
      <c r="HP82" s="790"/>
      <c r="HQ82" s="790"/>
      <c r="HR82" s="790"/>
      <c r="HS82" s="790"/>
      <c r="HT82" s="790"/>
      <c r="HU82" s="790"/>
      <c r="HV82" s="790"/>
      <c r="HW82" s="790"/>
      <c r="HX82" s="790"/>
      <c r="HY82" s="790"/>
      <c r="HZ82" s="790"/>
      <c r="IA82" s="790"/>
      <c r="IB82" s="791"/>
    </row>
    <row r="83" spans="1:236" ht="15.75" customHeight="1" x14ac:dyDescent="0.2">
      <c r="A83" s="603"/>
      <c r="B83" s="603"/>
      <c r="C83" s="603"/>
      <c r="D83" s="603"/>
      <c r="E83" s="603"/>
      <c r="F83" s="603"/>
      <c r="G83" s="603"/>
      <c r="H83" s="925"/>
      <c r="I83" s="626"/>
      <c r="J83" s="626"/>
      <c r="K83" s="627"/>
      <c r="L83" s="931"/>
      <c r="M83" s="932"/>
      <c r="N83" s="932"/>
      <c r="O83" s="932"/>
      <c r="P83" s="932"/>
      <c r="Q83" s="932"/>
      <c r="R83" s="932"/>
      <c r="S83" s="932"/>
      <c r="T83" s="932"/>
      <c r="U83" s="933"/>
      <c r="W83" s="737" t="str">
        <f>IF('入力シート（こちらに入力）'!D32="","",'入力シート（こちらに入力）'!D32)</f>
        <v/>
      </c>
      <c r="X83" s="737"/>
      <c r="Y83" s="737"/>
      <c r="Z83" s="737"/>
      <c r="AA83" s="737"/>
      <c r="AB83" s="737"/>
      <c r="AC83" s="737"/>
      <c r="AD83" s="737"/>
      <c r="AE83" s="737"/>
      <c r="AF83" s="737"/>
      <c r="AG83" s="737"/>
      <c r="AH83" s="737"/>
      <c r="AI83" s="737"/>
      <c r="AJ83" s="737"/>
      <c r="AK83" s="737"/>
      <c r="AL83" s="737"/>
      <c r="AM83" s="737"/>
      <c r="AN83" s="737"/>
      <c r="AO83" s="737"/>
      <c r="AP83" s="737"/>
      <c r="AQ83" s="737"/>
      <c r="AR83" s="737"/>
      <c r="AS83" s="737"/>
      <c r="AT83" s="737"/>
      <c r="AU83" s="737"/>
      <c r="AV83" s="737"/>
      <c r="AW83" s="737"/>
      <c r="AX83" s="737"/>
      <c r="AY83" s="737"/>
      <c r="AZ83" s="737"/>
      <c r="BA83" s="737"/>
      <c r="BB83" s="737"/>
      <c r="BC83" s="737"/>
      <c r="BD83" s="737"/>
      <c r="BE83" s="737"/>
      <c r="BF83" s="737"/>
      <c r="BG83" s="737"/>
      <c r="BH83" s="737"/>
      <c r="BI83" s="737"/>
      <c r="BJ83" s="737"/>
      <c r="BK83" s="737"/>
      <c r="BM83" s="589"/>
      <c r="BN83" s="626"/>
      <c r="BO83" s="626"/>
      <c r="BP83" s="626"/>
      <c r="BQ83" s="626"/>
      <c r="BR83" s="627"/>
      <c r="BT83" s="683"/>
      <c r="BU83" s="683"/>
      <c r="BV83" s="683"/>
      <c r="BW83" s="683"/>
      <c r="BX83" s="683"/>
      <c r="CF83" s="245"/>
      <c r="CG83" s="598"/>
      <c r="CH83" s="598"/>
      <c r="CI83" s="598"/>
      <c r="CJ83" s="598"/>
      <c r="CK83" s="599"/>
      <c r="CL83" s="583"/>
      <c r="CM83" s="609"/>
      <c r="CN83" s="609"/>
      <c r="CO83" s="609"/>
      <c r="CP83" s="609"/>
      <c r="CQ83" s="609"/>
      <c r="CR83" s="609"/>
      <c r="CS83" s="609"/>
      <c r="CT83" s="609"/>
      <c r="CU83" s="609"/>
      <c r="CV83" s="609"/>
      <c r="CW83" s="610"/>
      <c r="CX83" s="583"/>
      <c r="CY83" s="609"/>
      <c r="CZ83" s="609"/>
      <c r="DA83" s="609"/>
      <c r="DB83" s="609"/>
      <c r="DC83" s="609"/>
      <c r="DD83" s="609"/>
      <c r="DE83" s="609"/>
      <c r="DF83" s="609"/>
      <c r="DG83" s="609"/>
      <c r="DH83" s="609"/>
      <c r="DI83" s="610"/>
      <c r="DJ83" s="241"/>
      <c r="DK83" s="632" t="str">
        <f>IF('入力シート（こちらに入力）'!D92="あり","■","")</f>
        <v/>
      </c>
      <c r="DL83" s="633"/>
      <c r="DM83" s="3" t="s">
        <v>127</v>
      </c>
      <c r="DN83" s="3"/>
      <c r="DO83" s="28"/>
      <c r="DP83" s="28"/>
      <c r="DQ83" s="28"/>
      <c r="DR83" s="632" t="str">
        <f>IF('入力シート（こちらに入力）'!H92="可能","■","")</f>
        <v/>
      </c>
      <c r="DS83" s="633"/>
      <c r="DT83" s="903" t="s">
        <v>304</v>
      </c>
      <c r="DU83" s="685"/>
      <c r="DV83" s="685"/>
      <c r="DW83" s="685"/>
      <c r="DX83" s="685"/>
      <c r="DY83" s="685"/>
      <c r="DZ83" s="685"/>
      <c r="EB83" s="632" t="str">
        <f>IF('入力シート（こちらに入力）'!H92="不可","■","")</f>
        <v/>
      </c>
      <c r="EC83" s="633"/>
      <c r="ED83" s="903" t="s">
        <v>305</v>
      </c>
      <c r="EE83" s="685"/>
      <c r="EF83" s="685"/>
      <c r="EG83" s="685"/>
      <c r="EH83" s="685"/>
      <c r="EI83" s="685"/>
      <c r="EJ83" s="685"/>
      <c r="EK83" s="246"/>
      <c r="EL83" s="246"/>
      <c r="EM83" s="632" t="str">
        <f>IF('入力シート（こちらに入力）'!D92="なし","■","")</f>
        <v/>
      </c>
      <c r="EN83" s="633"/>
      <c r="EO83" s="1" t="s">
        <v>27</v>
      </c>
      <c r="ER83" s="246"/>
      <c r="ES83" s="246"/>
      <c r="ET83" s="359"/>
      <c r="EU83" s="583"/>
      <c r="EV83" s="609"/>
      <c r="EW83" s="609"/>
      <c r="EX83" s="609"/>
      <c r="EY83" s="609"/>
      <c r="EZ83" s="609"/>
      <c r="FA83" s="609"/>
      <c r="FB83" s="609"/>
      <c r="FC83" s="609"/>
      <c r="FD83" s="609"/>
      <c r="FE83" s="609"/>
      <c r="FF83" s="610"/>
      <c r="FG83" s="3"/>
      <c r="FH83" s="632" t="str">
        <f>IF('入力シート（こちらに入力）'!D93="あり","■","")</f>
        <v/>
      </c>
      <c r="FI83" s="633"/>
      <c r="FJ83" s="3" t="s">
        <v>127</v>
      </c>
      <c r="FK83" s="3"/>
      <c r="FL83" s="28"/>
      <c r="FM83" s="28"/>
      <c r="FN83" s="28"/>
      <c r="FO83" s="632" t="str">
        <f>IF('入力シート（こちらに入力）'!H93="可能","■","")</f>
        <v/>
      </c>
      <c r="FP83" s="633"/>
      <c r="FQ83" s="903" t="s">
        <v>304</v>
      </c>
      <c r="FR83" s="685"/>
      <c r="FS83" s="685"/>
      <c r="FT83" s="685"/>
      <c r="FU83" s="685"/>
      <c r="FV83" s="685"/>
      <c r="FW83" s="685"/>
      <c r="FY83" s="632" t="str">
        <f>IF('入力シート（こちらに入力）'!H93="不可","■","")</f>
        <v/>
      </c>
      <c r="FZ83" s="633"/>
      <c r="GA83" s="903" t="s">
        <v>305</v>
      </c>
      <c r="GB83" s="685"/>
      <c r="GC83" s="685"/>
      <c r="GD83" s="685"/>
      <c r="GE83" s="685"/>
      <c r="GF83" s="685"/>
      <c r="GG83" s="685"/>
      <c r="GH83" s="246"/>
      <c r="GI83" s="246"/>
      <c r="GJ83" s="632" t="str">
        <f>IF('入力シート（こちらに入力）'!D93="なし","■","")</f>
        <v/>
      </c>
      <c r="GK83" s="633"/>
      <c r="GL83" s="1" t="s">
        <v>27</v>
      </c>
      <c r="GP83" s="246"/>
      <c r="GQ83" s="246"/>
      <c r="GW83" s="245"/>
      <c r="GY83" s="789"/>
      <c r="GZ83" s="790"/>
      <c r="HA83" s="790"/>
      <c r="HB83" s="790"/>
      <c r="HC83" s="790"/>
      <c r="HD83" s="790"/>
      <c r="HE83" s="790"/>
      <c r="HF83" s="790"/>
      <c r="HG83" s="790"/>
      <c r="HH83" s="790"/>
      <c r="HI83" s="790"/>
      <c r="HJ83" s="790"/>
      <c r="HK83" s="790"/>
      <c r="HL83" s="790"/>
      <c r="HM83" s="790"/>
      <c r="HN83" s="790"/>
      <c r="HO83" s="790"/>
      <c r="HP83" s="790"/>
      <c r="HQ83" s="790"/>
      <c r="HR83" s="790"/>
      <c r="HS83" s="790"/>
      <c r="HT83" s="790"/>
      <c r="HU83" s="790"/>
      <c r="HV83" s="790"/>
      <c r="HW83" s="790"/>
      <c r="HX83" s="790"/>
      <c r="HY83" s="790"/>
      <c r="HZ83" s="790"/>
      <c r="IA83" s="790"/>
      <c r="IB83" s="791"/>
    </row>
    <row r="84" spans="1:236" ht="15.75" customHeight="1" x14ac:dyDescent="0.2">
      <c r="A84" s="603"/>
      <c r="B84" s="603"/>
      <c r="C84" s="603"/>
      <c r="D84" s="603"/>
      <c r="E84" s="603"/>
      <c r="F84" s="603"/>
      <c r="G84" s="603"/>
      <c r="H84" s="925"/>
      <c r="I84" s="626"/>
      <c r="J84" s="626"/>
      <c r="K84" s="627"/>
      <c r="L84" s="931"/>
      <c r="M84" s="932"/>
      <c r="N84" s="932"/>
      <c r="O84" s="932"/>
      <c r="P84" s="932"/>
      <c r="Q84" s="932"/>
      <c r="R84" s="932"/>
      <c r="S84" s="932"/>
      <c r="T84" s="932"/>
      <c r="U84" s="933"/>
      <c r="W84" s="737"/>
      <c r="X84" s="737"/>
      <c r="Y84" s="737"/>
      <c r="Z84" s="737"/>
      <c r="AA84" s="737"/>
      <c r="AB84" s="737"/>
      <c r="AC84" s="737"/>
      <c r="AD84" s="737"/>
      <c r="AE84" s="737"/>
      <c r="AF84" s="737"/>
      <c r="AG84" s="737"/>
      <c r="AH84" s="737"/>
      <c r="AI84" s="737"/>
      <c r="AJ84" s="737"/>
      <c r="AK84" s="737"/>
      <c r="AL84" s="737"/>
      <c r="AM84" s="737"/>
      <c r="AN84" s="737"/>
      <c r="AO84" s="737"/>
      <c r="AP84" s="737"/>
      <c r="AQ84" s="737"/>
      <c r="AR84" s="737"/>
      <c r="AS84" s="737"/>
      <c r="AT84" s="737"/>
      <c r="AU84" s="737"/>
      <c r="AV84" s="737"/>
      <c r="AW84" s="737"/>
      <c r="AX84" s="737"/>
      <c r="AY84" s="737"/>
      <c r="AZ84" s="737"/>
      <c r="BA84" s="737"/>
      <c r="BB84" s="737"/>
      <c r="BC84" s="737"/>
      <c r="BD84" s="737"/>
      <c r="BE84" s="737"/>
      <c r="BF84" s="737"/>
      <c r="BG84" s="737"/>
      <c r="BH84" s="737"/>
      <c r="BI84" s="737"/>
      <c r="BJ84" s="737"/>
      <c r="BK84" s="737"/>
      <c r="BM84" s="589"/>
      <c r="BN84" s="626"/>
      <c r="BO84" s="626"/>
      <c r="BP84" s="626"/>
      <c r="BQ84" s="626"/>
      <c r="BR84" s="627"/>
      <c r="BT84" s="609" t="str">
        <f>IF('入力シート（こちらに入力）'!D33="","",'入力シート（こちらに入力）'!D33)</f>
        <v/>
      </c>
      <c r="BU84" s="609"/>
      <c r="BV84" s="609"/>
      <c r="BW84" s="609"/>
      <c r="BX84" s="609"/>
      <c r="BY84" s="609"/>
      <c r="BZ84" s="609"/>
      <c r="CA84" s="609"/>
      <c r="CB84" s="609"/>
      <c r="CF84" s="245"/>
      <c r="CG84" s="598"/>
      <c r="CH84" s="598"/>
      <c r="CI84" s="598"/>
      <c r="CJ84" s="598"/>
      <c r="CK84" s="599"/>
      <c r="CL84" s="542"/>
      <c r="CM84" s="543"/>
      <c r="CN84" s="543"/>
      <c r="CO84" s="543"/>
      <c r="CP84" s="543"/>
      <c r="CQ84" s="543"/>
      <c r="CR84" s="543"/>
      <c r="CS84" s="543"/>
      <c r="CT84" s="543"/>
      <c r="CU84" s="543"/>
      <c r="CV84" s="543"/>
      <c r="CW84" s="544"/>
      <c r="CX84" s="542"/>
      <c r="CY84" s="543"/>
      <c r="CZ84" s="543"/>
      <c r="DA84" s="543"/>
      <c r="DB84" s="543"/>
      <c r="DC84" s="543"/>
      <c r="DD84" s="543"/>
      <c r="DE84" s="543"/>
      <c r="DF84" s="543"/>
      <c r="DG84" s="543"/>
      <c r="DH84" s="543"/>
      <c r="DI84" s="544"/>
      <c r="DJ84" s="18"/>
      <c r="DK84" s="9"/>
      <c r="DL84" s="9"/>
      <c r="DM84" s="206"/>
      <c r="DN84" s="206"/>
      <c r="DO84" s="206"/>
      <c r="DP84" s="206"/>
      <c r="DQ84" s="206"/>
      <c r="DR84" s="206"/>
      <c r="DS84" s="206"/>
      <c r="DT84" s="206"/>
      <c r="DU84" s="206"/>
      <c r="DV84" s="206"/>
      <c r="DW84" s="189"/>
      <c r="DX84" s="189"/>
      <c r="DY84" s="107"/>
      <c r="DZ84" s="107"/>
      <c r="EA84" s="107"/>
      <c r="EB84" s="107"/>
      <c r="EC84" s="360"/>
      <c r="ED84" s="360"/>
      <c r="EE84" s="360"/>
      <c r="EF84" s="360"/>
      <c r="EG84" s="360"/>
      <c r="EH84" s="360"/>
      <c r="EI84" s="360"/>
      <c r="EJ84" s="360"/>
      <c r="EK84" s="360"/>
      <c r="EL84" s="360"/>
      <c r="EM84" s="360"/>
      <c r="EN84" s="360"/>
      <c r="EO84" s="360"/>
      <c r="EP84" s="360"/>
      <c r="EQ84" s="360"/>
      <c r="ER84" s="360"/>
      <c r="ES84" s="360"/>
      <c r="ET84" s="361"/>
      <c r="EU84" s="542"/>
      <c r="EV84" s="543"/>
      <c r="EW84" s="543"/>
      <c r="EX84" s="543"/>
      <c r="EY84" s="543"/>
      <c r="EZ84" s="543"/>
      <c r="FA84" s="543"/>
      <c r="FB84" s="543"/>
      <c r="FC84" s="543"/>
      <c r="FD84" s="543"/>
      <c r="FE84" s="543"/>
      <c r="FF84" s="544"/>
      <c r="FG84" s="111"/>
      <c r="FH84" s="111"/>
      <c r="FI84" s="111"/>
      <c r="FJ84" s="111"/>
      <c r="FK84" s="111"/>
      <c r="FL84" s="111"/>
      <c r="FM84" s="111"/>
      <c r="FN84" s="111"/>
      <c r="FO84" s="111"/>
      <c r="FP84" s="111"/>
      <c r="FQ84" s="111"/>
      <c r="FR84" s="111"/>
      <c r="FS84" s="111"/>
      <c r="FT84" s="111"/>
      <c r="FU84" s="111"/>
      <c r="FV84" s="111"/>
      <c r="FW84" s="349"/>
      <c r="FX84" s="107"/>
      <c r="FY84" s="107"/>
      <c r="FZ84" s="107"/>
      <c r="GA84" s="107"/>
      <c r="GB84" s="107"/>
      <c r="GC84" s="107"/>
      <c r="GD84" s="107"/>
      <c r="GE84" s="107"/>
      <c r="GF84" s="107"/>
      <c r="GG84" s="107"/>
      <c r="GH84" s="107"/>
      <c r="GI84" s="107"/>
      <c r="GJ84" s="107"/>
      <c r="GK84" s="107"/>
      <c r="GL84" s="107"/>
      <c r="GM84" s="107"/>
      <c r="GN84" s="107"/>
      <c r="GO84" s="107"/>
      <c r="GP84" s="107"/>
      <c r="GQ84" s="107"/>
      <c r="GR84" s="107"/>
      <c r="GS84" s="107"/>
      <c r="GT84" s="107"/>
      <c r="GU84" s="107"/>
      <c r="GV84" s="107"/>
      <c r="GW84" s="305"/>
      <c r="GY84" s="789"/>
      <c r="GZ84" s="790"/>
      <c r="HA84" s="790"/>
      <c r="HB84" s="790"/>
      <c r="HC84" s="790"/>
      <c r="HD84" s="790"/>
      <c r="HE84" s="790"/>
      <c r="HF84" s="790"/>
      <c r="HG84" s="790"/>
      <c r="HH84" s="790"/>
      <c r="HI84" s="790"/>
      <c r="HJ84" s="790"/>
      <c r="HK84" s="790"/>
      <c r="HL84" s="790"/>
      <c r="HM84" s="790"/>
      <c r="HN84" s="790"/>
      <c r="HO84" s="790"/>
      <c r="HP84" s="790"/>
      <c r="HQ84" s="790"/>
      <c r="HR84" s="790"/>
      <c r="HS84" s="790"/>
      <c r="HT84" s="790"/>
      <c r="HU84" s="790"/>
      <c r="HV84" s="790"/>
      <c r="HW84" s="790"/>
      <c r="HX84" s="790"/>
      <c r="HY84" s="790"/>
      <c r="HZ84" s="790"/>
      <c r="IA84" s="790"/>
      <c r="IB84" s="791"/>
    </row>
    <row r="85" spans="1:236" ht="15.75" customHeight="1" x14ac:dyDescent="0.2">
      <c r="A85" s="603"/>
      <c r="B85" s="603"/>
      <c r="C85" s="603"/>
      <c r="D85" s="603"/>
      <c r="E85" s="603"/>
      <c r="F85" s="603"/>
      <c r="G85" s="603"/>
      <c r="H85" s="925"/>
      <c r="I85" s="626"/>
      <c r="J85" s="626"/>
      <c r="K85" s="627"/>
      <c r="L85" s="931"/>
      <c r="M85" s="932"/>
      <c r="N85" s="932"/>
      <c r="O85" s="932"/>
      <c r="P85" s="932"/>
      <c r="Q85" s="932"/>
      <c r="R85" s="932"/>
      <c r="S85" s="932"/>
      <c r="T85" s="932"/>
      <c r="U85" s="933"/>
      <c r="W85" s="737"/>
      <c r="X85" s="737"/>
      <c r="Y85" s="737"/>
      <c r="Z85" s="737"/>
      <c r="AA85" s="737"/>
      <c r="AB85" s="737"/>
      <c r="AC85" s="737"/>
      <c r="AD85" s="737"/>
      <c r="AE85" s="737"/>
      <c r="AF85" s="737"/>
      <c r="AG85" s="737"/>
      <c r="AH85" s="737"/>
      <c r="AI85" s="737"/>
      <c r="AJ85" s="737"/>
      <c r="AK85" s="737"/>
      <c r="AL85" s="737"/>
      <c r="AM85" s="737"/>
      <c r="AN85" s="737"/>
      <c r="AO85" s="737"/>
      <c r="AP85" s="737"/>
      <c r="AQ85" s="737"/>
      <c r="AR85" s="737"/>
      <c r="AS85" s="737"/>
      <c r="AT85" s="737"/>
      <c r="AU85" s="737"/>
      <c r="AV85" s="737"/>
      <c r="AW85" s="737"/>
      <c r="AX85" s="737"/>
      <c r="AY85" s="737"/>
      <c r="AZ85" s="737"/>
      <c r="BA85" s="737"/>
      <c r="BB85" s="737"/>
      <c r="BC85" s="737"/>
      <c r="BD85" s="737"/>
      <c r="BE85" s="737"/>
      <c r="BF85" s="737"/>
      <c r="BG85" s="737"/>
      <c r="BH85" s="737"/>
      <c r="BI85" s="737"/>
      <c r="BJ85" s="737"/>
      <c r="BK85" s="737"/>
      <c r="BM85" s="589"/>
      <c r="BN85" s="626"/>
      <c r="BO85" s="626"/>
      <c r="BP85" s="626"/>
      <c r="BQ85" s="626"/>
      <c r="BR85" s="627"/>
      <c r="BT85" s="609"/>
      <c r="BU85" s="609"/>
      <c r="BV85" s="609"/>
      <c r="BW85" s="609"/>
      <c r="BX85" s="609"/>
      <c r="BY85" s="609"/>
      <c r="BZ85" s="609"/>
      <c r="CA85" s="609"/>
      <c r="CB85" s="609"/>
      <c r="CC85" s="3" t="s">
        <v>45</v>
      </c>
      <c r="CF85" s="245"/>
      <c r="CG85" s="767" t="s">
        <v>128</v>
      </c>
      <c r="CH85" s="767"/>
      <c r="CI85" s="767"/>
      <c r="CJ85" s="767"/>
      <c r="CK85" s="768"/>
      <c r="CL85" s="288"/>
      <c r="CM85" s="182"/>
      <c r="CN85" s="182"/>
      <c r="CO85" s="182"/>
      <c r="CP85" s="182"/>
      <c r="CQ85" s="182"/>
      <c r="CR85" s="182"/>
      <c r="CS85" s="182"/>
      <c r="CT85" s="182"/>
      <c r="CU85" s="182"/>
      <c r="CV85" s="182"/>
      <c r="CW85" s="182"/>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c r="EA85" s="104"/>
      <c r="EB85" s="104"/>
      <c r="EC85" s="104"/>
      <c r="ED85" s="104"/>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4"/>
      <c r="FI85" s="104"/>
      <c r="FJ85" s="104"/>
      <c r="FK85" s="104"/>
      <c r="FL85" s="104"/>
      <c r="FM85" s="104"/>
      <c r="FN85" s="104"/>
      <c r="FO85" s="104"/>
      <c r="FP85" s="104"/>
      <c r="FQ85" s="104"/>
      <c r="FR85" s="104"/>
      <c r="FS85" s="104"/>
      <c r="FT85" s="104"/>
      <c r="FU85" s="104"/>
      <c r="FV85" s="104"/>
      <c r="FW85" s="104"/>
      <c r="FX85" s="104"/>
      <c r="FY85" s="104"/>
      <c r="FZ85" s="104"/>
      <c r="GA85" s="104"/>
      <c r="GB85" s="104"/>
      <c r="GC85" s="104"/>
      <c r="GD85" s="104"/>
      <c r="GE85" s="104"/>
      <c r="GF85" s="104"/>
      <c r="GG85" s="104"/>
      <c r="GH85" s="104"/>
      <c r="GI85" s="104"/>
      <c r="GJ85" s="104"/>
      <c r="GK85" s="104"/>
      <c r="GL85" s="104"/>
      <c r="GM85" s="104"/>
      <c r="GN85" s="104"/>
      <c r="GO85" s="104"/>
      <c r="GP85" s="104"/>
      <c r="GQ85" s="104"/>
      <c r="GR85" s="104"/>
      <c r="GS85" s="104"/>
      <c r="GT85" s="104"/>
      <c r="GU85" s="104"/>
      <c r="GV85" s="104"/>
      <c r="GW85" s="334"/>
      <c r="GY85" s="789"/>
      <c r="GZ85" s="790"/>
      <c r="HA85" s="790"/>
      <c r="HB85" s="790"/>
      <c r="HC85" s="790"/>
      <c r="HD85" s="790"/>
      <c r="HE85" s="790"/>
      <c r="HF85" s="790"/>
      <c r="HG85" s="790"/>
      <c r="HH85" s="790"/>
      <c r="HI85" s="790"/>
      <c r="HJ85" s="790"/>
      <c r="HK85" s="790"/>
      <c r="HL85" s="790"/>
      <c r="HM85" s="790"/>
      <c r="HN85" s="790"/>
      <c r="HO85" s="790"/>
      <c r="HP85" s="790"/>
      <c r="HQ85" s="790"/>
      <c r="HR85" s="790"/>
      <c r="HS85" s="790"/>
      <c r="HT85" s="790"/>
      <c r="HU85" s="790"/>
      <c r="HV85" s="790"/>
      <c r="HW85" s="790"/>
      <c r="HX85" s="790"/>
      <c r="HY85" s="790"/>
      <c r="HZ85" s="790"/>
      <c r="IA85" s="790"/>
      <c r="IB85" s="791"/>
    </row>
    <row r="86" spans="1:236" ht="15.75" customHeight="1" x14ac:dyDescent="0.2">
      <c r="A86" s="603"/>
      <c r="B86" s="603"/>
      <c r="C86" s="603"/>
      <c r="D86" s="603"/>
      <c r="E86" s="603"/>
      <c r="F86" s="603"/>
      <c r="G86" s="603"/>
      <c r="H86" s="925"/>
      <c r="I86" s="626"/>
      <c r="J86" s="626"/>
      <c r="K86" s="627"/>
      <c r="L86" s="934"/>
      <c r="M86" s="935"/>
      <c r="N86" s="935"/>
      <c r="O86" s="935"/>
      <c r="P86" s="935"/>
      <c r="Q86" s="935"/>
      <c r="R86" s="935"/>
      <c r="S86" s="935"/>
      <c r="T86" s="935"/>
      <c r="U86" s="936"/>
      <c r="W86" s="738"/>
      <c r="X86" s="738"/>
      <c r="Y86" s="738"/>
      <c r="Z86" s="738"/>
      <c r="AA86" s="738"/>
      <c r="AB86" s="738"/>
      <c r="AC86" s="738"/>
      <c r="AD86" s="738"/>
      <c r="AE86" s="738"/>
      <c r="AF86" s="738"/>
      <c r="AG86" s="738"/>
      <c r="AH86" s="738"/>
      <c r="AI86" s="738"/>
      <c r="AJ86" s="738"/>
      <c r="AK86" s="738"/>
      <c r="AL86" s="738"/>
      <c r="AM86" s="738"/>
      <c r="AN86" s="738"/>
      <c r="AO86" s="738"/>
      <c r="AP86" s="738"/>
      <c r="AQ86" s="738"/>
      <c r="AR86" s="738"/>
      <c r="AS86" s="738"/>
      <c r="AT86" s="738"/>
      <c r="AU86" s="738"/>
      <c r="AV86" s="738"/>
      <c r="AW86" s="738"/>
      <c r="AX86" s="738"/>
      <c r="AY86" s="738"/>
      <c r="AZ86" s="738"/>
      <c r="BA86" s="738"/>
      <c r="BB86" s="738"/>
      <c r="BC86" s="738"/>
      <c r="BD86" s="738"/>
      <c r="BE86" s="738"/>
      <c r="BF86" s="738"/>
      <c r="BG86" s="738"/>
      <c r="BH86" s="738"/>
      <c r="BI86" s="738"/>
      <c r="BJ86" s="738"/>
      <c r="BK86" s="738"/>
      <c r="BM86" s="696"/>
      <c r="BN86" s="697"/>
      <c r="BO86" s="697"/>
      <c r="BP86" s="697"/>
      <c r="BQ86" s="697"/>
      <c r="BR86" s="698"/>
      <c r="BS86" s="357"/>
      <c r="BT86" s="107"/>
      <c r="BU86" s="107"/>
      <c r="BV86" s="107"/>
      <c r="BW86" s="107"/>
      <c r="BX86" s="107"/>
      <c r="BY86" s="357"/>
      <c r="BZ86" s="357"/>
      <c r="CA86" s="357"/>
      <c r="CB86" s="357"/>
      <c r="CC86" s="357"/>
      <c r="CD86" s="357"/>
      <c r="CE86" s="357"/>
      <c r="CF86" s="362"/>
      <c r="CG86" s="770"/>
      <c r="CH86" s="770"/>
      <c r="CI86" s="770"/>
      <c r="CJ86" s="770"/>
      <c r="CK86" s="771"/>
      <c r="CL86" s="682" t="s">
        <v>85</v>
      </c>
      <c r="CM86" s="683"/>
      <c r="CN86" s="683"/>
      <c r="CO86" s="683"/>
      <c r="CP86" s="683"/>
      <c r="CQ86" s="683"/>
      <c r="CR86" s="683"/>
      <c r="CS86" s="683"/>
      <c r="CT86" s="683"/>
      <c r="CU86" s="683"/>
      <c r="CV86" s="683"/>
      <c r="CW86" s="683"/>
      <c r="CX86" s="683"/>
      <c r="CY86" s="683"/>
      <c r="CZ86" s="683"/>
      <c r="DA86" s="683"/>
      <c r="DB86" s="683"/>
      <c r="DC86" s="939" t="str">
        <f>IF('入力シート（こちらに入力）'!D94="","",'入力シート（こちらに入力）'!D94)</f>
        <v/>
      </c>
      <c r="DD86" s="939"/>
      <c r="DE86" s="939"/>
      <c r="DF86" s="939"/>
      <c r="DG86" s="939"/>
      <c r="DH86" s="939"/>
      <c r="DI86" s="939"/>
      <c r="DJ86" s="939"/>
      <c r="DK86" s="609" t="s">
        <v>45</v>
      </c>
      <c r="DL86" s="609"/>
      <c r="DM86" s="609"/>
      <c r="DN86" s="940" t="str">
        <f>IF('入力シート（こちらに入力）'!G94="","",'入力シート（こちらに入力）'!G94)</f>
        <v/>
      </c>
      <c r="DO86" s="940"/>
      <c r="DP86" s="940"/>
      <c r="DQ86" s="940"/>
      <c r="DR86" s="940"/>
      <c r="DS86" s="609" t="s">
        <v>237</v>
      </c>
      <c r="DT86" s="609"/>
      <c r="DU86" s="609"/>
      <c r="DV86" s="743" t="str">
        <f>IF('入力シート（こちらに入力）'!I94="","",'入力シート（こちらに入力）'!I94)</f>
        <v/>
      </c>
      <c r="DW86" s="743"/>
      <c r="DX86" s="743"/>
      <c r="DY86" s="743"/>
      <c r="DZ86" s="743"/>
      <c r="EA86" s="609" t="s">
        <v>251</v>
      </c>
      <c r="EB86" s="609"/>
      <c r="EC86" s="609"/>
      <c r="ED86" s="50"/>
      <c r="EE86" s="50"/>
      <c r="EF86" s="683" t="s">
        <v>306</v>
      </c>
      <c r="EG86" s="683"/>
      <c r="EH86" s="683"/>
      <c r="EI86" s="683"/>
      <c r="EJ86" s="683"/>
      <c r="EK86" s="683"/>
      <c r="EL86" s="683"/>
      <c r="EM86" s="683"/>
      <c r="EN86" s="683"/>
      <c r="EO86" s="683"/>
      <c r="EP86" s="683"/>
      <c r="EQ86" s="683"/>
      <c r="ER86" s="683"/>
      <c r="ES86" s="683"/>
      <c r="ET86" s="683"/>
      <c r="EU86" s="683"/>
      <c r="EV86" s="683"/>
      <c r="EW86" s="683"/>
      <c r="EX86" s="683"/>
      <c r="EY86" s="683"/>
      <c r="EZ86" s="683"/>
      <c r="FA86" s="683"/>
      <c r="FB86" s="683"/>
      <c r="FC86" s="683"/>
      <c r="FD86" s="683"/>
      <c r="FE86" s="683"/>
      <c r="FF86" s="683"/>
      <c r="FG86" s="683"/>
      <c r="FH86" s="683"/>
      <c r="FI86" s="683"/>
      <c r="FJ86" s="683"/>
      <c r="FK86" s="683"/>
      <c r="FL86" s="683"/>
      <c r="FM86" s="683"/>
      <c r="FN86" s="683"/>
      <c r="FO86" s="683"/>
      <c r="FP86" s="683"/>
      <c r="FQ86" s="683"/>
      <c r="FR86" s="683"/>
      <c r="FS86" s="683"/>
      <c r="FT86" s="683"/>
      <c r="FU86" s="683"/>
      <c r="FV86" s="683"/>
      <c r="FW86" s="683"/>
      <c r="FX86" s="683"/>
      <c r="FY86" s="683"/>
      <c r="FZ86" s="683"/>
      <c r="GA86" s="683"/>
      <c r="GH86" s="3"/>
      <c r="GW86" s="245"/>
      <c r="GY86" s="789"/>
      <c r="GZ86" s="790"/>
      <c r="HA86" s="790"/>
      <c r="HB86" s="790"/>
      <c r="HC86" s="790"/>
      <c r="HD86" s="790"/>
      <c r="HE86" s="790"/>
      <c r="HF86" s="790"/>
      <c r="HG86" s="790"/>
      <c r="HH86" s="790"/>
      <c r="HI86" s="790"/>
      <c r="HJ86" s="790"/>
      <c r="HK86" s="790"/>
      <c r="HL86" s="790"/>
      <c r="HM86" s="790"/>
      <c r="HN86" s="790"/>
      <c r="HO86" s="790"/>
      <c r="HP86" s="790"/>
      <c r="HQ86" s="790"/>
      <c r="HR86" s="790"/>
      <c r="HS86" s="790"/>
      <c r="HT86" s="790"/>
      <c r="HU86" s="790"/>
      <c r="HV86" s="790"/>
      <c r="HW86" s="790"/>
      <c r="HX86" s="790"/>
      <c r="HY86" s="790"/>
      <c r="HZ86" s="790"/>
      <c r="IA86" s="790"/>
      <c r="IB86" s="791"/>
    </row>
    <row r="87" spans="1:236" ht="15.75" customHeight="1" x14ac:dyDescent="0.2">
      <c r="A87" s="603"/>
      <c r="B87" s="603"/>
      <c r="C87" s="603"/>
      <c r="D87" s="603"/>
      <c r="E87" s="603"/>
      <c r="F87" s="603"/>
      <c r="G87" s="603"/>
      <c r="H87" s="925"/>
      <c r="I87" s="626"/>
      <c r="J87" s="626"/>
      <c r="K87" s="627"/>
      <c r="L87" s="539" t="s">
        <v>46</v>
      </c>
      <c r="M87" s="540"/>
      <c r="N87" s="540"/>
      <c r="O87" s="540"/>
      <c r="P87" s="540"/>
      <c r="Q87" s="540"/>
      <c r="R87" s="540"/>
      <c r="S87" s="540"/>
      <c r="T87" s="540"/>
      <c r="U87" s="541"/>
      <c r="V87" s="941" t="str">
        <f>IF('入力シート（こちらに入力）'!D34="","",'入力シート（こちらに入力）'!D34)</f>
        <v/>
      </c>
      <c r="W87" s="942"/>
      <c r="X87" s="942"/>
      <c r="Y87" s="942"/>
      <c r="Z87" s="942"/>
      <c r="AA87" s="942"/>
      <c r="AB87" s="942"/>
      <c r="AC87" s="942"/>
      <c r="AD87" s="942"/>
      <c r="AE87" s="942"/>
      <c r="AF87" s="942"/>
      <c r="AG87" s="942"/>
      <c r="AH87" s="942"/>
      <c r="AI87" s="942"/>
      <c r="AJ87" s="942"/>
      <c r="AK87" s="540" t="s">
        <v>34</v>
      </c>
      <c r="AL87" s="540"/>
      <c r="AM87" s="540"/>
      <c r="AN87" s="540"/>
      <c r="AO87" s="539" t="s">
        <v>47</v>
      </c>
      <c r="AP87" s="540"/>
      <c r="AQ87" s="540"/>
      <c r="AR87" s="540"/>
      <c r="AS87" s="540"/>
      <c r="AT87" s="540"/>
      <c r="AU87" s="541"/>
      <c r="AV87" s="363"/>
      <c r="AW87" s="363"/>
      <c r="AX87" s="363"/>
      <c r="AY87" s="364"/>
      <c r="AZ87" s="364"/>
      <c r="BA87" s="364"/>
      <c r="BB87" s="364"/>
      <c r="BC87" s="364"/>
      <c r="BD87" s="364"/>
      <c r="BE87" s="364"/>
      <c r="BF87" s="364"/>
      <c r="BG87" s="364"/>
      <c r="BH87" s="364"/>
      <c r="BI87" s="364"/>
      <c r="BJ87" s="364"/>
      <c r="BK87" s="364"/>
      <c r="BL87" s="364"/>
      <c r="BM87" s="761" t="s">
        <v>48</v>
      </c>
      <c r="BN87" s="694"/>
      <c r="BO87" s="694"/>
      <c r="BP87" s="694"/>
      <c r="BQ87" s="694"/>
      <c r="BR87" s="695"/>
      <c r="BS87" s="364"/>
      <c r="BT87" s="364"/>
      <c r="BU87" s="364"/>
      <c r="BV87" s="364"/>
      <c r="BW87" s="364"/>
      <c r="BX87" s="364"/>
      <c r="BY87" s="364"/>
      <c r="BZ87" s="364"/>
      <c r="CA87" s="364"/>
      <c r="CB87" s="364"/>
      <c r="CC87" s="364"/>
      <c r="CD87" s="364"/>
      <c r="CE87" s="364"/>
      <c r="CF87" s="365"/>
      <c r="CG87" s="770"/>
      <c r="CH87" s="770"/>
      <c r="CI87" s="770"/>
      <c r="CJ87" s="770"/>
      <c r="CK87" s="771"/>
      <c r="CL87" s="366"/>
      <c r="CM87" s="5"/>
      <c r="CN87" s="5"/>
      <c r="CO87" s="5"/>
      <c r="CP87" s="5"/>
      <c r="CQ87" s="5"/>
      <c r="CR87" s="5"/>
      <c r="CS87" s="5"/>
      <c r="CT87" s="5"/>
      <c r="CU87" s="5"/>
      <c r="CV87" s="5"/>
      <c r="CW87" s="5"/>
      <c r="CX87" s="5"/>
      <c r="CY87" s="5"/>
      <c r="CZ87" s="5"/>
      <c r="DA87" s="246"/>
      <c r="DB87" s="246"/>
      <c r="DC87" s="246"/>
      <c r="DD87" s="246"/>
      <c r="DE87" s="246"/>
      <c r="DF87" s="246"/>
      <c r="DG87" s="246"/>
      <c r="DI87" s="3"/>
      <c r="DJ87" s="3"/>
      <c r="DK87" s="3"/>
      <c r="DL87" s="6"/>
      <c r="DM87" s="6"/>
      <c r="DN87" s="6"/>
      <c r="DO87" s="6"/>
      <c r="DQ87" s="3"/>
      <c r="DR87" s="3"/>
      <c r="DZ87" s="3"/>
      <c r="EA87" s="3"/>
      <c r="EB87" s="50"/>
      <c r="EC87" s="50"/>
      <c r="ED87" s="50"/>
      <c r="EE87" s="50"/>
      <c r="EF87" s="249"/>
      <c r="EG87" s="249"/>
      <c r="EH87" s="249"/>
      <c r="EI87" s="249"/>
      <c r="EJ87" s="249"/>
      <c r="EK87" s="249"/>
      <c r="EL87" s="249"/>
      <c r="EM87" s="249"/>
      <c r="EN87" s="249"/>
      <c r="EO87" s="249"/>
      <c r="EP87" s="249"/>
      <c r="EQ87" s="249"/>
      <c r="ER87" s="249"/>
      <c r="ES87" s="249"/>
      <c r="ET87" s="249"/>
      <c r="EU87" s="249"/>
      <c r="EV87" s="249"/>
      <c r="EW87" s="249"/>
      <c r="EX87" s="249"/>
      <c r="EY87" s="249"/>
      <c r="EZ87" s="249"/>
      <c r="FA87" s="249"/>
      <c r="FB87" s="249"/>
      <c r="FC87" s="249"/>
      <c r="FD87" s="249"/>
      <c r="FE87" s="249"/>
      <c r="FF87" s="249"/>
      <c r="FG87" s="249"/>
      <c r="FH87" s="249"/>
      <c r="FI87" s="249"/>
      <c r="FJ87" s="249"/>
      <c r="FK87" s="249"/>
      <c r="FL87" s="249"/>
      <c r="FM87" s="249"/>
      <c r="FN87" s="249"/>
      <c r="FO87" s="249"/>
      <c r="FP87" s="249"/>
      <c r="FQ87" s="249"/>
      <c r="FR87" s="249"/>
      <c r="FS87" s="249"/>
      <c r="FT87" s="249"/>
      <c r="FU87" s="3"/>
      <c r="FV87" s="3"/>
      <c r="FW87" s="50"/>
      <c r="FX87" s="50"/>
      <c r="FY87" s="50"/>
      <c r="FZ87" s="50"/>
      <c r="GA87" s="50"/>
      <c r="GB87" s="50"/>
      <c r="GC87" s="50"/>
      <c r="GD87" s="50"/>
      <c r="GG87" s="3"/>
      <c r="GH87" s="3"/>
      <c r="GW87" s="245"/>
      <c r="GY87" s="789"/>
      <c r="GZ87" s="790"/>
      <c r="HA87" s="790"/>
      <c r="HB87" s="790"/>
      <c r="HC87" s="790"/>
      <c r="HD87" s="790"/>
      <c r="HE87" s="790"/>
      <c r="HF87" s="790"/>
      <c r="HG87" s="790"/>
      <c r="HH87" s="790"/>
      <c r="HI87" s="790"/>
      <c r="HJ87" s="790"/>
      <c r="HK87" s="790"/>
      <c r="HL87" s="790"/>
      <c r="HM87" s="790"/>
      <c r="HN87" s="790"/>
      <c r="HO87" s="790"/>
      <c r="HP87" s="790"/>
      <c r="HQ87" s="790"/>
      <c r="HR87" s="790"/>
      <c r="HS87" s="790"/>
      <c r="HT87" s="790"/>
      <c r="HU87" s="790"/>
      <c r="HV87" s="790"/>
      <c r="HW87" s="790"/>
      <c r="HX87" s="790"/>
      <c r="HY87" s="790"/>
      <c r="HZ87" s="790"/>
      <c r="IA87" s="790"/>
      <c r="IB87" s="791"/>
    </row>
    <row r="88" spans="1:236" ht="15.75" customHeight="1" x14ac:dyDescent="0.2">
      <c r="A88" s="603"/>
      <c r="B88" s="603"/>
      <c r="C88" s="603"/>
      <c r="D88" s="603"/>
      <c r="E88" s="603"/>
      <c r="F88" s="603"/>
      <c r="G88" s="603"/>
      <c r="H88" s="925"/>
      <c r="I88" s="626"/>
      <c r="J88" s="626"/>
      <c r="K88" s="627"/>
      <c r="L88" s="583"/>
      <c r="M88" s="609"/>
      <c r="N88" s="609"/>
      <c r="O88" s="609"/>
      <c r="P88" s="609"/>
      <c r="Q88" s="609"/>
      <c r="R88" s="609"/>
      <c r="S88" s="609"/>
      <c r="T88" s="609"/>
      <c r="U88" s="610"/>
      <c r="V88" s="943"/>
      <c r="W88" s="943"/>
      <c r="X88" s="943"/>
      <c r="Y88" s="943"/>
      <c r="Z88" s="943"/>
      <c r="AA88" s="943"/>
      <c r="AB88" s="943"/>
      <c r="AC88" s="943"/>
      <c r="AD88" s="943"/>
      <c r="AE88" s="943"/>
      <c r="AF88" s="943"/>
      <c r="AG88" s="943"/>
      <c r="AH88" s="943"/>
      <c r="AI88" s="943"/>
      <c r="AJ88" s="943"/>
      <c r="AK88" s="609"/>
      <c r="AL88" s="609"/>
      <c r="AM88" s="609"/>
      <c r="AN88" s="609"/>
      <c r="AO88" s="583"/>
      <c r="AP88" s="609"/>
      <c r="AQ88" s="609"/>
      <c r="AR88" s="609"/>
      <c r="AS88" s="609"/>
      <c r="AT88" s="609"/>
      <c r="AU88" s="610"/>
      <c r="AV88" s="363"/>
      <c r="AW88" s="363"/>
      <c r="AX88" s="363"/>
      <c r="AY88" s="947" t="str">
        <f>IF('入力シート（こちらに入力）'!D36="","",'入力シート（こちらに入力）'!D36)</f>
        <v/>
      </c>
      <c r="AZ88" s="737"/>
      <c r="BA88" s="737"/>
      <c r="BB88" s="737"/>
      <c r="BC88" s="737"/>
      <c r="BD88" s="737"/>
      <c r="BE88" s="737"/>
      <c r="BF88" s="737"/>
      <c r="BG88" s="737"/>
      <c r="BH88" s="737"/>
      <c r="BI88" s="737"/>
      <c r="BJ88" s="944" t="s">
        <v>468</v>
      </c>
      <c r="BK88" s="944"/>
      <c r="BL88" s="945"/>
      <c r="BM88" s="589"/>
      <c r="BN88" s="626"/>
      <c r="BO88" s="626"/>
      <c r="BP88" s="626"/>
      <c r="BQ88" s="626"/>
      <c r="BR88" s="627"/>
      <c r="BS88" s="48"/>
      <c r="BT88"/>
      <c r="BU88"/>
      <c r="BV88" s="48"/>
      <c r="BW88" s="604" t="s">
        <v>212</v>
      </c>
      <c r="BX88" s="604"/>
      <c r="BY88" s="48"/>
      <c r="BZ88" s="48"/>
      <c r="CA88"/>
      <c r="CB88"/>
      <c r="CC88" s="48"/>
      <c r="CD88" s="604" t="s">
        <v>27</v>
      </c>
      <c r="CE88" s="604"/>
      <c r="CF88" s="367"/>
      <c r="CG88" s="770"/>
      <c r="CH88" s="770"/>
      <c r="CI88" s="770"/>
      <c r="CJ88" s="770"/>
      <c r="CK88" s="771"/>
      <c r="CL88" s="903" t="s">
        <v>126</v>
      </c>
      <c r="CM88" s="685"/>
      <c r="CN88" s="685"/>
      <c r="CO88" s="685"/>
      <c r="CP88" s="685"/>
      <c r="CQ88" s="685"/>
      <c r="CR88" s="685"/>
      <c r="CS88" s="685"/>
      <c r="CT88" s="685"/>
      <c r="CU88" s="685"/>
      <c r="CV88" s="685"/>
      <c r="CW88" s="685"/>
      <c r="CX88" s="685"/>
      <c r="CY88" s="685"/>
      <c r="CZ88" s="685"/>
      <c r="DA88" s="685"/>
      <c r="DB88" s="685"/>
      <c r="DC88" s="685"/>
      <c r="DD88" s="685"/>
      <c r="DE88" s="685"/>
      <c r="DF88" s="685"/>
      <c r="DG88" s="685"/>
      <c r="DH88" s="685"/>
      <c r="DI88" s="685"/>
      <c r="DJ88" s="685"/>
      <c r="DK88" s="685"/>
      <c r="DL88" s="685"/>
      <c r="DM88" s="685"/>
      <c r="DN88" s="685"/>
      <c r="DO88" s="685"/>
      <c r="DP88" s="685"/>
      <c r="DQ88" s="685"/>
      <c r="DR88" s="685"/>
      <c r="DS88" s="685"/>
      <c r="DT88" s="685"/>
      <c r="DU88" s="685"/>
      <c r="DV88" s="685"/>
      <c r="DW88" s="3"/>
      <c r="DX88" s="632" t="str">
        <f>IF('入力シート（こちらに入力）'!D95="特になし","■","")</f>
        <v/>
      </c>
      <c r="DY88" s="633"/>
      <c r="DZ88" s="113" t="s">
        <v>307</v>
      </c>
      <c r="EA88" s="5"/>
      <c r="EB88" s="5"/>
      <c r="EC88" s="5"/>
      <c r="ED88" s="5"/>
      <c r="EE88" s="5"/>
      <c r="EF88" s="5"/>
      <c r="EG88" s="5"/>
      <c r="EH88" s="5"/>
      <c r="EI88" s="5"/>
      <c r="EJ88" s="5"/>
      <c r="EO88" s="632" t="str">
        <f>IF('入力シート（こちらに入力）'!D95="あり","■","")</f>
        <v/>
      </c>
      <c r="EP88" s="633"/>
      <c r="EQ88" s="1" t="s">
        <v>308</v>
      </c>
      <c r="EX88" s="683" t="str">
        <f>IF('入力シート（こちらに入力）'!D96="","",'入力シート（こちらに入力）'!D96)</f>
        <v/>
      </c>
      <c r="EY88" s="683"/>
      <c r="EZ88" s="683"/>
      <c r="FA88" s="683"/>
      <c r="FB88" s="683"/>
      <c r="FC88" s="683"/>
      <c r="FD88" s="683"/>
      <c r="FE88" s="683"/>
      <c r="FF88" s="683"/>
      <c r="FG88" s="683"/>
      <c r="FH88" s="683"/>
      <c r="FI88" s="683"/>
      <c r="FJ88" s="683"/>
      <c r="FK88" s="683"/>
      <c r="FL88" s="683"/>
      <c r="FM88" s="683"/>
      <c r="FN88" s="683"/>
      <c r="FO88" s="683"/>
      <c r="FP88" s="683"/>
      <c r="FQ88" s="683"/>
      <c r="FR88" s="683"/>
      <c r="FS88" s="683"/>
      <c r="FT88" s="683"/>
      <c r="FU88" s="683"/>
      <c r="FV88" s="683"/>
      <c r="FW88" s="683"/>
      <c r="FX88" s="683"/>
      <c r="FY88" s="683"/>
      <c r="FZ88" s="683"/>
      <c r="GA88" s="683"/>
      <c r="GB88" s="683"/>
      <c r="GC88" s="683"/>
      <c r="GD88" s="683"/>
      <c r="GE88" s="683"/>
      <c r="GF88" s="683"/>
      <c r="GG88" s="683"/>
      <c r="GH88" s="683"/>
      <c r="GI88" s="683"/>
      <c r="GJ88" s="683"/>
      <c r="GK88" s="683"/>
      <c r="GL88" s="683"/>
      <c r="GM88" s="1" t="s">
        <v>20</v>
      </c>
      <c r="GW88" s="245"/>
      <c r="GY88" s="789"/>
      <c r="GZ88" s="790"/>
      <c r="HA88" s="790"/>
      <c r="HB88" s="790"/>
      <c r="HC88" s="790"/>
      <c r="HD88" s="790"/>
      <c r="HE88" s="790"/>
      <c r="HF88" s="790"/>
      <c r="HG88" s="790"/>
      <c r="HH88" s="790"/>
      <c r="HI88" s="790"/>
      <c r="HJ88" s="790"/>
      <c r="HK88" s="790"/>
      <c r="HL88" s="790"/>
      <c r="HM88" s="790"/>
      <c r="HN88" s="790"/>
      <c r="HO88" s="790"/>
      <c r="HP88" s="790"/>
      <c r="HQ88" s="790"/>
      <c r="HR88" s="790"/>
      <c r="HS88" s="790"/>
      <c r="HT88" s="790"/>
      <c r="HU88" s="790"/>
      <c r="HV88" s="790"/>
      <c r="HW88" s="790"/>
      <c r="HX88" s="790"/>
      <c r="HY88" s="790"/>
      <c r="HZ88" s="790"/>
      <c r="IA88" s="790"/>
      <c r="IB88" s="791"/>
    </row>
    <row r="89" spans="1:236" ht="15.75" customHeight="1" x14ac:dyDescent="0.2">
      <c r="A89" s="603"/>
      <c r="B89" s="603"/>
      <c r="C89" s="603"/>
      <c r="D89" s="603"/>
      <c r="E89" s="603"/>
      <c r="F89" s="603"/>
      <c r="G89" s="603"/>
      <c r="H89" s="925"/>
      <c r="I89" s="626"/>
      <c r="J89" s="626"/>
      <c r="K89" s="627"/>
      <c r="L89" s="583"/>
      <c r="M89" s="609"/>
      <c r="N89" s="609"/>
      <c r="O89" s="609"/>
      <c r="P89" s="609"/>
      <c r="Q89" s="609"/>
      <c r="R89" s="609"/>
      <c r="S89" s="609"/>
      <c r="T89" s="609"/>
      <c r="U89" s="610"/>
      <c r="V89" s="243" t="s">
        <v>309</v>
      </c>
      <c r="W89" s="28"/>
      <c r="X89" s="28"/>
      <c r="Y89" s="28"/>
      <c r="Z89" s="28"/>
      <c r="AA89" s="28"/>
      <c r="AB89" s="28"/>
      <c r="AC89" s="28"/>
      <c r="AD89" s="30"/>
      <c r="AE89" s="30"/>
      <c r="AF89" s="30"/>
      <c r="AG89" s="946" t="str">
        <f>IF('入力シート（こちらに入力）'!I34="","",'入力シート（こちらに入力）'!I34)</f>
        <v/>
      </c>
      <c r="AH89" s="946"/>
      <c r="AI89" s="946"/>
      <c r="AJ89" s="946"/>
      <c r="AK89" s="609" t="s">
        <v>51</v>
      </c>
      <c r="AL89" s="609"/>
      <c r="AM89" s="609"/>
      <c r="AN89" s="609"/>
      <c r="AO89" s="583"/>
      <c r="AP89" s="609"/>
      <c r="AQ89" s="609"/>
      <c r="AR89" s="609"/>
      <c r="AS89" s="609"/>
      <c r="AT89" s="609"/>
      <c r="AU89" s="610"/>
      <c r="AV89" s="363"/>
      <c r="AW89" s="363"/>
      <c r="AX89" s="363"/>
      <c r="AY89" s="737"/>
      <c r="AZ89" s="737"/>
      <c r="BA89" s="737"/>
      <c r="BB89" s="737"/>
      <c r="BC89" s="737"/>
      <c r="BD89" s="737"/>
      <c r="BE89" s="737"/>
      <c r="BF89" s="737"/>
      <c r="BG89" s="737"/>
      <c r="BH89" s="737"/>
      <c r="BI89" s="737"/>
      <c r="BJ89" s="944"/>
      <c r="BK89" s="944"/>
      <c r="BL89" s="945"/>
      <c r="BM89" s="589"/>
      <c r="BN89" s="626"/>
      <c r="BO89" s="626"/>
      <c r="BP89" s="626"/>
      <c r="BQ89" s="626"/>
      <c r="BR89" s="627"/>
      <c r="BS89" s="48"/>
      <c r="BT89" s="632" t="str">
        <f>IF('入力シート（こちらに入力）'!D37="あり","■","")</f>
        <v/>
      </c>
      <c r="BU89" s="633"/>
      <c r="BV89" s="48"/>
      <c r="BW89" s="604"/>
      <c r="BX89" s="604"/>
      <c r="BY89" s="48"/>
      <c r="BZ89" s="48"/>
      <c r="CA89" s="632" t="str">
        <f>IF('入力シート（こちらに入力）'!D37="なし","■","")</f>
        <v/>
      </c>
      <c r="CB89" s="633"/>
      <c r="CC89" s="48"/>
      <c r="CD89" s="604"/>
      <c r="CE89" s="604"/>
      <c r="CF89" s="367"/>
      <c r="CG89" s="770"/>
      <c r="CH89" s="770"/>
      <c r="CI89" s="770"/>
      <c r="CJ89" s="770"/>
      <c r="CK89" s="771"/>
      <c r="CL89" s="368"/>
      <c r="CM89" s="369"/>
      <c r="CN89" s="369"/>
      <c r="CO89" s="369"/>
      <c r="CP89" s="369"/>
      <c r="CQ89" s="369"/>
      <c r="CR89" s="369"/>
      <c r="CS89" s="369"/>
      <c r="CT89" s="369"/>
      <c r="CU89" s="369"/>
      <c r="CV89" s="369"/>
      <c r="CW89" s="369"/>
      <c r="CX89" s="369"/>
      <c r="CY89" s="369"/>
      <c r="CZ89" s="369"/>
      <c r="DA89" s="369"/>
      <c r="DB89" s="369"/>
      <c r="DC89" s="369"/>
      <c r="DD89" s="369"/>
      <c r="DE89" s="369"/>
      <c r="DF89" s="369"/>
      <c r="DG89" s="369"/>
      <c r="DH89" s="369"/>
      <c r="DI89" s="369"/>
      <c r="DJ89" s="369"/>
      <c r="DK89" s="369"/>
      <c r="DL89" s="369"/>
      <c r="DM89" s="369"/>
      <c r="DN89" s="369"/>
      <c r="DO89" s="369"/>
      <c r="DP89" s="369"/>
      <c r="DQ89" s="369"/>
      <c r="DR89" s="369"/>
      <c r="DS89" s="3"/>
      <c r="DT89" s="3"/>
      <c r="DU89" s="3"/>
      <c r="DV89" s="3"/>
      <c r="DW89" s="3"/>
      <c r="DX89" s="3" t="s">
        <v>196</v>
      </c>
      <c r="DY89" s="3"/>
      <c r="DZ89" s="5"/>
      <c r="EA89" s="5"/>
      <c r="EB89" s="5"/>
      <c r="EC89" s="5"/>
      <c r="ED89" s="5"/>
      <c r="EE89" s="5"/>
      <c r="EF89" s="5"/>
      <c r="EG89" s="5"/>
      <c r="EH89" s="5"/>
      <c r="EI89" s="5"/>
      <c r="EJ89" s="5"/>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GW89" s="245"/>
      <c r="GY89" s="789"/>
      <c r="GZ89" s="790"/>
      <c r="HA89" s="790"/>
      <c r="HB89" s="790"/>
      <c r="HC89" s="790"/>
      <c r="HD89" s="790"/>
      <c r="HE89" s="790"/>
      <c r="HF89" s="790"/>
      <c r="HG89" s="790"/>
      <c r="HH89" s="790"/>
      <c r="HI89" s="790"/>
      <c r="HJ89" s="790"/>
      <c r="HK89" s="790"/>
      <c r="HL89" s="790"/>
      <c r="HM89" s="790"/>
      <c r="HN89" s="790"/>
      <c r="HO89" s="790"/>
      <c r="HP89" s="790"/>
      <c r="HQ89" s="790"/>
      <c r="HR89" s="790"/>
      <c r="HS89" s="790"/>
      <c r="HT89" s="790"/>
      <c r="HU89" s="790"/>
      <c r="HV89" s="790"/>
      <c r="HW89" s="790"/>
      <c r="HX89" s="790"/>
      <c r="HY89" s="790"/>
      <c r="HZ89" s="790"/>
      <c r="IA89" s="790"/>
      <c r="IB89" s="791"/>
    </row>
    <row r="90" spans="1:236" ht="18.75" customHeight="1" x14ac:dyDescent="0.2">
      <c r="A90" s="603"/>
      <c r="B90" s="603"/>
      <c r="C90" s="603"/>
      <c r="D90" s="603"/>
      <c r="E90" s="603"/>
      <c r="F90" s="603"/>
      <c r="G90" s="603"/>
      <c r="H90" s="925"/>
      <c r="I90" s="626"/>
      <c r="J90" s="626"/>
      <c r="K90" s="627"/>
      <c r="L90" s="632" t="s">
        <v>310</v>
      </c>
      <c r="M90" s="469"/>
      <c r="N90" s="469"/>
      <c r="O90" s="469"/>
      <c r="P90" s="469"/>
      <c r="Q90" s="469"/>
      <c r="R90" s="469"/>
      <c r="S90" s="469"/>
      <c r="T90" s="469"/>
      <c r="U90" s="633"/>
      <c r="V90" s="948"/>
      <c r="W90" s="949"/>
      <c r="X90" s="949"/>
      <c r="Y90" s="950" t="str">
        <f>IF('入力シート（こちらに入力）'!D35="","",'入力シート（こちらに入力）'!D35)</f>
        <v/>
      </c>
      <c r="Z90" s="951"/>
      <c r="AA90" s="951"/>
      <c r="AB90" s="951"/>
      <c r="AC90" s="951"/>
      <c r="AD90" s="951"/>
      <c r="AE90" s="951"/>
      <c r="AF90" s="951"/>
      <c r="AG90" s="951"/>
      <c r="AH90" s="951"/>
      <c r="AI90" s="951"/>
      <c r="AJ90" s="951"/>
      <c r="AK90" s="152" t="s">
        <v>34</v>
      </c>
      <c r="AL90" s="152"/>
      <c r="AM90" s="152"/>
      <c r="AN90" s="370"/>
      <c r="AO90" s="542"/>
      <c r="AP90" s="543"/>
      <c r="AQ90" s="543"/>
      <c r="AR90" s="543"/>
      <c r="AS90" s="543"/>
      <c r="AT90" s="543"/>
      <c r="AU90" s="544"/>
      <c r="AV90" s="371"/>
      <c r="AW90" s="371"/>
      <c r="AX90" s="371"/>
      <c r="AY90" s="357"/>
      <c r="AZ90" s="357"/>
      <c r="BA90" s="357"/>
      <c r="BB90" s="357"/>
      <c r="BC90" s="357"/>
      <c r="BD90" s="357"/>
      <c r="BE90" s="357"/>
      <c r="BF90" s="357"/>
      <c r="BG90" s="357"/>
      <c r="BH90" s="357"/>
      <c r="BI90" s="357"/>
      <c r="BJ90" s="357"/>
      <c r="BK90" s="357"/>
      <c r="BL90" s="357"/>
      <c r="BM90" s="696"/>
      <c r="BN90" s="697"/>
      <c r="BO90" s="697"/>
      <c r="BP90" s="697"/>
      <c r="BQ90" s="697"/>
      <c r="BR90" s="698"/>
      <c r="BS90" s="357"/>
      <c r="BT90" s="357"/>
      <c r="BU90" s="357"/>
      <c r="BV90" s="357"/>
      <c r="BW90" s="357"/>
      <c r="BX90" s="357"/>
      <c r="BY90" s="357"/>
      <c r="BZ90" s="357"/>
      <c r="CA90" s="357"/>
      <c r="CB90" s="357"/>
      <c r="CC90" s="357"/>
      <c r="CD90" s="357"/>
      <c r="CE90" s="357"/>
      <c r="CF90" s="362"/>
      <c r="CG90" s="770"/>
      <c r="CH90" s="770"/>
      <c r="CI90" s="770"/>
      <c r="CJ90" s="770"/>
      <c r="CK90" s="771"/>
      <c r="CL90" s="682" t="s">
        <v>311</v>
      </c>
      <c r="CM90" s="683"/>
      <c r="CN90" s="683"/>
      <c r="CO90" s="683"/>
      <c r="CP90" s="683"/>
      <c r="CQ90" s="683"/>
      <c r="CR90" s="683"/>
      <c r="CS90" s="683"/>
      <c r="CT90" s="683"/>
      <c r="CU90" s="683"/>
      <c r="CV90" s="683"/>
      <c r="CW90" s="683"/>
      <c r="CX90" s="683"/>
      <c r="CY90" s="683"/>
      <c r="CZ90" s="683"/>
      <c r="DA90" s="683"/>
      <c r="DB90" s="683"/>
      <c r="DC90" s="632" t="str">
        <f>IF('入力シート（こちらに入力）'!D97="なし","■","")</f>
        <v/>
      </c>
      <c r="DD90" s="633"/>
      <c r="DE90" s="3" t="s">
        <v>27</v>
      </c>
      <c r="DF90" s="3"/>
      <c r="DG90" s="3"/>
      <c r="DH90" s="3"/>
      <c r="DI90" s="3"/>
      <c r="DJ90" s="3"/>
      <c r="DK90" s="3"/>
      <c r="DL90" s="3"/>
      <c r="DM90" s="632" t="str">
        <f>IF('入力シート（こちらに入力）'!D97="あり","■","")</f>
        <v/>
      </c>
      <c r="DN90" s="633"/>
      <c r="DO90" s="682" t="s">
        <v>127</v>
      </c>
      <c r="DP90" s="683"/>
      <c r="DQ90" s="683"/>
      <c r="DR90" s="683"/>
      <c r="DS90" s="683"/>
      <c r="DT90" s="609" t="str">
        <f>IF('入力シート（こちらに入力）'!J97="","",'入力シート（こちらに入力）'!J97)</f>
        <v/>
      </c>
      <c r="DU90" s="609"/>
      <c r="DV90" s="609"/>
      <c r="DW90" s="609"/>
      <c r="DX90" s="609"/>
      <c r="DY90" s="609"/>
      <c r="DZ90" s="683" t="s">
        <v>312</v>
      </c>
      <c r="EA90" s="683"/>
      <c r="EB90" s="683"/>
      <c r="EC90" s="683"/>
      <c r="ED90" s="683"/>
      <c r="EE90" s="3"/>
      <c r="EF90" s="3"/>
      <c r="EG90" s="3"/>
      <c r="EH90" s="3"/>
      <c r="EI90" s="3"/>
      <c r="EJ90" s="3"/>
      <c r="EK90" s="683" t="s">
        <v>313</v>
      </c>
      <c r="EL90" s="683"/>
      <c r="EM90" s="683"/>
      <c r="EN90" s="683"/>
      <c r="EO90" s="683"/>
      <c r="EP90" s="683"/>
      <c r="EQ90" s="683"/>
      <c r="ER90" s="683"/>
      <c r="ES90" s="683"/>
      <c r="ET90" s="683"/>
      <c r="EU90" s="3"/>
      <c r="EV90" s="3"/>
      <c r="EW90" s="632" t="str">
        <f>IF('入力シート（こちらに入力）'!D98="同じ","■","")</f>
        <v/>
      </c>
      <c r="EX90" s="633"/>
      <c r="EY90" s="3" t="s">
        <v>314</v>
      </c>
      <c r="EZ90" s="3"/>
      <c r="FA90" s="3"/>
      <c r="FB90" s="3"/>
      <c r="FC90" s="3"/>
      <c r="FD90" s="3"/>
      <c r="FE90" s="3"/>
      <c r="FF90" s="632" t="str">
        <f>IF('入力シート（こちらに入力）'!D98="異なる","■","")</f>
        <v/>
      </c>
      <c r="FG90" s="633"/>
      <c r="FH90" s="3" t="s">
        <v>315</v>
      </c>
      <c r="FI90" s="3"/>
      <c r="FJ90" s="3"/>
      <c r="FK90" s="3"/>
      <c r="FL90" s="3"/>
      <c r="FM90" s="3"/>
      <c r="FN90" s="3"/>
      <c r="FO90" s="683" t="s">
        <v>26</v>
      </c>
      <c r="FP90" s="683"/>
      <c r="FQ90" s="683"/>
      <c r="FR90" s="683" t="str">
        <f>IF('入力シート（こちらに入力）'!I98="","",'入力シート（こちらに入力）'!I98)</f>
        <v/>
      </c>
      <c r="FS90" s="683"/>
      <c r="FT90" s="683"/>
      <c r="FU90" s="683"/>
      <c r="FV90" s="683"/>
      <c r="FW90" s="683"/>
      <c r="FX90" s="683"/>
      <c r="FY90" s="683"/>
      <c r="FZ90" s="683"/>
      <c r="GA90" s="683"/>
      <c r="GB90" s="683"/>
      <c r="GC90" s="683"/>
      <c r="GD90" s="683"/>
      <c r="GE90" s="683"/>
      <c r="GF90" s="683"/>
      <c r="GG90" s="683"/>
      <c r="GH90" s="683"/>
      <c r="GI90" s="683"/>
      <c r="GJ90" s="683"/>
      <c r="GK90" s="683"/>
      <c r="GL90" s="683"/>
      <c r="GM90" s="1" t="s">
        <v>20</v>
      </c>
      <c r="GW90" s="245"/>
      <c r="GY90" s="789"/>
      <c r="GZ90" s="790"/>
      <c r="HA90" s="790"/>
      <c r="HB90" s="790"/>
      <c r="HC90" s="790"/>
      <c r="HD90" s="790"/>
      <c r="HE90" s="790"/>
      <c r="HF90" s="790"/>
      <c r="HG90" s="790"/>
      <c r="HH90" s="790"/>
      <c r="HI90" s="790"/>
      <c r="HJ90" s="790"/>
      <c r="HK90" s="790"/>
      <c r="HL90" s="790"/>
      <c r="HM90" s="790"/>
      <c r="HN90" s="790"/>
      <c r="HO90" s="790"/>
      <c r="HP90" s="790"/>
      <c r="HQ90" s="790"/>
      <c r="HR90" s="790"/>
      <c r="HS90" s="790"/>
      <c r="HT90" s="790"/>
      <c r="HU90" s="790"/>
      <c r="HV90" s="790"/>
      <c r="HW90" s="790"/>
      <c r="HX90" s="790"/>
      <c r="HY90" s="790"/>
      <c r="HZ90" s="790"/>
      <c r="IA90" s="790"/>
      <c r="IB90" s="791"/>
    </row>
    <row r="91" spans="1:236" ht="15.75" customHeight="1" x14ac:dyDescent="0.2">
      <c r="A91" s="603"/>
      <c r="B91" s="603"/>
      <c r="C91" s="603"/>
      <c r="D91" s="603"/>
      <c r="E91" s="603"/>
      <c r="F91" s="603"/>
      <c r="G91" s="603"/>
      <c r="H91" s="925"/>
      <c r="I91" s="626"/>
      <c r="J91" s="626"/>
      <c r="K91" s="627"/>
      <c r="L91" s="954" t="s">
        <v>316</v>
      </c>
      <c r="M91" s="955"/>
      <c r="N91" s="955"/>
      <c r="O91" s="955"/>
      <c r="P91" s="955"/>
      <c r="Q91" s="955"/>
      <c r="R91" s="955"/>
      <c r="S91" s="955"/>
      <c r="T91" s="955"/>
      <c r="U91" s="955"/>
      <c r="V91" s="955"/>
      <c r="W91" s="955"/>
      <c r="X91" s="955"/>
      <c r="Y91" s="955"/>
      <c r="Z91" s="955"/>
      <c r="AA91" s="955"/>
      <c r="AB91" s="955"/>
      <c r="AC91" s="955"/>
      <c r="AD91" s="955"/>
      <c r="AE91" s="955"/>
      <c r="AF91" s="955"/>
      <c r="AG91" s="955"/>
      <c r="AH91" s="955"/>
      <c r="AI91" s="955"/>
      <c r="AJ91" s="955"/>
      <c r="AK91" s="955"/>
      <c r="AL91" s="955"/>
      <c r="AM91" s="955"/>
      <c r="AN91" s="955"/>
      <c r="AO91" s="955"/>
      <c r="AP91" s="955"/>
      <c r="AQ91" s="955"/>
      <c r="AR91" s="955"/>
      <c r="AS91" s="955"/>
      <c r="AT91" s="955"/>
      <c r="AU91" s="955"/>
      <c r="AV91" s="955"/>
      <c r="AW91" s="955"/>
      <c r="AX91" s="955"/>
      <c r="AY91" s="955"/>
      <c r="AZ91" s="955"/>
      <c r="BA91" s="955"/>
      <c r="BB91" s="955"/>
      <c r="BC91" s="955"/>
      <c r="BD91" s="955"/>
      <c r="BE91" s="955"/>
      <c r="BF91" s="955"/>
      <c r="BG91" s="955"/>
      <c r="BH91" s="955"/>
      <c r="BI91" s="955"/>
      <c r="BJ91" s="955"/>
      <c r="BK91" s="955"/>
      <c r="BL91" s="955"/>
      <c r="BM91" s="955"/>
      <c r="BN91" s="955"/>
      <c r="BO91" s="955"/>
      <c r="BP91" s="955"/>
      <c r="BQ91" s="955"/>
      <c r="BR91" s="955"/>
      <c r="BS91" s="955"/>
      <c r="BT91" s="955"/>
      <c r="BU91" s="955"/>
      <c r="BV91" s="955"/>
      <c r="BW91" s="955"/>
      <c r="BX91" s="955"/>
      <c r="BY91" s="955"/>
      <c r="BZ91" s="955"/>
      <c r="CA91" s="955"/>
      <c r="CB91" s="955"/>
      <c r="CC91" s="955"/>
      <c r="CD91" s="955"/>
      <c r="CE91" s="955"/>
      <c r="CF91" s="245"/>
      <c r="CG91" s="770"/>
      <c r="CH91" s="770"/>
      <c r="CI91" s="770"/>
      <c r="CJ91" s="770"/>
      <c r="CK91" s="771"/>
      <c r="CL91" s="354"/>
      <c r="CM91" s="29"/>
      <c r="CN91" s="29"/>
      <c r="CO91" s="244"/>
      <c r="CP91" s="3"/>
      <c r="CQ91" s="3"/>
      <c r="CR91" s="3"/>
      <c r="CS91" s="3"/>
      <c r="CT91" s="3"/>
      <c r="CU91" s="3"/>
      <c r="CV91" s="3"/>
      <c r="CW91" s="325"/>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10"/>
      <c r="DY91" s="310"/>
      <c r="DZ91" s="310"/>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GW91" s="245"/>
      <c r="GY91" s="789"/>
      <c r="GZ91" s="790"/>
      <c r="HA91" s="790"/>
      <c r="HB91" s="790"/>
      <c r="HC91" s="790"/>
      <c r="HD91" s="790"/>
      <c r="HE91" s="790"/>
      <c r="HF91" s="790"/>
      <c r="HG91" s="790"/>
      <c r="HH91" s="790"/>
      <c r="HI91" s="790"/>
      <c r="HJ91" s="790"/>
      <c r="HK91" s="790"/>
      <c r="HL91" s="790"/>
      <c r="HM91" s="790"/>
      <c r="HN91" s="790"/>
      <c r="HO91" s="790"/>
      <c r="HP91" s="790"/>
      <c r="HQ91" s="790"/>
      <c r="HR91" s="790"/>
      <c r="HS91" s="790"/>
      <c r="HT91" s="790"/>
      <c r="HU91" s="790"/>
      <c r="HV91" s="790"/>
      <c r="HW91" s="790"/>
      <c r="HX91" s="790"/>
      <c r="HY91" s="790"/>
      <c r="HZ91" s="790"/>
      <c r="IA91" s="790"/>
      <c r="IB91" s="791"/>
    </row>
    <row r="92" spans="1:236" ht="15.75" customHeight="1" x14ac:dyDescent="0.2">
      <c r="A92" s="603"/>
      <c r="B92" s="603"/>
      <c r="C92" s="603"/>
      <c r="D92" s="603"/>
      <c r="E92" s="603"/>
      <c r="F92" s="603"/>
      <c r="G92" s="603"/>
      <c r="H92" s="925"/>
      <c r="I92" s="626"/>
      <c r="J92" s="626"/>
      <c r="K92" s="627"/>
      <c r="L92" s="956"/>
      <c r="M92" s="957"/>
      <c r="N92" s="957"/>
      <c r="O92" s="957"/>
      <c r="P92" s="957"/>
      <c r="Q92" s="957"/>
      <c r="R92" s="957"/>
      <c r="S92" s="957"/>
      <c r="T92" s="957"/>
      <c r="U92" s="957"/>
      <c r="V92" s="957"/>
      <c r="W92" s="957"/>
      <c r="X92" s="957"/>
      <c r="Y92" s="957"/>
      <c r="Z92" s="957"/>
      <c r="AA92" s="957"/>
      <c r="AB92" s="957"/>
      <c r="AC92" s="957"/>
      <c r="AD92" s="957"/>
      <c r="AE92" s="957"/>
      <c r="AF92" s="957"/>
      <c r="AG92" s="957"/>
      <c r="AH92" s="957"/>
      <c r="AI92" s="957"/>
      <c r="AJ92" s="957"/>
      <c r="AK92" s="957"/>
      <c r="AL92" s="957"/>
      <c r="AM92" s="957"/>
      <c r="AN92" s="957"/>
      <c r="AO92" s="957"/>
      <c r="AP92" s="957"/>
      <c r="AQ92" s="957"/>
      <c r="AR92" s="957"/>
      <c r="AS92" s="957"/>
      <c r="AT92" s="957"/>
      <c r="AU92" s="957"/>
      <c r="AV92" s="957"/>
      <c r="AW92" s="957"/>
      <c r="AX92" s="957"/>
      <c r="AY92" s="957"/>
      <c r="AZ92" s="957"/>
      <c r="BA92" s="957"/>
      <c r="BB92" s="957"/>
      <c r="BC92" s="957"/>
      <c r="BD92" s="957"/>
      <c r="BE92" s="957"/>
      <c r="BF92" s="957"/>
      <c r="BG92" s="957"/>
      <c r="BH92" s="957"/>
      <c r="BI92" s="957"/>
      <c r="BJ92" s="957"/>
      <c r="BK92" s="957"/>
      <c r="BL92" s="957"/>
      <c r="BM92" s="957"/>
      <c r="BN92" s="957"/>
      <c r="BO92" s="957"/>
      <c r="BP92" s="957"/>
      <c r="BQ92" s="957"/>
      <c r="BR92" s="957"/>
      <c r="BS92" s="957"/>
      <c r="BT92" s="957"/>
      <c r="BU92" s="957"/>
      <c r="BV92" s="957"/>
      <c r="BW92" s="957"/>
      <c r="BX92" s="957"/>
      <c r="BY92" s="957"/>
      <c r="BZ92" s="957"/>
      <c r="CA92" s="957"/>
      <c r="CB92" s="957"/>
      <c r="CC92" s="957"/>
      <c r="CD92" s="957"/>
      <c r="CE92" s="957"/>
      <c r="CF92" s="245"/>
      <c r="CG92" s="770"/>
      <c r="CH92" s="770"/>
      <c r="CI92" s="770"/>
      <c r="CJ92" s="770"/>
      <c r="CK92" s="771"/>
      <c r="CL92" s="682" t="s">
        <v>317</v>
      </c>
      <c r="CM92" s="683"/>
      <c r="CN92" s="683"/>
      <c r="CO92" s="683"/>
      <c r="CP92" s="683"/>
      <c r="CQ92" s="683"/>
      <c r="CR92" s="683"/>
      <c r="CS92" s="683"/>
      <c r="CT92" s="683"/>
      <c r="CU92" s="683"/>
      <c r="CV92" s="683"/>
      <c r="CW92" s="683"/>
      <c r="CX92" s="683"/>
      <c r="CY92" s="683"/>
      <c r="CZ92" s="683"/>
      <c r="DA92" s="683"/>
      <c r="DB92" s="683"/>
      <c r="DC92" s="632" t="str">
        <f>IF('入力シート（こちらに入力）'!F99=TRUE,"■","")</f>
        <v/>
      </c>
      <c r="DD92" s="633"/>
      <c r="DE92" s="682" t="s">
        <v>318</v>
      </c>
      <c r="DF92" s="683"/>
      <c r="DG92" s="683"/>
      <c r="DH92" s="683"/>
      <c r="DI92" s="683"/>
      <c r="DJ92" s="683"/>
      <c r="DK92" s="683"/>
      <c r="DL92" s="3"/>
      <c r="DM92" s="632" t="str">
        <f>IF('入力シート（こちらに入力）'!I99=TRUE,"■","")</f>
        <v/>
      </c>
      <c r="DN92" s="633"/>
      <c r="DO92" s="682" t="s">
        <v>319</v>
      </c>
      <c r="DP92" s="683"/>
      <c r="DQ92" s="683"/>
      <c r="DR92" s="683"/>
      <c r="DS92" s="683"/>
      <c r="DT92" s="683"/>
      <c r="DU92" s="683"/>
      <c r="DV92" s="683"/>
      <c r="DW92" s="683"/>
      <c r="DX92" s="683"/>
      <c r="EA92" s="632" t="str">
        <f>IF('入力シート（こちらに入力）'!F100=TRUE,"■","")</f>
        <v/>
      </c>
      <c r="EB92" s="633"/>
      <c r="EC92" s="682" t="s">
        <v>320</v>
      </c>
      <c r="ED92" s="683"/>
      <c r="EE92" s="683"/>
      <c r="EF92" s="683"/>
      <c r="EG92" s="683"/>
      <c r="EH92" s="683"/>
      <c r="EI92" s="683"/>
      <c r="EJ92" s="683"/>
      <c r="EK92" s="683"/>
      <c r="EL92" s="683"/>
      <c r="EM92" s="3"/>
      <c r="EN92" s="3"/>
      <c r="EO92" s="632" t="str">
        <f>IF('入力シート（こちらに入力）'!I100=TRUE,"■","")</f>
        <v/>
      </c>
      <c r="EP92" s="633"/>
      <c r="EQ92" s="682" t="s">
        <v>231</v>
      </c>
      <c r="ER92" s="683"/>
      <c r="ES92" s="683"/>
      <c r="ET92" s="683"/>
      <c r="EU92" s="683"/>
      <c r="EV92" s="683"/>
      <c r="EW92" s="683"/>
      <c r="EX92" s="683"/>
      <c r="EY92" s="3" t="s">
        <v>26</v>
      </c>
      <c r="EZ92" s="743" t="s">
        <v>26</v>
      </c>
      <c r="FA92" s="743"/>
      <c r="FB92" s="3"/>
      <c r="FC92" s="683" t="str">
        <f>IF('入力シート（こちらに入力）'!D101="","",'入力シート（こちらに入力）'!D101)</f>
        <v/>
      </c>
      <c r="FD92" s="683"/>
      <c r="FE92" s="683"/>
      <c r="FF92" s="683"/>
      <c r="FG92" s="683"/>
      <c r="FH92" s="683"/>
      <c r="FI92" s="683"/>
      <c r="FJ92" s="683"/>
      <c r="FK92" s="683"/>
      <c r="FL92" s="683"/>
      <c r="FM92" s="683"/>
      <c r="FN92" s="683"/>
      <c r="FO92" s="683"/>
      <c r="FP92" s="683"/>
      <c r="FQ92" s="683"/>
      <c r="FR92" s="683"/>
      <c r="FS92" s="683"/>
      <c r="FT92" s="683"/>
      <c r="FU92" s="683"/>
      <c r="FV92" s="683"/>
      <c r="FW92" s="683"/>
      <c r="FX92" s="683"/>
      <c r="FY92" s="683"/>
      <c r="FZ92" s="683"/>
      <c r="GA92" s="683"/>
      <c r="GB92" s="683"/>
      <c r="GC92" s="683"/>
      <c r="GD92" s="683"/>
      <c r="GE92" s="683"/>
      <c r="GF92" s="683"/>
      <c r="GG92" s="683"/>
      <c r="GH92" s="683"/>
      <c r="GI92" s="683"/>
      <c r="GJ92" s="683"/>
      <c r="GK92" s="683"/>
      <c r="GL92" s="683"/>
      <c r="GM92" s="1" t="s">
        <v>20</v>
      </c>
      <c r="GW92" s="245"/>
      <c r="GY92" s="789"/>
      <c r="GZ92" s="790"/>
      <c r="HA92" s="790"/>
      <c r="HB92" s="790"/>
      <c r="HC92" s="790"/>
      <c r="HD92" s="790"/>
      <c r="HE92" s="790"/>
      <c r="HF92" s="790"/>
      <c r="HG92" s="790"/>
      <c r="HH92" s="790"/>
      <c r="HI92" s="790"/>
      <c r="HJ92" s="790"/>
      <c r="HK92" s="790"/>
      <c r="HL92" s="790"/>
      <c r="HM92" s="790"/>
      <c r="HN92" s="790"/>
      <c r="HO92" s="790"/>
      <c r="HP92" s="790"/>
      <c r="HQ92" s="790"/>
      <c r="HR92" s="790"/>
      <c r="HS92" s="790"/>
      <c r="HT92" s="790"/>
      <c r="HU92" s="790"/>
      <c r="HV92" s="790"/>
      <c r="HW92" s="790"/>
      <c r="HX92" s="790"/>
      <c r="HY92" s="790"/>
      <c r="HZ92" s="790"/>
      <c r="IA92" s="790"/>
      <c r="IB92" s="791"/>
    </row>
    <row r="93" spans="1:236" ht="15.75" customHeight="1" x14ac:dyDescent="0.2">
      <c r="A93" s="603"/>
      <c r="B93" s="603"/>
      <c r="C93" s="603"/>
      <c r="D93" s="603"/>
      <c r="E93" s="603"/>
      <c r="F93" s="603"/>
      <c r="G93" s="603"/>
      <c r="H93" s="925"/>
      <c r="I93" s="626"/>
      <c r="J93" s="626"/>
      <c r="K93" s="627"/>
      <c r="M93" s="836" t="str">
        <f>IF('入力シート（こちらに入力）'!D38="","",'入力シート（こちらに入力）'!D38)</f>
        <v/>
      </c>
      <c r="N93" s="836"/>
      <c r="O93" s="836"/>
      <c r="P93" s="836"/>
      <c r="Q93" s="836"/>
      <c r="R93" s="836"/>
      <c r="S93" s="836"/>
      <c r="T93" s="836"/>
      <c r="U93" s="836"/>
      <c r="V93" s="836"/>
      <c r="W93" s="836"/>
      <c r="X93" s="836"/>
      <c r="Y93" s="836"/>
      <c r="Z93" s="836"/>
      <c r="AA93" s="836"/>
      <c r="AB93" s="836"/>
      <c r="AC93" s="836"/>
      <c r="AD93" s="836"/>
      <c r="AE93" s="836"/>
      <c r="AF93" s="836"/>
      <c r="AG93" s="836"/>
      <c r="AH93" s="836"/>
      <c r="AI93" s="836"/>
      <c r="AJ93" s="836"/>
      <c r="AK93" s="836"/>
      <c r="AL93" s="836"/>
      <c r="AM93" s="836"/>
      <c r="AN93" s="836"/>
      <c r="AO93" s="836"/>
      <c r="AP93" s="836"/>
      <c r="AQ93" s="836"/>
      <c r="AR93" s="836"/>
      <c r="AS93" s="836"/>
      <c r="AT93" s="836"/>
      <c r="AU93" s="836"/>
      <c r="AV93" s="836"/>
      <c r="AW93" s="836"/>
      <c r="AX93" s="836"/>
      <c r="AY93" s="836"/>
      <c r="AZ93" s="836"/>
      <c r="BA93" s="836"/>
      <c r="BB93" s="836"/>
      <c r="BC93" s="836"/>
      <c r="BD93" s="836"/>
      <c r="BE93" s="836"/>
      <c r="BF93" s="836"/>
      <c r="BG93" s="836"/>
      <c r="BH93" s="836"/>
      <c r="BI93" s="836"/>
      <c r="BJ93" s="836"/>
      <c r="BK93" s="836"/>
      <c r="BL93" s="836"/>
      <c r="BM93" s="836"/>
      <c r="BN93" s="836"/>
      <c r="BO93" s="836"/>
      <c r="BP93" s="836"/>
      <c r="BQ93" s="836"/>
      <c r="BR93" s="836"/>
      <c r="BS93" s="836"/>
      <c r="BT93" s="836"/>
      <c r="BU93" s="836"/>
      <c r="BV93" s="836"/>
      <c r="BW93" s="836"/>
      <c r="BX93" s="836"/>
      <c r="BY93" s="836"/>
      <c r="BZ93" s="836"/>
      <c r="CA93" s="836"/>
      <c r="CB93" s="836"/>
      <c r="CC93" s="836"/>
      <c r="CD93" s="836"/>
      <c r="CE93" s="836"/>
      <c r="CF93" s="245"/>
      <c r="CG93" s="770"/>
      <c r="CH93" s="770"/>
      <c r="CI93" s="770"/>
      <c r="CJ93" s="770"/>
      <c r="CK93" s="771"/>
      <c r="CL93" s="354"/>
      <c r="CM93" s="29"/>
      <c r="CN93" s="29"/>
      <c r="CX93" s="3"/>
      <c r="CY93" s="3"/>
      <c r="CZ93" s="3"/>
      <c r="DA93" s="3"/>
      <c r="DB93" s="3"/>
      <c r="DC93" s="3"/>
      <c r="DD93" s="3"/>
      <c r="DE93" s="3"/>
      <c r="DF93" s="3"/>
      <c r="DG93" s="3"/>
      <c r="DH93" s="3"/>
      <c r="DI93" s="3"/>
      <c r="DJ93" s="3"/>
      <c r="DK93" s="3"/>
      <c r="DL93" s="3"/>
      <c r="DM93" s="3"/>
      <c r="DN93" s="3"/>
      <c r="DO93" s="3"/>
      <c r="DP93" s="35"/>
      <c r="DQ93" s="35"/>
      <c r="DR93" s="35"/>
      <c r="DS93" s="35"/>
      <c r="DT93" s="35"/>
      <c r="EM93" s="3"/>
      <c r="EN93" s="3"/>
      <c r="EO93" s="35"/>
      <c r="EP93" s="3"/>
      <c r="EQ93" s="3"/>
      <c r="ER93" s="3"/>
      <c r="ES93" s="3"/>
      <c r="ET93" s="3"/>
      <c r="EU93" s="3"/>
      <c r="EV93" s="3"/>
      <c r="EW93" s="3"/>
      <c r="EX93" s="3"/>
      <c r="EY93" s="3"/>
      <c r="EZ93" s="3"/>
      <c r="FA93" s="3"/>
      <c r="FB93" s="3"/>
      <c r="FC93" s="3"/>
      <c r="FD93" s="3"/>
      <c r="FE93" s="3"/>
      <c r="FF93" s="3"/>
      <c r="FG93" s="3"/>
      <c r="FH93" s="3"/>
      <c r="FI93" s="3"/>
      <c r="FJ93" s="3"/>
      <c r="FK93" s="3"/>
      <c r="FL93" s="3"/>
      <c r="GW93" s="245"/>
      <c r="GY93" s="789"/>
      <c r="GZ93" s="790"/>
      <c r="HA93" s="790"/>
      <c r="HB93" s="790"/>
      <c r="HC93" s="790"/>
      <c r="HD93" s="790"/>
      <c r="HE93" s="790"/>
      <c r="HF93" s="790"/>
      <c r="HG93" s="790"/>
      <c r="HH93" s="790"/>
      <c r="HI93" s="790"/>
      <c r="HJ93" s="790"/>
      <c r="HK93" s="790"/>
      <c r="HL93" s="790"/>
      <c r="HM93" s="790"/>
      <c r="HN93" s="790"/>
      <c r="HO93" s="790"/>
      <c r="HP93" s="790"/>
      <c r="HQ93" s="790"/>
      <c r="HR93" s="790"/>
      <c r="HS93" s="790"/>
      <c r="HT93" s="790"/>
      <c r="HU93" s="790"/>
      <c r="HV93" s="790"/>
      <c r="HW93" s="790"/>
      <c r="HX93" s="790"/>
      <c r="HY93" s="790"/>
      <c r="HZ93" s="790"/>
      <c r="IA93" s="790"/>
      <c r="IB93" s="791"/>
    </row>
    <row r="94" spans="1:236" ht="18.75" customHeight="1" x14ac:dyDescent="0.2">
      <c r="A94" s="603"/>
      <c r="B94" s="603"/>
      <c r="C94" s="603"/>
      <c r="D94" s="603"/>
      <c r="E94" s="603"/>
      <c r="F94" s="603"/>
      <c r="G94" s="603"/>
      <c r="H94" s="925"/>
      <c r="I94" s="626"/>
      <c r="J94" s="626"/>
      <c r="K94" s="627"/>
      <c r="M94" s="836"/>
      <c r="N94" s="836"/>
      <c r="O94" s="836"/>
      <c r="P94" s="836"/>
      <c r="Q94" s="836"/>
      <c r="R94" s="836"/>
      <c r="S94" s="836"/>
      <c r="T94" s="836"/>
      <c r="U94" s="836"/>
      <c r="V94" s="836"/>
      <c r="W94" s="836"/>
      <c r="X94" s="836"/>
      <c r="Y94" s="836"/>
      <c r="Z94" s="836"/>
      <c r="AA94" s="836"/>
      <c r="AB94" s="836"/>
      <c r="AC94" s="836"/>
      <c r="AD94" s="836"/>
      <c r="AE94" s="836"/>
      <c r="AF94" s="836"/>
      <c r="AG94" s="836"/>
      <c r="AH94" s="836"/>
      <c r="AI94" s="836"/>
      <c r="AJ94" s="836"/>
      <c r="AK94" s="836"/>
      <c r="AL94" s="836"/>
      <c r="AM94" s="836"/>
      <c r="AN94" s="836"/>
      <c r="AO94" s="836"/>
      <c r="AP94" s="836"/>
      <c r="AQ94" s="836"/>
      <c r="AR94" s="836"/>
      <c r="AS94" s="836"/>
      <c r="AT94" s="836"/>
      <c r="AU94" s="836"/>
      <c r="AV94" s="836"/>
      <c r="AW94" s="836"/>
      <c r="AX94" s="836"/>
      <c r="AY94" s="836"/>
      <c r="AZ94" s="836"/>
      <c r="BA94" s="836"/>
      <c r="BB94" s="836"/>
      <c r="BC94" s="836"/>
      <c r="BD94" s="836"/>
      <c r="BE94" s="836"/>
      <c r="BF94" s="836"/>
      <c r="BG94" s="836"/>
      <c r="BH94" s="836"/>
      <c r="BI94" s="836"/>
      <c r="BJ94" s="836"/>
      <c r="BK94" s="836"/>
      <c r="BL94" s="836"/>
      <c r="BM94" s="836"/>
      <c r="BN94" s="836"/>
      <c r="BO94" s="836"/>
      <c r="BP94" s="836"/>
      <c r="BQ94" s="836"/>
      <c r="BR94" s="836"/>
      <c r="BS94" s="836"/>
      <c r="BT94" s="836"/>
      <c r="BU94" s="836"/>
      <c r="BV94" s="836"/>
      <c r="BW94" s="836"/>
      <c r="BX94" s="836"/>
      <c r="BY94" s="836"/>
      <c r="BZ94" s="836"/>
      <c r="CA94" s="836"/>
      <c r="CB94" s="836"/>
      <c r="CC94" s="836"/>
      <c r="CD94" s="836"/>
      <c r="CE94" s="836"/>
      <c r="CF94" s="245"/>
      <c r="CG94" s="770"/>
      <c r="CH94" s="770"/>
      <c r="CI94" s="770"/>
      <c r="CJ94" s="770"/>
      <c r="CK94" s="771"/>
      <c r="CL94" s="682" t="s">
        <v>321</v>
      </c>
      <c r="CM94" s="683"/>
      <c r="CN94" s="683"/>
      <c r="CO94" s="683"/>
      <c r="CP94" s="683"/>
      <c r="CQ94" s="683"/>
      <c r="CR94" s="683"/>
      <c r="CS94" s="683"/>
      <c r="CT94" s="683"/>
      <c r="CU94" s="683"/>
      <c r="CV94" s="3"/>
      <c r="CW94" s="959" t="str">
        <f>IF('入力シート（こちらに入力）'!D102="","",'入力シート（こちらに入力）'!D102)</f>
        <v/>
      </c>
      <c r="CX94" s="959"/>
      <c r="CY94" s="959"/>
      <c r="CZ94" s="959"/>
      <c r="DA94" s="959"/>
      <c r="DB94" s="959"/>
      <c r="DC94" s="959"/>
      <c r="DD94" s="959"/>
      <c r="DE94" s="959"/>
      <c r="DF94" s="959"/>
      <c r="DG94" s="959"/>
      <c r="DH94" s="959"/>
      <c r="DI94" s="959"/>
      <c r="DJ94" s="959"/>
      <c r="DK94" s="959"/>
      <c r="DL94" s="959"/>
      <c r="DM94" s="959"/>
      <c r="DN94" s="959"/>
      <c r="DO94" s="959"/>
      <c r="DP94" s="959"/>
      <c r="DQ94" s="959"/>
      <c r="DR94" s="959"/>
      <c r="DS94" s="959"/>
      <c r="DT94" s="959"/>
      <c r="DU94" s="959"/>
      <c r="DV94" s="959"/>
      <c r="DW94" s="959"/>
      <c r="DX94" s="959"/>
      <c r="DY94" s="959"/>
      <c r="DZ94" s="959"/>
      <c r="EA94" s="959"/>
      <c r="EB94" s="959"/>
      <c r="EC94" s="959"/>
      <c r="ED94" s="959"/>
      <c r="EE94" s="959"/>
      <c r="EF94" s="959"/>
      <c r="EG94" s="959"/>
      <c r="EH94" s="959"/>
      <c r="EI94" s="959"/>
      <c r="EJ94" s="959"/>
      <c r="EK94" s="959"/>
      <c r="EL94" s="959"/>
      <c r="EM94" s="959"/>
      <c r="EN94" s="959"/>
      <c r="EO94" s="959"/>
      <c r="EP94" s="959"/>
      <c r="EQ94" s="959"/>
      <c r="ER94" s="959"/>
      <c r="ES94" s="959"/>
      <c r="ET94" s="959"/>
      <c r="EU94" s="959"/>
      <c r="EV94" s="959"/>
      <c r="EW94" s="959"/>
      <c r="EX94" s="959"/>
      <c r="EY94" s="959"/>
      <c r="EZ94" s="959"/>
      <c r="FA94" s="959"/>
      <c r="FB94" s="959"/>
      <c r="FC94" s="959"/>
      <c r="FD94" s="959"/>
      <c r="FE94" s="959"/>
      <c r="FF94" s="959"/>
      <c r="FG94" s="959"/>
      <c r="FH94" s="959"/>
      <c r="FI94" s="959"/>
      <c r="FJ94" s="959"/>
      <c r="FK94" s="959"/>
      <c r="FL94" s="959"/>
      <c r="FM94" s="959"/>
      <c r="FN94" s="959"/>
      <c r="FO94" s="959"/>
      <c r="FP94" s="959"/>
      <c r="FQ94" s="959"/>
      <c r="FR94" s="959"/>
      <c r="FS94" s="959"/>
      <c r="FT94" s="959"/>
      <c r="FU94" s="959"/>
      <c r="FV94" s="959"/>
      <c r="FW94" s="959"/>
      <c r="FX94" s="959"/>
      <c r="FY94" s="959"/>
      <c r="FZ94" s="959"/>
      <c r="GA94" s="959"/>
      <c r="GB94" s="959"/>
      <c r="GC94" s="959"/>
      <c r="GD94" s="959"/>
      <c r="GE94" s="959"/>
      <c r="GF94" s="959"/>
      <c r="GG94" s="959"/>
      <c r="GH94" s="959"/>
      <c r="GI94" s="959"/>
      <c r="GJ94" s="959"/>
      <c r="GK94" s="959"/>
      <c r="GL94" s="959"/>
      <c r="GM94" s="959"/>
      <c r="GN94" s="959"/>
      <c r="GO94" s="959"/>
      <c r="GP94" s="959"/>
      <c r="GQ94" s="959"/>
      <c r="GR94" s="959"/>
      <c r="GS94" s="959"/>
      <c r="GT94" s="959"/>
      <c r="GU94" s="959"/>
      <c r="GV94" s="959"/>
      <c r="GW94" s="245"/>
      <c r="GY94" s="789"/>
      <c r="GZ94" s="790"/>
      <c r="HA94" s="790"/>
      <c r="HB94" s="790"/>
      <c r="HC94" s="790"/>
      <c r="HD94" s="790"/>
      <c r="HE94" s="790"/>
      <c r="HF94" s="790"/>
      <c r="HG94" s="790"/>
      <c r="HH94" s="790"/>
      <c r="HI94" s="790"/>
      <c r="HJ94" s="790"/>
      <c r="HK94" s="790"/>
      <c r="HL94" s="790"/>
      <c r="HM94" s="790"/>
      <c r="HN94" s="790"/>
      <c r="HO94" s="790"/>
      <c r="HP94" s="790"/>
      <c r="HQ94" s="790"/>
      <c r="HR94" s="790"/>
      <c r="HS94" s="790"/>
      <c r="HT94" s="790"/>
      <c r="HU94" s="790"/>
      <c r="HV94" s="790"/>
      <c r="HW94" s="790"/>
      <c r="HX94" s="790"/>
      <c r="HY94" s="790"/>
      <c r="HZ94" s="790"/>
      <c r="IA94" s="790"/>
      <c r="IB94" s="791"/>
    </row>
    <row r="95" spans="1:236" ht="15.75" customHeight="1" x14ac:dyDescent="0.2">
      <c r="A95" s="603"/>
      <c r="B95" s="603"/>
      <c r="C95" s="603"/>
      <c r="D95" s="603"/>
      <c r="E95" s="603"/>
      <c r="F95" s="603"/>
      <c r="G95" s="603"/>
      <c r="H95" s="925"/>
      <c r="I95" s="626"/>
      <c r="J95" s="626"/>
      <c r="K95" s="627"/>
      <c r="M95" s="836"/>
      <c r="N95" s="836"/>
      <c r="O95" s="836"/>
      <c r="P95" s="836"/>
      <c r="Q95" s="836"/>
      <c r="R95" s="836"/>
      <c r="S95" s="836"/>
      <c r="T95" s="836"/>
      <c r="U95" s="836"/>
      <c r="V95" s="836"/>
      <c r="W95" s="836"/>
      <c r="X95" s="836"/>
      <c r="Y95" s="836"/>
      <c r="Z95" s="836"/>
      <c r="AA95" s="836"/>
      <c r="AB95" s="836"/>
      <c r="AC95" s="836"/>
      <c r="AD95" s="836"/>
      <c r="AE95" s="836"/>
      <c r="AF95" s="836"/>
      <c r="AG95" s="836"/>
      <c r="AH95" s="836"/>
      <c r="AI95" s="836"/>
      <c r="AJ95" s="836"/>
      <c r="AK95" s="836"/>
      <c r="AL95" s="836"/>
      <c r="AM95" s="836"/>
      <c r="AN95" s="836"/>
      <c r="AO95" s="836"/>
      <c r="AP95" s="836"/>
      <c r="AQ95" s="836"/>
      <c r="AR95" s="836"/>
      <c r="AS95" s="836"/>
      <c r="AT95" s="836"/>
      <c r="AU95" s="836"/>
      <c r="AV95" s="836"/>
      <c r="AW95" s="836"/>
      <c r="AX95" s="836"/>
      <c r="AY95" s="836"/>
      <c r="AZ95" s="836"/>
      <c r="BA95" s="836"/>
      <c r="BB95" s="836"/>
      <c r="BC95" s="836"/>
      <c r="BD95" s="836"/>
      <c r="BE95" s="836"/>
      <c r="BF95" s="836"/>
      <c r="BG95" s="836"/>
      <c r="BH95" s="836"/>
      <c r="BI95" s="836"/>
      <c r="BJ95" s="836"/>
      <c r="BK95" s="836"/>
      <c r="BL95" s="836"/>
      <c r="BM95" s="836"/>
      <c r="BN95" s="836"/>
      <c r="BO95" s="836"/>
      <c r="BP95" s="836"/>
      <c r="BQ95" s="836"/>
      <c r="BR95" s="836"/>
      <c r="BS95" s="836"/>
      <c r="BT95" s="836"/>
      <c r="BU95" s="836"/>
      <c r="BV95" s="836"/>
      <c r="BW95" s="836"/>
      <c r="BX95" s="836"/>
      <c r="BY95" s="836"/>
      <c r="BZ95" s="836"/>
      <c r="CA95" s="836"/>
      <c r="CB95" s="836"/>
      <c r="CC95" s="836"/>
      <c r="CD95" s="836"/>
      <c r="CE95" s="836"/>
      <c r="CF95" s="245"/>
      <c r="CG95" s="937"/>
      <c r="CH95" s="937"/>
      <c r="CI95" s="937"/>
      <c r="CJ95" s="937"/>
      <c r="CK95" s="938"/>
      <c r="CL95" s="372"/>
      <c r="CM95" s="355"/>
      <c r="CN95" s="355"/>
      <c r="CO95" s="189"/>
      <c r="CP95" s="189"/>
      <c r="CQ95" s="189"/>
      <c r="CR95" s="189"/>
      <c r="CS95" s="189"/>
      <c r="CT95" s="189"/>
      <c r="CU95" s="189"/>
      <c r="CV95" s="189"/>
      <c r="CW95" s="960"/>
      <c r="CX95" s="960"/>
      <c r="CY95" s="960"/>
      <c r="CZ95" s="960"/>
      <c r="DA95" s="960"/>
      <c r="DB95" s="960"/>
      <c r="DC95" s="960"/>
      <c r="DD95" s="960"/>
      <c r="DE95" s="960"/>
      <c r="DF95" s="960"/>
      <c r="DG95" s="960"/>
      <c r="DH95" s="960"/>
      <c r="DI95" s="960"/>
      <c r="DJ95" s="960"/>
      <c r="DK95" s="960"/>
      <c r="DL95" s="960"/>
      <c r="DM95" s="960"/>
      <c r="DN95" s="960"/>
      <c r="DO95" s="960"/>
      <c r="DP95" s="960"/>
      <c r="DQ95" s="960"/>
      <c r="DR95" s="960"/>
      <c r="DS95" s="960"/>
      <c r="DT95" s="960"/>
      <c r="DU95" s="960"/>
      <c r="DV95" s="960"/>
      <c r="DW95" s="960"/>
      <c r="DX95" s="960"/>
      <c r="DY95" s="960"/>
      <c r="DZ95" s="960"/>
      <c r="EA95" s="960"/>
      <c r="EB95" s="960"/>
      <c r="EC95" s="960"/>
      <c r="ED95" s="960"/>
      <c r="EE95" s="960"/>
      <c r="EF95" s="960"/>
      <c r="EG95" s="960"/>
      <c r="EH95" s="960"/>
      <c r="EI95" s="960"/>
      <c r="EJ95" s="960"/>
      <c r="EK95" s="960"/>
      <c r="EL95" s="960"/>
      <c r="EM95" s="960"/>
      <c r="EN95" s="960"/>
      <c r="EO95" s="960"/>
      <c r="EP95" s="960"/>
      <c r="EQ95" s="960"/>
      <c r="ER95" s="960"/>
      <c r="ES95" s="960"/>
      <c r="ET95" s="960"/>
      <c r="EU95" s="960"/>
      <c r="EV95" s="960"/>
      <c r="EW95" s="960"/>
      <c r="EX95" s="960"/>
      <c r="EY95" s="960"/>
      <c r="EZ95" s="960"/>
      <c r="FA95" s="960"/>
      <c r="FB95" s="960"/>
      <c r="FC95" s="960"/>
      <c r="FD95" s="960"/>
      <c r="FE95" s="960"/>
      <c r="FF95" s="960"/>
      <c r="FG95" s="960"/>
      <c r="FH95" s="960"/>
      <c r="FI95" s="960"/>
      <c r="FJ95" s="960"/>
      <c r="FK95" s="960"/>
      <c r="FL95" s="960"/>
      <c r="FM95" s="960"/>
      <c r="FN95" s="960"/>
      <c r="FO95" s="960"/>
      <c r="FP95" s="960"/>
      <c r="FQ95" s="960"/>
      <c r="FR95" s="960"/>
      <c r="FS95" s="960"/>
      <c r="FT95" s="960"/>
      <c r="FU95" s="960"/>
      <c r="FV95" s="960"/>
      <c r="FW95" s="960"/>
      <c r="FX95" s="960"/>
      <c r="FY95" s="960"/>
      <c r="FZ95" s="960"/>
      <c r="GA95" s="960"/>
      <c r="GB95" s="960"/>
      <c r="GC95" s="960"/>
      <c r="GD95" s="960"/>
      <c r="GE95" s="960"/>
      <c r="GF95" s="960"/>
      <c r="GG95" s="960"/>
      <c r="GH95" s="960"/>
      <c r="GI95" s="960"/>
      <c r="GJ95" s="960"/>
      <c r="GK95" s="960"/>
      <c r="GL95" s="960"/>
      <c r="GM95" s="960"/>
      <c r="GN95" s="960"/>
      <c r="GO95" s="960"/>
      <c r="GP95" s="960"/>
      <c r="GQ95" s="960"/>
      <c r="GR95" s="960"/>
      <c r="GS95" s="960"/>
      <c r="GT95" s="960"/>
      <c r="GU95" s="960"/>
      <c r="GV95" s="960"/>
      <c r="GW95" s="305"/>
      <c r="GY95" s="789"/>
      <c r="GZ95" s="790"/>
      <c r="HA95" s="790"/>
      <c r="HB95" s="790"/>
      <c r="HC95" s="790"/>
      <c r="HD95" s="790"/>
      <c r="HE95" s="790"/>
      <c r="HF95" s="790"/>
      <c r="HG95" s="790"/>
      <c r="HH95" s="790"/>
      <c r="HI95" s="790"/>
      <c r="HJ95" s="790"/>
      <c r="HK95" s="790"/>
      <c r="HL95" s="790"/>
      <c r="HM95" s="790"/>
      <c r="HN95" s="790"/>
      <c r="HO95" s="790"/>
      <c r="HP95" s="790"/>
      <c r="HQ95" s="790"/>
      <c r="HR95" s="790"/>
      <c r="HS95" s="790"/>
      <c r="HT95" s="790"/>
      <c r="HU95" s="790"/>
      <c r="HV95" s="790"/>
      <c r="HW95" s="790"/>
      <c r="HX95" s="790"/>
      <c r="HY95" s="790"/>
      <c r="HZ95" s="790"/>
      <c r="IA95" s="790"/>
      <c r="IB95" s="791"/>
    </row>
    <row r="96" spans="1:236" ht="15.75" customHeight="1" x14ac:dyDescent="0.2">
      <c r="A96" s="603"/>
      <c r="B96" s="603"/>
      <c r="C96" s="603"/>
      <c r="D96" s="603"/>
      <c r="E96" s="603"/>
      <c r="F96" s="603"/>
      <c r="G96" s="603"/>
      <c r="H96" s="925"/>
      <c r="I96" s="626"/>
      <c r="J96" s="626"/>
      <c r="K96" s="627"/>
      <c r="M96" s="836"/>
      <c r="N96" s="836"/>
      <c r="O96" s="836"/>
      <c r="P96" s="836"/>
      <c r="Q96" s="836"/>
      <c r="R96" s="836"/>
      <c r="S96" s="836"/>
      <c r="T96" s="836"/>
      <c r="U96" s="836"/>
      <c r="V96" s="836"/>
      <c r="W96" s="836"/>
      <c r="X96" s="836"/>
      <c r="Y96" s="836"/>
      <c r="Z96" s="836"/>
      <c r="AA96" s="836"/>
      <c r="AB96" s="836"/>
      <c r="AC96" s="836"/>
      <c r="AD96" s="836"/>
      <c r="AE96" s="836"/>
      <c r="AF96" s="836"/>
      <c r="AG96" s="836"/>
      <c r="AH96" s="836"/>
      <c r="AI96" s="836"/>
      <c r="AJ96" s="836"/>
      <c r="AK96" s="836"/>
      <c r="AL96" s="836"/>
      <c r="AM96" s="836"/>
      <c r="AN96" s="836"/>
      <c r="AO96" s="836"/>
      <c r="AP96" s="836"/>
      <c r="AQ96" s="836"/>
      <c r="AR96" s="836"/>
      <c r="AS96" s="836"/>
      <c r="AT96" s="836"/>
      <c r="AU96" s="836"/>
      <c r="AV96" s="836"/>
      <c r="AW96" s="836"/>
      <c r="AX96" s="836"/>
      <c r="AY96" s="836"/>
      <c r="AZ96" s="836"/>
      <c r="BA96" s="836"/>
      <c r="BB96" s="836"/>
      <c r="BC96" s="836"/>
      <c r="BD96" s="836"/>
      <c r="BE96" s="836"/>
      <c r="BF96" s="836"/>
      <c r="BG96" s="836"/>
      <c r="BH96" s="836"/>
      <c r="BI96" s="836"/>
      <c r="BJ96" s="836"/>
      <c r="BK96" s="836"/>
      <c r="BL96" s="836"/>
      <c r="BM96" s="836"/>
      <c r="BN96" s="836"/>
      <c r="BO96" s="836"/>
      <c r="BP96" s="836"/>
      <c r="BQ96" s="836"/>
      <c r="BR96" s="836"/>
      <c r="BS96" s="836"/>
      <c r="BT96" s="836"/>
      <c r="BU96" s="836"/>
      <c r="BV96" s="836"/>
      <c r="BW96" s="836"/>
      <c r="BX96" s="836"/>
      <c r="BY96" s="836"/>
      <c r="BZ96" s="836"/>
      <c r="CA96" s="836"/>
      <c r="CB96" s="836"/>
      <c r="CC96" s="836"/>
      <c r="CD96" s="836"/>
      <c r="CE96" s="836"/>
      <c r="CF96" s="322"/>
      <c r="CG96" s="762" t="s">
        <v>129</v>
      </c>
      <c r="CH96" s="762"/>
      <c r="CI96" s="762"/>
      <c r="CJ96" s="762"/>
      <c r="CK96" s="888"/>
      <c r="CL96" s="569" t="s">
        <v>130</v>
      </c>
      <c r="CM96" s="952"/>
      <c r="CN96" s="952"/>
      <c r="CO96" s="952"/>
      <c r="CP96" s="952"/>
      <c r="CQ96" s="952"/>
      <c r="CR96" s="952"/>
      <c r="CS96" s="952"/>
      <c r="CT96" s="952"/>
      <c r="CU96" s="952"/>
      <c r="CV96" s="952"/>
      <c r="CW96" s="952"/>
      <c r="CX96" s="952"/>
      <c r="CY96" s="952"/>
      <c r="CZ96" s="952"/>
      <c r="DA96" s="952"/>
      <c r="DB96" s="952"/>
      <c r="DC96" s="952"/>
      <c r="DD96" s="952"/>
      <c r="DE96" s="952"/>
      <c r="DF96" s="952"/>
      <c r="DG96" s="952"/>
      <c r="DH96" s="952"/>
      <c r="DI96" s="952"/>
      <c r="DJ96" s="952"/>
      <c r="DK96" s="952"/>
      <c r="DL96" s="952"/>
      <c r="DM96" s="952"/>
      <c r="DN96" s="952"/>
      <c r="DO96" s="952"/>
      <c r="DP96" s="952"/>
      <c r="DQ96" s="952"/>
      <c r="DR96" s="952"/>
      <c r="DS96" s="952"/>
      <c r="DT96" s="952"/>
      <c r="DU96" s="952"/>
      <c r="DV96" s="952"/>
      <c r="DW96" s="952"/>
      <c r="DX96" s="952"/>
      <c r="DY96" s="952"/>
      <c r="DZ96" s="104"/>
      <c r="EA96" s="104"/>
      <c r="EB96" s="952" t="s">
        <v>322</v>
      </c>
      <c r="EC96" s="952"/>
      <c r="ED96" s="952"/>
      <c r="EE96" s="952"/>
      <c r="EF96" s="952"/>
      <c r="EG96" s="952"/>
      <c r="EH96" s="952"/>
      <c r="EI96" s="952"/>
      <c r="EJ96" s="952"/>
      <c r="EK96" s="952"/>
      <c r="EL96" s="952"/>
      <c r="EM96" s="952"/>
      <c r="EN96" s="952"/>
      <c r="EO96" s="952"/>
      <c r="EP96" s="952"/>
      <c r="EQ96" s="952"/>
      <c r="ER96" s="952"/>
      <c r="ES96" s="952"/>
      <c r="ET96" s="952"/>
      <c r="EU96" s="952"/>
      <c r="EV96" s="952"/>
      <c r="EW96" s="952"/>
      <c r="EX96" s="952"/>
      <c r="EY96" s="952"/>
      <c r="EZ96" s="952"/>
      <c r="FA96" s="952"/>
      <c r="FB96" s="952"/>
      <c r="FC96" s="952"/>
      <c r="FD96" s="952"/>
      <c r="FE96" s="952"/>
      <c r="FF96" s="952"/>
      <c r="FG96" s="952"/>
      <c r="FH96" s="952"/>
      <c r="FI96" s="952"/>
      <c r="FJ96" s="952"/>
      <c r="FK96" s="952"/>
      <c r="FL96" s="952"/>
      <c r="FM96" s="952"/>
      <c r="FN96" s="952"/>
      <c r="FO96" s="952"/>
      <c r="FP96" s="952"/>
      <c r="FQ96" s="952"/>
      <c r="FR96" s="952"/>
      <c r="FS96" s="952"/>
      <c r="FT96" s="952"/>
      <c r="FU96" s="952"/>
      <c r="FV96" s="952"/>
      <c r="FW96" s="952"/>
      <c r="FX96" s="952"/>
      <c r="FY96" s="952"/>
      <c r="FZ96" s="104"/>
      <c r="GA96" s="104"/>
      <c r="GB96" s="104"/>
      <c r="GC96" s="104"/>
      <c r="GD96" s="104"/>
      <c r="GE96" s="104"/>
      <c r="GF96" s="104"/>
      <c r="GG96" s="104"/>
      <c r="GH96" s="104"/>
      <c r="GI96" s="104"/>
      <c r="GJ96" s="104"/>
      <c r="GK96" s="104"/>
      <c r="GL96" s="104"/>
      <c r="GM96" s="104"/>
      <c r="GN96" s="104"/>
      <c r="GO96" s="104"/>
      <c r="GP96" s="104"/>
      <c r="GQ96" s="104"/>
      <c r="GR96" s="104"/>
      <c r="GS96" s="104"/>
      <c r="GT96" s="104"/>
      <c r="GU96" s="104"/>
      <c r="GV96" s="104"/>
      <c r="GW96" s="334"/>
      <c r="GY96" s="789"/>
      <c r="GZ96" s="790"/>
      <c r="HA96" s="790"/>
      <c r="HB96" s="790"/>
      <c r="HC96" s="790"/>
      <c r="HD96" s="790"/>
      <c r="HE96" s="790"/>
      <c r="HF96" s="790"/>
      <c r="HG96" s="790"/>
      <c r="HH96" s="790"/>
      <c r="HI96" s="790"/>
      <c r="HJ96" s="790"/>
      <c r="HK96" s="790"/>
      <c r="HL96" s="790"/>
      <c r="HM96" s="790"/>
      <c r="HN96" s="790"/>
      <c r="HO96" s="790"/>
      <c r="HP96" s="790"/>
      <c r="HQ96" s="790"/>
      <c r="HR96" s="790"/>
      <c r="HS96" s="790"/>
      <c r="HT96" s="790"/>
      <c r="HU96" s="790"/>
      <c r="HV96" s="790"/>
      <c r="HW96" s="790"/>
      <c r="HX96" s="790"/>
      <c r="HY96" s="790"/>
      <c r="HZ96" s="790"/>
      <c r="IA96" s="790"/>
      <c r="IB96" s="791"/>
    </row>
    <row r="97" spans="1:236" ht="15.75" customHeight="1" x14ac:dyDescent="0.2">
      <c r="A97" s="603"/>
      <c r="B97" s="603"/>
      <c r="C97" s="603"/>
      <c r="D97" s="603"/>
      <c r="E97" s="603"/>
      <c r="F97" s="603"/>
      <c r="G97" s="603"/>
      <c r="H97" s="925"/>
      <c r="I97" s="626"/>
      <c r="J97" s="626"/>
      <c r="K97" s="627"/>
      <c r="L97" s="241"/>
      <c r="M97" s="836"/>
      <c r="N97" s="836"/>
      <c r="O97" s="836"/>
      <c r="P97" s="836"/>
      <c r="Q97" s="836"/>
      <c r="R97" s="836"/>
      <c r="S97" s="836"/>
      <c r="T97" s="836"/>
      <c r="U97" s="836"/>
      <c r="V97" s="836"/>
      <c r="W97" s="836"/>
      <c r="X97" s="836"/>
      <c r="Y97" s="836"/>
      <c r="Z97" s="836"/>
      <c r="AA97" s="836"/>
      <c r="AB97" s="836"/>
      <c r="AC97" s="836"/>
      <c r="AD97" s="836"/>
      <c r="AE97" s="836"/>
      <c r="AF97" s="836"/>
      <c r="AG97" s="836"/>
      <c r="AH97" s="836"/>
      <c r="AI97" s="836"/>
      <c r="AJ97" s="836"/>
      <c r="AK97" s="836"/>
      <c r="AL97" s="836"/>
      <c r="AM97" s="836"/>
      <c r="AN97" s="836"/>
      <c r="AO97" s="836"/>
      <c r="AP97" s="836"/>
      <c r="AQ97" s="836"/>
      <c r="AR97" s="836"/>
      <c r="AS97" s="836"/>
      <c r="AT97" s="836"/>
      <c r="AU97" s="836"/>
      <c r="AV97" s="836"/>
      <c r="AW97" s="836"/>
      <c r="AX97" s="836"/>
      <c r="AY97" s="836"/>
      <c r="AZ97" s="836"/>
      <c r="BA97" s="836"/>
      <c r="BB97" s="836"/>
      <c r="BC97" s="836"/>
      <c r="BD97" s="836"/>
      <c r="BE97" s="836"/>
      <c r="BF97" s="836"/>
      <c r="BG97" s="836"/>
      <c r="BH97" s="836"/>
      <c r="BI97" s="836"/>
      <c r="BJ97" s="836"/>
      <c r="BK97" s="836"/>
      <c r="BL97" s="836"/>
      <c r="BM97" s="836"/>
      <c r="BN97" s="836"/>
      <c r="BO97" s="836"/>
      <c r="BP97" s="836"/>
      <c r="BQ97" s="836"/>
      <c r="BR97" s="836"/>
      <c r="BS97" s="836"/>
      <c r="BT97" s="836"/>
      <c r="BU97" s="836"/>
      <c r="BV97" s="836"/>
      <c r="BW97" s="836"/>
      <c r="BX97" s="836"/>
      <c r="BY97" s="836"/>
      <c r="BZ97" s="836"/>
      <c r="CA97" s="836"/>
      <c r="CB97" s="836"/>
      <c r="CC97" s="836"/>
      <c r="CD97" s="836"/>
      <c r="CE97" s="836"/>
      <c r="CF97" s="322"/>
      <c r="CG97" s="763"/>
      <c r="CH97" s="763"/>
      <c r="CI97" s="763"/>
      <c r="CJ97" s="763"/>
      <c r="CK97" s="889"/>
      <c r="CL97" s="961"/>
      <c r="CM97" s="953"/>
      <c r="CN97" s="953"/>
      <c r="CO97" s="953"/>
      <c r="CP97" s="953"/>
      <c r="CQ97" s="953"/>
      <c r="CR97" s="953"/>
      <c r="CS97" s="953"/>
      <c r="CT97" s="953"/>
      <c r="CU97" s="953"/>
      <c r="CV97" s="953"/>
      <c r="CW97" s="953"/>
      <c r="CX97" s="953"/>
      <c r="CY97" s="953"/>
      <c r="CZ97" s="953"/>
      <c r="DA97" s="953"/>
      <c r="DB97" s="953"/>
      <c r="DC97" s="953"/>
      <c r="DD97" s="953"/>
      <c r="DE97" s="953"/>
      <c r="DF97" s="953"/>
      <c r="DG97" s="953"/>
      <c r="DH97" s="953"/>
      <c r="DI97" s="953"/>
      <c r="DJ97" s="953"/>
      <c r="DK97" s="953"/>
      <c r="DL97" s="953"/>
      <c r="DM97" s="953"/>
      <c r="DN97" s="953"/>
      <c r="DO97" s="953"/>
      <c r="DP97" s="953"/>
      <c r="DQ97" s="953"/>
      <c r="DR97" s="953"/>
      <c r="DS97" s="953"/>
      <c r="DT97" s="953"/>
      <c r="DU97" s="953"/>
      <c r="DV97" s="953"/>
      <c r="DW97" s="953"/>
      <c r="DX97" s="953"/>
      <c r="DY97" s="953"/>
      <c r="EB97" s="953"/>
      <c r="EC97" s="953"/>
      <c r="ED97" s="953"/>
      <c r="EE97" s="953"/>
      <c r="EF97" s="953"/>
      <c r="EG97" s="953"/>
      <c r="EH97" s="953"/>
      <c r="EI97" s="953"/>
      <c r="EJ97" s="953"/>
      <c r="EK97" s="953"/>
      <c r="EL97" s="953"/>
      <c r="EM97" s="953"/>
      <c r="EN97" s="953"/>
      <c r="EO97" s="953"/>
      <c r="EP97" s="953"/>
      <c r="EQ97" s="953"/>
      <c r="ER97" s="953"/>
      <c r="ES97" s="953"/>
      <c r="ET97" s="953"/>
      <c r="EU97" s="953"/>
      <c r="EV97" s="953"/>
      <c r="EW97" s="953"/>
      <c r="EX97" s="953"/>
      <c r="EY97" s="953"/>
      <c r="EZ97" s="953"/>
      <c r="FA97" s="953"/>
      <c r="FB97" s="953"/>
      <c r="FC97" s="953"/>
      <c r="FD97" s="953"/>
      <c r="FE97" s="953"/>
      <c r="FF97" s="953"/>
      <c r="FG97" s="953"/>
      <c r="FH97" s="953"/>
      <c r="FI97" s="953"/>
      <c r="FJ97" s="953"/>
      <c r="FK97" s="953"/>
      <c r="FL97" s="953"/>
      <c r="FM97" s="953"/>
      <c r="FN97" s="953"/>
      <c r="FO97" s="953"/>
      <c r="FP97" s="953"/>
      <c r="FQ97" s="953"/>
      <c r="FR97" s="953"/>
      <c r="FS97" s="953"/>
      <c r="FT97" s="953"/>
      <c r="FU97" s="953"/>
      <c r="FV97" s="953"/>
      <c r="FW97" s="953"/>
      <c r="FX97" s="953"/>
      <c r="FY97" s="953"/>
      <c r="GW97" s="245"/>
      <c r="GY97" s="789"/>
      <c r="GZ97" s="790"/>
      <c r="HA97" s="790"/>
      <c r="HB97" s="790"/>
      <c r="HC97" s="790"/>
      <c r="HD97" s="790"/>
      <c r="HE97" s="790"/>
      <c r="HF97" s="790"/>
      <c r="HG97" s="790"/>
      <c r="HH97" s="790"/>
      <c r="HI97" s="790"/>
      <c r="HJ97" s="790"/>
      <c r="HK97" s="790"/>
      <c r="HL97" s="790"/>
      <c r="HM97" s="790"/>
      <c r="HN97" s="790"/>
      <c r="HO97" s="790"/>
      <c r="HP97" s="790"/>
      <c r="HQ97" s="790"/>
      <c r="HR97" s="790"/>
      <c r="HS97" s="790"/>
      <c r="HT97" s="790"/>
      <c r="HU97" s="790"/>
      <c r="HV97" s="790"/>
      <c r="HW97" s="790"/>
      <c r="HX97" s="790"/>
      <c r="HY97" s="790"/>
      <c r="HZ97" s="790"/>
      <c r="IA97" s="790"/>
      <c r="IB97" s="791"/>
    </row>
    <row r="98" spans="1:236" ht="15.75" customHeight="1" x14ac:dyDescent="0.2">
      <c r="A98" s="603"/>
      <c r="B98" s="603"/>
      <c r="C98" s="603"/>
      <c r="D98" s="603"/>
      <c r="E98" s="603"/>
      <c r="F98" s="603"/>
      <c r="G98" s="603"/>
      <c r="H98" s="925"/>
      <c r="I98" s="626"/>
      <c r="J98" s="626"/>
      <c r="K98" s="627"/>
      <c r="L98" s="241"/>
      <c r="M98" s="836" t="str">
        <f>IF('入力シート（こちらに入力）'!J38="","",'入力シート（こちらに入力）'!J38)</f>
        <v/>
      </c>
      <c r="N98" s="836"/>
      <c r="O98" s="836"/>
      <c r="P98" s="836"/>
      <c r="Q98" s="836"/>
      <c r="R98" s="836"/>
      <c r="S98" s="836"/>
      <c r="T98" s="836"/>
      <c r="U98" s="836"/>
      <c r="V98" s="836"/>
      <c r="W98" s="836"/>
      <c r="X98" s="836"/>
      <c r="Y98" s="836"/>
      <c r="Z98" s="836"/>
      <c r="AA98" s="836"/>
      <c r="AB98" s="836"/>
      <c r="AC98" s="836"/>
      <c r="AD98" s="836"/>
      <c r="AE98" s="836"/>
      <c r="AF98" s="836"/>
      <c r="AG98" s="836"/>
      <c r="AH98" s="836"/>
      <c r="AI98" s="836"/>
      <c r="AJ98" s="836"/>
      <c r="AK98" s="836"/>
      <c r="AL98" s="836"/>
      <c r="AM98" s="836"/>
      <c r="AN98" s="836"/>
      <c r="AO98" s="836"/>
      <c r="AP98" s="836"/>
      <c r="AQ98" s="836"/>
      <c r="AR98" s="836"/>
      <c r="AS98" s="836"/>
      <c r="AT98" s="836"/>
      <c r="AU98" s="836"/>
      <c r="AV98" s="836"/>
      <c r="AW98" s="836"/>
      <c r="AX98" s="836"/>
      <c r="AY98" s="836"/>
      <c r="AZ98" s="836"/>
      <c r="BA98" s="836"/>
      <c r="BB98" s="836"/>
      <c r="BC98" s="836"/>
      <c r="BD98" s="836"/>
      <c r="BE98" s="836"/>
      <c r="BF98" s="836"/>
      <c r="BG98" s="836"/>
      <c r="BH98" s="836"/>
      <c r="BI98" s="836"/>
      <c r="BJ98" s="836"/>
      <c r="BK98" s="836"/>
      <c r="BL98" s="836"/>
      <c r="BM98" s="836"/>
      <c r="BN98" s="836"/>
      <c r="BO98" s="836"/>
      <c r="BP98" s="836"/>
      <c r="BQ98" s="836"/>
      <c r="BR98" s="836"/>
      <c r="BS98" s="836"/>
      <c r="BT98" s="836"/>
      <c r="BU98" s="836"/>
      <c r="BV98" s="836"/>
      <c r="BW98" s="836"/>
      <c r="BX98" s="836"/>
      <c r="BY98" s="836"/>
      <c r="BZ98" s="836"/>
      <c r="CA98" s="836"/>
      <c r="CB98" s="836"/>
      <c r="CC98" s="836"/>
      <c r="CD98" s="836"/>
      <c r="CE98" s="836"/>
      <c r="CF98" s="322"/>
      <c r="CG98" s="763"/>
      <c r="CH98" s="763"/>
      <c r="CI98" s="763"/>
      <c r="CJ98" s="763"/>
      <c r="CK98" s="889"/>
      <c r="CL98" s="241"/>
      <c r="CM98" s="3"/>
      <c r="CN98" s="953" t="s">
        <v>323</v>
      </c>
      <c r="CO98" s="964"/>
      <c r="CP98" s="964"/>
      <c r="CQ98" s="964"/>
      <c r="CR98" s="964"/>
      <c r="CS98" s="964"/>
      <c r="CT98" s="964"/>
      <c r="CU98" s="964"/>
      <c r="CV98" s="964"/>
      <c r="CW98" s="964"/>
      <c r="CX98" s="964"/>
      <c r="CY98" s="964"/>
      <c r="CZ98" s="964"/>
      <c r="DA98" s="964"/>
      <c r="DB98" s="964"/>
      <c r="DC98" s="964"/>
      <c r="DD98" s="964"/>
      <c r="DE98" s="964"/>
      <c r="DF98" s="964"/>
      <c r="DG98" s="964"/>
      <c r="DH98" s="964"/>
      <c r="DI98" s="964"/>
      <c r="DJ98" s="964"/>
      <c r="DK98" s="964"/>
      <c r="DL98" s="964"/>
      <c r="DM98" s="964"/>
      <c r="DN98" s="632" t="str">
        <f>IF('入力シート（こちらに入力）'!D103="はい","■","")</f>
        <v/>
      </c>
      <c r="DO98" s="633"/>
      <c r="DP98" s="3"/>
      <c r="DQ98" s="3"/>
      <c r="DR98" s="3"/>
      <c r="DS98" s="3"/>
      <c r="DT98" s="3"/>
      <c r="DU98" s="3"/>
      <c r="DV98" s="3"/>
      <c r="DW98" s="3"/>
      <c r="DX98" s="953" t="s">
        <v>131</v>
      </c>
      <c r="DY98" s="953"/>
      <c r="DZ98" s="953"/>
      <c r="EA98" s="953"/>
      <c r="EB98" s="953"/>
      <c r="EC98" s="953"/>
      <c r="ED98" s="953"/>
      <c r="EE98" s="953"/>
      <c r="EF98" s="953"/>
      <c r="EG98" s="953"/>
      <c r="EH98" s="953"/>
      <c r="EI98" s="953"/>
      <c r="EJ98" s="953"/>
      <c r="EK98" s="953"/>
      <c r="EL98" s="953"/>
      <c r="EM98" s="953"/>
      <c r="EN98" s="35"/>
      <c r="EO98" s="632" t="str">
        <f>IF('入力シート（こちらに入力）'!D104="該当する","■","")</f>
        <v/>
      </c>
      <c r="EP98" s="633"/>
      <c r="EQ98" s="953" t="s">
        <v>132</v>
      </c>
      <c r="ER98" s="953"/>
      <c r="ES98" s="953"/>
      <c r="ET98" s="953"/>
      <c r="EU98" s="953"/>
      <c r="EV98" s="3"/>
      <c r="EW98" s="3"/>
      <c r="EX98" s="3"/>
      <c r="EY98" s="3"/>
      <c r="EZ98" s="632" t="str">
        <f>IF('入力シート（こちらに入力）'!D104="該当しない","■","")</f>
        <v/>
      </c>
      <c r="FA98" s="633"/>
      <c r="FB98" s="953" t="s">
        <v>133</v>
      </c>
      <c r="FC98" s="953"/>
      <c r="FD98" s="953"/>
      <c r="FE98" s="953"/>
      <c r="FF98" s="953"/>
      <c r="FG98" s="953"/>
      <c r="FH98" s="953"/>
      <c r="FI98" s="953"/>
      <c r="FJ98" s="953"/>
      <c r="FK98" s="953"/>
      <c r="FL98" s="953"/>
      <c r="FM98" s="3"/>
      <c r="FN98" s="3"/>
      <c r="FO98" s="3"/>
      <c r="FP98" s="3"/>
      <c r="FQ98" s="3"/>
      <c r="FR98" s="3"/>
      <c r="FS98" s="3"/>
      <c r="FT98" s="3"/>
      <c r="FU98" s="3"/>
      <c r="FV98" s="3"/>
      <c r="FW98" s="3"/>
      <c r="FX98" s="3"/>
      <c r="GW98" s="245"/>
      <c r="GY98" s="789"/>
      <c r="GZ98" s="790"/>
      <c r="HA98" s="790"/>
      <c r="HB98" s="790"/>
      <c r="HC98" s="790"/>
      <c r="HD98" s="790"/>
      <c r="HE98" s="790"/>
      <c r="HF98" s="790"/>
      <c r="HG98" s="790"/>
      <c r="HH98" s="790"/>
      <c r="HI98" s="790"/>
      <c r="HJ98" s="790"/>
      <c r="HK98" s="790"/>
      <c r="HL98" s="790"/>
      <c r="HM98" s="790"/>
      <c r="HN98" s="790"/>
      <c r="HO98" s="790"/>
      <c r="HP98" s="790"/>
      <c r="HQ98" s="790"/>
      <c r="HR98" s="790"/>
      <c r="HS98" s="790"/>
      <c r="HT98" s="790"/>
      <c r="HU98" s="790"/>
      <c r="HV98" s="790"/>
      <c r="HW98" s="790"/>
      <c r="HX98" s="790"/>
      <c r="HY98" s="790"/>
      <c r="HZ98" s="790"/>
      <c r="IA98" s="790"/>
      <c r="IB98" s="791"/>
    </row>
    <row r="99" spans="1:236" ht="15.75" customHeight="1" x14ac:dyDescent="0.2">
      <c r="A99" s="603"/>
      <c r="B99" s="603"/>
      <c r="C99" s="603"/>
      <c r="D99" s="603"/>
      <c r="E99" s="603"/>
      <c r="F99" s="603"/>
      <c r="G99" s="603"/>
      <c r="H99" s="925"/>
      <c r="I99" s="626"/>
      <c r="J99" s="626"/>
      <c r="K99" s="627"/>
      <c r="L99" s="241"/>
      <c r="M99" s="836"/>
      <c r="N99" s="836"/>
      <c r="O99" s="836"/>
      <c r="P99" s="836"/>
      <c r="Q99" s="836"/>
      <c r="R99" s="836"/>
      <c r="S99" s="836"/>
      <c r="T99" s="836"/>
      <c r="U99" s="836"/>
      <c r="V99" s="836"/>
      <c r="W99" s="836"/>
      <c r="X99" s="836"/>
      <c r="Y99" s="836"/>
      <c r="Z99" s="836"/>
      <c r="AA99" s="836"/>
      <c r="AB99" s="836"/>
      <c r="AC99" s="836"/>
      <c r="AD99" s="836"/>
      <c r="AE99" s="836"/>
      <c r="AF99" s="836"/>
      <c r="AG99" s="836"/>
      <c r="AH99" s="836"/>
      <c r="AI99" s="836"/>
      <c r="AJ99" s="836"/>
      <c r="AK99" s="836"/>
      <c r="AL99" s="836"/>
      <c r="AM99" s="836"/>
      <c r="AN99" s="836"/>
      <c r="AO99" s="836"/>
      <c r="AP99" s="836"/>
      <c r="AQ99" s="836"/>
      <c r="AR99" s="836"/>
      <c r="AS99" s="836"/>
      <c r="AT99" s="836"/>
      <c r="AU99" s="836"/>
      <c r="AV99" s="836"/>
      <c r="AW99" s="836"/>
      <c r="AX99" s="836"/>
      <c r="AY99" s="836"/>
      <c r="AZ99" s="836"/>
      <c r="BA99" s="836"/>
      <c r="BB99" s="836"/>
      <c r="BC99" s="836"/>
      <c r="BD99" s="836"/>
      <c r="BE99" s="836"/>
      <c r="BF99" s="836"/>
      <c r="BG99" s="836"/>
      <c r="BH99" s="836"/>
      <c r="BI99" s="836"/>
      <c r="BJ99" s="836"/>
      <c r="BK99" s="836"/>
      <c r="BL99" s="836"/>
      <c r="BM99" s="836"/>
      <c r="BN99" s="836"/>
      <c r="BO99" s="836"/>
      <c r="BP99" s="836"/>
      <c r="BQ99" s="836"/>
      <c r="BR99" s="836"/>
      <c r="BS99" s="836"/>
      <c r="BT99" s="836"/>
      <c r="BU99" s="836"/>
      <c r="BV99" s="836"/>
      <c r="BW99" s="836"/>
      <c r="BX99" s="836"/>
      <c r="BY99" s="836"/>
      <c r="BZ99" s="836"/>
      <c r="CA99" s="836"/>
      <c r="CB99" s="836"/>
      <c r="CC99" s="836"/>
      <c r="CD99" s="836"/>
      <c r="CE99" s="836"/>
      <c r="CF99" s="322"/>
      <c r="CG99" s="764"/>
      <c r="CH99" s="764"/>
      <c r="CI99" s="764"/>
      <c r="CJ99" s="764"/>
      <c r="CK99" s="890"/>
      <c r="CL99" s="355"/>
      <c r="CM99" s="355"/>
      <c r="CN99" s="965"/>
      <c r="CO99" s="965"/>
      <c r="CP99" s="965"/>
      <c r="CQ99" s="965"/>
      <c r="CR99" s="965"/>
      <c r="CS99" s="965"/>
      <c r="CT99" s="965"/>
      <c r="CU99" s="965"/>
      <c r="CV99" s="965"/>
      <c r="CW99" s="965"/>
      <c r="CX99" s="965"/>
      <c r="CY99" s="965"/>
      <c r="CZ99" s="965"/>
      <c r="DA99" s="965"/>
      <c r="DB99" s="965"/>
      <c r="DC99" s="965"/>
      <c r="DD99" s="965"/>
      <c r="DE99" s="965"/>
      <c r="DF99" s="965"/>
      <c r="DG99" s="965"/>
      <c r="DH99" s="965"/>
      <c r="DI99" s="965"/>
      <c r="DJ99" s="965"/>
      <c r="DK99" s="965"/>
      <c r="DL99" s="965"/>
      <c r="DM99" s="965"/>
      <c r="DN99" s="189"/>
      <c r="DO99" s="189"/>
      <c r="DP99" s="189"/>
      <c r="DQ99" s="189"/>
      <c r="DR99" s="189"/>
      <c r="DS99" s="189"/>
      <c r="DT99" s="189"/>
      <c r="DU99" s="189"/>
      <c r="DV99" s="189"/>
      <c r="DW99" s="189"/>
      <c r="DX99" s="958"/>
      <c r="DY99" s="958"/>
      <c r="DZ99" s="958"/>
      <c r="EA99" s="958"/>
      <c r="EB99" s="958"/>
      <c r="EC99" s="958"/>
      <c r="ED99" s="958"/>
      <c r="EE99" s="958"/>
      <c r="EF99" s="958"/>
      <c r="EG99" s="958"/>
      <c r="EH99" s="958"/>
      <c r="EI99" s="958"/>
      <c r="EJ99" s="958"/>
      <c r="EK99" s="958"/>
      <c r="EL99" s="958"/>
      <c r="EM99" s="958"/>
      <c r="EN99" s="373"/>
      <c r="EO99" s="373"/>
      <c r="EP99" s="107"/>
      <c r="EQ99" s="958"/>
      <c r="ER99" s="958"/>
      <c r="ES99" s="958"/>
      <c r="ET99" s="958"/>
      <c r="EU99" s="958"/>
      <c r="EV99" s="189"/>
      <c r="EW99" s="111"/>
      <c r="EX99" s="373"/>
      <c r="EY99" s="107"/>
      <c r="EZ99" s="373"/>
      <c r="FA99" s="107"/>
      <c r="FB99" s="958"/>
      <c r="FC99" s="958"/>
      <c r="FD99" s="958"/>
      <c r="FE99" s="958"/>
      <c r="FF99" s="958"/>
      <c r="FG99" s="958"/>
      <c r="FH99" s="958"/>
      <c r="FI99" s="958"/>
      <c r="FJ99" s="958"/>
      <c r="FK99" s="958"/>
      <c r="FL99" s="958"/>
      <c r="FM99" s="107"/>
      <c r="FN99" s="107"/>
      <c r="FO99" s="107"/>
      <c r="FP99" s="107"/>
      <c r="FQ99" s="107"/>
      <c r="FR99" s="107"/>
      <c r="FS99" s="373"/>
      <c r="FT99" s="373"/>
      <c r="FU99" s="373"/>
      <c r="FV99" s="373"/>
      <c r="FW99" s="107"/>
      <c r="FX99" s="107"/>
      <c r="FY99" s="107"/>
      <c r="FZ99" s="107"/>
      <c r="GA99" s="107"/>
      <c r="GB99" s="189"/>
      <c r="GC99" s="107"/>
      <c r="GD99" s="107"/>
      <c r="GE99" s="107"/>
      <c r="GF99" s="107"/>
      <c r="GG99" s="107"/>
      <c r="GH99" s="107"/>
      <c r="GI99" s="107"/>
      <c r="GJ99" s="107"/>
      <c r="GK99" s="107"/>
      <c r="GL99" s="107"/>
      <c r="GM99" s="107"/>
      <c r="GN99" s="107"/>
      <c r="GO99" s="107"/>
      <c r="GP99" s="107"/>
      <c r="GQ99" s="107"/>
      <c r="GR99" s="107"/>
      <c r="GS99" s="107"/>
      <c r="GT99" s="107"/>
      <c r="GU99" s="107"/>
      <c r="GV99" s="107"/>
      <c r="GW99" s="305"/>
      <c r="GY99" s="789"/>
      <c r="GZ99" s="790"/>
      <c r="HA99" s="790"/>
      <c r="HB99" s="790"/>
      <c r="HC99" s="790"/>
      <c r="HD99" s="790"/>
      <c r="HE99" s="790"/>
      <c r="HF99" s="790"/>
      <c r="HG99" s="790"/>
      <c r="HH99" s="790"/>
      <c r="HI99" s="790"/>
      <c r="HJ99" s="790"/>
      <c r="HK99" s="790"/>
      <c r="HL99" s="790"/>
      <c r="HM99" s="790"/>
      <c r="HN99" s="790"/>
      <c r="HO99" s="790"/>
      <c r="HP99" s="790"/>
      <c r="HQ99" s="790"/>
      <c r="HR99" s="790"/>
      <c r="HS99" s="790"/>
      <c r="HT99" s="790"/>
      <c r="HU99" s="790"/>
      <c r="HV99" s="790"/>
      <c r="HW99" s="790"/>
      <c r="HX99" s="790"/>
      <c r="HY99" s="790"/>
      <c r="HZ99" s="790"/>
      <c r="IA99" s="790"/>
      <c r="IB99" s="791"/>
    </row>
    <row r="100" spans="1:236" ht="14.25" customHeight="1" x14ac:dyDescent="0.2">
      <c r="A100" s="603"/>
      <c r="B100" s="603"/>
      <c r="C100" s="603"/>
      <c r="D100" s="603"/>
      <c r="E100" s="603"/>
      <c r="F100" s="603"/>
      <c r="G100" s="603"/>
      <c r="H100" s="925"/>
      <c r="I100" s="626"/>
      <c r="J100" s="626"/>
      <c r="K100" s="627"/>
      <c r="L100" s="241"/>
      <c r="M100" s="836"/>
      <c r="N100" s="836"/>
      <c r="O100" s="836"/>
      <c r="P100" s="836"/>
      <c r="Q100" s="836"/>
      <c r="R100" s="836"/>
      <c r="S100" s="836"/>
      <c r="T100" s="836"/>
      <c r="U100" s="836"/>
      <c r="V100" s="836"/>
      <c r="W100" s="836"/>
      <c r="X100" s="836"/>
      <c r="Y100" s="836"/>
      <c r="Z100" s="836"/>
      <c r="AA100" s="836"/>
      <c r="AB100" s="836"/>
      <c r="AC100" s="836"/>
      <c r="AD100" s="836"/>
      <c r="AE100" s="836"/>
      <c r="AF100" s="836"/>
      <c r="AG100" s="836"/>
      <c r="AH100" s="836"/>
      <c r="AI100" s="836"/>
      <c r="AJ100" s="836"/>
      <c r="AK100" s="836"/>
      <c r="AL100" s="836"/>
      <c r="AM100" s="836"/>
      <c r="AN100" s="836"/>
      <c r="AO100" s="836"/>
      <c r="AP100" s="836"/>
      <c r="AQ100" s="836"/>
      <c r="AR100" s="836"/>
      <c r="AS100" s="836"/>
      <c r="AT100" s="836"/>
      <c r="AU100" s="836"/>
      <c r="AV100" s="836"/>
      <c r="AW100" s="836"/>
      <c r="AX100" s="836"/>
      <c r="AY100" s="836"/>
      <c r="AZ100" s="836"/>
      <c r="BA100" s="836"/>
      <c r="BB100" s="836"/>
      <c r="BC100" s="836"/>
      <c r="BD100" s="836"/>
      <c r="BE100" s="836"/>
      <c r="BF100" s="836"/>
      <c r="BG100" s="836"/>
      <c r="BH100" s="836"/>
      <c r="BI100" s="836"/>
      <c r="BJ100" s="836"/>
      <c r="BK100" s="836"/>
      <c r="BL100" s="836"/>
      <c r="BM100" s="836"/>
      <c r="BN100" s="836"/>
      <c r="BO100" s="836"/>
      <c r="BP100" s="836"/>
      <c r="BQ100" s="836"/>
      <c r="BR100" s="836"/>
      <c r="BS100" s="836"/>
      <c r="BT100" s="836"/>
      <c r="BU100" s="836"/>
      <c r="BV100" s="836"/>
      <c r="BW100" s="836"/>
      <c r="BX100" s="836"/>
      <c r="BY100" s="836"/>
      <c r="BZ100" s="836"/>
      <c r="CA100" s="836"/>
      <c r="CB100" s="836"/>
      <c r="CC100" s="836"/>
      <c r="CD100" s="836"/>
      <c r="CE100" s="836"/>
      <c r="CF100" s="322"/>
      <c r="CG100" s="952" t="s">
        <v>324</v>
      </c>
      <c r="CH100" s="962"/>
      <c r="CI100" s="962"/>
      <c r="CJ100" s="962"/>
      <c r="CK100" s="962"/>
      <c r="CL100" s="962"/>
      <c r="CM100" s="962"/>
      <c r="CN100" s="962"/>
      <c r="CO100" s="962"/>
      <c r="CP100" s="962"/>
      <c r="CQ100" s="962"/>
      <c r="CR100" s="962"/>
      <c r="CS100" s="962"/>
      <c r="CT100" s="962"/>
      <c r="CU100" s="962"/>
      <c r="CV100" s="962"/>
      <c r="CW100" s="962"/>
      <c r="CX100" s="962"/>
      <c r="CY100" s="962"/>
      <c r="CZ100" s="962"/>
      <c r="DA100" s="962"/>
      <c r="DB100" s="962"/>
      <c r="DC100" s="962"/>
      <c r="DD100" s="962"/>
      <c r="DE100" s="962"/>
      <c r="DF100" s="962"/>
      <c r="DG100" s="962"/>
      <c r="DH100" s="962"/>
      <c r="DI100" s="962"/>
      <c r="DJ100" s="962"/>
      <c r="DK100" s="962"/>
      <c r="DL100" s="962"/>
      <c r="DM100" s="962"/>
      <c r="DN100" s="962"/>
      <c r="DO100" s="962"/>
      <c r="DP100" s="962"/>
      <c r="DQ100" s="962"/>
      <c r="DR100" s="962"/>
      <c r="DS100" s="962"/>
      <c r="DT100" s="962"/>
      <c r="DU100" s="962"/>
      <c r="DV100" s="962"/>
      <c r="DW100" s="962"/>
      <c r="DX100" s="962"/>
      <c r="DY100" s="962"/>
      <c r="DZ100" s="962"/>
      <c r="EA100" s="962"/>
      <c r="EB100" s="962"/>
      <c r="EC100" s="962"/>
      <c r="ED100" s="962"/>
      <c r="EE100" s="962"/>
      <c r="EF100" s="962"/>
      <c r="EG100" s="962"/>
      <c r="EH100" s="962"/>
      <c r="EI100" s="962"/>
      <c r="EJ100" s="962"/>
      <c r="EK100" s="962"/>
      <c r="EL100" s="962"/>
      <c r="EM100" s="962"/>
      <c r="EN100" s="962"/>
      <c r="EO100" s="962"/>
      <c r="EP100" s="962"/>
      <c r="EQ100" s="962"/>
      <c r="ER100" s="962"/>
      <c r="ES100" s="962"/>
      <c r="ET100" s="962"/>
      <c r="EU100" s="962"/>
      <c r="EV100" s="962"/>
      <c r="EW100" s="962"/>
      <c r="EX100" s="962"/>
      <c r="EY100" s="962"/>
      <c r="EZ100" s="962"/>
      <c r="FA100" s="962"/>
      <c r="FB100" s="962"/>
      <c r="FC100" s="962"/>
      <c r="FD100" s="962"/>
      <c r="FE100" s="962"/>
      <c r="FF100" s="962"/>
      <c r="FG100" s="962"/>
      <c r="FH100" s="962"/>
      <c r="FI100" s="962"/>
      <c r="FJ100" s="962"/>
      <c r="FK100" s="962"/>
      <c r="FL100" s="962"/>
      <c r="FM100" s="962"/>
      <c r="FN100" s="962"/>
      <c r="FO100" s="962"/>
      <c r="FP100" s="962"/>
      <c r="FQ100" s="962"/>
      <c r="FR100" s="962"/>
      <c r="FS100" s="962"/>
      <c r="FT100" s="962"/>
      <c r="FU100" s="962"/>
      <c r="FV100" s="962"/>
      <c r="FW100" s="962"/>
      <c r="FX100" s="962"/>
      <c r="FY100" s="962"/>
      <c r="FZ100" s="962"/>
      <c r="GA100" s="962"/>
      <c r="GB100" s="962"/>
      <c r="GC100" s="962"/>
      <c r="GD100" s="962"/>
      <c r="GE100" s="962"/>
      <c r="GF100" s="962"/>
      <c r="GG100" s="962"/>
      <c r="GH100" s="962"/>
      <c r="GI100" s="962"/>
      <c r="GJ100" s="962"/>
      <c r="GK100" s="962"/>
      <c r="GL100" s="962"/>
      <c r="GM100" s="962"/>
      <c r="GN100" s="962"/>
      <c r="GO100" s="962"/>
      <c r="GP100" s="962"/>
      <c r="GQ100" s="962"/>
      <c r="GR100" s="962"/>
      <c r="GS100" s="374"/>
      <c r="GT100" s="374"/>
      <c r="GU100" s="374"/>
      <c r="GV100" s="374"/>
      <c r="GW100" s="375"/>
      <c r="GY100" s="789"/>
      <c r="GZ100" s="790"/>
      <c r="HA100" s="790"/>
      <c r="HB100" s="790"/>
      <c r="HC100" s="790"/>
      <c r="HD100" s="790"/>
      <c r="HE100" s="790"/>
      <c r="HF100" s="790"/>
      <c r="HG100" s="790"/>
      <c r="HH100" s="790"/>
      <c r="HI100" s="790"/>
      <c r="HJ100" s="790"/>
      <c r="HK100" s="790"/>
      <c r="HL100" s="790"/>
      <c r="HM100" s="790"/>
      <c r="HN100" s="790"/>
      <c r="HO100" s="790"/>
      <c r="HP100" s="790"/>
      <c r="HQ100" s="790"/>
      <c r="HR100" s="790"/>
      <c r="HS100" s="790"/>
      <c r="HT100" s="790"/>
      <c r="HU100" s="790"/>
      <c r="HV100" s="790"/>
      <c r="HW100" s="790"/>
      <c r="HX100" s="790"/>
      <c r="HY100" s="790"/>
      <c r="HZ100" s="790"/>
      <c r="IA100" s="790"/>
      <c r="IB100" s="791"/>
    </row>
    <row r="101" spans="1:236" ht="14.25" customHeight="1" x14ac:dyDescent="0.2">
      <c r="A101" s="603"/>
      <c r="B101" s="603"/>
      <c r="C101" s="603"/>
      <c r="D101" s="603"/>
      <c r="E101" s="603"/>
      <c r="F101" s="603"/>
      <c r="G101" s="603"/>
      <c r="H101" s="925"/>
      <c r="I101" s="626"/>
      <c r="J101" s="626"/>
      <c r="K101" s="627"/>
      <c r="L101" s="241"/>
      <c r="M101" s="836"/>
      <c r="N101" s="836"/>
      <c r="O101" s="836"/>
      <c r="P101" s="836"/>
      <c r="Q101" s="836"/>
      <c r="R101" s="836"/>
      <c r="S101" s="836"/>
      <c r="T101" s="836"/>
      <c r="U101" s="836"/>
      <c r="V101" s="836"/>
      <c r="W101" s="836"/>
      <c r="X101" s="836"/>
      <c r="Y101" s="836"/>
      <c r="Z101" s="836"/>
      <c r="AA101" s="836"/>
      <c r="AB101" s="836"/>
      <c r="AC101" s="836"/>
      <c r="AD101" s="836"/>
      <c r="AE101" s="836"/>
      <c r="AF101" s="836"/>
      <c r="AG101" s="836"/>
      <c r="AH101" s="836"/>
      <c r="AI101" s="836"/>
      <c r="AJ101" s="836"/>
      <c r="AK101" s="836"/>
      <c r="AL101" s="836"/>
      <c r="AM101" s="836"/>
      <c r="AN101" s="836"/>
      <c r="AO101" s="836"/>
      <c r="AP101" s="836"/>
      <c r="AQ101" s="836"/>
      <c r="AR101" s="836"/>
      <c r="AS101" s="836"/>
      <c r="AT101" s="836"/>
      <c r="AU101" s="836"/>
      <c r="AV101" s="836"/>
      <c r="AW101" s="836"/>
      <c r="AX101" s="836"/>
      <c r="AY101" s="836"/>
      <c r="AZ101" s="836"/>
      <c r="BA101" s="836"/>
      <c r="BB101" s="836"/>
      <c r="BC101" s="836"/>
      <c r="BD101" s="836"/>
      <c r="BE101" s="836"/>
      <c r="BF101" s="836"/>
      <c r="BG101" s="836"/>
      <c r="BH101" s="836"/>
      <c r="BI101" s="836"/>
      <c r="BJ101" s="836"/>
      <c r="BK101" s="836"/>
      <c r="BL101" s="836"/>
      <c r="BM101" s="836"/>
      <c r="BN101" s="836"/>
      <c r="BO101" s="836"/>
      <c r="BP101" s="836"/>
      <c r="BQ101" s="836"/>
      <c r="BR101" s="836"/>
      <c r="BS101" s="836"/>
      <c r="BT101" s="836"/>
      <c r="BU101" s="836"/>
      <c r="BV101" s="836"/>
      <c r="BW101" s="836"/>
      <c r="BX101" s="836"/>
      <c r="BY101" s="836"/>
      <c r="BZ101" s="836"/>
      <c r="CA101" s="836"/>
      <c r="CB101" s="836"/>
      <c r="CC101" s="836"/>
      <c r="CD101" s="836"/>
      <c r="CE101" s="836"/>
      <c r="CF101" s="322"/>
      <c r="CG101" s="963"/>
      <c r="CH101" s="963"/>
      <c r="CI101" s="963"/>
      <c r="CJ101" s="963"/>
      <c r="CK101" s="963"/>
      <c r="CL101" s="963"/>
      <c r="CM101" s="963"/>
      <c r="CN101" s="963"/>
      <c r="CO101" s="963"/>
      <c r="CP101" s="963"/>
      <c r="CQ101" s="963"/>
      <c r="CR101" s="963"/>
      <c r="CS101" s="963"/>
      <c r="CT101" s="963"/>
      <c r="CU101" s="963"/>
      <c r="CV101" s="963"/>
      <c r="CW101" s="963"/>
      <c r="CX101" s="963"/>
      <c r="CY101" s="963"/>
      <c r="CZ101" s="963"/>
      <c r="DA101" s="963"/>
      <c r="DB101" s="963"/>
      <c r="DC101" s="963"/>
      <c r="DD101" s="963"/>
      <c r="DE101" s="963"/>
      <c r="DF101" s="963"/>
      <c r="DG101" s="963"/>
      <c r="DH101" s="963"/>
      <c r="DI101" s="963"/>
      <c r="DJ101" s="963"/>
      <c r="DK101" s="963"/>
      <c r="DL101" s="963"/>
      <c r="DM101" s="963"/>
      <c r="DN101" s="963"/>
      <c r="DO101" s="963"/>
      <c r="DP101" s="963"/>
      <c r="DQ101" s="963"/>
      <c r="DR101" s="963"/>
      <c r="DS101" s="963"/>
      <c r="DT101" s="963"/>
      <c r="DU101" s="963"/>
      <c r="DV101" s="963"/>
      <c r="DW101" s="963"/>
      <c r="DX101" s="963"/>
      <c r="DY101" s="963"/>
      <c r="DZ101" s="963"/>
      <c r="EA101" s="963"/>
      <c r="EB101" s="963"/>
      <c r="EC101" s="963"/>
      <c r="ED101" s="963"/>
      <c r="EE101" s="963"/>
      <c r="EF101" s="963"/>
      <c r="EG101" s="963"/>
      <c r="EH101" s="963"/>
      <c r="EI101" s="963"/>
      <c r="EJ101" s="963"/>
      <c r="EK101" s="963"/>
      <c r="EL101" s="963"/>
      <c r="EM101" s="963"/>
      <c r="EN101" s="963"/>
      <c r="EO101" s="963"/>
      <c r="EP101" s="963"/>
      <c r="EQ101" s="963"/>
      <c r="ER101" s="963"/>
      <c r="ES101" s="963"/>
      <c r="ET101" s="963"/>
      <c r="EU101" s="963"/>
      <c r="EV101" s="963"/>
      <c r="EW101" s="963"/>
      <c r="EX101" s="963"/>
      <c r="EY101" s="963"/>
      <c r="EZ101" s="963"/>
      <c r="FA101" s="963"/>
      <c r="FB101" s="963"/>
      <c r="FC101" s="963"/>
      <c r="FD101" s="963"/>
      <c r="FE101" s="963"/>
      <c r="FF101" s="963"/>
      <c r="FG101" s="963"/>
      <c r="FH101" s="963"/>
      <c r="FI101" s="963"/>
      <c r="FJ101" s="963"/>
      <c r="FK101" s="963"/>
      <c r="FL101" s="963"/>
      <c r="FM101" s="963"/>
      <c r="FN101" s="963"/>
      <c r="FO101" s="963"/>
      <c r="FP101" s="963"/>
      <c r="FQ101" s="963"/>
      <c r="FR101" s="963"/>
      <c r="FS101" s="963"/>
      <c r="FT101" s="963"/>
      <c r="FU101" s="963"/>
      <c r="FV101" s="963"/>
      <c r="FW101" s="963"/>
      <c r="FX101" s="963"/>
      <c r="FY101" s="963"/>
      <c r="FZ101" s="963"/>
      <c r="GA101" s="963"/>
      <c r="GB101" s="963"/>
      <c r="GC101" s="963"/>
      <c r="GD101" s="963"/>
      <c r="GE101" s="963"/>
      <c r="GF101" s="963"/>
      <c r="GG101" s="963"/>
      <c r="GH101" s="963"/>
      <c r="GI101" s="963"/>
      <c r="GJ101" s="963"/>
      <c r="GK101" s="963"/>
      <c r="GL101" s="963"/>
      <c r="GM101" s="963"/>
      <c r="GN101" s="963"/>
      <c r="GO101" s="963"/>
      <c r="GP101" s="963"/>
      <c r="GQ101" s="963"/>
      <c r="GR101" s="963"/>
      <c r="GS101" s="5"/>
      <c r="GT101" s="5"/>
      <c r="GU101" s="5"/>
      <c r="GV101" s="5"/>
      <c r="GW101" s="376"/>
      <c r="GY101" s="789"/>
      <c r="GZ101" s="790"/>
      <c r="HA101" s="790"/>
      <c r="HB101" s="790"/>
      <c r="HC101" s="790"/>
      <c r="HD101" s="790"/>
      <c r="HE101" s="790"/>
      <c r="HF101" s="790"/>
      <c r="HG101" s="790"/>
      <c r="HH101" s="790"/>
      <c r="HI101" s="790"/>
      <c r="HJ101" s="790"/>
      <c r="HK101" s="790"/>
      <c r="HL101" s="790"/>
      <c r="HM101" s="790"/>
      <c r="HN101" s="790"/>
      <c r="HO101" s="790"/>
      <c r="HP101" s="790"/>
      <c r="HQ101" s="790"/>
      <c r="HR101" s="790"/>
      <c r="HS101" s="790"/>
      <c r="HT101" s="790"/>
      <c r="HU101" s="790"/>
      <c r="HV101" s="790"/>
      <c r="HW101" s="790"/>
      <c r="HX101" s="790"/>
      <c r="HY101" s="790"/>
      <c r="HZ101" s="790"/>
      <c r="IA101" s="790"/>
      <c r="IB101" s="791"/>
    </row>
    <row r="102" spans="1:236" ht="14.25" customHeight="1" x14ac:dyDescent="0.2">
      <c r="A102" s="603"/>
      <c r="B102" s="603"/>
      <c r="C102" s="603"/>
      <c r="D102" s="603"/>
      <c r="E102" s="603"/>
      <c r="F102" s="603"/>
      <c r="G102" s="603"/>
      <c r="H102" s="925"/>
      <c r="I102" s="626"/>
      <c r="J102" s="626"/>
      <c r="K102" s="627"/>
      <c r="L102" s="241"/>
      <c r="M102" s="836"/>
      <c r="N102" s="836"/>
      <c r="O102" s="836"/>
      <c r="P102" s="836"/>
      <c r="Q102" s="836"/>
      <c r="R102" s="836"/>
      <c r="S102" s="836"/>
      <c r="T102" s="836"/>
      <c r="U102" s="836"/>
      <c r="V102" s="836"/>
      <c r="W102" s="836"/>
      <c r="X102" s="836"/>
      <c r="Y102" s="836"/>
      <c r="Z102" s="836"/>
      <c r="AA102" s="836"/>
      <c r="AB102" s="836"/>
      <c r="AC102" s="836"/>
      <c r="AD102" s="836"/>
      <c r="AE102" s="836"/>
      <c r="AF102" s="836"/>
      <c r="AG102" s="836"/>
      <c r="AH102" s="836"/>
      <c r="AI102" s="836"/>
      <c r="AJ102" s="836"/>
      <c r="AK102" s="836"/>
      <c r="AL102" s="836"/>
      <c r="AM102" s="836"/>
      <c r="AN102" s="836"/>
      <c r="AO102" s="836"/>
      <c r="AP102" s="836"/>
      <c r="AQ102" s="836"/>
      <c r="AR102" s="836"/>
      <c r="AS102" s="836"/>
      <c r="AT102" s="836"/>
      <c r="AU102" s="836"/>
      <c r="AV102" s="836"/>
      <c r="AW102" s="836"/>
      <c r="AX102" s="836"/>
      <c r="AY102" s="836"/>
      <c r="AZ102" s="836"/>
      <c r="BA102" s="836"/>
      <c r="BB102" s="836"/>
      <c r="BC102" s="836"/>
      <c r="BD102" s="836"/>
      <c r="BE102" s="836"/>
      <c r="BF102" s="836"/>
      <c r="BG102" s="836"/>
      <c r="BH102" s="836"/>
      <c r="BI102" s="836"/>
      <c r="BJ102" s="836"/>
      <c r="BK102" s="836"/>
      <c r="BL102" s="836"/>
      <c r="BM102" s="836"/>
      <c r="BN102" s="836"/>
      <c r="BO102" s="836"/>
      <c r="BP102" s="836"/>
      <c r="BQ102" s="836"/>
      <c r="BR102" s="836"/>
      <c r="BS102" s="836"/>
      <c r="BT102" s="836"/>
      <c r="BU102" s="836"/>
      <c r="BV102" s="836"/>
      <c r="BW102" s="836"/>
      <c r="BX102" s="836"/>
      <c r="BY102" s="836"/>
      <c r="BZ102" s="836"/>
      <c r="CA102" s="836"/>
      <c r="CB102" s="836"/>
      <c r="CC102" s="836"/>
      <c r="CD102" s="836"/>
      <c r="CE102" s="836"/>
      <c r="CF102" s="322"/>
      <c r="CG102" s="5"/>
      <c r="CH102" s="5"/>
      <c r="CI102" s="5"/>
      <c r="CJ102" s="5"/>
      <c r="CK102" s="5"/>
      <c r="CL102" s="5"/>
      <c r="CM102" s="5"/>
      <c r="CN102" s="5"/>
      <c r="CO102" s="5"/>
      <c r="CP102" s="5"/>
      <c r="CQ102" s="632" t="str">
        <f>IF('入力シート（こちらに入力）'!G105=TRUE,"■","")</f>
        <v/>
      </c>
      <c r="CR102" s="633"/>
      <c r="CS102" s="1" t="s">
        <v>325</v>
      </c>
      <c r="CT102" s="5"/>
      <c r="CU102" s="5"/>
      <c r="CV102" s="5"/>
      <c r="CW102" s="5"/>
      <c r="CX102" s="5"/>
      <c r="CY102" s="5"/>
      <c r="CZ102" s="5"/>
      <c r="DA102" s="5"/>
      <c r="DB102" s="5"/>
      <c r="DC102" s="5"/>
      <c r="DD102" s="5"/>
      <c r="DE102" s="5"/>
      <c r="DF102" s="5"/>
      <c r="DG102" s="5"/>
      <c r="DH102" s="5"/>
      <c r="DI102" s="5"/>
      <c r="DJ102" s="5"/>
      <c r="DK102" s="5"/>
      <c r="DL102" s="5"/>
      <c r="DM102" s="5"/>
      <c r="DN102" s="5"/>
      <c r="DO102" s="5"/>
      <c r="DP102" s="632" t="str">
        <f>IF('入力シート（こちらに入力）'!L105=TRUE,"■","")</f>
        <v/>
      </c>
      <c r="DQ102" s="633"/>
      <c r="DR102" s="1" t="s">
        <v>326</v>
      </c>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376"/>
      <c r="GY102" s="789"/>
      <c r="GZ102" s="790"/>
      <c r="HA102" s="790"/>
      <c r="HB102" s="790"/>
      <c r="HC102" s="790"/>
      <c r="HD102" s="790"/>
      <c r="HE102" s="790"/>
      <c r="HF102" s="790"/>
      <c r="HG102" s="790"/>
      <c r="HH102" s="790"/>
      <c r="HI102" s="790"/>
      <c r="HJ102" s="790"/>
      <c r="HK102" s="790"/>
      <c r="HL102" s="790"/>
      <c r="HM102" s="790"/>
      <c r="HN102" s="790"/>
      <c r="HO102" s="790"/>
      <c r="HP102" s="790"/>
      <c r="HQ102" s="790"/>
      <c r="HR102" s="790"/>
      <c r="HS102" s="790"/>
      <c r="HT102" s="790"/>
      <c r="HU102" s="790"/>
      <c r="HV102" s="790"/>
      <c r="HW102" s="790"/>
      <c r="HX102" s="790"/>
      <c r="HY102" s="790"/>
      <c r="HZ102" s="790"/>
      <c r="IA102" s="790"/>
      <c r="IB102" s="791"/>
    </row>
    <row r="103" spans="1:236" ht="14.25" customHeight="1" thickBot="1" x14ac:dyDescent="0.25">
      <c r="A103" s="603"/>
      <c r="B103" s="603"/>
      <c r="C103" s="603"/>
      <c r="D103" s="603"/>
      <c r="E103" s="603"/>
      <c r="F103" s="603"/>
      <c r="G103" s="603"/>
      <c r="H103" s="926"/>
      <c r="I103" s="927"/>
      <c r="J103" s="927"/>
      <c r="K103" s="928"/>
      <c r="L103" s="377"/>
      <c r="M103" s="378"/>
      <c r="N103" s="378"/>
      <c r="O103" s="378"/>
      <c r="P103" s="378"/>
      <c r="Q103" s="378"/>
      <c r="R103" s="378"/>
      <c r="S103" s="378"/>
      <c r="T103" s="378"/>
      <c r="U103" s="378"/>
      <c r="V103" s="378"/>
      <c r="W103" s="378"/>
      <c r="X103" s="378"/>
      <c r="Y103" s="378"/>
      <c r="Z103" s="378"/>
      <c r="AA103" s="378"/>
      <c r="AB103" s="378"/>
      <c r="AC103" s="378"/>
      <c r="AD103" s="378"/>
      <c r="AE103" s="378"/>
      <c r="AF103" s="378"/>
      <c r="AG103" s="378"/>
      <c r="AH103" s="378"/>
      <c r="AI103" s="378"/>
      <c r="AJ103" s="378"/>
      <c r="AK103" s="378"/>
      <c r="AL103" s="378"/>
      <c r="AM103" s="378"/>
      <c r="AN103" s="378"/>
      <c r="AO103" s="378"/>
      <c r="AP103" s="378"/>
      <c r="AQ103" s="378"/>
      <c r="AR103" s="378"/>
      <c r="AS103" s="378"/>
      <c r="AT103" s="378"/>
      <c r="AU103" s="378"/>
      <c r="AV103" s="378"/>
      <c r="AW103" s="378"/>
      <c r="AX103" s="378"/>
      <c r="AY103" s="378"/>
      <c r="AZ103" s="378"/>
      <c r="BA103" s="378"/>
      <c r="BB103" s="378"/>
      <c r="BC103" s="378"/>
      <c r="BD103" s="378"/>
      <c r="BE103" s="378"/>
      <c r="BF103" s="378"/>
      <c r="BG103" s="378"/>
      <c r="BH103" s="378"/>
      <c r="BI103" s="378"/>
      <c r="BJ103" s="378"/>
      <c r="BK103" s="378"/>
      <c r="BL103" s="378"/>
      <c r="BM103" s="378"/>
      <c r="BN103" s="378"/>
      <c r="BO103" s="378"/>
      <c r="BP103" s="378"/>
      <c r="BQ103" s="378"/>
      <c r="BR103" s="378"/>
      <c r="BS103" s="378"/>
      <c r="BT103" s="378"/>
      <c r="BU103" s="378"/>
      <c r="BV103" s="378"/>
      <c r="BW103" s="378"/>
      <c r="BX103" s="378"/>
      <c r="BY103" s="378"/>
      <c r="BZ103" s="378"/>
      <c r="CA103" s="378"/>
      <c r="CB103" s="378"/>
      <c r="CC103" s="378"/>
      <c r="CD103" s="378"/>
      <c r="CE103" s="378"/>
      <c r="CF103" s="379"/>
      <c r="CG103" s="380"/>
      <c r="CH103" s="380"/>
      <c r="CI103" s="380"/>
      <c r="CJ103" s="380"/>
      <c r="CK103" s="380"/>
      <c r="CL103" s="381"/>
      <c r="CM103" s="382"/>
      <c r="CN103" s="382"/>
      <c r="CO103" s="383"/>
      <c r="CP103" s="382"/>
      <c r="CQ103" s="382"/>
      <c r="CR103" s="382"/>
      <c r="CS103" s="382"/>
      <c r="CT103" s="382"/>
      <c r="CU103" s="384"/>
      <c r="CV103" s="384"/>
      <c r="CW103" s="384"/>
      <c r="CX103" s="378"/>
      <c r="CY103" s="378"/>
      <c r="CZ103" s="378"/>
      <c r="DA103" s="378"/>
      <c r="DB103" s="378"/>
      <c r="DC103" s="378"/>
      <c r="DD103" s="378"/>
      <c r="DE103" s="378"/>
      <c r="DF103" s="378"/>
      <c r="DG103" s="378"/>
      <c r="DH103" s="378"/>
      <c r="DI103" s="378"/>
      <c r="DJ103" s="378"/>
      <c r="DK103" s="378"/>
      <c r="DL103" s="378"/>
      <c r="DM103" s="378"/>
      <c r="DN103" s="378"/>
      <c r="DO103" s="378"/>
      <c r="DP103" s="378"/>
      <c r="DQ103" s="378"/>
      <c r="DR103" s="378"/>
      <c r="DS103" s="378"/>
      <c r="DT103" s="378"/>
      <c r="DU103" s="378"/>
      <c r="DV103" s="378"/>
      <c r="DW103" s="378"/>
      <c r="DX103" s="378"/>
      <c r="DY103" s="378"/>
      <c r="DZ103" s="378"/>
      <c r="EA103" s="378"/>
      <c r="EB103" s="378"/>
      <c r="EC103" s="378"/>
      <c r="ED103" s="378"/>
      <c r="EE103" s="382"/>
      <c r="EF103" s="385"/>
      <c r="EG103" s="385"/>
      <c r="EH103" s="385"/>
      <c r="EI103" s="385"/>
      <c r="EJ103" s="385"/>
      <c r="EK103" s="385"/>
      <c r="EL103" s="385"/>
      <c r="EM103" s="385"/>
      <c r="EN103" s="385"/>
      <c r="EO103" s="385"/>
      <c r="EP103" s="385"/>
      <c r="EQ103" s="385"/>
      <c r="ER103" s="385"/>
      <c r="ES103" s="385"/>
      <c r="ET103" s="385"/>
      <c r="EU103" s="385"/>
      <c r="EV103" s="385"/>
      <c r="EW103" s="385"/>
      <c r="EX103" s="382"/>
      <c r="EY103" s="382"/>
      <c r="EZ103" s="382"/>
      <c r="FA103" s="378"/>
      <c r="FB103" s="378"/>
      <c r="FC103" s="378"/>
      <c r="FD103" s="378"/>
      <c r="FE103" s="378"/>
      <c r="FF103" s="378"/>
      <c r="FG103" s="378"/>
      <c r="FH103" s="378"/>
      <c r="FI103" s="378"/>
      <c r="FJ103" s="378"/>
      <c r="FK103" s="378"/>
      <c r="FL103" s="378"/>
      <c r="FM103" s="378"/>
      <c r="FN103" s="378"/>
      <c r="FO103" s="378"/>
      <c r="FP103" s="378"/>
      <c r="FQ103" s="378"/>
      <c r="FR103" s="378"/>
      <c r="FS103" s="382"/>
      <c r="FT103" s="382"/>
      <c r="FU103" s="382"/>
      <c r="FV103" s="382"/>
      <c r="FW103" s="382"/>
      <c r="FX103" s="382"/>
      <c r="FY103" s="382"/>
      <c r="FZ103" s="382"/>
      <c r="GA103" s="382"/>
      <c r="GB103" s="382"/>
      <c r="GC103" s="382"/>
      <c r="GD103" s="382"/>
      <c r="GE103" s="382"/>
      <c r="GF103" s="382"/>
      <c r="GG103" s="382"/>
      <c r="GH103" s="382"/>
      <c r="GI103" s="382"/>
      <c r="GJ103" s="382"/>
      <c r="GK103" s="382"/>
      <c r="GL103" s="382"/>
      <c r="GM103" s="382"/>
      <c r="GN103" s="382"/>
      <c r="GO103" s="382"/>
      <c r="GP103" s="382"/>
      <c r="GQ103" s="382"/>
      <c r="GR103" s="382"/>
      <c r="GS103" s="382"/>
      <c r="GT103" s="382"/>
      <c r="GU103" s="382"/>
      <c r="GV103" s="382"/>
      <c r="GW103" s="386"/>
      <c r="GY103" s="789"/>
      <c r="GZ103" s="790"/>
      <c r="HA103" s="790"/>
      <c r="HB103" s="790"/>
      <c r="HC103" s="790"/>
      <c r="HD103" s="790"/>
      <c r="HE103" s="790"/>
      <c r="HF103" s="790"/>
      <c r="HG103" s="790"/>
      <c r="HH103" s="790"/>
      <c r="HI103" s="790"/>
      <c r="HJ103" s="790"/>
      <c r="HK103" s="790"/>
      <c r="HL103" s="790"/>
      <c r="HM103" s="790"/>
      <c r="HN103" s="790"/>
      <c r="HO103" s="790"/>
      <c r="HP103" s="790"/>
      <c r="HQ103" s="790"/>
      <c r="HR103" s="790"/>
      <c r="HS103" s="790"/>
      <c r="HT103" s="790"/>
      <c r="HU103" s="790"/>
      <c r="HV103" s="790"/>
      <c r="HW103" s="790"/>
      <c r="HX103" s="790"/>
      <c r="HY103" s="790"/>
      <c r="HZ103" s="790"/>
      <c r="IA103" s="790"/>
      <c r="IB103" s="791"/>
    </row>
    <row r="104" spans="1:236" ht="12" customHeight="1" thickBot="1" x14ac:dyDescent="0.25">
      <c r="A104" s="603"/>
      <c r="B104" s="603"/>
      <c r="C104" s="603"/>
      <c r="D104" s="603"/>
      <c r="E104" s="603"/>
      <c r="F104" s="603"/>
      <c r="G104" s="603"/>
      <c r="H104" s="100"/>
      <c r="I104" s="47"/>
      <c r="J104" s="47"/>
      <c r="K104" s="47"/>
      <c r="L104" s="35"/>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c r="BC104" s="101"/>
      <c r="BD104" s="101"/>
      <c r="BE104" s="101"/>
      <c r="BF104" s="101"/>
      <c r="BG104" s="101"/>
      <c r="BH104" s="101"/>
      <c r="BI104" s="101"/>
      <c r="BJ104" s="101"/>
      <c r="BK104" s="101"/>
      <c r="BL104" s="101"/>
      <c r="BM104" s="101"/>
      <c r="BN104" s="101"/>
      <c r="BO104" s="101"/>
      <c r="BP104" s="101"/>
      <c r="BQ104" s="101"/>
      <c r="BR104" s="101"/>
      <c r="BS104" s="101"/>
      <c r="BT104" s="101"/>
      <c r="BU104" s="101"/>
      <c r="BV104" s="101"/>
      <c r="BW104" s="101"/>
      <c r="BX104" s="101"/>
      <c r="BY104" s="101"/>
      <c r="BZ104" s="101"/>
      <c r="CA104" s="101"/>
      <c r="CB104" s="101"/>
      <c r="CC104" s="101"/>
      <c r="CD104" s="101"/>
      <c r="CE104" s="101"/>
      <c r="CF104" s="35"/>
      <c r="CG104" s="47"/>
      <c r="CH104" s="47"/>
      <c r="CI104" s="47"/>
      <c r="CJ104" s="47"/>
      <c r="CK104" s="47"/>
      <c r="CL104" s="29"/>
      <c r="CO104" s="28"/>
      <c r="CU104" s="48"/>
      <c r="CV104" s="48"/>
      <c r="CW104" s="48"/>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F104" s="30"/>
      <c r="EG104" s="30"/>
      <c r="EH104" s="30"/>
      <c r="EI104" s="30"/>
      <c r="EJ104" s="30"/>
      <c r="EK104" s="30"/>
      <c r="EL104" s="30"/>
      <c r="EM104" s="30"/>
      <c r="EN104" s="30"/>
      <c r="EO104" s="30"/>
      <c r="EP104" s="30"/>
      <c r="EQ104" s="30"/>
      <c r="ER104" s="30"/>
      <c r="ES104" s="30"/>
      <c r="ET104" s="30"/>
      <c r="EU104" s="30"/>
      <c r="EV104" s="30"/>
      <c r="EW104" s="30"/>
      <c r="FA104" s="3"/>
      <c r="FB104" s="3"/>
      <c r="FC104" s="3"/>
      <c r="FD104" s="3"/>
      <c r="FE104" s="3"/>
      <c r="FF104" s="3"/>
      <c r="FG104" s="3"/>
      <c r="FH104" s="3"/>
      <c r="FI104" s="3"/>
      <c r="FJ104" s="3"/>
      <c r="FK104" s="3"/>
      <c r="FL104" s="3"/>
      <c r="FM104" s="3"/>
      <c r="FN104" s="3"/>
      <c r="FO104" s="3"/>
      <c r="FP104" s="3"/>
      <c r="FQ104" s="3"/>
      <c r="FR104" s="3"/>
      <c r="GW104" s="5"/>
      <c r="GY104" s="792"/>
      <c r="GZ104" s="793"/>
      <c r="HA104" s="793"/>
      <c r="HB104" s="793"/>
      <c r="HC104" s="793"/>
      <c r="HD104" s="793"/>
      <c r="HE104" s="793"/>
      <c r="HF104" s="793"/>
      <c r="HG104" s="793"/>
      <c r="HH104" s="793"/>
      <c r="HI104" s="793"/>
      <c r="HJ104" s="793"/>
      <c r="HK104" s="793"/>
      <c r="HL104" s="793"/>
      <c r="HM104" s="793"/>
      <c r="HN104" s="793"/>
      <c r="HO104" s="793"/>
      <c r="HP104" s="793"/>
      <c r="HQ104" s="793"/>
      <c r="HR104" s="793"/>
      <c r="HS104" s="793"/>
      <c r="HT104" s="793"/>
      <c r="HU104" s="793"/>
      <c r="HV104" s="793"/>
      <c r="HW104" s="793"/>
      <c r="HX104" s="793"/>
      <c r="HY104" s="793"/>
      <c r="HZ104" s="793"/>
      <c r="IA104" s="793"/>
      <c r="IB104" s="794"/>
    </row>
    <row r="105" spans="1:236" ht="14.25" customHeight="1" x14ac:dyDescent="0.2">
      <c r="A105" s="102"/>
      <c r="B105" s="102"/>
      <c r="C105" s="102"/>
      <c r="D105" s="102"/>
      <c r="E105" s="102"/>
      <c r="F105" s="102"/>
      <c r="BM105" s="48"/>
      <c r="BN105" s="48"/>
      <c r="BO105" s="48"/>
      <c r="BP105" s="48"/>
      <c r="BQ105" s="48"/>
      <c r="BR105" s="48"/>
      <c r="CF105" s="1" t="s">
        <v>86</v>
      </c>
      <c r="CG105" s="47"/>
      <c r="CH105" s="47"/>
      <c r="CI105" s="47"/>
      <c r="CJ105" s="47"/>
      <c r="CK105" s="47"/>
      <c r="CL105" s="50"/>
      <c r="CM105" s="50"/>
      <c r="CN105" s="50"/>
      <c r="GY105" s="49"/>
      <c r="GZ105" s="49"/>
      <c r="HA105" s="49"/>
      <c r="HB105" s="49"/>
      <c r="HC105" s="49"/>
      <c r="HD105" s="49"/>
      <c r="HE105" s="49"/>
      <c r="HF105" s="49"/>
      <c r="HG105" s="49"/>
      <c r="HH105" s="49"/>
      <c r="HI105" s="49"/>
      <c r="HJ105" s="49"/>
      <c r="HK105" s="49"/>
      <c r="HL105" s="49"/>
      <c r="HM105" s="49"/>
      <c r="HN105" s="49"/>
      <c r="HO105" s="49"/>
      <c r="HP105" s="49"/>
      <c r="HQ105" s="49"/>
      <c r="HR105" s="49"/>
      <c r="HS105" s="49"/>
      <c r="HT105" s="49"/>
      <c r="HU105" s="49"/>
      <c r="HV105" s="49"/>
      <c r="HW105" s="49"/>
      <c r="HX105" s="49"/>
      <c r="HY105" s="49"/>
      <c r="HZ105" s="49"/>
      <c r="IA105" s="49"/>
      <c r="IB105" s="49"/>
    </row>
    <row r="106" spans="1:236" ht="14.25" customHeight="1" x14ac:dyDescent="0.2">
      <c r="A106" s="102"/>
      <c r="B106" s="102"/>
      <c r="C106" s="102"/>
      <c r="D106" s="102"/>
      <c r="E106" s="102"/>
      <c r="F106" s="102"/>
      <c r="CF106" s="50"/>
      <c r="CL106" s="50"/>
      <c r="CM106" s="27"/>
      <c r="CN106" s="27"/>
      <c r="GY106" s="49"/>
      <c r="GZ106" s="49"/>
      <c r="HA106" s="49"/>
      <c r="HB106" s="49"/>
      <c r="HC106" s="49"/>
      <c r="HD106" s="49"/>
      <c r="HE106" s="49"/>
      <c r="HF106" s="49"/>
      <c r="HG106" s="49"/>
      <c r="HH106" s="49"/>
      <c r="HI106" s="49"/>
      <c r="HJ106" s="49"/>
      <c r="HK106" s="49"/>
      <c r="HL106" s="49"/>
      <c r="HM106" s="49"/>
      <c r="HN106" s="49"/>
      <c r="HO106" s="49"/>
      <c r="HP106" s="49"/>
      <c r="HQ106" s="49"/>
      <c r="HR106" s="49"/>
      <c r="HS106" s="49"/>
      <c r="HT106" s="49"/>
      <c r="HU106" s="49"/>
      <c r="HV106" s="49"/>
      <c r="HW106" s="49"/>
      <c r="HX106" s="49"/>
      <c r="HY106" s="49"/>
      <c r="HZ106" s="49"/>
      <c r="IA106" s="49"/>
      <c r="IB106" s="49"/>
    </row>
    <row r="107" spans="1:236" ht="14.25" customHeight="1" x14ac:dyDescent="0.2">
      <c r="A107" s="102"/>
      <c r="B107" s="102"/>
      <c r="C107" s="102"/>
      <c r="D107" s="102"/>
      <c r="E107" s="102"/>
      <c r="F107" s="102"/>
      <c r="CF107" s="31" t="s">
        <v>84</v>
      </c>
      <c r="CL107" s="3"/>
      <c r="CM107" s="27"/>
      <c r="CN107" s="27"/>
      <c r="GQ107" s="21"/>
      <c r="GR107" s="21"/>
      <c r="GS107" s="103"/>
      <c r="GT107" s="103"/>
      <c r="GY107" s="49"/>
      <c r="GZ107" s="49"/>
      <c r="HA107" s="49"/>
      <c r="HB107" s="49"/>
      <c r="HC107" s="49"/>
      <c r="HD107" s="49"/>
      <c r="HE107" s="49"/>
      <c r="HF107" s="49"/>
      <c r="HG107" s="49"/>
      <c r="HH107" s="49"/>
      <c r="HI107" s="49"/>
      <c r="HJ107" s="49"/>
      <c r="HK107" s="49"/>
      <c r="HL107" s="49"/>
      <c r="HM107" s="49"/>
      <c r="HN107" s="49"/>
      <c r="HO107" s="49"/>
      <c r="HP107" s="49"/>
      <c r="HQ107" s="49"/>
      <c r="HR107" s="49"/>
      <c r="HS107" s="49"/>
      <c r="HT107" s="49"/>
      <c r="HU107" s="49"/>
      <c r="HV107" s="49"/>
      <c r="HW107" s="49"/>
      <c r="HX107" s="49"/>
      <c r="HY107" s="49"/>
      <c r="HZ107" s="49"/>
      <c r="IA107" s="49"/>
      <c r="IB107" s="49"/>
    </row>
    <row r="108" spans="1:236" ht="14.25" customHeight="1" x14ac:dyDescent="0.2">
      <c r="A108" s="102"/>
      <c r="B108" s="102"/>
      <c r="C108" s="102"/>
      <c r="D108" s="102"/>
      <c r="E108" s="102"/>
      <c r="F108" s="102"/>
      <c r="CF108" s="31"/>
      <c r="CL108" s="27"/>
      <c r="CM108" s="30"/>
      <c r="CN108" s="30"/>
      <c r="GQ108" s="21"/>
      <c r="GR108" s="21"/>
      <c r="GS108" s="103"/>
      <c r="GT108" s="103"/>
      <c r="GY108" s="49"/>
      <c r="GZ108" s="49"/>
      <c r="HA108" s="49"/>
      <c r="HB108" s="49"/>
      <c r="HC108" s="49"/>
      <c r="HD108" s="49"/>
      <c r="HE108" s="49"/>
      <c r="HF108" s="49"/>
      <c r="HG108" s="49"/>
      <c r="HH108" s="49"/>
      <c r="HI108" s="49"/>
      <c r="HJ108" s="49"/>
      <c r="HK108" s="49"/>
      <c r="HL108" s="49"/>
      <c r="HM108" s="49"/>
      <c r="HN108" s="49"/>
      <c r="HO108" s="49"/>
      <c r="HP108" s="49"/>
      <c r="HQ108" s="49"/>
      <c r="HR108" s="49"/>
      <c r="HS108" s="49"/>
      <c r="HT108" s="49"/>
      <c r="HU108" s="49"/>
      <c r="HV108" s="49"/>
      <c r="HW108" s="49"/>
      <c r="HX108" s="49"/>
      <c r="HY108" s="49"/>
      <c r="HZ108" s="49"/>
      <c r="IA108" s="49"/>
      <c r="IB108" s="49"/>
    </row>
    <row r="109" spans="1:236" ht="14.25" customHeight="1" x14ac:dyDescent="0.2">
      <c r="A109" s="102"/>
      <c r="B109" s="102"/>
      <c r="C109" s="102"/>
      <c r="D109" s="102"/>
      <c r="E109" s="102"/>
      <c r="F109" s="102"/>
      <c r="BT109" s="30"/>
      <c r="BU109" s="30"/>
      <c r="BV109" s="30"/>
      <c r="BW109" s="30"/>
      <c r="BX109" s="30"/>
      <c r="BY109" s="30"/>
      <c r="BZ109" s="30"/>
      <c r="CA109" s="30"/>
      <c r="CB109" s="30"/>
      <c r="CC109" s="30"/>
      <c r="CD109" s="30"/>
      <c r="CE109" s="30"/>
      <c r="CF109" s="30"/>
      <c r="CL109" s="30"/>
      <c r="CM109" s="30"/>
      <c r="CN109" s="30"/>
      <c r="GQ109" s="21"/>
      <c r="GR109" s="21"/>
      <c r="GS109" s="103"/>
      <c r="GT109" s="103"/>
      <c r="GY109" s="49"/>
      <c r="GZ109" s="49"/>
      <c r="HA109" s="49"/>
      <c r="HB109" s="49"/>
      <c r="HC109" s="49"/>
      <c r="HD109" s="49"/>
      <c r="HE109" s="49"/>
      <c r="HF109" s="49"/>
      <c r="HG109" s="49"/>
      <c r="HH109" s="49"/>
      <c r="HI109" s="49"/>
      <c r="HJ109" s="49"/>
      <c r="HK109" s="49"/>
      <c r="HL109" s="49"/>
      <c r="HM109" s="49"/>
      <c r="HN109" s="49"/>
      <c r="HO109" s="49"/>
      <c r="HP109" s="49"/>
      <c r="HQ109" s="49"/>
      <c r="HR109" s="49"/>
      <c r="HS109" s="49"/>
      <c r="HT109" s="49"/>
      <c r="HU109" s="49"/>
      <c r="HV109" s="49"/>
      <c r="HW109" s="49"/>
      <c r="HX109" s="49"/>
      <c r="HY109" s="49"/>
      <c r="HZ109" s="49"/>
      <c r="IA109" s="49"/>
      <c r="IB109" s="49"/>
    </row>
    <row r="110" spans="1:236" ht="14.25" customHeight="1" x14ac:dyDescent="0.2">
      <c r="A110" s="102"/>
      <c r="B110" s="102"/>
      <c r="C110" s="102"/>
      <c r="D110" s="102"/>
      <c r="E110" s="102"/>
      <c r="F110" s="102"/>
      <c r="BT110" s="30"/>
      <c r="BU110" s="30"/>
      <c r="BV110" s="30"/>
      <c r="BW110" s="30"/>
      <c r="BX110" s="30"/>
      <c r="BY110" s="30"/>
      <c r="BZ110" s="30"/>
      <c r="CA110" s="30"/>
      <c r="CB110" s="30"/>
      <c r="CC110" s="30"/>
      <c r="CD110" s="30"/>
      <c r="CE110" s="30"/>
      <c r="CF110" s="30"/>
      <c r="CL110" s="30"/>
      <c r="GQ110" s="21"/>
      <c r="GR110" s="21"/>
      <c r="GS110" s="103"/>
      <c r="GT110" s="103"/>
      <c r="GY110" s="49"/>
      <c r="GZ110" s="49"/>
      <c r="HA110" s="49"/>
      <c r="HB110" s="49"/>
      <c r="HC110" s="49"/>
      <c r="HD110" s="49"/>
      <c r="HE110" s="49"/>
      <c r="HF110" s="49"/>
      <c r="HG110" s="49"/>
      <c r="HH110" s="49"/>
      <c r="HI110" s="49"/>
      <c r="HJ110" s="49"/>
      <c r="HK110" s="49"/>
      <c r="HL110" s="49"/>
      <c r="HM110" s="49"/>
      <c r="HN110" s="49"/>
      <c r="HO110" s="49"/>
      <c r="HP110" s="49"/>
      <c r="HQ110" s="49"/>
      <c r="HR110" s="49"/>
      <c r="HS110" s="49"/>
      <c r="HT110" s="49"/>
      <c r="HU110" s="49"/>
      <c r="HV110" s="49"/>
      <c r="HW110" s="49"/>
      <c r="HX110" s="49"/>
      <c r="HY110" s="49"/>
      <c r="HZ110" s="49"/>
      <c r="IA110" s="49"/>
      <c r="IB110" s="49"/>
    </row>
    <row r="111" spans="1:236" ht="14.25" customHeight="1" x14ac:dyDescent="0.2">
      <c r="A111" s="102"/>
      <c r="B111" s="102"/>
      <c r="C111" s="102"/>
      <c r="D111" s="102"/>
      <c r="E111" s="102"/>
      <c r="F111" s="102"/>
      <c r="BT111" s="32"/>
      <c r="BU111" s="32"/>
      <c r="BV111" s="32"/>
      <c r="BW111" s="32"/>
      <c r="BX111" s="32"/>
      <c r="BY111" s="32"/>
      <c r="BZ111" s="32"/>
      <c r="CA111" s="32"/>
      <c r="CB111" s="32"/>
      <c r="CC111" s="32"/>
      <c r="CD111" s="32"/>
      <c r="CE111" s="32"/>
      <c r="CF111" s="32"/>
      <c r="GQ111" s="21"/>
      <c r="GR111" s="21"/>
      <c r="GS111" s="103"/>
      <c r="GT111" s="103"/>
      <c r="GY111" s="49"/>
      <c r="GZ111" s="49"/>
      <c r="HA111" s="49"/>
      <c r="HB111" s="49"/>
      <c r="HC111" s="49"/>
      <c r="HD111" s="49"/>
      <c r="HE111" s="49"/>
      <c r="HF111" s="49"/>
      <c r="HG111" s="49"/>
      <c r="HH111" s="49"/>
      <c r="HI111" s="49"/>
      <c r="HJ111" s="49"/>
      <c r="HK111" s="49"/>
      <c r="HL111" s="49"/>
      <c r="HM111" s="49"/>
      <c r="HN111" s="49"/>
      <c r="HO111" s="49"/>
      <c r="HP111" s="49"/>
      <c r="HQ111" s="49"/>
      <c r="HR111" s="49"/>
      <c r="HS111" s="49"/>
      <c r="HT111" s="49"/>
      <c r="HU111" s="49"/>
      <c r="HV111" s="49"/>
      <c r="HW111" s="49"/>
      <c r="HX111" s="49"/>
      <c r="HY111" s="49"/>
      <c r="HZ111" s="49"/>
      <c r="IA111" s="49"/>
      <c r="IB111" s="49"/>
    </row>
    <row r="112" spans="1:236" ht="14.25" customHeight="1" x14ac:dyDescent="0.2">
      <c r="A112" s="102"/>
      <c r="B112" s="102"/>
      <c r="C112" s="102"/>
      <c r="D112" s="102"/>
      <c r="E112" s="102"/>
      <c r="F112" s="102"/>
      <c r="BT112" s="32"/>
      <c r="BU112" s="32"/>
      <c r="BV112" s="32"/>
      <c r="BW112" s="32"/>
      <c r="BX112" s="32"/>
      <c r="BY112" s="32"/>
      <c r="BZ112" s="32"/>
      <c r="CA112" s="32"/>
      <c r="CB112" s="32"/>
      <c r="CC112" s="32"/>
      <c r="CD112" s="32"/>
      <c r="CE112" s="32"/>
      <c r="CF112" s="32"/>
      <c r="GY112" s="49"/>
      <c r="GZ112" s="49"/>
      <c r="HA112" s="49"/>
      <c r="HB112" s="49"/>
      <c r="HC112" s="49"/>
      <c r="HD112" s="49"/>
      <c r="HE112" s="49"/>
      <c r="HF112" s="49"/>
      <c r="HG112" s="49"/>
      <c r="HH112" s="49"/>
      <c r="HI112" s="49"/>
      <c r="HJ112" s="49"/>
      <c r="HK112" s="49"/>
      <c r="HL112" s="49"/>
      <c r="HM112" s="49"/>
      <c r="HN112" s="49"/>
      <c r="HO112" s="49"/>
      <c r="HP112" s="49"/>
      <c r="HQ112" s="49"/>
      <c r="HR112" s="49"/>
      <c r="HS112" s="49"/>
      <c r="HT112" s="49"/>
      <c r="HU112" s="49"/>
      <c r="HV112" s="49"/>
      <c r="HW112" s="49"/>
      <c r="HX112" s="49"/>
      <c r="HY112" s="49"/>
      <c r="HZ112" s="49"/>
      <c r="IA112" s="49"/>
      <c r="IB112" s="49"/>
    </row>
    <row r="113" spans="1:236" ht="14.25" customHeight="1" x14ac:dyDescent="0.2">
      <c r="A113" s="102"/>
      <c r="B113" s="102"/>
      <c r="C113" s="102"/>
      <c r="D113" s="102"/>
      <c r="E113" s="102"/>
      <c r="F113" s="102"/>
      <c r="BT113" s="32"/>
      <c r="BU113" s="32"/>
      <c r="BV113" s="32"/>
      <c r="BW113" s="32"/>
      <c r="BX113" s="32"/>
      <c r="BY113" s="32"/>
      <c r="BZ113" s="32"/>
      <c r="CA113" s="32"/>
      <c r="CB113" s="32"/>
      <c r="CC113" s="32"/>
      <c r="CD113" s="32"/>
      <c r="CE113" s="32"/>
      <c r="CF113" s="32"/>
      <c r="GY113" s="49"/>
      <c r="GZ113" s="49"/>
      <c r="HA113" s="49"/>
      <c r="HB113" s="49"/>
      <c r="HC113" s="49"/>
      <c r="HD113" s="49"/>
      <c r="HE113" s="49"/>
      <c r="HF113" s="49"/>
      <c r="HG113" s="49"/>
      <c r="HH113" s="49"/>
      <c r="HI113" s="49"/>
      <c r="HJ113" s="49"/>
      <c r="HK113" s="49"/>
      <c r="HL113" s="49"/>
      <c r="HM113" s="49"/>
      <c r="HN113" s="49"/>
      <c r="HO113" s="49"/>
      <c r="HP113" s="49"/>
      <c r="HQ113" s="49"/>
      <c r="HR113" s="49"/>
      <c r="HS113" s="49"/>
      <c r="HT113" s="49"/>
      <c r="HU113" s="49"/>
      <c r="HV113" s="49"/>
      <c r="HW113" s="49"/>
      <c r="HX113" s="49"/>
      <c r="HY113" s="49"/>
      <c r="HZ113" s="49"/>
      <c r="IA113" s="49"/>
      <c r="IB113" s="49"/>
    </row>
    <row r="114" spans="1:236" ht="14.25" customHeight="1" x14ac:dyDescent="0.2">
      <c r="A114" s="102"/>
      <c r="B114" s="102"/>
      <c r="C114" s="102"/>
      <c r="D114" s="102"/>
      <c r="E114" s="102"/>
      <c r="F114" s="102"/>
      <c r="BT114" s="32"/>
      <c r="BU114" s="32"/>
      <c r="BV114" s="32"/>
      <c r="BW114" s="32"/>
      <c r="BX114" s="32"/>
      <c r="BY114" s="32"/>
      <c r="BZ114" s="32"/>
      <c r="CA114" s="32"/>
      <c r="CB114" s="32"/>
      <c r="CC114" s="32"/>
      <c r="CD114" s="32"/>
      <c r="CE114" s="32"/>
      <c r="CF114" s="32"/>
      <c r="GY114" s="49"/>
      <c r="GZ114" s="49"/>
      <c r="HA114" s="49"/>
      <c r="HB114" s="49"/>
      <c r="HC114" s="49"/>
      <c r="HD114" s="49"/>
      <c r="HE114" s="49"/>
      <c r="HF114" s="49"/>
      <c r="HG114" s="49"/>
      <c r="HH114" s="49"/>
      <c r="HI114" s="49"/>
      <c r="HJ114" s="49"/>
      <c r="HK114" s="49"/>
      <c r="HL114" s="49"/>
      <c r="HM114" s="49"/>
      <c r="HN114" s="49"/>
      <c r="HO114" s="49"/>
      <c r="HP114" s="49"/>
      <c r="HQ114" s="49"/>
      <c r="HR114" s="49"/>
      <c r="HS114" s="49"/>
      <c r="HT114" s="49"/>
      <c r="HU114" s="49"/>
      <c r="HV114" s="49"/>
      <c r="HW114" s="49"/>
      <c r="HX114" s="49"/>
      <c r="HY114" s="49"/>
      <c r="HZ114" s="49"/>
      <c r="IA114" s="49"/>
      <c r="IB114" s="49"/>
    </row>
    <row r="115" spans="1:236" ht="14.25" customHeight="1" x14ac:dyDescent="0.2">
      <c r="A115" s="102"/>
      <c r="B115" s="102"/>
      <c r="C115" s="102"/>
      <c r="D115" s="102"/>
      <c r="E115" s="102"/>
      <c r="F115" s="102"/>
      <c r="GY115" s="49"/>
      <c r="GZ115" s="49"/>
      <c r="HA115" s="49"/>
      <c r="HB115" s="49"/>
      <c r="HC115" s="49"/>
      <c r="HD115" s="49"/>
      <c r="HE115" s="49"/>
      <c r="HF115" s="49"/>
      <c r="HG115" s="49"/>
      <c r="HH115" s="49"/>
      <c r="HI115" s="49"/>
      <c r="HJ115" s="49"/>
      <c r="HK115" s="49"/>
      <c r="HL115" s="49"/>
      <c r="HM115" s="49"/>
      <c r="HN115" s="49"/>
      <c r="HO115" s="49"/>
      <c r="HP115" s="49"/>
      <c r="HQ115" s="49"/>
      <c r="HR115" s="49"/>
      <c r="HS115" s="49"/>
      <c r="HT115" s="49"/>
      <c r="HU115" s="49"/>
      <c r="HV115" s="49"/>
      <c r="HW115" s="49"/>
      <c r="HX115" s="49"/>
      <c r="HY115" s="49"/>
      <c r="HZ115" s="49"/>
      <c r="IA115" s="49"/>
      <c r="IB115" s="49"/>
    </row>
    <row r="116" spans="1:236" ht="14.25" customHeight="1" x14ac:dyDescent="0.2">
      <c r="A116" s="102"/>
      <c r="B116" s="102"/>
      <c r="C116" s="102"/>
      <c r="D116" s="102"/>
      <c r="E116" s="102"/>
      <c r="F116" s="102"/>
      <c r="GY116" s="49"/>
      <c r="GZ116" s="49"/>
      <c r="HA116" s="49"/>
      <c r="HB116" s="49"/>
      <c r="HC116" s="49"/>
      <c r="HD116" s="49"/>
      <c r="HE116" s="49"/>
      <c r="HF116" s="49"/>
      <c r="HG116" s="49"/>
      <c r="HH116" s="49"/>
      <c r="HI116" s="49"/>
      <c r="HJ116" s="49"/>
      <c r="HK116" s="49"/>
      <c r="HL116" s="49"/>
      <c r="HM116" s="49"/>
      <c r="HN116" s="49"/>
      <c r="HO116" s="49"/>
      <c r="HP116" s="49"/>
      <c r="HQ116" s="49"/>
      <c r="HR116" s="49"/>
      <c r="HS116" s="49"/>
      <c r="HT116" s="49"/>
      <c r="HU116" s="49"/>
      <c r="HV116" s="49"/>
      <c r="HW116" s="49"/>
      <c r="HX116" s="49"/>
      <c r="HY116" s="49"/>
      <c r="HZ116" s="49"/>
      <c r="IA116" s="49"/>
      <c r="IB116" s="49"/>
    </row>
    <row r="117" spans="1:236" ht="14.25" customHeight="1" x14ac:dyDescent="0.2">
      <c r="A117" s="102"/>
      <c r="B117" s="102"/>
      <c r="C117" s="102"/>
      <c r="D117" s="102"/>
      <c r="E117" s="102"/>
      <c r="F117" s="102"/>
      <c r="GY117" s="49"/>
      <c r="GZ117" s="49"/>
      <c r="HA117" s="49"/>
      <c r="HB117" s="49"/>
      <c r="HC117" s="49"/>
      <c r="HD117" s="49"/>
      <c r="HE117" s="49"/>
      <c r="HF117" s="49"/>
      <c r="HG117" s="49"/>
      <c r="HH117" s="49"/>
      <c r="HI117" s="49"/>
      <c r="HJ117" s="49"/>
      <c r="HK117" s="49"/>
      <c r="HL117" s="49"/>
      <c r="HM117" s="49"/>
      <c r="HN117" s="49"/>
      <c r="HO117" s="49"/>
      <c r="HP117" s="49"/>
      <c r="HQ117" s="49"/>
      <c r="HR117" s="49"/>
      <c r="HS117" s="49"/>
      <c r="HT117" s="49"/>
      <c r="HU117" s="49"/>
      <c r="HV117" s="49"/>
      <c r="HW117" s="49"/>
      <c r="HX117" s="49"/>
      <c r="HY117" s="49"/>
      <c r="HZ117" s="49"/>
      <c r="IA117" s="49"/>
      <c r="IB117" s="49"/>
    </row>
    <row r="118" spans="1:236" ht="14.25" customHeight="1" x14ac:dyDescent="0.2">
      <c r="A118" s="102"/>
      <c r="B118" s="102"/>
      <c r="C118" s="102"/>
      <c r="D118" s="102"/>
      <c r="E118" s="102"/>
      <c r="F118" s="102"/>
      <c r="GY118" s="49"/>
      <c r="GZ118" s="49"/>
      <c r="HA118" s="49"/>
      <c r="HB118" s="49"/>
      <c r="HC118" s="49"/>
      <c r="HD118" s="49"/>
      <c r="HE118" s="49"/>
      <c r="HF118" s="49"/>
      <c r="HG118" s="49"/>
      <c r="HH118" s="49"/>
      <c r="HI118" s="49"/>
      <c r="HJ118" s="49"/>
      <c r="HK118" s="49"/>
      <c r="HL118" s="49"/>
      <c r="HM118" s="49"/>
      <c r="HN118" s="49"/>
      <c r="HO118" s="49"/>
      <c r="HP118" s="49"/>
      <c r="HQ118" s="49"/>
      <c r="HR118" s="49"/>
      <c r="HS118" s="49"/>
      <c r="HT118" s="49"/>
      <c r="HU118" s="49"/>
      <c r="HV118" s="49"/>
      <c r="HW118" s="49"/>
      <c r="HX118" s="49"/>
      <c r="HY118" s="49"/>
      <c r="HZ118" s="49"/>
      <c r="IA118" s="49"/>
      <c r="IB118" s="49"/>
    </row>
    <row r="119" spans="1:236" ht="14.25" customHeight="1" x14ac:dyDescent="0.2">
      <c r="A119" s="102"/>
      <c r="B119" s="102"/>
      <c r="C119" s="102"/>
      <c r="D119" s="102"/>
      <c r="E119" s="102"/>
      <c r="F119" s="102"/>
      <c r="GY119" s="49"/>
      <c r="GZ119" s="49"/>
      <c r="HA119" s="49"/>
      <c r="HB119" s="49"/>
      <c r="HC119" s="49"/>
      <c r="HD119" s="49"/>
      <c r="HE119" s="49"/>
      <c r="HF119" s="49"/>
      <c r="HG119" s="49"/>
      <c r="HH119" s="49"/>
      <c r="HI119" s="49"/>
      <c r="HJ119" s="49"/>
      <c r="HK119" s="49"/>
      <c r="HL119" s="49"/>
      <c r="HM119" s="49"/>
      <c r="HN119" s="49"/>
      <c r="HO119" s="49"/>
      <c r="HP119" s="49"/>
      <c r="HQ119" s="49"/>
      <c r="HR119" s="49"/>
      <c r="HS119" s="49"/>
      <c r="HT119" s="49"/>
      <c r="HU119" s="49"/>
      <c r="HV119" s="49"/>
      <c r="HW119" s="49"/>
      <c r="HX119" s="49"/>
      <c r="HY119" s="49"/>
      <c r="HZ119" s="49"/>
      <c r="IA119" s="49"/>
      <c r="IB119" s="49"/>
    </row>
    <row r="120" spans="1:236" ht="14.25" customHeight="1" x14ac:dyDescent="0.2">
      <c r="A120" s="102"/>
      <c r="B120" s="102"/>
      <c r="C120" s="102"/>
      <c r="D120" s="102"/>
      <c r="E120" s="102"/>
      <c r="F120" s="102"/>
      <c r="GY120" s="49"/>
      <c r="GZ120" s="49"/>
      <c r="HA120" s="49"/>
      <c r="HB120" s="49"/>
      <c r="HC120" s="49"/>
      <c r="HD120" s="49"/>
      <c r="HE120" s="49"/>
      <c r="HF120" s="49"/>
      <c r="HG120" s="49"/>
      <c r="HH120" s="49"/>
      <c r="HI120" s="49"/>
      <c r="HJ120" s="49"/>
      <c r="HK120" s="49"/>
      <c r="HL120" s="49"/>
      <c r="HM120" s="49"/>
      <c r="HN120" s="49"/>
      <c r="HO120" s="49"/>
      <c r="HP120" s="49"/>
      <c r="HQ120" s="49"/>
      <c r="HR120" s="49"/>
      <c r="HS120" s="49"/>
      <c r="HT120" s="49"/>
      <c r="HU120" s="49"/>
      <c r="HV120" s="49"/>
      <c r="HW120" s="49"/>
      <c r="HX120" s="49"/>
      <c r="HY120" s="49"/>
      <c r="HZ120" s="49"/>
      <c r="IA120" s="49"/>
      <c r="IB120" s="49"/>
    </row>
    <row r="121" spans="1:236" ht="14.25" customHeight="1" x14ac:dyDescent="0.2">
      <c r="A121" s="102"/>
      <c r="B121" s="102"/>
      <c r="C121" s="102"/>
      <c r="D121" s="102"/>
      <c r="E121" s="102"/>
      <c r="F121" s="102"/>
      <c r="GY121" s="49"/>
      <c r="GZ121" s="49"/>
      <c r="HA121" s="49"/>
      <c r="HB121" s="49"/>
      <c r="HC121" s="49"/>
      <c r="HD121" s="49"/>
      <c r="HE121" s="49"/>
      <c r="HF121" s="49"/>
      <c r="HG121" s="49"/>
      <c r="HH121" s="49"/>
      <c r="HI121" s="49"/>
      <c r="HJ121" s="49"/>
      <c r="HK121" s="49"/>
      <c r="HL121" s="49"/>
      <c r="HM121" s="49"/>
      <c r="HN121" s="49"/>
      <c r="HO121" s="49"/>
      <c r="HP121" s="49"/>
      <c r="HQ121" s="49"/>
      <c r="HR121" s="49"/>
      <c r="HS121" s="49"/>
      <c r="HT121" s="49"/>
      <c r="HU121" s="49"/>
      <c r="HV121" s="49"/>
      <c r="HW121" s="49"/>
      <c r="HX121" s="49"/>
      <c r="HY121" s="49"/>
      <c r="HZ121" s="49"/>
      <c r="IA121" s="49"/>
      <c r="IB121" s="49"/>
    </row>
    <row r="122" spans="1:236" ht="14.25" customHeight="1" x14ac:dyDescent="0.2">
      <c r="A122" s="102"/>
      <c r="B122" s="102"/>
      <c r="C122" s="102"/>
      <c r="D122" s="102"/>
      <c r="E122" s="102"/>
      <c r="F122" s="102"/>
      <c r="GY122" s="49"/>
      <c r="GZ122" s="49"/>
      <c r="HA122" s="49"/>
      <c r="HB122" s="49"/>
      <c r="HC122" s="49"/>
      <c r="HD122" s="49"/>
      <c r="HE122" s="49"/>
      <c r="HF122" s="49"/>
      <c r="HG122" s="49"/>
      <c r="HH122" s="49"/>
      <c r="HI122" s="49"/>
      <c r="HJ122" s="49"/>
      <c r="HK122" s="49"/>
      <c r="HL122" s="49"/>
      <c r="HM122" s="49"/>
      <c r="HN122" s="49"/>
      <c r="HO122" s="49"/>
      <c r="HP122" s="49"/>
      <c r="HQ122" s="49"/>
      <c r="HR122" s="49"/>
      <c r="HS122" s="49"/>
      <c r="HT122" s="49"/>
      <c r="HU122" s="49"/>
      <c r="HV122" s="49"/>
      <c r="HW122" s="49"/>
      <c r="HX122" s="49"/>
      <c r="HY122" s="49"/>
      <c r="HZ122" s="49"/>
      <c r="IA122" s="49"/>
      <c r="IB122" s="49"/>
    </row>
    <row r="123" spans="1:236" ht="14.25" customHeight="1" x14ac:dyDescent="0.2">
      <c r="A123" s="102"/>
      <c r="B123" s="102"/>
      <c r="C123" s="102"/>
      <c r="D123" s="102"/>
      <c r="E123" s="102"/>
      <c r="F123" s="102"/>
      <c r="GY123" s="49"/>
      <c r="GZ123" s="49"/>
      <c r="HA123" s="49"/>
      <c r="HB123" s="49"/>
      <c r="HC123" s="49"/>
      <c r="HD123" s="49"/>
      <c r="HE123" s="49"/>
      <c r="HF123" s="49"/>
      <c r="HG123" s="49"/>
      <c r="HH123" s="49"/>
      <c r="HI123" s="49"/>
      <c r="HJ123" s="49"/>
      <c r="HK123" s="49"/>
      <c r="HL123" s="49"/>
      <c r="HM123" s="49"/>
      <c r="HN123" s="49"/>
      <c r="HO123" s="49"/>
      <c r="HP123" s="49"/>
      <c r="HQ123" s="49"/>
      <c r="HR123" s="49"/>
      <c r="HS123" s="49"/>
      <c r="HT123" s="49"/>
      <c r="HU123" s="49"/>
      <c r="HV123" s="49"/>
      <c r="HW123" s="49"/>
      <c r="HX123" s="49"/>
      <c r="HY123" s="49"/>
      <c r="HZ123" s="49"/>
      <c r="IA123" s="49"/>
      <c r="IB123" s="49"/>
    </row>
    <row r="124" spans="1:236" ht="14.25" customHeight="1" x14ac:dyDescent="0.2">
      <c r="A124" s="102"/>
      <c r="B124" s="102"/>
      <c r="C124" s="102"/>
      <c r="D124" s="102"/>
      <c r="E124" s="102"/>
      <c r="F124" s="102"/>
      <c r="GY124" s="49"/>
      <c r="GZ124" s="49"/>
      <c r="HA124" s="49"/>
      <c r="HB124" s="49"/>
      <c r="HC124" s="49"/>
      <c r="HD124" s="49"/>
      <c r="HE124" s="49"/>
      <c r="HF124" s="49"/>
      <c r="HG124" s="49"/>
      <c r="HH124" s="49"/>
      <c r="HI124" s="49"/>
      <c r="HJ124" s="49"/>
      <c r="HK124" s="49"/>
      <c r="HL124" s="49"/>
      <c r="HM124" s="49"/>
      <c r="HN124" s="49"/>
      <c r="HO124" s="49"/>
      <c r="HP124" s="49"/>
      <c r="HQ124" s="49"/>
      <c r="HR124" s="49"/>
      <c r="HS124" s="49"/>
      <c r="HT124" s="49"/>
      <c r="HU124" s="49"/>
      <c r="HV124" s="49"/>
      <c r="HW124" s="49"/>
      <c r="HX124" s="49"/>
      <c r="HY124" s="49"/>
      <c r="HZ124" s="49"/>
      <c r="IA124" s="49"/>
      <c r="IB124" s="49"/>
    </row>
    <row r="125" spans="1:236" ht="14.25" customHeight="1" x14ac:dyDescent="0.2">
      <c r="A125" s="102"/>
      <c r="B125" s="102"/>
      <c r="C125" s="102"/>
      <c r="D125" s="102"/>
      <c r="E125" s="102"/>
      <c r="F125" s="102"/>
      <c r="GY125" s="49"/>
      <c r="GZ125" s="49"/>
      <c r="HA125" s="49"/>
      <c r="HB125" s="49"/>
      <c r="HC125" s="49"/>
      <c r="HD125" s="49"/>
      <c r="HE125" s="49"/>
      <c r="HF125" s="49"/>
      <c r="HG125" s="49"/>
      <c r="HH125" s="49"/>
      <c r="HI125" s="49"/>
      <c r="HJ125" s="49"/>
      <c r="HK125" s="49"/>
      <c r="HL125" s="49"/>
      <c r="HM125" s="49"/>
      <c r="HN125" s="49"/>
      <c r="HO125" s="49"/>
      <c r="HP125" s="49"/>
      <c r="HQ125" s="49"/>
      <c r="HR125" s="49"/>
      <c r="HS125" s="49"/>
      <c r="HT125" s="49"/>
      <c r="HU125" s="49"/>
      <c r="HV125" s="49"/>
      <c r="HW125" s="49"/>
      <c r="HX125" s="49"/>
      <c r="HY125" s="49"/>
      <c r="HZ125" s="49"/>
      <c r="IA125" s="49"/>
      <c r="IB125" s="49"/>
    </row>
    <row r="126" spans="1:236" ht="14.25" customHeight="1" x14ac:dyDescent="0.2">
      <c r="A126" s="102"/>
      <c r="B126" s="102"/>
      <c r="C126" s="102"/>
      <c r="D126" s="102"/>
      <c r="E126" s="102"/>
      <c r="F126" s="102"/>
      <c r="GY126" s="49"/>
      <c r="GZ126" s="49"/>
      <c r="HA126" s="49"/>
      <c r="HB126" s="49"/>
      <c r="HC126" s="49"/>
      <c r="HD126" s="49"/>
      <c r="HE126" s="49"/>
      <c r="HF126" s="49"/>
      <c r="HG126" s="49"/>
      <c r="HH126" s="49"/>
      <c r="HI126" s="49"/>
      <c r="HJ126" s="49"/>
      <c r="HK126" s="49"/>
      <c r="HL126" s="49"/>
      <c r="HM126" s="49"/>
      <c r="HN126" s="49"/>
      <c r="HO126" s="49"/>
      <c r="HP126" s="49"/>
      <c r="HQ126" s="49"/>
      <c r="HR126" s="49"/>
      <c r="HS126" s="49"/>
      <c r="HT126" s="49"/>
      <c r="HU126" s="49"/>
      <c r="HV126" s="49"/>
      <c r="HW126" s="49"/>
      <c r="HX126" s="49"/>
      <c r="HY126" s="49"/>
      <c r="HZ126" s="49"/>
      <c r="IA126" s="49"/>
      <c r="IB126" s="49"/>
    </row>
    <row r="127" spans="1:236" ht="14.25" customHeight="1" x14ac:dyDescent="0.2">
      <c r="A127" s="102"/>
      <c r="B127" s="102"/>
      <c r="C127" s="102"/>
      <c r="D127" s="102"/>
      <c r="E127" s="102"/>
      <c r="F127" s="102"/>
      <c r="GY127" s="49"/>
      <c r="GZ127" s="49"/>
      <c r="HA127" s="49"/>
      <c r="HB127" s="49"/>
      <c r="HC127" s="49"/>
      <c r="HD127" s="49"/>
      <c r="HE127" s="49"/>
      <c r="HF127" s="49"/>
      <c r="HG127" s="49"/>
      <c r="HH127" s="49"/>
      <c r="HI127" s="49"/>
      <c r="HJ127" s="49"/>
      <c r="HK127" s="49"/>
      <c r="HL127" s="49"/>
      <c r="HM127" s="49"/>
      <c r="HN127" s="49"/>
      <c r="HO127" s="49"/>
      <c r="HP127" s="49"/>
      <c r="HQ127" s="49"/>
      <c r="HR127" s="49"/>
      <c r="HS127" s="49"/>
      <c r="HT127" s="49"/>
      <c r="HU127" s="49"/>
      <c r="HV127" s="49"/>
      <c r="HW127" s="49"/>
      <c r="HX127" s="49"/>
      <c r="HY127" s="49"/>
      <c r="HZ127" s="49"/>
      <c r="IA127" s="49"/>
      <c r="IB127" s="49"/>
    </row>
    <row r="128" spans="1:236" ht="14.25" customHeight="1" x14ac:dyDescent="0.2">
      <c r="A128" s="102"/>
      <c r="B128" s="102"/>
      <c r="C128" s="102"/>
      <c r="D128" s="102"/>
      <c r="E128" s="102"/>
      <c r="F128" s="102"/>
      <c r="GY128" s="49"/>
      <c r="GZ128" s="49"/>
      <c r="HA128" s="49"/>
      <c r="HB128" s="49"/>
      <c r="HC128" s="49"/>
      <c r="HD128" s="49"/>
      <c r="HE128" s="49"/>
      <c r="HF128" s="49"/>
      <c r="HG128" s="49"/>
      <c r="HH128" s="49"/>
      <c r="HI128" s="49"/>
      <c r="HJ128" s="49"/>
      <c r="HK128" s="49"/>
      <c r="HL128" s="49"/>
      <c r="HM128" s="49"/>
      <c r="HN128" s="49"/>
      <c r="HO128" s="49"/>
      <c r="HP128" s="49"/>
      <c r="HQ128" s="49"/>
      <c r="HR128" s="49"/>
      <c r="HS128" s="49"/>
      <c r="HT128" s="49"/>
      <c r="HU128" s="49"/>
      <c r="HV128" s="49"/>
      <c r="HW128" s="49"/>
      <c r="HX128" s="49"/>
      <c r="HY128" s="49"/>
      <c r="HZ128" s="49"/>
      <c r="IA128" s="49"/>
      <c r="IB128" s="49"/>
    </row>
    <row r="129" spans="1:236" ht="14.25" customHeight="1" x14ac:dyDescent="0.2">
      <c r="A129" s="102"/>
      <c r="B129" s="102"/>
      <c r="C129" s="102"/>
      <c r="D129" s="102"/>
      <c r="E129" s="102"/>
      <c r="F129" s="102"/>
      <c r="GY129" s="49"/>
      <c r="GZ129" s="49"/>
      <c r="HA129" s="49"/>
      <c r="HB129" s="49"/>
      <c r="HC129" s="49"/>
      <c r="HD129" s="49"/>
      <c r="HE129" s="49"/>
      <c r="HF129" s="49"/>
      <c r="HG129" s="49"/>
      <c r="HH129" s="49"/>
      <c r="HI129" s="49"/>
      <c r="HJ129" s="49"/>
      <c r="HK129" s="49"/>
      <c r="HL129" s="49"/>
      <c r="HM129" s="49"/>
      <c r="HN129" s="49"/>
      <c r="HO129" s="49"/>
      <c r="HP129" s="49"/>
      <c r="HQ129" s="49"/>
      <c r="HR129" s="49"/>
      <c r="HS129" s="49"/>
      <c r="HT129" s="49"/>
      <c r="HU129" s="49"/>
      <c r="HV129" s="49"/>
      <c r="HW129" s="49"/>
      <c r="HX129" s="49"/>
      <c r="HY129" s="49"/>
      <c r="HZ129" s="49"/>
      <c r="IA129" s="49"/>
      <c r="IB129" s="49"/>
    </row>
    <row r="130" spans="1:236" ht="14.25" customHeight="1" x14ac:dyDescent="0.2">
      <c r="A130" s="102"/>
      <c r="B130" s="102"/>
      <c r="C130" s="102"/>
      <c r="D130" s="102"/>
      <c r="E130" s="102"/>
      <c r="F130" s="102"/>
      <c r="GY130" s="49"/>
      <c r="GZ130" s="49"/>
      <c r="HA130" s="49"/>
      <c r="HB130" s="49"/>
      <c r="HC130" s="49"/>
      <c r="HD130" s="49"/>
      <c r="HE130" s="49"/>
      <c r="HF130" s="49"/>
      <c r="HG130" s="49"/>
      <c r="HH130" s="49"/>
      <c r="HI130" s="49"/>
      <c r="HJ130" s="49"/>
      <c r="HK130" s="49"/>
      <c r="HL130" s="49"/>
      <c r="HM130" s="49"/>
      <c r="HN130" s="49"/>
      <c r="HO130" s="49"/>
      <c r="HP130" s="49"/>
      <c r="HQ130" s="49"/>
      <c r="HR130" s="49"/>
      <c r="HS130" s="49"/>
      <c r="HT130" s="49"/>
      <c r="HU130" s="49"/>
      <c r="HV130" s="49"/>
      <c r="HW130" s="49"/>
      <c r="HX130" s="49"/>
      <c r="HY130" s="49"/>
      <c r="HZ130" s="49"/>
      <c r="IA130" s="49"/>
      <c r="IB130" s="49"/>
    </row>
    <row r="131" spans="1:236" ht="14.25" customHeight="1" x14ac:dyDescent="0.2">
      <c r="A131" s="102"/>
      <c r="B131" s="102"/>
      <c r="C131" s="102"/>
      <c r="D131" s="102"/>
      <c r="E131" s="102"/>
      <c r="F131" s="102"/>
      <c r="GY131" s="49"/>
      <c r="GZ131" s="49"/>
      <c r="HA131" s="49"/>
      <c r="HB131" s="49"/>
      <c r="HC131" s="49"/>
      <c r="HD131" s="49"/>
      <c r="HE131" s="49"/>
      <c r="HF131" s="49"/>
      <c r="HG131" s="49"/>
      <c r="HH131" s="49"/>
      <c r="HI131" s="49"/>
      <c r="HJ131" s="49"/>
      <c r="HK131" s="49"/>
      <c r="HL131" s="49"/>
      <c r="HM131" s="49"/>
      <c r="HN131" s="49"/>
      <c r="HO131" s="49"/>
      <c r="HP131" s="49"/>
      <c r="HQ131" s="49"/>
      <c r="HR131" s="49"/>
      <c r="HS131" s="49"/>
      <c r="HT131" s="49"/>
      <c r="HU131" s="49"/>
      <c r="HV131" s="49"/>
      <c r="HW131" s="49"/>
      <c r="HX131" s="49"/>
      <c r="HY131" s="49"/>
      <c r="HZ131" s="49"/>
      <c r="IA131" s="49"/>
      <c r="IB131" s="49"/>
    </row>
    <row r="132" spans="1:236" ht="14.25" customHeight="1" x14ac:dyDescent="0.2">
      <c r="A132" s="102"/>
      <c r="B132" s="102"/>
      <c r="C132" s="102"/>
      <c r="D132" s="102"/>
      <c r="E132" s="102"/>
      <c r="F132" s="102"/>
      <c r="GY132" s="49"/>
      <c r="GZ132" s="49"/>
      <c r="HA132" s="49"/>
      <c r="HB132" s="49"/>
      <c r="HC132" s="49"/>
      <c r="HD132" s="49"/>
      <c r="HE132" s="49"/>
      <c r="HF132" s="49"/>
      <c r="HG132" s="49"/>
      <c r="HH132" s="49"/>
      <c r="HI132" s="49"/>
      <c r="HJ132" s="49"/>
      <c r="HK132" s="49"/>
      <c r="HL132" s="49"/>
      <c r="HM132" s="49"/>
      <c r="HN132" s="49"/>
      <c r="HO132" s="49"/>
      <c r="HP132" s="49"/>
      <c r="HQ132" s="49"/>
      <c r="HR132" s="49"/>
      <c r="HS132" s="49"/>
      <c r="HT132" s="49"/>
      <c r="HU132" s="49"/>
      <c r="HV132" s="49"/>
      <c r="HW132" s="49"/>
      <c r="HX132" s="49"/>
      <c r="HY132" s="49"/>
      <c r="HZ132" s="49"/>
      <c r="IA132" s="49"/>
      <c r="IB132" s="49"/>
    </row>
    <row r="133" spans="1:236" ht="14.25" customHeight="1" x14ac:dyDescent="0.2">
      <c r="A133" s="102"/>
      <c r="B133" s="102"/>
      <c r="C133" s="102"/>
      <c r="D133" s="102"/>
      <c r="E133" s="102"/>
      <c r="F133" s="102"/>
      <c r="GY133" s="49"/>
      <c r="GZ133" s="49"/>
      <c r="HA133" s="49"/>
      <c r="HB133" s="49"/>
      <c r="HC133" s="49"/>
      <c r="HD133" s="49"/>
      <c r="HE133" s="49"/>
      <c r="HF133" s="49"/>
      <c r="HG133" s="49"/>
      <c r="HH133" s="49"/>
      <c r="HI133" s="49"/>
      <c r="HJ133" s="49"/>
      <c r="HK133" s="49"/>
      <c r="HL133" s="49"/>
      <c r="HM133" s="49"/>
      <c r="HN133" s="49"/>
      <c r="HO133" s="49"/>
      <c r="HP133" s="49"/>
      <c r="HQ133" s="49"/>
      <c r="HR133" s="49"/>
      <c r="HS133" s="49"/>
      <c r="HT133" s="49"/>
      <c r="HU133" s="49"/>
      <c r="HV133" s="49"/>
      <c r="HW133" s="49"/>
      <c r="HX133" s="49"/>
      <c r="HY133" s="49"/>
      <c r="HZ133" s="49"/>
      <c r="IA133" s="49"/>
      <c r="IB133" s="49"/>
    </row>
    <row r="134" spans="1:236" ht="14.25" customHeight="1" x14ac:dyDescent="0.2">
      <c r="A134" s="102"/>
      <c r="B134" s="102"/>
      <c r="C134" s="102"/>
      <c r="D134" s="102"/>
      <c r="E134" s="102"/>
      <c r="F134" s="102"/>
      <c r="GY134" s="49"/>
      <c r="GZ134" s="49"/>
      <c r="HA134" s="49"/>
      <c r="HB134" s="49"/>
      <c r="HC134" s="49"/>
      <c r="HD134" s="49"/>
      <c r="HE134" s="49"/>
      <c r="HF134" s="49"/>
      <c r="HG134" s="49"/>
      <c r="HH134" s="49"/>
      <c r="HI134" s="49"/>
      <c r="HJ134" s="49"/>
      <c r="HK134" s="49"/>
      <c r="HL134" s="49"/>
      <c r="HM134" s="49"/>
      <c r="HN134" s="49"/>
      <c r="HO134" s="49"/>
      <c r="HP134" s="49"/>
      <c r="HQ134" s="49"/>
      <c r="HR134" s="49"/>
      <c r="HS134" s="49"/>
      <c r="HT134" s="49"/>
      <c r="HU134" s="49"/>
      <c r="HV134" s="49"/>
      <c r="HW134" s="49"/>
      <c r="HX134" s="49"/>
      <c r="HY134" s="49"/>
      <c r="HZ134" s="49"/>
      <c r="IA134" s="49"/>
      <c r="IB134" s="49"/>
    </row>
    <row r="135" spans="1:236" ht="14.25" customHeight="1" x14ac:dyDescent="0.2">
      <c r="A135" s="102"/>
      <c r="B135" s="102"/>
      <c r="C135" s="102"/>
      <c r="D135" s="102"/>
      <c r="E135" s="102"/>
      <c r="F135" s="102"/>
      <c r="GY135" s="49"/>
      <c r="GZ135" s="49"/>
      <c r="HA135" s="49"/>
      <c r="HB135" s="49"/>
      <c r="HC135" s="49"/>
      <c r="HD135" s="49"/>
      <c r="HE135" s="49"/>
      <c r="HF135" s="49"/>
      <c r="HG135" s="49"/>
      <c r="HH135" s="49"/>
      <c r="HI135" s="49"/>
      <c r="HJ135" s="49"/>
      <c r="HK135" s="49"/>
      <c r="HL135" s="49"/>
      <c r="HM135" s="49"/>
      <c r="HN135" s="49"/>
      <c r="HO135" s="49"/>
      <c r="HP135" s="49"/>
      <c r="HQ135" s="49"/>
      <c r="HR135" s="49"/>
      <c r="HS135" s="49"/>
      <c r="HT135" s="49"/>
      <c r="HU135" s="49"/>
      <c r="HV135" s="49"/>
      <c r="HW135" s="49"/>
      <c r="HX135" s="49"/>
      <c r="HY135" s="49"/>
      <c r="HZ135" s="49"/>
      <c r="IA135" s="49"/>
      <c r="IB135" s="49"/>
    </row>
    <row r="136" spans="1:236" ht="14.25" customHeight="1" x14ac:dyDescent="0.2">
      <c r="A136" s="102"/>
      <c r="B136" s="102"/>
      <c r="C136" s="102"/>
      <c r="D136" s="102"/>
      <c r="E136" s="102"/>
      <c r="F136" s="102"/>
      <c r="GY136" s="49"/>
      <c r="GZ136" s="49"/>
      <c r="HA136" s="49"/>
      <c r="HB136" s="49"/>
      <c r="HC136" s="49"/>
      <c r="HD136" s="49"/>
      <c r="HE136" s="49"/>
      <c r="HF136" s="49"/>
      <c r="HG136" s="49"/>
      <c r="HH136" s="49"/>
      <c r="HI136" s="49"/>
      <c r="HJ136" s="49"/>
      <c r="HK136" s="49"/>
      <c r="HL136" s="49"/>
      <c r="HM136" s="49"/>
      <c r="HN136" s="49"/>
      <c r="HO136" s="49"/>
      <c r="HP136" s="49"/>
      <c r="HQ136" s="49"/>
      <c r="HR136" s="49"/>
      <c r="HS136" s="49"/>
      <c r="HT136" s="49"/>
      <c r="HU136" s="49"/>
      <c r="HV136" s="49"/>
      <c r="HW136" s="49"/>
      <c r="HX136" s="49"/>
      <c r="HY136" s="49"/>
      <c r="HZ136" s="49"/>
      <c r="IA136" s="49"/>
      <c r="IB136" s="49"/>
    </row>
    <row r="137" spans="1:236" ht="14.25" customHeight="1" x14ac:dyDescent="0.2">
      <c r="A137" s="102"/>
      <c r="B137" s="102"/>
      <c r="C137" s="102"/>
      <c r="D137" s="102"/>
      <c r="E137" s="102"/>
      <c r="F137" s="102"/>
      <c r="GY137" s="49"/>
      <c r="GZ137" s="49"/>
      <c r="HA137" s="49"/>
      <c r="HB137" s="49"/>
      <c r="HC137" s="49"/>
      <c r="HD137" s="49"/>
      <c r="HE137" s="49"/>
      <c r="HF137" s="49"/>
      <c r="HG137" s="49"/>
      <c r="HH137" s="49"/>
      <c r="HI137" s="49"/>
      <c r="HJ137" s="49"/>
      <c r="HK137" s="49"/>
      <c r="HL137" s="49"/>
      <c r="HM137" s="49"/>
      <c r="HN137" s="49"/>
      <c r="HO137" s="49"/>
      <c r="HP137" s="49"/>
      <c r="HQ137" s="49"/>
      <c r="HR137" s="49"/>
      <c r="HS137" s="49"/>
      <c r="HT137" s="49"/>
      <c r="HU137" s="49"/>
      <c r="HV137" s="49"/>
      <c r="HW137" s="49"/>
      <c r="HX137" s="49"/>
      <c r="HY137" s="49"/>
      <c r="HZ137" s="49"/>
      <c r="IA137" s="49"/>
      <c r="IB137" s="49"/>
    </row>
    <row r="138" spans="1:236" ht="14.25" customHeight="1" x14ac:dyDescent="0.2">
      <c r="A138" s="102"/>
      <c r="B138" s="102"/>
      <c r="C138" s="102"/>
      <c r="D138" s="102"/>
      <c r="E138" s="102"/>
      <c r="F138" s="102"/>
      <c r="GY138" s="49"/>
      <c r="GZ138" s="49"/>
      <c r="HA138" s="49"/>
      <c r="HB138" s="49"/>
      <c r="HC138" s="49"/>
      <c r="HD138" s="49"/>
      <c r="HE138" s="49"/>
      <c r="HF138" s="49"/>
      <c r="HG138" s="49"/>
      <c r="HH138" s="49"/>
      <c r="HI138" s="49"/>
      <c r="HJ138" s="49"/>
      <c r="HK138" s="49"/>
      <c r="HL138" s="49"/>
      <c r="HM138" s="49"/>
      <c r="HN138" s="49"/>
      <c r="HO138" s="49"/>
      <c r="HP138" s="49"/>
      <c r="HQ138" s="49"/>
      <c r="HR138" s="49"/>
      <c r="HS138" s="49"/>
      <c r="HT138" s="49"/>
      <c r="HU138" s="49"/>
      <c r="HV138" s="49"/>
      <c r="HW138" s="49"/>
      <c r="HX138" s="49"/>
      <c r="HY138" s="49"/>
      <c r="HZ138" s="49"/>
      <c r="IA138" s="49"/>
      <c r="IB138" s="49"/>
    </row>
    <row r="139" spans="1:236" ht="14.25" customHeight="1" x14ac:dyDescent="0.2">
      <c r="A139" s="102"/>
      <c r="B139" s="102"/>
      <c r="C139" s="102"/>
      <c r="D139" s="102"/>
      <c r="E139" s="102"/>
      <c r="F139" s="102"/>
      <c r="GY139" s="49"/>
      <c r="GZ139" s="49"/>
      <c r="HA139" s="49"/>
      <c r="HB139" s="49"/>
      <c r="HC139" s="49"/>
      <c r="HD139" s="49"/>
      <c r="HE139" s="49"/>
      <c r="HF139" s="49"/>
      <c r="HG139" s="49"/>
      <c r="HH139" s="49"/>
      <c r="HI139" s="49"/>
      <c r="HJ139" s="49"/>
      <c r="HK139" s="49"/>
      <c r="HL139" s="49"/>
      <c r="HM139" s="49"/>
      <c r="HN139" s="49"/>
      <c r="HO139" s="49"/>
      <c r="HP139" s="49"/>
      <c r="HQ139" s="49"/>
      <c r="HR139" s="49"/>
      <c r="HS139" s="49"/>
      <c r="HT139" s="49"/>
      <c r="HU139" s="49"/>
      <c r="HV139" s="49"/>
      <c r="HW139" s="49"/>
      <c r="HX139" s="49"/>
      <c r="HY139" s="49"/>
      <c r="HZ139" s="49"/>
      <c r="IA139" s="49"/>
      <c r="IB139" s="49"/>
    </row>
    <row r="140" spans="1:236" ht="14.25" customHeight="1" x14ac:dyDescent="0.2">
      <c r="A140" s="102"/>
      <c r="B140" s="102"/>
      <c r="C140" s="102"/>
      <c r="D140" s="102"/>
      <c r="E140" s="102"/>
      <c r="F140" s="102"/>
      <c r="GY140" s="49"/>
      <c r="GZ140" s="49"/>
      <c r="HA140" s="49"/>
      <c r="HB140" s="49"/>
      <c r="HC140" s="49"/>
      <c r="HD140" s="49"/>
      <c r="HE140" s="49"/>
      <c r="HF140" s="49"/>
      <c r="HG140" s="49"/>
      <c r="HH140" s="49"/>
      <c r="HI140" s="49"/>
      <c r="HJ140" s="49"/>
      <c r="HK140" s="49"/>
      <c r="HL140" s="49"/>
      <c r="HM140" s="49"/>
      <c r="HN140" s="49"/>
      <c r="HO140" s="49"/>
      <c r="HP140" s="49"/>
      <c r="HQ140" s="49"/>
      <c r="HR140" s="49"/>
      <c r="HS140" s="49"/>
      <c r="HT140" s="49"/>
      <c r="HU140" s="49"/>
      <c r="HV140" s="49"/>
      <c r="HW140" s="49"/>
      <c r="HX140" s="49"/>
      <c r="HY140" s="49"/>
      <c r="HZ140" s="49"/>
      <c r="IA140" s="49"/>
      <c r="IB140" s="49"/>
    </row>
    <row r="141" spans="1:236" ht="14.25" customHeight="1" x14ac:dyDescent="0.2">
      <c r="A141" s="102"/>
      <c r="B141" s="102"/>
      <c r="C141" s="102"/>
      <c r="D141" s="102"/>
      <c r="E141" s="102"/>
      <c r="F141" s="102"/>
      <c r="GY141" s="49"/>
      <c r="GZ141" s="49"/>
      <c r="HA141" s="49"/>
      <c r="HB141" s="49"/>
      <c r="HC141" s="49"/>
      <c r="HD141" s="49"/>
      <c r="HE141" s="49"/>
      <c r="HF141" s="49"/>
      <c r="HG141" s="49"/>
      <c r="HH141" s="49"/>
      <c r="HI141" s="49"/>
      <c r="HJ141" s="49"/>
      <c r="HK141" s="49"/>
      <c r="HL141" s="49"/>
      <c r="HM141" s="49"/>
      <c r="HN141" s="49"/>
      <c r="HO141" s="49"/>
      <c r="HP141" s="49"/>
      <c r="HQ141" s="49"/>
      <c r="HR141" s="49"/>
      <c r="HS141" s="49"/>
      <c r="HT141" s="49"/>
      <c r="HU141" s="49"/>
      <c r="HV141" s="49"/>
      <c r="HW141" s="49"/>
      <c r="HX141" s="49"/>
      <c r="HY141" s="49"/>
      <c r="HZ141" s="49"/>
      <c r="IA141" s="49"/>
      <c r="IB141" s="49"/>
    </row>
    <row r="142" spans="1:236" ht="14.25" customHeight="1" x14ac:dyDescent="0.2">
      <c r="A142" s="102"/>
      <c r="B142" s="102"/>
      <c r="C142" s="102"/>
      <c r="D142" s="102"/>
      <c r="E142" s="102"/>
      <c r="F142" s="102"/>
      <c r="GY142" s="49"/>
      <c r="GZ142" s="49"/>
      <c r="HA142" s="49"/>
      <c r="HB142" s="49"/>
      <c r="HC142" s="49"/>
      <c r="HD142" s="49"/>
      <c r="HE142" s="49"/>
      <c r="HF142" s="49"/>
      <c r="HG142" s="49"/>
      <c r="HH142" s="49"/>
      <c r="HI142" s="49"/>
      <c r="HJ142" s="49"/>
      <c r="HK142" s="49"/>
      <c r="HL142" s="49"/>
      <c r="HM142" s="49"/>
      <c r="HN142" s="49"/>
      <c r="HO142" s="49"/>
      <c r="HP142" s="49"/>
      <c r="HQ142" s="49"/>
      <c r="HR142" s="49"/>
      <c r="HS142" s="49"/>
      <c r="HT142" s="49"/>
      <c r="HU142" s="49"/>
      <c r="HV142" s="49"/>
      <c r="HW142" s="49"/>
      <c r="HX142" s="49"/>
      <c r="HY142" s="49"/>
      <c r="HZ142" s="49"/>
      <c r="IA142" s="49"/>
      <c r="IB142" s="49"/>
    </row>
    <row r="143" spans="1:236" ht="14.25" customHeight="1" x14ac:dyDescent="0.2">
      <c r="A143" s="102"/>
      <c r="B143" s="102"/>
      <c r="C143" s="102"/>
      <c r="D143" s="102"/>
      <c r="E143" s="102"/>
      <c r="F143" s="102"/>
      <c r="GY143" s="49"/>
      <c r="GZ143" s="49"/>
      <c r="HA143" s="49"/>
      <c r="HB143" s="49"/>
      <c r="HC143" s="49"/>
      <c r="HD143" s="49"/>
      <c r="HE143" s="49"/>
      <c r="HF143" s="49"/>
      <c r="HG143" s="49"/>
      <c r="HH143" s="49"/>
      <c r="HI143" s="49"/>
      <c r="HJ143" s="49"/>
      <c r="HK143" s="49"/>
      <c r="HL143" s="49"/>
      <c r="HM143" s="49"/>
      <c r="HN143" s="49"/>
      <c r="HO143" s="49"/>
      <c r="HP143" s="49"/>
      <c r="HQ143" s="49"/>
      <c r="HR143" s="49"/>
      <c r="HS143" s="49"/>
      <c r="HT143" s="49"/>
      <c r="HU143" s="49"/>
      <c r="HV143" s="49"/>
      <c r="HW143" s="49"/>
      <c r="HX143" s="49"/>
      <c r="HY143" s="49"/>
      <c r="HZ143" s="49"/>
      <c r="IA143" s="49"/>
      <c r="IB143" s="49"/>
    </row>
    <row r="144" spans="1:236" ht="14.25" customHeight="1" x14ac:dyDescent="0.2">
      <c r="A144" s="102"/>
      <c r="B144" s="102"/>
      <c r="C144" s="102"/>
      <c r="D144" s="102"/>
      <c r="E144" s="102"/>
      <c r="F144" s="102"/>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row>
    <row r="145" spans="1:236" ht="14.25" customHeight="1" x14ac:dyDescent="0.2">
      <c r="A145" s="102"/>
      <c r="B145" s="102"/>
      <c r="C145" s="102"/>
      <c r="D145" s="102"/>
      <c r="E145" s="102"/>
      <c r="F145" s="102"/>
      <c r="GY145" s="49"/>
      <c r="GZ145" s="49"/>
      <c r="HA145" s="49"/>
      <c r="HB145" s="49"/>
      <c r="HC145" s="49"/>
      <c r="HD145" s="49"/>
      <c r="HE145" s="49"/>
      <c r="HF145" s="49"/>
      <c r="HG145" s="49"/>
      <c r="HH145" s="49"/>
      <c r="HI145" s="49"/>
      <c r="HJ145" s="49"/>
      <c r="HK145" s="49"/>
      <c r="HL145" s="49"/>
      <c r="HM145" s="49"/>
      <c r="HN145" s="49"/>
      <c r="HO145" s="49"/>
      <c r="HP145" s="49"/>
      <c r="HQ145" s="49"/>
      <c r="HR145" s="49"/>
      <c r="HS145" s="49"/>
      <c r="HT145" s="49"/>
      <c r="HU145" s="49"/>
      <c r="HV145" s="49"/>
      <c r="HW145" s="49"/>
      <c r="HX145" s="49"/>
      <c r="HY145" s="49"/>
      <c r="HZ145" s="49"/>
      <c r="IA145" s="49"/>
      <c r="IB145" s="49"/>
    </row>
    <row r="146" spans="1:236" ht="14.25" customHeight="1" x14ac:dyDescent="0.2">
      <c r="A146" s="102"/>
      <c r="B146" s="102"/>
      <c r="C146" s="102"/>
      <c r="D146" s="102"/>
      <c r="E146" s="102"/>
      <c r="F146" s="102"/>
      <c r="GY146" s="49"/>
      <c r="GZ146" s="49"/>
      <c r="HA146" s="49"/>
      <c r="HB146" s="49"/>
      <c r="HC146" s="49"/>
      <c r="HD146" s="49"/>
      <c r="HE146" s="49"/>
      <c r="HF146" s="49"/>
      <c r="HG146" s="49"/>
      <c r="HH146" s="49"/>
      <c r="HI146" s="49"/>
      <c r="HJ146" s="49"/>
      <c r="HK146" s="49"/>
      <c r="HL146" s="49"/>
      <c r="HM146" s="49"/>
      <c r="HN146" s="49"/>
      <c r="HO146" s="49"/>
      <c r="HP146" s="49"/>
      <c r="HQ146" s="49"/>
      <c r="HR146" s="49"/>
      <c r="HS146" s="49"/>
      <c r="HT146" s="49"/>
      <c r="HU146" s="49"/>
      <c r="HV146" s="49"/>
      <c r="HW146" s="49"/>
      <c r="HX146" s="49"/>
      <c r="HY146" s="49"/>
      <c r="HZ146" s="49"/>
      <c r="IA146" s="49"/>
      <c r="IB146" s="49"/>
    </row>
    <row r="147" spans="1:236" ht="14.25" customHeight="1" x14ac:dyDescent="0.2">
      <c r="A147" s="102"/>
      <c r="B147" s="102"/>
      <c r="C147" s="102"/>
      <c r="D147" s="102"/>
      <c r="E147" s="102"/>
      <c r="F147" s="102"/>
      <c r="GY147" s="49"/>
      <c r="GZ147" s="49"/>
      <c r="HA147" s="49"/>
      <c r="HB147" s="49"/>
      <c r="HC147" s="49"/>
      <c r="HD147" s="49"/>
      <c r="HE147" s="49"/>
      <c r="HF147" s="49"/>
      <c r="HG147" s="49"/>
      <c r="HH147" s="49"/>
      <c r="HI147" s="49"/>
      <c r="HJ147" s="49"/>
      <c r="HK147" s="49"/>
      <c r="HL147" s="49"/>
      <c r="HM147" s="49"/>
      <c r="HN147" s="49"/>
      <c r="HO147" s="49"/>
      <c r="HP147" s="49"/>
      <c r="HQ147" s="49"/>
      <c r="HR147" s="49"/>
      <c r="HS147" s="49"/>
      <c r="HT147" s="49"/>
      <c r="HU147" s="49"/>
      <c r="HV147" s="49"/>
      <c r="HW147" s="49"/>
      <c r="HX147" s="49"/>
      <c r="HY147" s="49"/>
      <c r="HZ147" s="49"/>
      <c r="IA147" s="49"/>
      <c r="IB147" s="49"/>
    </row>
    <row r="148" spans="1:236" ht="14.25" customHeight="1" x14ac:dyDescent="0.2">
      <c r="A148" s="102"/>
      <c r="B148" s="102"/>
      <c r="C148" s="102"/>
      <c r="D148" s="102"/>
      <c r="E148" s="102"/>
      <c r="F148" s="102"/>
      <c r="GY148" s="49"/>
      <c r="GZ148" s="49"/>
      <c r="HA148" s="49"/>
      <c r="HB148" s="49"/>
      <c r="HC148" s="49"/>
      <c r="HD148" s="49"/>
      <c r="HE148" s="49"/>
      <c r="HF148" s="49"/>
      <c r="HG148" s="49"/>
      <c r="HH148" s="49"/>
      <c r="HI148" s="49"/>
      <c r="HJ148" s="49"/>
      <c r="HK148" s="49"/>
      <c r="HL148" s="49"/>
      <c r="HM148" s="49"/>
      <c r="HN148" s="49"/>
      <c r="HO148" s="49"/>
      <c r="HP148" s="49"/>
      <c r="HQ148" s="49"/>
      <c r="HR148" s="49"/>
      <c r="HS148" s="49"/>
      <c r="HT148" s="49"/>
      <c r="HU148" s="49"/>
      <c r="HV148" s="49"/>
      <c r="HW148" s="49"/>
      <c r="HX148" s="49"/>
      <c r="HY148" s="49"/>
      <c r="HZ148" s="49"/>
      <c r="IA148" s="49"/>
      <c r="IB148" s="49"/>
    </row>
    <row r="149" spans="1:236" ht="14.25" customHeight="1" x14ac:dyDescent="0.2">
      <c r="A149" s="102"/>
      <c r="B149" s="102"/>
      <c r="C149" s="102"/>
      <c r="D149" s="102"/>
      <c r="E149" s="102"/>
      <c r="F149" s="102"/>
      <c r="GY149" s="49"/>
      <c r="GZ149" s="49"/>
      <c r="HA149" s="49"/>
      <c r="HB149" s="49"/>
    </row>
    <row r="150" spans="1:236" ht="14.25" customHeight="1" x14ac:dyDescent="0.2">
      <c r="A150" s="102"/>
      <c r="B150" s="102"/>
      <c r="C150" s="102"/>
      <c r="D150" s="102"/>
      <c r="E150" s="102"/>
      <c r="F150" s="102"/>
      <c r="GY150" s="49"/>
      <c r="GZ150" s="49"/>
      <c r="HA150" s="49"/>
      <c r="HB150" s="49"/>
    </row>
    <row r="151" spans="1:236" ht="14.25" customHeight="1" x14ac:dyDescent="0.2">
      <c r="A151" s="102"/>
      <c r="B151" s="102"/>
      <c r="C151" s="102"/>
      <c r="D151" s="102"/>
      <c r="E151" s="102"/>
      <c r="F151" s="102"/>
      <c r="GY151" s="49"/>
      <c r="GZ151" s="49"/>
      <c r="HA151" s="49"/>
      <c r="HB151" s="49"/>
    </row>
    <row r="152" spans="1:236" ht="14.25" customHeight="1" x14ac:dyDescent="0.2">
      <c r="A152" s="102"/>
      <c r="B152" s="102"/>
      <c r="C152" s="102"/>
      <c r="D152" s="102"/>
      <c r="E152" s="102"/>
      <c r="F152" s="102"/>
      <c r="GY152" s="49"/>
      <c r="GZ152" s="49"/>
      <c r="HA152" s="49"/>
      <c r="HB152" s="49"/>
    </row>
    <row r="153" spans="1:236" ht="14.25" customHeight="1" x14ac:dyDescent="0.2">
      <c r="A153" s="102"/>
      <c r="B153" s="102"/>
      <c r="C153" s="102"/>
      <c r="D153" s="102"/>
      <c r="E153" s="102"/>
      <c r="F153" s="102"/>
      <c r="GY153" s="49"/>
      <c r="GZ153" s="49"/>
      <c r="HA153" s="49"/>
      <c r="HB153" s="49"/>
    </row>
    <row r="154" spans="1:236" ht="14.25" customHeight="1" x14ac:dyDescent="0.2">
      <c r="A154" s="102"/>
      <c r="B154" s="102"/>
      <c r="C154" s="102"/>
      <c r="D154" s="102"/>
      <c r="E154" s="102"/>
      <c r="F154" s="102"/>
      <c r="GY154" s="49"/>
      <c r="GZ154" s="49"/>
      <c r="HA154" s="49"/>
      <c r="HB154" s="49"/>
    </row>
    <row r="155" spans="1:236" ht="14.25" customHeight="1" x14ac:dyDescent="0.2">
      <c r="A155" s="102"/>
      <c r="B155" s="102"/>
      <c r="C155" s="102"/>
      <c r="D155" s="102"/>
      <c r="E155" s="102"/>
      <c r="F155" s="102"/>
      <c r="GY155" s="49"/>
      <c r="GZ155" s="49"/>
      <c r="HA155" s="49"/>
      <c r="HB155" s="49"/>
    </row>
    <row r="156" spans="1:236" ht="14.25" customHeight="1" x14ac:dyDescent="0.2">
      <c r="A156" s="102"/>
      <c r="B156" s="102"/>
      <c r="C156" s="102"/>
      <c r="D156" s="102"/>
      <c r="E156" s="102"/>
      <c r="F156" s="102"/>
      <c r="GY156" s="49"/>
      <c r="GZ156" s="49"/>
      <c r="HA156" s="49"/>
      <c r="HB156" s="49"/>
    </row>
    <row r="157" spans="1:236" ht="14.25" customHeight="1" x14ac:dyDescent="0.2">
      <c r="A157" s="102"/>
      <c r="B157" s="102"/>
      <c r="C157" s="102"/>
      <c r="D157" s="102"/>
      <c r="E157" s="102"/>
      <c r="F157" s="102"/>
      <c r="GY157" s="49"/>
      <c r="GZ157" s="49"/>
      <c r="HA157" s="49"/>
      <c r="HB157" s="49"/>
    </row>
    <row r="158" spans="1:236" ht="14.25" customHeight="1" x14ac:dyDescent="0.2">
      <c r="A158" s="102"/>
      <c r="B158" s="102"/>
      <c r="C158" s="102"/>
      <c r="D158" s="102"/>
      <c r="E158" s="102"/>
      <c r="F158" s="102"/>
      <c r="GY158" s="49"/>
      <c r="GZ158" s="49"/>
      <c r="HA158" s="49"/>
      <c r="HB158" s="49"/>
    </row>
    <row r="159" spans="1:236" ht="14.25" customHeight="1" x14ac:dyDescent="0.2">
      <c r="A159" s="102"/>
      <c r="B159" s="102"/>
      <c r="C159" s="102"/>
      <c r="D159" s="102"/>
      <c r="E159" s="102"/>
      <c r="F159" s="102"/>
      <c r="GY159" s="49"/>
      <c r="GZ159" s="49"/>
      <c r="HA159" s="49"/>
      <c r="HB159" s="49"/>
    </row>
    <row r="160" spans="1:236" ht="14.25" customHeight="1" x14ac:dyDescent="0.2">
      <c r="A160" s="102"/>
      <c r="B160" s="102"/>
      <c r="C160" s="102"/>
      <c r="D160" s="102"/>
      <c r="E160" s="102"/>
      <c r="F160" s="102"/>
      <c r="GY160" s="49"/>
      <c r="GZ160" s="49"/>
      <c r="HA160" s="49"/>
      <c r="HB160" s="49"/>
    </row>
    <row r="161" spans="1:210" ht="14.25" customHeight="1" x14ac:dyDescent="0.2">
      <c r="A161" s="102"/>
      <c r="B161" s="102"/>
      <c r="C161" s="102"/>
      <c r="D161" s="102"/>
      <c r="E161" s="102"/>
      <c r="F161" s="102"/>
      <c r="GY161" s="49"/>
      <c r="GZ161" s="49"/>
      <c r="HA161" s="49"/>
      <c r="HB161" s="49"/>
    </row>
    <row r="162" spans="1:210" ht="14.25" customHeight="1" x14ac:dyDescent="0.2">
      <c r="A162" s="102"/>
      <c r="B162" s="102"/>
      <c r="C162" s="102"/>
      <c r="D162" s="102"/>
      <c r="E162" s="102"/>
      <c r="F162" s="102"/>
      <c r="GY162" s="49"/>
      <c r="GZ162" s="49"/>
      <c r="HA162" s="49"/>
      <c r="HB162" s="49"/>
    </row>
    <row r="163" spans="1:210" ht="14.25" customHeight="1" x14ac:dyDescent="0.2">
      <c r="A163" s="102"/>
      <c r="B163" s="102"/>
      <c r="C163" s="102"/>
      <c r="D163" s="102"/>
      <c r="E163" s="102"/>
      <c r="F163" s="102"/>
      <c r="GY163" s="49"/>
      <c r="GZ163" s="49"/>
      <c r="HA163" s="49"/>
      <c r="HB163" s="49"/>
    </row>
    <row r="164" spans="1:210" ht="14.25" customHeight="1" x14ac:dyDescent="0.2">
      <c r="A164" s="102"/>
      <c r="B164" s="102"/>
      <c r="C164" s="102"/>
      <c r="D164" s="102"/>
      <c r="E164" s="102"/>
      <c r="F164" s="102"/>
    </row>
    <row r="165" spans="1:210" ht="14.25" customHeight="1" x14ac:dyDescent="0.2">
      <c r="A165" s="102"/>
      <c r="B165" s="102"/>
      <c r="C165" s="102"/>
      <c r="D165" s="102"/>
      <c r="E165" s="102"/>
      <c r="F165" s="102"/>
    </row>
    <row r="166" spans="1:210" ht="14.25" customHeight="1" x14ac:dyDescent="0.2">
      <c r="A166" s="102"/>
      <c r="B166" s="102"/>
      <c r="C166" s="102"/>
      <c r="D166" s="102"/>
      <c r="E166" s="102"/>
      <c r="F166" s="102"/>
    </row>
    <row r="167" spans="1:210" ht="14.25" customHeight="1" x14ac:dyDescent="0.2">
      <c r="A167" s="102"/>
      <c r="B167" s="102"/>
      <c r="C167" s="102"/>
      <c r="D167" s="102"/>
      <c r="E167" s="102"/>
      <c r="F167" s="102"/>
    </row>
    <row r="168" spans="1:210" ht="14.25" customHeight="1" x14ac:dyDescent="0.2"/>
    <row r="169" spans="1:210" ht="15" customHeight="1" x14ac:dyDescent="0.2"/>
    <row r="170" spans="1:210" ht="15" customHeight="1" x14ac:dyDescent="0.2"/>
    <row r="171" spans="1:210" ht="15" customHeight="1" x14ac:dyDescent="0.2"/>
    <row r="172" spans="1:210" ht="15" customHeight="1" x14ac:dyDescent="0.2"/>
    <row r="173" spans="1:210" ht="15" customHeight="1" x14ac:dyDescent="0.2"/>
    <row r="174" spans="1:210" ht="15" customHeight="1" x14ac:dyDescent="0.2"/>
    <row r="175" spans="1:210" ht="15" customHeight="1" x14ac:dyDescent="0.2"/>
    <row r="176" spans="1:210"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sheetData>
  <sheetProtection sheet="1"/>
  <mergeCells count="488">
    <mergeCell ref="EZ98:FA98"/>
    <mergeCell ref="FB98:FL99"/>
    <mergeCell ref="CG100:GR101"/>
    <mergeCell ref="CQ102:CR102"/>
    <mergeCell ref="DP102:DQ102"/>
    <mergeCell ref="M98:CE102"/>
    <mergeCell ref="CN98:DM99"/>
    <mergeCell ref="DN98:DO98"/>
    <mergeCell ref="DX98:EM99"/>
    <mergeCell ref="EO98:EP98"/>
    <mergeCell ref="EQ98:EU99"/>
    <mergeCell ref="EO92:EP92"/>
    <mergeCell ref="EQ92:EX92"/>
    <mergeCell ref="EZ92:FA92"/>
    <mergeCell ref="FC92:GL92"/>
    <mergeCell ref="M93:CE97"/>
    <mergeCell ref="CL94:CU94"/>
    <mergeCell ref="CW94:GV95"/>
    <mergeCell ref="CG96:CK99"/>
    <mergeCell ref="CL96:DY97"/>
    <mergeCell ref="EB96:FY97"/>
    <mergeCell ref="FO90:FQ90"/>
    <mergeCell ref="FR90:GL90"/>
    <mergeCell ref="L91:CE92"/>
    <mergeCell ref="CL92:DB92"/>
    <mergeCell ref="DC92:DD92"/>
    <mergeCell ref="DE92:DK92"/>
    <mergeCell ref="DM92:DN92"/>
    <mergeCell ref="DO92:DX92"/>
    <mergeCell ref="EA92:EB92"/>
    <mergeCell ref="EC92:EL92"/>
    <mergeCell ref="DO90:DS90"/>
    <mergeCell ref="DT90:DY90"/>
    <mergeCell ref="DZ90:ED90"/>
    <mergeCell ref="EK90:ET90"/>
    <mergeCell ref="EW90:EX90"/>
    <mergeCell ref="FF90:FG90"/>
    <mergeCell ref="L90:U90"/>
    <mergeCell ref="V90:X90"/>
    <mergeCell ref="Y90:AJ90"/>
    <mergeCell ref="CL90:DB90"/>
    <mergeCell ref="DC90:DD90"/>
    <mergeCell ref="DM90:DN90"/>
    <mergeCell ref="EA86:EC86"/>
    <mergeCell ref="EO88:EP88"/>
    <mergeCell ref="EX88:GL88"/>
    <mergeCell ref="AG89:AJ89"/>
    <mergeCell ref="AK89:AN89"/>
    <mergeCell ref="BT89:BU89"/>
    <mergeCell ref="CA89:CB89"/>
    <mergeCell ref="AY88:BI89"/>
    <mergeCell ref="EF86:GA86"/>
    <mergeCell ref="BW88:BX89"/>
    <mergeCell ref="L87:U89"/>
    <mergeCell ref="V87:AJ88"/>
    <mergeCell ref="AK87:AN88"/>
    <mergeCell ref="AO87:AU90"/>
    <mergeCell ref="BM87:BR90"/>
    <mergeCell ref="CL88:DV88"/>
    <mergeCell ref="CD88:CE89"/>
    <mergeCell ref="BJ88:BL89"/>
    <mergeCell ref="DX88:DY88"/>
    <mergeCell ref="DN86:DR86"/>
    <mergeCell ref="DS86:DU86"/>
    <mergeCell ref="FO83:FP83"/>
    <mergeCell ref="FQ83:FW83"/>
    <mergeCell ref="FY83:FZ83"/>
    <mergeCell ref="ED83:EJ83"/>
    <mergeCell ref="EM83:EN83"/>
    <mergeCell ref="FH83:FI83"/>
    <mergeCell ref="DV86:DZ86"/>
    <mergeCell ref="GA83:GG83"/>
    <mergeCell ref="GJ83:GK83"/>
    <mergeCell ref="BT84:CB85"/>
    <mergeCell ref="CG85:CK95"/>
    <mergeCell ref="CL86:DB86"/>
    <mergeCell ref="DC86:DJ86"/>
    <mergeCell ref="DK86:DM86"/>
    <mergeCell ref="DR83:DS83"/>
    <mergeCell ref="DT83:DZ83"/>
    <mergeCell ref="EB83:EC83"/>
    <mergeCell ref="FZ80:GA80"/>
    <mergeCell ref="H82:K103"/>
    <mergeCell ref="L82:U86"/>
    <mergeCell ref="BM82:BR86"/>
    <mergeCell ref="BT82:BX83"/>
    <mergeCell ref="CL82:CW84"/>
    <mergeCell ref="CX82:DI84"/>
    <mergeCell ref="EU82:FF84"/>
    <mergeCell ref="W83:BK86"/>
    <mergeCell ref="DK83:DL83"/>
    <mergeCell ref="FR77:FS77"/>
    <mergeCell ref="CL79:CW81"/>
    <mergeCell ref="EC79:EX81"/>
    <mergeCell ref="L80:U81"/>
    <mergeCell ref="W80:CF81"/>
    <mergeCell ref="CZ80:DA80"/>
    <mergeCell ref="DG80:DK80"/>
    <mergeCell ref="DS80:DT80"/>
    <mergeCell ref="FA80:FB80"/>
    <mergeCell ref="FI80:FM80"/>
    <mergeCell ref="FD74:FI74"/>
    <mergeCell ref="L76:CE79"/>
    <mergeCell ref="CL76:CW78"/>
    <mergeCell ref="EV76:FD78"/>
    <mergeCell ref="DF77:DG77"/>
    <mergeCell ref="DQ77:DV77"/>
    <mergeCell ref="EJ77:EK77"/>
    <mergeCell ref="FG77:FH77"/>
    <mergeCell ref="DS74:DW74"/>
    <mergeCell ref="DZ74:EA74"/>
    <mergeCell ref="H74:K81"/>
    <mergeCell ref="L74:BX75"/>
    <mergeCell ref="CY74:CZ74"/>
    <mergeCell ref="DA74:DE74"/>
    <mergeCell ref="DH74:DI74"/>
    <mergeCell ref="DJ74:DN74"/>
    <mergeCell ref="FG71:FR71"/>
    <mergeCell ref="P72:AB72"/>
    <mergeCell ref="AC72:CD73"/>
    <mergeCell ref="CG73:CK84"/>
    <mergeCell ref="CL73:CW75"/>
    <mergeCell ref="DQ74:DR74"/>
    <mergeCell ref="EB74:EK74"/>
    <mergeCell ref="EM74:EN74"/>
    <mergeCell ref="EO74:EZ74"/>
    <mergeCell ref="FB74:FC74"/>
    <mergeCell ref="CL70:CQ72"/>
    <mergeCell ref="CR70:CW72"/>
    <mergeCell ref="CY71:CZ71"/>
    <mergeCell ref="DE71:DF71"/>
    <mergeCell ref="EA71:EF71"/>
    <mergeCell ref="EO71:EV71"/>
    <mergeCell ref="ET65:EU65"/>
    <mergeCell ref="FC65:FQ65"/>
    <mergeCell ref="GB65:GC65"/>
    <mergeCell ref="Q66:CE71"/>
    <mergeCell ref="CL67:CQ69"/>
    <mergeCell ref="CR67:CW69"/>
    <mergeCell ref="CY68:CZ68"/>
    <mergeCell ref="DE68:DF68"/>
    <mergeCell ref="ER68:FE68"/>
    <mergeCell ref="FL68:FY68"/>
    <mergeCell ref="EI62:EU63"/>
    <mergeCell ref="EV62:FD63"/>
    <mergeCell ref="FE62:FS63"/>
    <mergeCell ref="FT62:FW63"/>
    <mergeCell ref="Y63:AF64"/>
    <mergeCell ref="AH63:CE64"/>
    <mergeCell ref="CX64:DF66"/>
    <mergeCell ref="P65:AC65"/>
    <mergeCell ref="DH65:DI65"/>
    <mergeCell ref="DU65:EI65"/>
    <mergeCell ref="GD60:GS61"/>
    <mergeCell ref="GT60:GW61"/>
    <mergeCell ref="AA61:AB61"/>
    <mergeCell ref="AK61:AL61"/>
    <mergeCell ref="AS61:AT61"/>
    <mergeCell ref="BH61:BI61"/>
    <mergeCell ref="GT58:GW59"/>
    <mergeCell ref="P60:X64"/>
    <mergeCell ref="CX60:DU61"/>
    <mergeCell ref="DV60:DZ61"/>
    <mergeCell ref="EA60:ER61"/>
    <mergeCell ref="ES60:EU61"/>
    <mergeCell ref="EV60:EX61"/>
    <mergeCell ref="EY60:FP61"/>
    <mergeCell ref="FQ60:FS61"/>
    <mergeCell ref="FT60:GC61"/>
    <mergeCell ref="ES58:EU59"/>
    <mergeCell ref="EV58:EX59"/>
    <mergeCell ref="EY58:FP59"/>
    <mergeCell ref="FQ58:FS59"/>
    <mergeCell ref="FT58:GC59"/>
    <mergeCell ref="GD58:GS59"/>
    <mergeCell ref="GT56:GW57"/>
    <mergeCell ref="R57:AE57"/>
    <mergeCell ref="AL57:AY57"/>
    <mergeCell ref="BT57:BY57"/>
    <mergeCell ref="P58:AB58"/>
    <mergeCell ref="AE58:AF58"/>
    <mergeCell ref="AO58:CC59"/>
    <mergeCell ref="CX58:DU59"/>
    <mergeCell ref="DV58:DZ59"/>
    <mergeCell ref="EA58:ER59"/>
    <mergeCell ref="ES56:EU57"/>
    <mergeCell ref="EV56:EX57"/>
    <mergeCell ref="EY56:FP57"/>
    <mergeCell ref="FQ56:FS57"/>
    <mergeCell ref="FT56:GC57"/>
    <mergeCell ref="GD56:GS57"/>
    <mergeCell ref="EB53:EG55"/>
    <mergeCell ref="EH53:FH55"/>
    <mergeCell ref="FI53:FL55"/>
    <mergeCell ref="FM53:GW55"/>
    <mergeCell ref="Q54:CE55"/>
    <mergeCell ref="BT56:BY56"/>
    <mergeCell ref="CO56:CW66"/>
    <mergeCell ref="CX56:DU57"/>
    <mergeCell ref="DV56:DZ57"/>
    <mergeCell ref="EA56:ER57"/>
    <mergeCell ref="H53:K73"/>
    <mergeCell ref="L53:O64"/>
    <mergeCell ref="P53:AB53"/>
    <mergeCell ref="AC53:AD53"/>
    <mergeCell ref="CX53:DD55"/>
    <mergeCell ref="DE53:EA55"/>
    <mergeCell ref="CX62:DO63"/>
    <mergeCell ref="DP62:DT63"/>
    <mergeCell ref="DU62:EH63"/>
    <mergeCell ref="L65:O73"/>
    <mergeCell ref="IP49:IQ49"/>
    <mergeCell ref="L51:CF52"/>
    <mergeCell ref="CX51:DL52"/>
    <mergeCell ref="DM51:DP52"/>
    <mergeCell ref="DQ51:DX52"/>
    <mergeCell ref="DZ51:EH52"/>
    <mergeCell ref="EI51:EN52"/>
    <mergeCell ref="EO51:EW52"/>
    <mergeCell ref="EX51:FA52"/>
    <mergeCell ref="FA49:FK50"/>
    <mergeCell ref="FL49:FP50"/>
    <mergeCell ref="FQ49:GA50"/>
    <mergeCell ref="GB49:GF50"/>
    <mergeCell ref="GG49:GR50"/>
    <mergeCell ref="GS49:GV50"/>
    <mergeCell ref="FQ47:GA48"/>
    <mergeCell ref="GB47:GF48"/>
    <mergeCell ref="GG47:GR48"/>
    <mergeCell ref="GS47:GV48"/>
    <mergeCell ref="CX49:DL50"/>
    <mergeCell ref="DM49:DQ50"/>
    <mergeCell ref="DR49:ED50"/>
    <mergeCell ref="EE49:EI50"/>
    <mergeCell ref="EJ49:EV50"/>
    <mergeCell ref="EW49:EY50"/>
    <mergeCell ref="CX41:DX41"/>
    <mergeCell ref="DY41:FE41"/>
    <mergeCell ref="EJ47:EV48"/>
    <mergeCell ref="EW47:EY48"/>
    <mergeCell ref="FA47:FK48"/>
    <mergeCell ref="FL47:FP48"/>
    <mergeCell ref="FF41:GE41"/>
    <mergeCell ref="EY42:FC43"/>
    <mergeCell ref="FF42:FV43"/>
    <mergeCell ref="FW42:FZ43"/>
    <mergeCell ref="FQ45:GA46"/>
    <mergeCell ref="GB45:GF46"/>
    <mergeCell ref="GG45:GR46"/>
    <mergeCell ref="GS45:GU46"/>
    <mergeCell ref="L47:U48"/>
    <mergeCell ref="V47:CF48"/>
    <mergeCell ref="CX47:DL48"/>
    <mergeCell ref="DM47:DQ48"/>
    <mergeCell ref="DR47:ED48"/>
    <mergeCell ref="EE47:EI48"/>
    <mergeCell ref="GA42:GR43"/>
    <mergeCell ref="GS42:GV43"/>
    <mergeCell ref="CX45:DL46"/>
    <mergeCell ref="DM45:DQ46"/>
    <mergeCell ref="DR45:ED46"/>
    <mergeCell ref="EE45:EI46"/>
    <mergeCell ref="EJ45:EV46"/>
    <mergeCell ref="EW45:EY46"/>
    <mergeCell ref="FA45:FK46"/>
    <mergeCell ref="FL45:FP46"/>
    <mergeCell ref="W42:X42"/>
    <mergeCell ref="AL42:AM42"/>
    <mergeCell ref="AX42:AY42"/>
    <mergeCell ref="CX42:DU43"/>
    <mergeCell ref="DV42:DZ43"/>
    <mergeCell ref="EA42:EX43"/>
    <mergeCell ref="FO39:FT39"/>
    <mergeCell ref="FY39:FZ39"/>
    <mergeCell ref="GJ39:GT39"/>
    <mergeCell ref="GY40:IB104"/>
    <mergeCell ref="Y41:Y42"/>
    <mergeCell ref="Z41:AJ43"/>
    <mergeCell ref="AO41:AU43"/>
    <mergeCell ref="BA41:BI43"/>
    <mergeCell ref="BK41:BL43"/>
    <mergeCell ref="BS41:BX43"/>
    <mergeCell ref="GY38:IB39"/>
    <mergeCell ref="W39:X39"/>
    <mergeCell ref="AH39:AI39"/>
    <mergeCell ref="AZ39:BH39"/>
    <mergeCell ref="CX39:DI39"/>
    <mergeCell ref="DJ39:DK39"/>
    <mergeCell ref="DO39:DT39"/>
    <mergeCell ref="DY39:DZ39"/>
    <mergeCell ref="EJ39:ER39"/>
    <mergeCell ref="FH39:FI39"/>
    <mergeCell ref="BL44:CF46"/>
    <mergeCell ref="W45:X45"/>
    <mergeCell ref="BS38:BX40"/>
    <mergeCell ref="BY38:CB40"/>
    <mergeCell ref="CC38:CF40"/>
    <mergeCell ref="CL38:CW40"/>
    <mergeCell ref="BY41:CB43"/>
    <mergeCell ref="CC41:CF43"/>
    <mergeCell ref="CL41:CN66"/>
    <mergeCell ref="CO41:CW55"/>
    <mergeCell ref="ED36:EE36"/>
    <mergeCell ref="EP36:EQ36"/>
    <mergeCell ref="FB36:FD36"/>
    <mergeCell ref="L38:U46"/>
    <mergeCell ref="Y38:Y39"/>
    <mergeCell ref="Z38:AF40"/>
    <mergeCell ref="AK38:AU40"/>
    <mergeCell ref="BK38:BL40"/>
    <mergeCell ref="BM38:BR43"/>
    <mergeCell ref="Z44:BK46"/>
    <mergeCell ref="GS33:GV33"/>
    <mergeCell ref="P34:CE37"/>
    <mergeCell ref="HC34:HE36"/>
    <mergeCell ref="FE36:GT36"/>
    <mergeCell ref="GY29:HB36"/>
    <mergeCell ref="HC29:IB33"/>
    <mergeCell ref="AY30:BA32"/>
    <mergeCell ref="HF34:HH36"/>
    <mergeCell ref="HI34:IB36"/>
    <mergeCell ref="CG35:CK72"/>
    <mergeCell ref="H33:K52"/>
    <mergeCell ref="L33:N37"/>
    <mergeCell ref="CY33:CZ33"/>
    <mergeCell ref="DH33:DI33"/>
    <mergeCell ref="DQ33:DR33"/>
    <mergeCell ref="DW33:DZ33"/>
    <mergeCell ref="CL35:CW37"/>
    <mergeCell ref="CY36:CZ36"/>
    <mergeCell ref="DI36:DJ36"/>
    <mergeCell ref="DS36:DT36"/>
    <mergeCell ref="DM30:DN30"/>
    <mergeCell ref="DT30:DU30"/>
    <mergeCell ref="DV30:EN30"/>
    <mergeCell ref="GT30:GV31"/>
    <mergeCell ref="CL32:CW34"/>
    <mergeCell ref="FU32:GF34"/>
    <mergeCell ref="EG33:EH33"/>
    <mergeCell ref="EN33:EO33"/>
    <mergeCell ref="FA33:FP33"/>
    <mergeCell ref="GG33:GR33"/>
    <mergeCell ref="EP30:EQ30"/>
    <mergeCell ref="H28:U32"/>
    <mergeCell ref="V28:AB29"/>
    <mergeCell ref="AC28:AR32"/>
    <mergeCell ref="AS28:AX29"/>
    <mergeCell ref="AY28:CF29"/>
    <mergeCell ref="CL29:CW31"/>
    <mergeCell ref="BB30:CF32"/>
    <mergeCell ref="CY30:CZ30"/>
    <mergeCell ref="DF30:DG30"/>
    <mergeCell ref="GM26:GP31"/>
    <mergeCell ref="GR26:GV29"/>
    <mergeCell ref="CZ27:DI27"/>
    <mergeCell ref="DN27:DO27"/>
    <mergeCell ref="FD27:FE27"/>
    <mergeCell ref="FW27:FY27"/>
    <mergeCell ref="GF27:GG27"/>
    <mergeCell ref="FS29:GB31"/>
    <mergeCell ref="FA30:FP30"/>
    <mergeCell ref="GC30:GI30"/>
    <mergeCell ref="GY24:HB28"/>
    <mergeCell ref="HC24:IB28"/>
    <mergeCell ref="CP25:DL25"/>
    <mergeCell ref="DR25:EQ25"/>
    <mergeCell ref="W26:AX27"/>
    <mergeCell ref="AY26:BA27"/>
    <mergeCell ref="BB26:CF27"/>
    <mergeCell ref="DM26:DP26"/>
    <mergeCell ref="DR26:ES28"/>
    <mergeCell ref="ET26:FB28"/>
    <mergeCell ref="HC19:IB23"/>
    <mergeCell ref="FB20:GT20"/>
    <mergeCell ref="EQ22:ER23"/>
    <mergeCell ref="FQ22:GT22"/>
    <mergeCell ref="W23:CE25"/>
    <mergeCell ref="DA23:DD23"/>
    <mergeCell ref="DM23:DP23"/>
    <mergeCell ref="DN24:DO24"/>
    <mergeCell ref="FM24:FN24"/>
    <mergeCell ref="FU24:FV24"/>
    <mergeCell ref="FN21:FO21"/>
    <mergeCell ref="FW21:FX21"/>
    <mergeCell ref="DS22:DV23"/>
    <mergeCell ref="DW22:DY23"/>
    <mergeCell ref="DZ22:EA23"/>
    <mergeCell ref="EG22:EH23"/>
    <mergeCell ref="EI22:EK23"/>
    <mergeCell ref="EL22:EM23"/>
    <mergeCell ref="EN22:EP23"/>
    <mergeCell ref="EB22:ED23"/>
    <mergeCell ref="H21:U27"/>
    <mergeCell ref="V21:X22"/>
    <mergeCell ref="Y21:AV22"/>
    <mergeCell ref="EE22:EF23"/>
    <mergeCell ref="DS19:DV20"/>
    <mergeCell ref="DW19:DY20"/>
    <mergeCell ref="EE19:EF20"/>
    <mergeCell ref="EG19:EH20"/>
    <mergeCell ref="EQ16:ER17"/>
    <mergeCell ref="FV16:FY16"/>
    <mergeCell ref="EI19:EK20"/>
    <mergeCell ref="EL19:EM20"/>
    <mergeCell ref="EN19:EP20"/>
    <mergeCell ref="EQ19:ER20"/>
    <mergeCell ref="GC16:GE16"/>
    <mergeCell ref="GI16:GK16"/>
    <mergeCell ref="H18:U20"/>
    <mergeCell ref="V18:CF20"/>
    <mergeCell ref="FA18:FB18"/>
    <mergeCell ref="FJ18:FK18"/>
    <mergeCell ref="FT18:FU18"/>
    <mergeCell ref="GK18:GL18"/>
    <mergeCell ref="DZ19:EA20"/>
    <mergeCell ref="EB19:ED20"/>
    <mergeCell ref="HD14:IA17"/>
    <mergeCell ref="EY15:EZ15"/>
    <mergeCell ref="CR16:CU17"/>
    <mergeCell ref="CV16:CX17"/>
    <mergeCell ref="DA16:DD17"/>
    <mergeCell ref="DE16:DK17"/>
    <mergeCell ref="DS16:DV17"/>
    <mergeCell ref="DW16:DY17"/>
    <mergeCell ref="DZ16:EA17"/>
    <mergeCell ref="EB16:ED17"/>
    <mergeCell ref="GY13:HB23"/>
    <mergeCell ref="H14:U17"/>
    <mergeCell ref="V14:CF17"/>
    <mergeCell ref="GE14:GK14"/>
    <mergeCell ref="GL14:GT14"/>
    <mergeCell ref="EE16:EF17"/>
    <mergeCell ref="EG16:EH17"/>
    <mergeCell ref="EI16:EK17"/>
    <mergeCell ref="EL16:EM17"/>
    <mergeCell ref="EN16:EP17"/>
    <mergeCell ref="EI13:EK14"/>
    <mergeCell ref="EL13:EM14"/>
    <mergeCell ref="EN13:EP14"/>
    <mergeCell ref="EQ13:ER14"/>
    <mergeCell ref="EY13:EZ13"/>
    <mergeCell ref="FB13:FQ13"/>
    <mergeCell ref="DS13:DV14"/>
    <mergeCell ref="DW13:DY14"/>
    <mergeCell ref="DZ13:EA14"/>
    <mergeCell ref="EB13:ED14"/>
    <mergeCell ref="EE13:EF14"/>
    <mergeCell ref="EG13:EH14"/>
    <mergeCell ref="H12:U13"/>
    <mergeCell ref="V12:CF13"/>
    <mergeCell ref="CG12:CK34"/>
    <mergeCell ref="CL12:CO28"/>
    <mergeCell ref="DM12:DP22"/>
    <mergeCell ref="ET12:EW25"/>
    <mergeCell ref="CR13:CU14"/>
    <mergeCell ref="CV13:CX14"/>
    <mergeCell ref="DA13:DD14"/>
    <mergeCell ref="DE13:DJ14"/>
    <mergeCell ref="GA7:GW8"/>
    <mergeCell ref="GY7:HB12"/>
    <mergeCell ref="A11:A104"/>
    <mergeCell ref="B11:B104"/>
    <mergeCell ref="C11:C104"/>
    <mergeCell ref="D11:D104"/>
    <mergeCell ref="E11:E104"/>
    <mergeCell ref="F11:F104"/>
    <mergeCell ref="G11:G104"/>
    <mergeCell ref="H11:FP11"/>
    <mergeCell ref="A5:F10"/>
    <mergeCell ref="N5:Z7"/>
    <mergeCell ref="AC5:BN7"/>
    <mergeCell ref="BQ5:CO6"/>
    <mergeCell ref="HD8:IA11"/>
    <mergeCell ref="K9:L9"/>
    <mergeCell ref="DM9:EH10"/>
    <mergeCell ref="EI9:FD10"/>
    <mergeCell ref="FE9:FZ10"/>
    <mergeCell ref="GA9:GW10"/>
    <mergeCell ref="CP5:GW6"/>
    <mergeCell ref="GY5:IB6"/>
    <mergeCell ref="K6:L6"/>
    <mergeCell ref="BQ7:CO10"/>
    <mergeCell ref="CP7:DL10"/>
    <mergeCell ref="DM7:EH8"/>
    <mergeCell ref="N8:Z10"/>
    <mergeCell ref="AC8:BN10"/>
    <mergeCell ref="EI7:FD8"/>
    <mergeCell ref="FE7:FZ8"/>
  </mergeCells>
  <phoneticPr fontId="3"/>
  <conditionalFormatting sqref="EY19:EY22 ET66:EU66">
    <cfRule type="containsText" dxfId="139" priority="140" stopIfTrue="1" operator="containsText" text="■">
      <formula>NOT(ISERROR(SEARCH("■",ET19)))</formula>
    </cfRule>
  </conditionalFormatting>
  <conditionalFormatting sqref="EY14:EZ14">
    <cfRule type="containsText" dxfId="138" priority="139" stopIfTrue="1" operator="containsText" text="■">
      <formula>NOT(ISERROR(SEARCH("■",EY14)))</formula>
    </cfRule>
  </conditionalFormatting>
  <conditionalFormatting sqref="EY17:EY18">
    <cfRule type="containsText" dxfId="137" priority="138" stopIfTrue="1" operator="containsText" text="■">
      <formula>NOT(ISERROR(SEARCH("■",EY17)))</formula>
    </cfRule>
  </conditionalFormatting>
  <conditionalFormatting sqref="ES25">
    <cfRule type="containsText" dxfId="136" priority="137" stopIfTrue="1" operator="containsText" text="■">
      <formula>NOT(ISERROR(SEARCH("■",ES25)))</formula>
    </cfRule>
  </conditionalFormatting>
  <conditionalFormatting sqref="BT89">
    <cfRule type="containsText" dxfId="135" priority="136" stopIfTrue="1" operator="containsText" text="■">
      <formula>NOT(ISERROR(SEARCH("■",BT89)))</formula>
    </cfRule>
  </conditionalFormatting>
  <conditionalFormatting sqref="CA89">
    <cfRule type="containsText" dxfId="134" priority="135" stopIfTrue="1" operator="containsText" text="■">
      <formula>NOT(ISERROR(SEARCH("■",CA89)))</formula>
    </cfRule>
  </conditionalFormatting>
  <conditionalFormatting sqref="FN22">
    <cfRule type="containsText" dxfId="133" priority="134" stopIfTrue="1" operator="containsText" text="■">
      <formula>NOT(ISERROR(SEARCH("■",FN22)))</formula>
    </cfRule>
  </conditionalFormatting>
  <conditionalFormatting sqref="DI38:DJ38 DS38:DT38 EH38:EI38 ER38:ES38 FI39">
    <cfRule type="containsText" dxfId="132" priority="133" stopIfTrue="1" operator="containsText" text="■">
      <formula>NOT(ISERROR(SEARCH("■",DI38)))</formula>
    </cfRule>
  </conditionalFormatting>
  <conditionalFormatting sqref="CY38:CZ38">
    <cfRule type="containsText" dxfId="131" priority="132" stopIfTrue="1" operator="containsText" text="■">
      <formula>NOT(ISERROR(SEARCH("■",CY38)))</formula>
    </cfRule>
  </conditionalFormatting>
  <conditionalFormatting sqref="FC38:FD38 FC39">
    <cfRule type="containsText" dxfId="130" priority="131" stopIfTrue="1" operator="containsText" text="■">
      <formula>NOT(ISERROR(SEARCH("■",FC38)))</formula>
    </cfRule>
  </conditionalFormatting>
  <conditionalFormatting sqref="IM39 DJ39">
    <cfRule type="containsText" dxfId="129" priority="130" stopIfTrue="1" operator="containsText" text="■">
      <formula>NOT(ISERROR(SEARCH("■",DJ39)))</formula>
    </cfRule>
  </conditionalFormatting>
  <conditionalFormatting sqref="FH39">
    <cfRule type="containsText" dxfId="128" priority="129" stopIfTrue="1" operator="containsText" text="■">
      <formula>NOT(ISERROR(SEARCH("■",FH39)))</formula>
    </cfRule>
  </conditionalFormatting>
  <conditionalFormatting sqref="FZ39">
    <cfRule type="containsText" dxfId="127" priority="128" stopIfTrue="1" operator="containsText" text="■">
      <formula>NOT(ISERROR(SEARCH("■",FZ39)))</formula>
    </cfRule>
  </conditionalFormatting>
  <conditionalFormatting sqref="FY39">
    <cfRule type="containsText" dxfId="126" priority="127" stopIfTrue="1" operator="containsText" text="■">
      <formula>NOT(ISERROR(SEARCH("■",FY39)))</formula>
    </cfRule>
  </conditionalFormatting>
  <conditionalFormatting sqref="DY39">
    <cfRule type="containsText" dxfId="125" priority="126" stopIfTrue="1" operator="containsText" text="■">
      <formula>NOT(ISERROR(SEARCH("■",DY39)))</formula>
    </cfRule>
  </conditionalFormatting>
  <conditionalFormatting sqref="CY37:CZ37">
    <cfRule type="containsText" dxfId="124" priority="125" stopIfTrue="1" operator="containsText" text="■">
      <formula>NOT(ISERROR(SEARCH("■",CY37)))</formula>
    </cfRule>
  </conditionalFormatting>
  <conditionalFormatting sqref="CY36">
    <cfRule type="containsText" dxfId="123" priority="124" stopIfTrue="1" operator="containsText" text="■">
      <formula>NOT(ISERROR(SEARCH("■",CY36)))</formula>
    </cfRule>
  </conditionalFormatting>
  <conditionalFormatting sqref="DI36">
    <cfRule type="containsText" dxfId="122" priority="123" stopIfTrue="1" operator="containsText" text="■">
      <formula>NOT(ISERROR(SEARCH("■",DI36)))</formula>
    </cfRule>
  </conditionalFormatting>
  <conditionalFormatting sqref="DS36">
    <cfRule type="containsText" dxfId="121" priority="122" stopIfTrue="1" operator="containsText" text="■">
      <formula>NOT(ISERROR(SEARCH("■",DS36)))</formula>
    </cfRule>
  </conditionalFormatting>
  <conditionalFormatting sqref="EP36">
    <cfRule type="containsText" dxfId="120" priority="121" stopIfTrue="1" operator="containsText" text="■">
      <formula>NOT(ISERROR(SEARCH("■",EP36)))</formula>
    </cfRule>
  </conditionalFormatting>
  <conditionalFormatting sqref="CY34:CZ34">
    <cfRule type="containsText" dxfId="119" priority="120" stopIfTrue="1" operator="containsText" text="■">
      <formula>NOT(ISERROR(SEARCH("■",CY34)))</formula>
    </cfRule>
  </conditionalFormatting>
  <conditionalFormatting sqref="DF34">
    <cfRule type="containsText" dxfId="118" priority="119" stopIfTrue="1" operator="containsText" text="■">
      <formula>NOT(ISERROR(SEARCH("■",DF34)))</formula>
    </cfRule>
  </conditionalFormatting>
  <conditionalFormatting sqref="DM34">
    <cfRule type="containsText" dxfId="117" priority="118" stopIfTrue="1" operator="containsText" text="■">
      <formula>NOT(ISERROR(SEARCH("■",DM34)))</formula>
    </cfRule>
  </conditionalFormatting>
  <conditionalFormatting sqref="EA34:EB34">
    <cfRule type="containsText" dxfId="116" priority="117" stopIfTrue="1" operator="containsText" text="■">
      <formula>NOT(ISERROR(SEARCH("■",EA34)))</formula>
    </cfRule>
  </conditionalFormatting>
  <conditionalFormatting sqref="EH34:EI34">
    <cfRule type="containsText" dxfId="115" priority="116" stopIfTrue="1" operator="containsText" text="■">
      <formula>NOT(ISERROR(SEARCH("■",EH34)))</formula>
    </cfRule>
  </conditionalFormatting>
  <conditionalFormatting sqref="CY33">
    <cfRule type="containsText" dxfId="114" priority="115" stopIfTrue="1" operator="containsText" text="■">
      <formula>NOT(ISERROR(SEARCH("■",CY33)))</formula>
    </cfRule>
  </conditionalFormatting>
  <conditionalFormatting sqref="ER29:ES29">
    <cfRule type="containsText" dxfId="113" priority="114" stopIfTrue="1" operator="containsText" text="■">
      <formula>NOT(ISERROR(SEARCH("■",ER29)))</formula>
    </cfRule>
  </conditionalFormatting>
  <conditionalFormatting sqref="W49:X49">
    <cfRule type="containsText" dxfId="112" priority="113" stopIfTrue="1" operator="containsText" text="■">
      <formula>NOT(ISERROR(SEARCH("■",W49)))</formula>
    </cfRule>
  </conditionalFormatting>
  <conditionalFormatting sqref="FA19">
    <cfRule type="containsText" dxfId="111" priority="112" stopIfTrue="1" operator="containsText" text="■">
      <formula>NOT(ISERROR(SEARCH("■",FA19)))</formula>
    </cfRule>
  </conditionalFormatting>
  <conditionalFormatting sqref="FJ19">
    <cfRule type="containsText" dxfId="110" priority="111" stopIfTrue="1" operator="containsText" text="■">
      <formula>NOT(ISERROR(SEARCH("■",FJ19)))</formula>
    </cfRule>
  </conditionalFormatting>
  <conditionalFormatting sqref="FT19">
    <cfRule type="containsText" dxfId="109" priority="110" stopIfTrue="1" operator="containsText" text="■">
      <formula>NOT(ISERROR(SEARCH("■",FT19)))</formula>
    </cfRule>
  </conditionalFormatting>
  <conditionalFormatting sqref="GK19">
    <cfRule type="containsText" dxfId="108" priority="109" stopIfTrue="1" operator="containsText" text="■">
      <formula>NOT(ISERROR(SEARCH("■",GK19)))</formula>
    </cfRule>
  </conditionalFormatting>
  <conditionalFormatting sqref="FZ28:GA28">
    <cfRule type="containsText" dxfId="107" priority="108" stopIfTrue="1" operator="containsText" text="■">
      <formula>NOT(ISERROR(SEARCH("■",FZ28)))</formula>
    </cfRule>
  </conditionalFormatting>
  <conditionalFormatting sqref="GF28:GG28">
    <cfRule type="containsText" dxfId="106" priority="107" stopIfTrue="1" operator="containsText" text="■">
      <formula>NOT(ISERROR(SEARCH("■",GF28)))</formula>
    </cfRule>
  </conditionalFormatting>
  <conditionalFormatting sqref="FJ18">
    <cfRule type="containsText" dxfId="105" priority="106" stopIfTrue="1" operator="containsText" text="■">
      <formula>NOT(ISERROR(SEARCH("■",FJ18)))</formula>
    </cfRule>
  </conditionalFormatting>
  <conditionalFormatting sqref="FT18">
    <cfRule type="containsText" dxfId="104" priority="105" stopIfTrue="1" operator="containsText" text="■">
      <formula>NOT(ISERROR(SEARCH("■",FT18)))</formula>
    </cfRule>
  </conditionalFormatting>
  <conditionalFormatting sqref="GK18">
    <cfRule type="containsText" dxfId="103" priority="104" stopIfTrue="1" operator="containsText" text="■">
      <formula>NOT(ISERROR(SEARCH("■",GK18)))</formula>
    </cfRule>
  </conditionalFormatting>
  <conditionalFormatting sqref="FN21">
    <cfRule type="containsText" dxfId="102" priority="103" stopIfTrue="1" operator="containsText" text="■">
      <formula>NOT(ISERROR(SEARCH("■",FN21)))</formula>
    </cfRule>
  </conditionalFormatting>
  <conditionalFormatting sqref="FW21">
    <cfRule type="containsText" dxfId="101" priority="102" stopIfTrue="1" operator="containsText" text="■">
      <formula>NOT(ISERROR(SEARCH("■",FW21)))</formula>
    </cfRule>
  </conditionalFormatting>
  <conditionalFormatting sqref="DH33">
    <cfRule type="containsText" dxfId="100" priority="101" stopIfTrue="1" operator="containsText" text="■">
      <formula>NOT(ISERROR(SEARCH("■",DH33)))</formula>
    </cfRule>
  </conditionalFormatting>
  <conditionalFormatting sqref="DQ33">
    <cfRule type="containsText" dxfId="99" priority="100" stopIfTrue="1" operator="containsText" text="■">
      <formula>NOT(ISERROR(SEARCH("■",DQ33)))</formula>
    </cfRule>
  </conditionalFormatting>
  <conditionalFormatting sqref="EG33">
    <cfRule type="containsText" dxfId="98" priority="99" stopIfTrue="1" operator="containsText" text="■">
      <formula>NOT(ISERROR(SEARCH("■",EG33)))</formula>
    </cfRule>
  </conditionalFormatting>
  <conditionalFormatting sqref="EN33">
    <cfRule type="containsText" dxfId="97" priority="98" stopIfTrue="1" operator="containsText" text="■">
      <formula>NOT(ISERROR(SEARCH("■",EN33)))</formula>
    </cfRule>
  </conditionalFormatting>
  <conditionalFormatting sqref="FE27">
    <cfRule type="containsText" dxfId="96" priority="97" stopIfTrue="1" operator="containsText" text="■">
      <formula>NOT(ISERROR(SEARCH("■",FE27)))</formula>
    </cfRule>
  </conditionalFormatting>
  <conditionalFormatting sqref="FD27">
    <cfRule type="containsText" dxfId="95" priority="96" stopIfTrue="1" operator="containsText" text="■">
      <formula>NOT(ISERROR(SEARCH("■",FD27)))</formula>
    </cfRule>
  </conditionalFormatting>
  <conditionalFormatting sqref="GG27">
    <cfRule type="containsText" dxfId="94" priority="95" stopIfTrue="1" operator="containsText" text="■">
      <formula>NOT(ISERROR(SEARCH("■",GG27)))</formula>
    </cfRule>
  </conditionalFormatting>
  <conditionalFormatting sqref="GF27">
    <cfRule type="containsText" dxfId="93" priority="94" stopIfTrue="1" operator="containsText" text="■">
      <formula>NOT(ISERROR(SEARCH("■",GF27)))</formula>
    </cfRule>
  </conditionalFormatting>
  <conditionalFormatting sqref="EJ78:EK78 EC79 FD80:FE80 GF80:GG80 GG87:GH87 GH86 GA86">
    <cfRule type="containsText" dxfId="92" priority="93" stopIfTrue="1" operator="containsText" text="■">
      <formula>NOT(ISERROR(SEARCH("■",EC78)))</formula>
    </cfRule>
  </conditionalFormatting>
  <conditionalFormatting sqref="CY75:CZ75">
    <cfRule type="containsText" dxfId="91" priority="92" stopIfTrue="1" operator="containsText" text="■">
      <formula>NOT(ISERROR(SEARCH("■",CY75)))</formula>
    </cfRule>
  </conditionalFormatting>
  <conditionalFormatting sqref="DH75:DI75">
    <cfRule type="containsText" dxfId="90" priority="91" stopIfTrue="1" operator="containsText" text="■">
      <formula>NOT(ISERROR(SEARCH("■",DH75)))</formula>
    </cfRule>
  </conditionalFormatting>
  <conditionalFormatting sqref="DQ75:DR75">
    <cfRule type="containsText" dxfId="89" priority="90" stopIfTrue="1" operator="containsText" text="■">
      <formula>NOT(ISERROR(SEARCH("■",DQ75)))</formula>
    </cfRule>
  </conditionalFormatting>
  <conditionalFormatting sqref="EA75:EB75">
    <cfRule type="containsText" dxfId="88" priority="89" stopIfTrue="1" operator="containsText" text="■">
      <formula>NOT(ISERROR(SEARCH("■",EA75)))</formula>
    </cfRule>
  </conditionalFormatting>
  <conditionalFormatting sqref="EN75:EO75">
    <cfRule type="containsText" dxfId="87" priority="88" stopIfTrue="1" operator="containsText" text="■">
      <formula>NOT(ISERROR(SEARCH("■",EN75)))</formula>
    </cfRule>
  </conditionalFormatting>
  <conditionalFormatting sqref="FE75:FF75">
    <cfRule type="containsText" dxfId="86" priority="87" stopIfTrue="1" operator="containsText" text="■">
      <formula>NOT(ISERROR(SEARCH("■",FE75)))</formula>
    </cfRule>
  </conditionalFormatting>
  <conditionalFormatting sqref="DE78:DF79">
    <cfRule type="containsText" dxfId="85" priority="86" stopIfTrue="1" operator="containsText" text="■">
      <formula>NOT(ISERROR(SEARCH("■",DE78)))</formula>
    </cfRule>
  </conditionalFormatting>
  <conditionalFormatting sqref="FE78:FF79">
    <cfRule type="containsText" dxfId="84" priority="85" stopIfTrue="1" operator="containsText" text="■">
      <formula>NOT(ISERROR(SEARCH("■",FE78)))</formula>
    </cfRule>
  </conditionalFormatting>
  <conditionalFormatting sqref="FU78:FV79">
    <cfRule type="containsText" dxfId="83" priority="84" stopIfTrue="1" operator="containsText" text="■">
      <formula>NOT(ISERROR(SEARCH("■",FU78)))</formula>
    </cfRule>
  </conditionalFormatting>
  <conditionalFormatting sqref="DJ87:DK87 DK86">
    <cfRule type="containsText" dxfId="82" priority="83" stopIfTrue="1" operator="containsText" text="■">
      <formula>NOT(ISERROR(SEARCH("■",DJ86)))</formula>
    </cfRule>
  </conditionalFormatting>
  <conditionalFormatting sqref="DQ87:DR87">
    <cfRule type="containsText" dxfId="81" priority="82" stopIfTrue="1" operator="containsText" text="■">
      <formula>NOT(ISERROR(SEARCH("■",DQ87)))</formula>
    </cfRule>
  </conditionalFormatting>
  <conditionalFormatting sqref="DZ87:EA87 EA86">
    <cfRule type="containsText" dxfId="80" priority="81" stopIfTrue="1" operator="containsText" text="■">
      <formula>NOT(ISERROR(SEARCH("■",DZ86)))</formula>
    </cfRule>
  </conditionalFormatting>
  <conditionalFormatting sqref="FU87:FV87">
    <cfRule type="containsText" dxfId="79" priority="80" stopIfTrue="1" operator="containsText" text="■">
      <formula>NOT(ISERROR(SEARCH("■",FU87)))</formula>
    </cfRule>
  </conditionalFormatting>
  <conditionalFormatting sqref="DN93:DO93 DO92">
    <cfRule type="containsText" dxfId="78" priority="79" stopIfTrue="1" operator="containsText" text="■">
      <formula>NOT(ISERROR(SEARCH("■",DN92)))</formula>
    </cfRule>
  </conditionalFormatting>
  <conditionalFormatting sqref="EM92:EN93">
    <cfRule type="containsText" dxfId="77" priority="78" stopIfTrue="1" operator="containsText" text="■">
      <formula>NOT(ISERROR(SEARCH("■",EM92)))</formula>
    </cfRule>
  </conditionalFormatting>
  <conditionalFormatting sqref="EZ93:FA93">
    <cfRule type="containsText" dxfId="76" priority="77" stopIfTrue="1" operator="containsText" text="■">
      <formula>NOT(ISERROR(SEARCH("■",EZ93)))</formula>
    </cfRule>
  </conditionalFormatting>
  <conditionalFormatting sqref="CY74">
    <cfRule type="containsText" dxfId="75" priority="76" stopIfTrue="1" operator="containsText" text="■">
      <formula>NOT(ISERROR(SEARCH("■",CY74)))</formula>
    </cfRule>
  </conditionalFormatting>
  <conditionalFormatting sqref="DH74">
    <cfRule type="containsText" dxfId="74" priority="75" stopIfTrue="1" operator="containsText" text="■">
      <formula>NOT(ISERROR(SEARCH("■",DH74)))</formula>
    </cfRule>
  </conditionalFormatting>
  <conditionalFormatting sqref="DQ74">
    <cfRule type="containsText" dxfId="73" priority="74" stopIfTrue="1" operator="containsText" text="■">
      <formula>NOT(ISERROR(SEARCH("■",DQ74)))</formula>
    </cfRule>
  </conditionalFormatting>
  <conditionalFormatting sqref="DZ74">
    <cfRule type="containsText" dxfId="72" priority="73" stopIfTrue="1" operator="containsText" text="■">
      <formula>NOT(ISERROR(SEARCH("■",DZ74)))</formula>
    </cfRule>
  </conditionalFormatting>
  <conditionalFormatting sqref="EM74">
    <cfRule type="containsText" dxfId="71" priority="72" stopIfTrue="1" operator="containsText" text="■">
      <formula>NOT(ISERROR(SEARCH("■",EM74)))</formula>
    </cfRule>
  </conditionalFormatting>
  <conditionalFormatting sqref="FB74">
    <cfRule type="containsText" dxfId="70" priority="71" stopIfTrue="1" operator="containsText" text="■">
      <formula>NOT(ISERROR(SEARCH("■",FB74)))</formula>
    </cfRule>
  </conditionalFormatting>
  <conditionalFormatting sqref="DF77">
    <cfRule type="containsText" dxfId="69" priority="70" stopIfTrue="1" operator="containsText" text="■">
      <formula>NOT(ISERROR(SEARCH("■",DF77)))</formula>
    </cfRule>
  </conditionalFormatting>
  <conditionalFormatting sqref="EJ77">
    <cfRule type="containsText" dxfId="68" priority="69" stopIfTrue="1" operator="containsText" text="■">
      <formula>NOT(ISERROR(SEARCH("■",EJ77)))</formula>
    </cfRule>
  </conditionalFormatting>
  <conditionalFormatting sqref="FG77">
    <cfRule type="containsText" dxfId="67" priority="68" stopIfTrue="1" operator="containsText" text="■">
      <formula>NOT(ISERROR(SEARCH("■",FG77)))</formula>
    </cfRule>
  </conditionalFormatting>
  <conditionalFormatting sqref="FR77">
    <cfRule type="containsText" dxfId="66" priority="67" stopIfTrue="1" operator="containsText" text="■">
      <formula>NOT(ISERROR(SEARCH("■",FR77)))</formula>
    </cfRule>
  </conditionalFormatting>
  <conditionalFormatting sqref="CZ80">
    <cfRule type="containsText" dxfId="65" priority="66" stopIfTrue="1" operator="containsText" text="■">
      <formula>NOT(ISERROR(SEARCH("■",CZ80)))</formula>
    </cfRule>
  </conditionalFormatting>
  <conditionalFormatting sqref="DS80">
    <cfRule type="containsText" dxfId="64" priority="65" stopIfTrue="1" operator="containsText" text="■">
      <formula>NOT(ISERROR(SEARCH("■",DS80)))</formula>
    </cfRule>
  </conditionalFormatting>
  <conditionalFormatting sqref="FA80">
    <cfRule type="containsText" dxfId="63" priority="64" stopIfTrue="1" operator="containsText" text="■">
      <formula>NOT(ISERROR(SEARCH("■",FA80)))</formula>
    </cfRule>
  </conditionalFormatting>
  <conditionalFormatting sqref="FZ80">
    <cfRule type="containsText" dxfId="62" priority="63" stopIfTrue="1" operator="containsText" text="■">
      <formula>NOT(ISERROR(SEARCH("■",FZ80)))</formula>
    </cfRule>
  </conditionalFormatting>
  <conditionalFormatting sqref="DX89:DY89 DX88">
    <cfRule type="containsText" dxfId="61" priority="62" stopIfTrue="1" operator="containsText" text="■">
      <formula>NOT(ISERROR(SEARCH("■",DX88)))</formula>
    </cfRule>
  </conditionalFormatting>
  <conditionalFormatting sqref="EO88">
    <cfRule type="containsText" dxfId="60" priority="61" stopIfTrue="1" operator="containsText" text="■">
      <formula>NOT(ISERROR(SEARCH("■",EO88)))</formula>
    </cfRule>
  </conditionalFormatting>
  <conditionalFormatting sqref="DC90">
    <cfRule type="containsText" dxfId="59" priority="60" stopIfTrue="1" operator="containsText" text="■">
      <formula>NOT(ISERROR(SEARCH("■",DC90)))</formula>
    </cfRule>
  </conditionalFormatting>
  <conditionalFormatting sqref="DM90">
    <cfRule type="containsText" dxfId="58" priority="59" stopIfTrue="1" operator="containsText" text="■">
      <formula>NOT(ISERROR(SEARCH("■",DM90)))</formula>
    </cfRule>
  </conditionalFormatting>
  <conditionalFormatting sqref="EW90">
    <cfRule type="containsText" dxfId="57" priority="58" stopIfTrue="1" operator="containsText" text="■">
      <formula>NOT(ISERROR(SEARCH("■",EW90)))</formula>
    </cfRule>
  </conditionalFormatting>
  <conditionalFormatting sqref="FF90">
    <cfRule type="containsText" dxfId="56" priority="57" stopIfTrue="1" operator="containsText" text="■">
      <formula>NOT(ISERROR(SEARCH("■",FF90)))</formula>
    </cfRule>
  </conditionalFormatting>
  <conditionalFormatting sqref="DC92">
    <cfRule type="containsText" dxfId="55" priority="56" stopIfTrue="1" operator="containsText" text="■">
      <formula>NOT(ISERROR(SEARCH("■",DC92)))</formula>
    </cfRule>
  </conditionalFormatting>
  <conditionalFormatting sqref="DM92">
    <cfRule type="containsText" dxfId="54" priority="55" stopIfTrue="1" operator="containsText" text="■">
      <formula>NOT(ISERROR(SEARCH("■",DM92)))</formula>
    </cfRule>
  </conditionalFormatting>
  <conditionalFormatting sqref="EC92">
    <cfRule type="containsText" dxfId="53" priority="54" stopIfTrue="1" operator="containsText" text="■">
      <formula>NOT(ISERROR(SEARCH("■",EC92)))</formula>
    </cfRule>
  </conditionalFormatting>
  <conditionalFormatting sqref="EA92">
    <cfRule type="containsText" dxfId="52" priority="53" stopIfTrue="1" operator="containsText" text="■">
      <formula>NOT(ISERROR(SEARCH("■",EA92)))</formula>
    </cfRule>
  </conditionalFormatting>
  <conditionalFormatting sqref="EQ92">
    <cfRule type="containsText" dxfId="51" priority="52" stopIfTrue="1" operator="containsText" text="■">
      <formula>NOT(ISERROR(SEARCH("■",EQ92)))</formula>
    </cfRule>
  </conditionalFormatting>
  <conditionalFormatting sqref="EO92">
    <cfRule type="containsText" dxfId="50" priority="51" stopIfTrue="1" operator="containsText" text="■">
      <formula>NOT(ISERROR(SEARCH("■",EO92)))</formula>
    </cfRule>
  </conditionalFormatting>
  <conditionalFormatting sqref="CX82">
    <cfRule type="containsText" dxfId="49" priority="50" stopIfTrue="1" operator="containsText" text="■">
      <formula>NOT(ISERROR(SEARCH("■",CX82)))</formula>
    </cfRule>
  </conditionalFormatting>
  <conditionalFormatting sqref="DK83">
    <cfRule type="containsText" dxfId="48" priority="49" stopIfTrue="1" operator="containsText" text="■">
      <formula>NOT(ISERROR(SEARCH("■",DK83)))</formula>
    </cfRule>
  </conditionalFormatting>
  <conditionalFormatting sqref="DR83">
    <cfRule type="containsText" dxfId="47" priority="48" stopIfTrue="1" operator="containsText" text="■">
      <formula>NOT(ISERROR(SEARCH("■",DR83)))</formula>
    </cfRule>
  </conditionalFormatting>
  <conditionalFormatting sqref="EB83">
    <cfRule type="containsText" dxfId="46" priority="47" stopIfTrue="1" operator="containsText" text="■">
      <formula>NOT(ISERROR(SEARCH("■",EB83)))</formula>
    </cfRule>
  </conditionalFormatting>
  <conditionalFormatting sqref="EM83">
    <cfRule type="containsText" dxfId="45" priority="46" stopIfTrue="1" operator="containsText" text="■">
      <formula>NOT(ISERROR(SEARCH("■",EM83)))</formula>
    </cfRule>
  </conditionalFormatting>
  <conditionalFormatting sqref="EU82">
    <cfRule type="containsText" dxfId="44" priority="45" stopIfTrue="1" operator="containsText" text="■">
      <formula>NOT(ISERROR(SEARCH("■",EU82)))</formula>
    </cfRule>
  </conditionalFormatting>
  <conditionalFormatting sqref="FH83">
    <cfRule type="containsText" dxfId="43" priority="44" stopIfTrue="1" operator="containsText" text="■">
      <formula>NOT(ISERROR(SEARCH("■",FH83)))</formula>
    </cfRule>
  </conditionalFormatting>
  <conditionalFormatting sqref="FO83">
    <cfRule type="containsText" dxfId="42" priority="43" stopIfTrue="1" operator="containsText" text="■">
      <formula>NOT(ISERROR(SEARCH("■",FO83)))</formula>
    </cfRule>
  </conditionalFormatting>
  <conditionalFormatting sqref="FY83">
    <cfRule type="containsText" dxfId="41" priority="42" stopIfTrue="1" operator="containsText" text="■">
      <formula>NOT(ISERROR(SEARCH("■",FY83)))</formula>
    </cfRule>
  </conditionalFormatting>
  <conditionalFormatting sqref="GJ83">
    <cfRule type="containsText" dxfId="40" priority="41" stopIfTrue="1" operator="containsText" text="■">
      <formula>NOT(ISERROR(SEARCH("■",GJ83)))</formula>
    </cfRule>
  </conditionalFormatting>
  <conditionalFormatting sqref="CY68">
    <cfRule type="containsText" dxfId="39" priority="40" stopIfTrue="1" operator="containsText" text="■">
      <formula>NOT(ISERROR(SEARCH("■",CY68)))</formula>
    </cfRule>
  </conditionalFormatting>
  <conditionalFormatting sqref="DE68">
    <cfRule type="containsText" dxfId="38" priority="39" stopIfTrue="1" operator="containsText" text="■">
      <formula>NOT(ISERROR(SEARCH("■",DE68)))</formula>
    </cfRule>
  </conditionalFormatting>
  <conditionalFormatting sqref="CY71">
    <cfRule type="containsText" dxfId="37" priority="38" stopIfTrue="1" operator="containsText" text="■">
      <formula>NOT(ISERROR(SEARCH("■",CY71)))</formula>
    </cfRule>
  </conditionalFormatting>
  <conditionalFormatting sqref="DE71">
    <cfRule type="containsText" dxfId="36" priority="37" stopIfTrue="1" operator="containsText" text="■">
      <formula>NOT(ISERROR(SEARCH("■",DE71)))</formula>
    </cfRule>
  </conditionalFormatting>
  <conditionalFormatting sqref="DH66:DI66">
    <cfRule type="containsText" dxfId="35" priority="36" stopIfTrue="1" operator="containsText" text="■">
      <formula>NOT(ISERROR(SEARCH("■",DH66)))</formula>
    </cfRule>
  </conditionalFormatting>
  <conditionalFormatting sqref="DH65">
    <cfRule type="containsText" dxfId="34" priority="35" stopIfTrue="1" operator="containsText" text="■">
      <formula>NOT(ISERROR(SEARCH("■",DH65)))</formula>
    </cfRule>
  </conditionalFormatting>
  <conditionalFormatting sqref="DN98">
    <cfRule type="containsText" dxfId="33" priority="34" stopIfTrue="1" operator="containsText" text="■">
      <formula>NOT(ISERROR(SEARCH("■",DN98)))</formula>
    </cfRule>
  </conditionalFormatting>
  <conditionalFormatting sqref="EO98">
    <cfRule type="containsText" dxfId="32" priority="33" stopIfTrue="1" operator="containsText" text="■">
      <formula>NOT(ISERROR(SEARCH("■",EO98)))</formula>
    </cfRule>
  </conditionalFormatting>
  <conditionalFormatting sqref="EZ98">
    <cfRule type="containsText" dxfId="31" priority="32" stopIfTrue="1" operator="containsText" text="■">
      <formula>NOT(ISERROR(SEARCH("■",EZ98)))</formula>
    </cfRule>
  </conditionalFormatting>
  <conditionalFormatting sqref="CQ102">
    <cfRule type="containsText" dxfId="30" priority="31" stopIfTrue="1" operator="containsText" text="■">
      <formula>NOT(ISERROR(SEARCH("■",CQ102)))</formula>
    </cfRule>
  </conditionalFormatting>
  <conditionalFormatting sqref="DP102">
    <cfRule type="containsText" dxfId="29" priority="30" stopIfTrue="1" operator="containsText" text="■">
      <formula>NOT(ISERROR(SEARCH("■",DP102)))</formula>
    </cfRule>
  </conditionalFormatting>
  <conditionalFormatting sqref="W46:X46">
    <cfRule type="containsText" dxfId="28" priority="29" stopIfTrue="1" operator="containsText" text="■">
      <formula>NOT(ISERROR(SEARCH("■",W46)))</formula>
    </cfRule>
  </conditionalFormatting>
  <conditionalFormatting sqref="AE58">
    <cfRule type="containsText" dxfId="27" priority="28" stopIfTrue="1" operator="containsText" text="■">
      <formula>NOT(ISERROR(SEARCH("■",AE58)))</formula>
    </cfRule>
  </conditionalFormatting>
  <conditionalFormatting sqref="IP49">
    <cfRule type="containsText" dxfId="26" priority="27" stopIfTrue="1" operator="containsText" text="■">
      <formula>NOT(ISERROR(SEARCH("■",IP49)))</formula>
    </cfRule>
  </conditionalFormatting>
  <conditionalFormatting sqref="ET65">
    <cfRule type="containsText" dxfId="25" priority="26" stopIfTrue="1" operator="containsText" text="■">
      <formula>NOT(ISERROR(SEARCH("■",ET65)))</formula>
    </cfRule>
  </conditionalFormatting>
  <conditionalFormatting sqref="DN24">
    <cfRule type="containsText" dxfId="24" priority="25" stopIfTrue="1" operator="containsText" text="■">
      <formula>NOT(ISERROR(SEARCH("■",DN24)))</formula>
    </cfRule>
  </conditionalFormatting>
  <conditionalFormatting sqref="DN27">
    <cfRule type="containsText" dxfId="23" priority="24" stopIfTrue="1" operator="containsText" text="■">
      <formula>NOT(ISERROR(SEARCH("■",DN27)))</formula>
    </cfRule>
  </conditionalFormatting>
  <conditionalFormatting sqref="EY13">
    <cfRule type="containsText" dxfId="22" priority="23" stopIfTrue="1" operator="containsText" text="■">
      <formula>NOT(ISERROR(SEARCH("■",EY13)))</formula>
    </cfRule>
  </conditionalFormatting>
  <conditionalFormatting sqref="EY15">
    <cfRule type="containsText" dxfId="21" priority="22" stopIfTrue="1" operator="containsText" text="■">
      <formula>NOT(ISERROR(SEARCH("■",EY15)))</formula>
    </cfRule>
  </conditionalFormatting>
  <conditionalFormatting sqref="W39">
    <cfRule type="containsText" dxfId="20" priority="21" stopIfTrue="1" operator="containsText" text="■">
      <formula>NOT(ISERROR(SEARCH("■",W39)))</formula>
    </cfRule>
  </conditionalFormatting>
  <conditionalFormatting sqref="AH39">
    <cfRule type="containsText" dxfId="19" priority="20" stopIfTrue="1" operator="containsText" text="■">
      <formula>NOT(ISERROR(SEARCH("■",AH39)))</formula>
    </cfRule>
  </conditionalFormatting>
  <conditionalFormatting sqref="W42">
    <cfRule type="containsText" dxfId="18" priority="19" stopIfTrue="1" operator="containsText" text="■">
      <formula>NOT(ISERROR(SEARCH("■",W42)))</formula>
    </cfRule>
  </conditionalFormatting>
  <conditionalFormatting sqref="AL42">
    <cfRule type="containsText" dxfId="17" priority="18" stopIfTrue="1" operator="containsText" text="■">
      <formula>NOT(ISERROR(SEARCH("■",AL42)))</formula>
    </cfRule>
  </conditionalFormatting>
  <conditionalFormatting sqref="AX42">
    <cfRule type="containsText" dxfId="16" priority="17" stopIfTrue="1" operator="containsText" text="■">
      <formula>NOT(ISERROR(SEARCH("■",AX42)))</formula>
    </cfRule>
  </conditionalFormatting>
  <conditionalFormatting sqref="W45">
    <cfRule type="containsText" dxfId="15" priority="16" stopIfTrue="1" operator="containsText" text="■">
      <formula>NOT(ISERROR(SEARCH("■",W45)))</formula>
    </cfRule>
  </conditionalFormatting>
  <conditionalFormatting sqref="AC53">
    <cfRule type="containsText" dxfId="14" priority="15" stopIfTrue="1" operator="containsText" text="■">
      <formula>NOT(ISERROR(SEARCH("■",AC53)))</formula>
    </cfRule>
  </conditionalFormatting>
  <conditionalFormatting sqref="AA61">
    <cfRule type="containsText" dxfId="13" priority="14" stopIfTrue="1" operator="containsText" text="■">
      <formula>NOT(ISERROR(SEARCH("■",AA61)))</formula>
    </cfRule>
  </conditionalFormatting>
  <conditionalFormatting sqref="AK61">
    <cfRule type="containsText" dxfId="12" priority="13" stopIfTrue="1" operator="containsText" text="■">
      <formula>NOT(ISERROR(SEARCH("■",AK61)))</formula>
    </cfRule>
  </conditionalFormatting>
  <conditionalFormatting sqref="AS61">
    <cfRule type="containsText" dxfId="11" priority="12" stopIfTrue="1" operator="containsText" text="■">
      <formula>NOT(ISERROR(SEARCH("■",AS61)))</formula>
    </cfRule>
  </conditionalFormatting>
  <conditionalFormatting sqref="BH61">
    <cfRule type="containsText" dxfId="10" priority="11" stopIfTrue="1" operator="containsText" text="■">
      <formula>NOT(ISERROR(SEARCH("■",BH61)))</formula>
    </cfRule>
  </conditionalFormatting>
  <conditionalFormatting sqref="FA18">
    <cfRule type="containsText" dxfId="9" priority="10" stopIfTrue="1" operator="containsText" text="■">
      <formula>NOT(ISERROR(SEARCH("■",FA18)))</formula>
    </cfRule>
  </conditionalFormatting>
  <conditionalFormatting sqref="FM24">
    <cfRule type="containsText" dxfId="8" priority="9" stopIfTrue="1" operator="containsText" text="■">
      <formula>NOT(ISERROR(SEARCH("■",FM24)))</formula>
    </cfRule>
  </conditionalFormatting>
  <conditionalFormatting sqref="FU24">
    <cfRule type="containsText" dxfId="7" priority="8" stopIfTrue="1" operator="containsText" text="■">
      <formula>NOT(ISERROR(SEARCH("■",FU24)))</formula>
    </cfRule>
  </conditionalFormatting>
  <conditionalFormatting sqref="CY30">
    <cfRule type="containsText" dxfId="6" priority="7" stopIfTrue="1" operator="containsText" text="■">
      <formula>NOT(ISERROR(SEARCH("■",CY30)))</formula>
    </cfRule>
  </conditionalFormatting>
  <conditionalFormatting sqref="DF30">
    <cfRule type="containsText" dxfId="5" priority="6" stopIfTrue="1" operator="containsText" text="■">
      <formula>NOT(ISERROR(SEARCH("■",DF30)))</formula>
    </cfRule>
  </conditionalFormatting>
  <conditionalFormatting sqref="DM30">
    <cfRule type="containsText" dxfId="4" priority="5" stopIfTrue="1" operator="containsText" text="■">
      <formula>NOT(ISERROR(SEARCH("■",DM30)))</formula>
    </cfRule>
  </conditionalFormatting>
  <conditionalFormatting sqref="DT30">
    <cfRule type="containsText" dxfId="3" priority="4" stopIfTrue="1" operator="containsText" text="■">
      <formula>NOT(ISERROR(SEARCH("■",DT30)))</formula>
    </cfRule>
  </conditionalFormatting>
  <conditionalFormatting sqref="EP30">
    <cfRule type="containsText" dxfId="2" priority="3" stopIfTrue="1" operator="containsText" text="■">
      <formula>NOT(ISERROR(SEARCH("■",EP30)))</formula>
    </cfRule>
  </conditionalFormatting>
  <conditionalFormatting sqref="ED36">
    <cfRule type="containsText" dxfId="1" priority="2" stopIfTrue="1" operator="containsText" text="■">
      <formula>NOT(ISERROR(SEARCH("■",ED36)))</formula>
    </cfRule>
  </conditionalFormatting>
  <conditionalFormatting sqref="GB65">
    <cfRule type="containsText" dxfId="0" priority="1" stopIfTrue="1" operator="containsText" text="■">
      <formula>NOT(ISERROR(SEARCH("■",GB65)))</formula>
    </cfRule>
  </conditionalFormatting>
  <dataValidations disablePrompts="1" count="1">
    <dataValidation type="list" allowBlank="1" showInputMessage="1" showErrorMessage="1" sqref="DY89 IM39 IP49">
      <formula1>"■,　"</formula1>
    </dataValidation>
  </dataValidations>
  <pageMargins left="1.299212598425197" right="0" top="0.19685039370078741" bottom="0" header="0.15748031496062992" footer="0.19685039370078741"/>
  <pageSetup paperSize="9" scale="3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AS40"/>
  <sheetViews>
    <sheetView showGridLines="0" view="pageBreakPreview" zoomScale="70" zoomScaleNormal="100" zoomScaleSheetLayoutView="70" workbookViewId="0"/>
  </sheetViews>
  <sheetFormatPr defaultRowHeight="11.25" x14ac:dyDescent="0.15"/>
  <cols>
    <col min="1" max="1" width="4.5" style="4" customWidth="1"/>
    <col min="2" max="4" width="3.75" style="4" customWidth="1"/>
    <col min="5" max="5" width="4.125" style="4" customWidth="1"/>
    <col min="6" max="6" width="3.75" style="4" customWidth="1"/>
    <col min="7" max="8" width="2.375" style="4" customWidth="1"/>
    <col min="9" max="10" width="5" style="4" customWidth="1"/>
    <col min="11" max="11" width="2.75" style="4" customWidth="1"/>
    <col min="12" max="12" width="2.25" style="4" customWidth="1"/>
    <col min="13" max="14" width="7.5" style="4" customWidth="1"/>
    <col min="15" max="15" width="8.625" style="4" customWidth="1"/>
    <col min="16" max="16" width="4.375" style="4" customWidth="1"/>
    <col min="17" max="17" width="6.75" style="4" customWidth="1"/>
    <col min="18" max="18" width="7.125" style="4" customWidth="1"/>
    <col min="19" max="24" width="8.375" style="4" customWidth="1"/>
    <col min="25" max="25" width="12.125" style="4" customWidth="1"/>
    <col min="26" max="16384" width="9" style="4"/>
  </cols>
  <sheetData>
    <row r="1" spans="2:25" x14ac:dyDescent="0.15">
      <c r="B1" s="387"/>
      <c r="C1" s="387"/>
      <c r="D1" s="387"/>
      <c r="E1" s="387"/>
      <c r="F1" s="387"/>
      <c r="G1" s="387"/>
      <c r="H1" s="387"/>
      <c r="I1" s="387"/>
      <c r="J1" s="387"/>
      <c r="K1" s="387"/>
      <c r="L1" s="387"/>
      <c r="M1" s="387"/>
      <c r="N1" s="387"/>
      <c r="O1" s="387"/>
      <c r="P1" s="387"/>
      <c r="Q1" s="387"/>
      <c r="R1" s="387"/>
      <c r="S1" s="387"/>
      <c r="T1" s="387"/>
      <c r="U1" s="387"/>
      <c r="V1" s="387"/>
      <c r="W1" s="387"/>
      <c r="X1" s="387"/>
      <c r="Y1" s="387"/>
    </row>
    <row r="2" spans="2:25" ht="21.75" customHeight="1" x14ac:dyDescent="0.15">
      <c r="B2" s="973" t="s">
        <v>52</v>
      </c>
      <c r="C2" s="974"/>
      <c r="D2" s="974"/>
      <c r="E2" s="974"/>
      <c r="F2" s="975"/>
      <c r="G2" s="973" t="s">
        <v>53</v>
      </c>
      <c r="H2" s="976"/>
      <c r="I2" s="976"/>
      <c r="J2" s="976"/>
      <c r="K2" s="976"/>
      <c r="L2" s="977"/>
      <c r="M2" s="387"/>
      <c r="N2" s="387"/>
      <c r="O2" s="387"/>
      <c r="P2" s="387"/>
      <c r="Q2" s="387"/>
      <c r="R2" s="387"/>
      <c r="S2" s="387"/>
      <c r="T2" s="387"/>
      <c r="U2" s="387"/>
      <c r="V2" s="387"/>
      <c r="W2" s="387"/>
      <c r="X2" s="387"/>
      <c r="Y2" s="387"/>
    </row>
    <row r="3" spans="2:25" ht="21.75" customHeight="1" x14ac:dyDescent="0.15">
      <c r="B3" s="978"/>
      <c r="C3" s="979"/>
      <c r="D3" s="979"/>
      <c r="E3" s="979"/>
      <c r="F3" s="980"/>
      <c r="G3" s="984"/>
      <c r="H3" s="985"/>
      <c r="I3" s="985"/>
      <c r="J3" s="985"/>
      <c r="K3" s="985"/>
      <c r="L3" s="977"/>
      <c r="M3" s="387"/>
      <c r="N3" s="387"/>
      <c r="O3" s="387"/>
      <c r="P3" s="387"/>
      <c r="Q3" s="387"/>
      <c r="R3" s="387"/>
      <c r="S3" s="387"/>
      <c r="T3" s="387"/>
      <c r="U3" s="387"/>
      <c r="V3" s="387"/>
      <c r="W3" s="387"/>
      <c r="X3" s="387"/>
      <c r="Y3" s="387"/>
    </row>
    <row r="4" spans="2:25" ht="21.75" customHeight="1" x14ac:dyDescent="0.15">
      <c r="B4" s="981"/>
      <c r="C4" s="982"/>
      <c r="D4" s="982"/>
      <c r="E4" s="982"/>
      <c r="F4" s="983"/>
      <c r="G4" s="984"/>
      <c r="H4" s="985"/>
      <c r="I4" s="985"/>
      <c r="J4" s="985"/>
      <c r="K4" s="985"/>
      <c r="L4" s="977"/>
      <c r="M4" s="387"/>
      <c r="N4" s="387"/>
      <c r="O4" s="387"/>
      <c r="P4" s="387"/>
      <c r="Q4" s="387"/>
      <c r="R4" s="387"/>
      <c r="S4" s="387"/>
      <c r="T4" s="387"/>
      <c r="U4" s="387"/>
      <c r="V4" s="387"/>
      <c r="W4" s="387"/>
      <c r="X4" s="387"/>
      <c r="Y4" s="387"/>
    </row>
    <row r="5" spans="2:25" ht="9.75" customHeight="1" x14ac:dyDescent="0.15">
      <c r="B5" s="390"/>
      <c r="C5" s="387"/>
      <c r="D5" s="387"/>
      <c r="E5" s="387"/>
      <c r="F5" s="387"/>
      <c r="G5" s="387"/>
      <c r="H5" s="387"/>
      <c r="I5" s="387"/>
      <c r="J5" s="387"/>
      <c r="K5" s="387"/>
      <c r="L5" s="387"/>
      <c r="M5" s="387"/>
      <c r="N5" s="387"/>
      <c r="O5" s="387"/>
      <c r="P5" s="387"/>
      <c r="Q5" s="387"/>
      <c r="R5" s="387"/>
      <c r="S5" s="387"/>
      <c r="T5" s="387"/>
      <c r="U5" s="387"/>
      <c r="V5" s="387"/>
      <c r="W5" s="387"/>
      <c r="X5" s="387"/>
      <c r="Y5" s="387"/>
    </row>
    <row r="6" spans="2:25" ht="16.5" customHeight="1" x14ac:dyDescent="0.15">
      <c r="B6" s="986" t="s">
        <v>54</v>
      </c>
      <c r="C6" s="989" t="s">
        <v>55</v>
      </c>
      <c r="D6" s="990"/>
      <c r="E6" s="990"/>
      <c r="F6" s="991"/>
      <c r="G6" s="995" t="s">
        <v>56</v>
      </c>
      <c r="H6" s="996"/>
      <c r="I6" s="996"/>
      <c r="J6" s="996"/>
      <c r="K6" s="996"/>
      <c r="L6" s="996"/>
      <c r="M6" s="996"/>
      <c r="N6" s="996"/>
      <c r="O6" s="996"/>
      <c r="P6" s="996"/>
      <c r="Q6" s="996"/>
      <c r="R6" s="997"/>
      <c r="S6" s="394" t="s">
        <v>57</v>
      </c>
      <c r="T6" s="989" t="s">
        <v>58</v>
      </c>
      <c r="U6" s="1000"/>
      <c r="V6" s="1000"/>
      <c r="W6" s="1000"/>
      <c r="X6" s="1000"/>
      <c r="Y6" s="1001"/>
    </row>
    <row r="7" spans="2:25" ht="16.5" customHeight="1" x14ac:dyDescent="0.15">
      <c r="B7" s="987"/>
      <c r="C7" s="992"/>
      <c r="D7" s="993"/>
      <c r="E7" s="993"/>
      <c r="F7" s="994"/>
      <c r="G7" s="970"/>
      <c r="H7" s="971"/>
      <c r="I7" s="971"/>
      <c r="J7" s="971"/>
      <c r="K7" s="971"/>
      <c r="L7" s="971"/>
      <c r="M7" s="971"/>
      <c r="N7" s="971"/>
      <c r="O7" s="971"/>
      <c r="P7" s="971"/>
      <c r="Q7" s="971"/>
      <c r="R7" s="972"/>
      <c r="S7" s="396" t="s">
        <v>59</v>
      </c>
      <c r="T7" s="1002"/>
      <c r="U7" s="1003"/>
      <c r="V7" s="1003"/>
      <c r="W7" s="1003"/>
      <c r="X7" s="1003"/>
      <c r="Y7" s="1004"/>
    </row>
    <row r="8" spans="2:25" ht="33" customHeight="1" x14ac:dyDescent="0.15">
      <c r="B8" s="987"/>
      <c r="C8" s="397"/>
      <c r="D8" s="398"/>
      <c r="E8" s="398"/>
      <c r="F8" s="399"/>
      <c r="G8" s="393"/>
      <c r="H8" s="393"/>
      <c r="I8" s="400"/>
      <c r="J8" s="400"/>
      <c r="K8" s="400"/>
      <c r="L8" s="400"/>
      <c r="M8" s="400"/>
      <c r="N8" s="400"/>
      <c r="O8" s="400"/>
      <c r="P8" s="400"/>
      <c r="Q8" s="400"/>
      <c r="R8" s="400"/>
      <c r="S8" s="401"/>
      <c r="T8" s="402"/>
      <c r="U8" s="387"/>
      <c r="V8" s="387"/>
      <c r="W8" s="387"/>
      <c r="X8" s="387"/>
      <c r="Y8" s="403"/>
    </row>
    <row r="9" spans="2:25" ht="33" customHeight="1" x14ac:dyDescent="0.15">
      <c r="B9" s="987"/>
      <c r="C9" s="397"/>
      <c r="D9" s="398"/>
      <c r="E9" s="398"/>
      <c r="F9" s="399"/>
      <c r="G9" s="398"/>
      <c r="H9" s="398"/>
      <c r="I9" s="404"/>
      <c r="J9" s="404"/>
      <c r="K9" s="404"/>
      <c r="L9" s="404"/>
      <c r="M9" s="404"/>
      <c r="N9" s="404"/>
      <c r="O9" s="404"/>
      <c r="P9" s="404"/>
      <c r="Q9" s="404"/>
      <c r="R9" s="404"/>
      <c r="S9" s="405"/>
      <c r="T9" s="402"/>
      <c r="U9" s="387"/>
      <c r="V9" s="387"/>
      <c r="W9" s="387"/>
      <c r="X9" s="387"/>
      <c r="Y9" s="403"/>
    </row>
    <row r="10" spans="2:25" ht="33" customHeight="1" x14ac:dyDescent="0.15">
      <c r="B10" s="987"/>
      <c r="C10" s="397"/>
      <c r="D10" s="398"/>
      <c r="E10" s="398"/>
      <c r="F10" s="399"/>
      <c r="G10" s="398"/>
      <c r="H10" s="398"/>
      <c r="I10" s="404"/>
      <c r="J10" s="404"/>
      <c r="K10" s="404"/>
      <c r="L10" s="404"/>
      <c r="M10" s="404"/>
      <c r="N10" s="404"/>
      <c r="O10" s="404"/>
      <c r="P10" s="404"/>
      <c r="Q10" s="404"/>
      <c r="R10" s="404"/>
      <c r="S10" s="405"/>
      <c r="T10" s="402"/>
      <c r="U10" s="387"/>
      <c r="V10" s="387"/>
      <c r="W10" s="387"/>
      <c r="X10" s="387"/>
      <c r="Y10" s="403"/>
    </row>
    <row r="11" spans="2:25" ht="33" customHeight="1" x14ac:dyDescent="0.15">
      <c r="B11" s="988"/>
      <c r="C11" s="397"/>
      <c r="D11" s="398"/>
      <c r="E11" s="398"/>
      <c r="F11" s="399"/>
      <c r="G11" s="395"/>
      <c r="H11" s="395"/>
      <c r="I11" s="406"/>
      <c r="J11" s="406"/>
      <c r="K11" s="406"/>
      <c r="L11" s="406"/>
      <c r="M11" s="406"/>
      <c r="N11" s="406"/>
      <c r="O11" s="406"/>
      <c r="P11" s="406"/>
      <c r="Q11" s="406"/>
      <c r="R11" s="406"/>
      <c r="S11" s="407"/>
      <c r="T11" s="402"/>
      <c r="U11" s="387"/>
      <c r="V11" s="387"/>
      <c r="W11" s="387"/>
      <c r="X11" s="387"/>
      <c r="Y11" s="403"/>
    </row>
    <row r="12" spans="2:25" ht="16.5" customHeight="1" x14ac:dyDescent="0.15">
      <c r="B12" s="986" t="s">
        <v>60</v>
      </c>
      <c r="C12" s="995" t="s">
        <v>61</v>
      </c>
      <c r="D12" s="996"/>
      <c r="E12" s="997"/>
      <c r="F12" s="995" t="s">
        <v>62</v>
      </c>
      <c r="G12" s="968"/>
      <c r="H12" s="969"/>
      <c r="I12" s="995" t="s">
        <v>63</v>
      </c>
      <c r="J12" s="996"/>
      <c r="K12" s="997"/>
      <c r="L12" s="967" t="s">
        <v>64</v>
      </c>
      <c r="M12" s="968"/>
      <c r="N12" s="968"/>
      <c r="O12" s="968"/>
      <c r="P12" s="408" t="s">
        <v>65</v>
      </c>
      <c r="Q12" s="967" t="s">
        <v>66</v>
      </c>
      <c r="R12" s="969"/>
      <c r="S12" s="1011" t="s">
        <v>57</v>
      </c>
      <c r="T12" s="402"/>
      <c r="U12" s="387"/>
      <c r="V12" s="387"/>
      <c r="W12" s="387"/>
      <c r="X12" s="387"/>
      <c r="Y12" s="403"/>
    </row>
    <row r="13" spans="2:25" ht="8.25" customHeight="1" x14ac:dyDescent="0.15">
      <c r="B13" s="987"/>
      <c r="C13" s="1008"/>
      <c r="D13" s="1009"/>
      <c r="E13" s="1010"/>
      <c r="F13" s="967"/>
      <c r="G13" s="968"/>
      <c r="H13" s="969"/>
      <c r="I13" s="1008"/>
      <c r="J13" s="1009"/>
      <c r="K13" s="1010"/>
      <c r="L13" s="967"/>
      <c r="M13" s="968"/>
      <c r="N13" s="968"/>
      <c r="O13" s="968"/>
      <c r="P13" s="966" t="s">
        <v>67</v>
      </c>
      <c r="Q13" s="967"/>
      <c r="R13" s="969"/>
      <c r="S13" s="966"/>
      <c r="T13" s="402"/>
      <c r="U13" s="387"/>
      <c r="V13" s="387"/>
      <c r="W13" s="387"/>
      <c r="X13" s="387"/>
      <c r="Y13" s="403"/>
    </row>
    <row r="14" spans="2:25" ht="8.25" customHeight="1" x14ac:dyDescent="0.15">
      <c r="B14" s="987"/>
      <c r="C14" s="967" t="s">
        <v>50</v>
      </c>
      <c r="D14" s="968"/>
      <c r="E14" s="969"/>
      <c r="F14" s="967" t="s">
        <v>68</v>
      </c>
      <c r="G14" s="968"/>
      <c r="H14" s="969"/>
      <c r="I14" s="1014" t="s">
        <v>69</v>
      </c>
      <c r="J14" s="1015"/>
      <c r="K14" s="1016"/>
      <c r="L14" s="409"/>
      <c r="M14" s="968" t="s">
        <v>70</v>
      </c>
      <c r="N14" s="968"/>
      <c r="O14" s="1017"/>
      <c r="P14" s="966"/>
      <c r="Q14" s="967" t="s">
        <v>71</v>
      </c>
      <c r="R14" s="969"/>
      <c r="S14" s="1012" t="s">
        <v>59</v>
      </c>
      <c r="T14" s="402"/>
      <c r="U14" s="387"/>
      <c r="V14" s="387"/>
      <c r="W14" s="387"/>
      <c r="X14" s="387"/>
      <c r="Y14" s="403"/>
    </row>
    <row r="15" spans="2:25" ht="16.5" customHeight="1" x14ac:dyDescent="0.15">
      <c r="B15" s="987"/>
      <c r="C15" s="970"/>
      <c r="D15" s="971"/>
      <c r="E15" s="972"/>
      <c r="F15" s="970"/>
      <c r="G15" s="971"/>
      <c r="H15" s="972"/>
      <c r="I15" s="970"/>
      <c r="J15" s="971"/>
      <c r="K15" s="972"/>
      <c r="L15" s="391"/>
      <c r="M15" s="971"/>
      <c r="N15" s="971"/>
      <c r="O15" s="983"/>
      <c r="P15" s="410" t="s">
        <v>72</v>
      </c>
      <c r="Q15" s="970"/>
      <c r="R15" s="972"/>
      <c r="S15" s="1013"/>
      <c r="T15" s="402"/>
      <c r="U15" s="387"/>
      <c r="V15" s="387"/>
      <c r="W15" s="387"/>
      <c r="X15" s="387"/>
      <c r="Y15" s="403"/>
    </row>
    <row r="16" spans="2:25" ht="18.75" customHeight="1" x14ac:dyDescent="0.15">
      <c r="B16" s="987"/>
      <c r="C16" s="1037"/>
      <c r="D16" s="1038"/>
      <c r="E16" s="1039"/>
      <c r="F16" s="995" t="s">
        <v>73</v>
      </c>
      <c r="G16" s="996"/>
      <c r="H16" s="997"/>
      <c r="I16" s="388"/>
      <c r="J16" s="389"/>
      <c r="K16" s="389"/>
      <c r="L16" s="1018"/>
      <c r="M16" s="1019"/>
      <c r="N16" s="1019"/>
      <c r="O16" s="1019"/>
      <c r="P16" s="408" t="s">
        <v>65</v>
      </c>
      <c r="Q16" s="1018"/>
      <c r="R16" s="1022"/>
      <c r="S16" s="998"/>
      <c r="T16" s="402"/>
      <c r="U16" s="387"/>
      <c r="V16" s="387"/>
      <c r="W16" s="387"/>
      <c r="X16" s="387"/>
      <c r="Y16" s="403"/>
    </row>
    <row r="17" spans="2:45" ht="7.5" customHeight="1" x14ac:dyDescent="0.15">
      <c r="B17" s="987"/>
      <c r="C17" s="1040"/>
      <c r="D17" s="1041"/>
      <c r="E17" s="1042"/>
      <c r="F17" s="967" t="s">
        <v>74</v>
      </c>
      <c r="G17" s="968"/>
      <c r="H17" s="969"/>
      <c r="I17" s="409"/>
      <c r="J17" s="411"/>
      <c r="K17" s="411"/>
      <c r="L17" s="1020"/>
      <c r="M17" s="1021"/>
      <c r="N17" s="1021"/>
      <c r="O17" s="1021"/>
      <c r="P17" s="967" t="s">
        <v>49</v>
      </c>
      <c r="Q17" s="1020"/>
      <c r="R17" s="1023"/>
      <c r="S17" s="999"/>
      <c r="T17" s="402"/>
      <c r="U17" s="387"/>
      <c r="V17" s="387"/>
      <c r="W17" s="387"/>
      <c r="X17" s="387"/>
      <c r="Y17" s="403"/>
    </row>
    <row r="18" spans="2:45" ht="7.5" customHeight="1" x14ac:dyDescent="0.15">
      <c r="B18" s="987"/>
      <c r="C18" s="1028" t="s">
        <v>75</v>
      </c>
      <c r="D18" s="1029"/>
      <c r="E18" s="1030"/>
      <c r="F18" s="967"/>
      <c r="G18" s="968"/>
      <c r="H18" s="969"/>
      <c r="I18" s="412"/>
      <c r="J18" s="413"/>
      <c r="K18" s="414"/>
      <c r="L18" s="415"/>
      <c r="M18" s="416"/>
      <c r="N18" s="655" t="s">
        <v>76</v>
      </c>
      <c r="O18" s="1034"/>
      <c r="P18" s="967"/>
      <c r="Q18" s="1024"/>
      <c r="R18" s="1025"/>
      <c r="S18" s="1012"/>
      <c r="T18" s="402"/>
      <c r="U18" s="387"/>
      <c r="V18" s="387"/>
      <c r="W18" s="387"/>
      <c r="X18" s="387"/>
      <c r="Y18" s="403"/>
    </row>
    <row r="19" spans="2:45" ht="18.75" customHeight="1" x14ac:dyDescent="0.15">
      <c r="B19" s="987"/>
      <c r="C19" s="1031"/>
      <c r="D19" s="1032"/>
      <c r="E19" s="1033"/>
      <c r="F19" s="970" t="s">
        <v>77</v>
      </c>
      <c r="G19" s="971"/>
      <c r="H19" s="972"/>
      <c r="I19" s="391"/>
      <c r="J19" s="392"/>
      <c r="K19" s="392"/>
      <c r="L19" s="417"/>
      <c r="M19" s="418"/>
      <c r="N19" s="1035"/>
      <c r="O19" s="1036"/>
      <c r="P19" s="410" t="s">
        <v>67</v>
      </c>
      <c r="Q19" s="1026"/>
      <c r="R19" s="1027"/>
      <c r="S19" s="1013"/>
      <c r="T19" s="402"/>
      <c r="U19" s="387"/>
      <c r="V19" s="387"/>
      <c r="W19" s="387"/>
      <c r="X19" s="387"/>
      <c r="Y19" s="403"/>
    </row>
    <row r="20" spans="2:45" ht="18.75" customHeight="1" x14ac:dyDescent="0.15">
      <c r="B20" s="987"/>
      <c r="C20" s="1037"/>
      <c r="D20" s="1038"/>
      <c r="E20" s="1039"/>
      <c r="F20" s="995" t="s">
        <v>73</v>
      </c>
      <c r="G20" s="996"/>
      <c r="H20" s="997"/>
      <c r="I20" s="388"/>
      <c r="J20" s="389"/>
      <c r="K20" s="389"/>
      <c r="L20" s="1018"/>
      <c r="M20" s="1019"/>
      <c r="N20" s="1019"/>
      <c r="O20" s="1019"/>
      <c r="P20" s="408" t="s">
        <v>65</v>
      </c>
      <c r="Q20" s="1018"/>
      <c r="R20" s="1022"/>
      <c r="S20" s="998"/>
      <c r="T20" s="402"/>
      <c r="U20" s="387"/>
      <c r="V20" s="387"/>
      <c r="W20" s="387"/>
      <c r="X20" s="387"/>
      <c r="Y20" s="403"/>
    </row>
    <row r="21" spans="2:45" ht="7.5" customHeight="1" x14ac:dyDescent="0.15">
      <c r="B21" s="987"/>
      <c r="C21" s="1040"/>
      <c r="D21" s="1041"/>
      <c r="E21" s="1042"/>
      <c r="F21" s="967" t="s">
        <v>74</v>
      </c>
      <c r="G21" s="968"/>
      <c r="H21" s="969"/>
      <c r="I21" s="409"/>
      <c r="J21" s="411"/>
      <c r="K21" s="411"/>
      <c r="L21" s="1020"/>
      <c r="M21" s="1021"/>
      <c r="N21" s="1021"/>
      <c r="O21" s="1021"/>
      <c r="P21" s="967" t="s">
        <v>49</v>
      </c>
      <c r="Q21" s="1020"/>
      <c r="R21" s="1023"/>
      <c r="S21" s="999"/>
      <c r="T21" s="402"/>
      <c r="U21" s="387"/>
      <c r="V21" s="387"/>
      <c r="W21" s="387"/>
      <c r="X21" s="387"/>
      <c r="Y21" s="403"/>
    </row>
    <row r="22" spans="2:45" ht="7.5" customHeight="1" x14ac:dyDescent="0.15">
      <c r="B22" s="987"/>
      <c r="C22" s="1028" t="s">
        <v>75</v>
      </c>
      <c r="D22" s="1029"/>
      <c r="E22" s="1030"/>
      <c r="F22" s="967"/>
      <c r="G22" s="968"/>
      <c r="H22" s="969"/>
      <c r="I22" s="412"/>
      <c r="J22" s="413"/>
      <c r="K22" s="414"/>
      <c r="L22" s="415"/>
      <c r="M22" s="416"/>
      <c r="N22" s="655" t="s">
        <v>76</v>
      </c>
      <c r="O22" s="1034"/>
      <c r="P22" s="967"/>
      <c r="Q22" s="1024"/>
      <c r="R22" s="1025"/>
      <c r="S22" s="1012"/>
      <c r="T22" s="402"/>
      <c r="U22" s="387"/>
      <c r="V22" s="387"/>
      <c r="W22" s="387"/>
      <c r="X22" s="387"/>
      <c r="Y22" s="403"/>
    </row>
    <row r="23" spans="2:45" ht="18.75" customHeight="1" x14ac:dyDescent="0.15">
      <c r="B23" s="987"/>
      <c r="C23" s="1031"/>
      <c r="D23" s="1032"/>
      <c r="E23" s="1033"/>
      <c r="F23" s="970" t="s">
        <v>77</v>
      </c>
      <c r="G23" s="971"/>
      <c r="H23" s="972"/>
      <c r="I23" s="391"/>
      <c r="J23" s="392"/>
      <c r="K23" s="392"/>
      <c r="L23" s="417"/>
      <c r="M23" s="418"/>
      <c r="N23" s="1035"/>
      <c r="O23" s="1036"/>
      <c r="P23" s="410" t="s">
        <v>67</v>
      </c>
      <c r="Q23" s="1026"/>
      <c r="R23" s="1027"/>
      <c r="S23" s="1013"/>
      <c r="T23" s="402"/>
      <c r="U23" s="387"/>
      <c r="V23" s="387"/>
      <c r="W23" s="387"/>
      <c r="X23" s="387"/>
      <c r="Y23" s="403"/>
    </row>
    <row r="24" spans="2:45" ht="18.75" customHeight="1" x14ac:dyDescent="0.15">
      <c r="B24" s="987"/>
      <c r="C24" s="1037"/>
      <c r="D24" s="1038"/>
      <c r="E24" s="1039"/>
      <c r="F24" s="995" t="s">
        <v>73</v>
      </c>
      <c r="G24" s="996"/>
      <c r="H24" s="997"/>
      <c r="I24" s="388"/>
      <c r="J24" s="389"/>
      <c r="K24" s="389"/>
      <c r="L24" s="1018"/>
      <c r="M24" s="1019"/>
      <c r="N24" s="1019"/>
      <c r="O24" s="1019"/>
      <c r="P24" s="408" t="s">
        <v>65</v>
      </c>
      <c r="Q24" s="1018"/>
      <c r="R24" s="1022"/>
      <c r="S24" s="998"/>
      <c r="T24" s="402"/>
      <c r="U24" s="387"/>
      <c r="V24" s="387"/>
      <c r="W24" s="387"/>
      <c r="X24" s="387"/>
      <c r="Y24" s="403"/>
    </row>
    <row r="25" spans="2:45" ht="7.5" customHeight="1" x14ac:dyDescent="0.15">
      <c r="B25" s="987"/>
      <c r="C25" s="1040"/>
      <c r="D25" s="1041"/>
      <c r="E25" s="1042"/>
      <c r="F25" s="967" t="s">
        <v>74</v>
      </c>
      <c r="G25" s="968"/>
      <c r="H25" s="969"/>
      <c r="I25" s="409"/>
      <c r="J25" s="411"/>
      <c r="K25" s="411"/>
      <c r="L25" s="1020"/>
      <c r="M25" s="1021"/>
      <c r="N25" s="1021"/>
      <c r="O25" s="1021"/>
      <c r="P25" s="967" t="s">
        <v>49</v>
      </c>
      <c r="Q25" s="1020"/>
      <c r="R25" s="1023"/>
      <c r="S25" s="999"/>
      <c r="T25" s="402"/>
      <c r="U25" s="387"/>
      <c r="V25" s="387"/>
      <c r="W25" s="387"/>
      <c r="X25" s="387"/>
      <c r="Y25" s="403"/>
    </row>
    <row r="26" spans="2:45" ht="7.5" customHeight="1" x14ac:dyDescent="0.15">
      <c r="B26" s="987"/>
      <c r="C26" s="1028" t="s">
        <v>75</v>
      </c>
      <c r="D26" s="1029"/>
      <c r="E26" s="1030"/>
      <c r="F26" s="967"/>
      <c r="G26" s="968"/>
      <c r="H26" s="969"/>
      <c r="I26" s="412"/>
      <c r="J26" s="413"/>
      <c r="K26" s="414"/>
      <c r="L26" s="415"/>
      <c r="M26" s="416"/>
      <c r="N26" s="655" t="s">
        <v>76</v>
      </c>
      <c r="O26" s="1034"/>
      <c r="P26" s="967"/>
      <c r="Q26" s="1024"/>
      <c r="R26" s="1025"/>
      <c r="S26" s="1012"/>
      <c r="T26" s="402"/>
      <c r="U26" s="387"/>
      <c r="V26" s="387"/>
      <c r="W26" s="387"/>
      <c r="X26" s="387"/>
      <c r="Y26" s="403"/>
    </row>
    <row r="27" spans="2:45" ht="18.75" customHeight="1" x14ac:dyDescent="0.15">
      <c r="B27" s="987"/>
      <c r="C27" s="1031"/>
      <c r="D27" s="1032"/>
      <c r="E27" s="1033"/>
      <c r="F27" s="970" t="s">
        <v>77</v>
      </c>
      <c r="G27" s="971"/>
      <c r="H27" s="972"/>
      <c r="I27" s="391"/>
      <c r="J27" s="392"/>
      <c r="K27" s="392"/>
      <c r="L27" s="417"/>
      <c r="M27" s="418"/>
      <c r="N27" s="1035"/>
      <c r="O27" s="1036"/>
      <c r="P27" s="410" t="s">
        <v>67</v>
      </c>
      <c r="Q27" s="1026"/>
      <c r="R27" s="1027"/>
      <c r="S27" s="1013"/>
      <c r="T27" s="402"/>
      <c r="U27" s="387"/>
      <c r="V27" s="387"/>
      <c r="W27" s="387"/>
      <c r="X27" s="387"/>
      <c r="Y27" s="403"/>
    </row>
    <row r="28" spans="2:45" ht="18.75" customHeight="1" x14ac:dyDescent="0.15">
      <c r="B28" s="1005"/>
      <c r="C28" s="1037"/>
      <c r="D28" s="1038"/>
      <c r="E28" s="1039"/>
      <c r="F28" s="995" t="s">
        <v>73</v>
      </c>
      <c r="G28" s="996"/>
      <c r="H28" s="997"/>
      <c r="I28" s="388"/>
      <c r="J28" s="389"/>
      <c r="K28" s="389"/>
      <c r="L28" s="1018"/>
      <c r="M28" s="1019"/>
      <c r="N28" s="1019"/>
      <c r="O28" s="1019"/>
      <c r="P28" s="408" t="s">
        <v>65</v>
      </c>
      <c r="Q28" s="1018"/>
      <c r="R28" s="1022"/>
      <c r="S28" s="998"/>
      <c r="T28" s="402"/>
      <c r="U28" s="387"/>
      <c r="V28" s="387"/>
      <c r="W28" s="387"/>
      <c r="X28" s="387"/>
      <c r="Y28" s="403"/>
    </row>
    <row r="29" spans="2:45" ht="7.5" customHeight="1" x14ac:dyDescent="0.15">
      <c r="B29" s="1005"/>
      <c r="C29" s="1040"/>
      <c r="D29" s="1041"/>
      <c r="E29" s="1042"/>
      <c r="F29" s="967" t="s">
        <v>74</v>
      </c>
      <c r="G29" s="968"/>
      <c r="H29" s="969"/>
      <c r="I29" s="409"/>
      <c r="J29" s="411"/>
      <c r="K29" s="411"/>
      <c r="L29" s="1020"/>
      <c r="M29" s="1021"/>
      <c r="N29" s="1021"/>
      <c r="O29" s="1021"/>
      <c r="P29" s="967" t="s">
        <v>49</v>
      </c>
      <c r="Q29" s="1020"/>
      <c r="R29" s="1023"/>
      <c r="S29" s="999"/>
      <c r="T29" s="402"/>
      <c r="U29" s="387"/>
      <c r="V29" s="387"/>
      <c r="W29" s="387"/>
      <c r="X29" s="387"/>
      <c r="Y29" s="403"/>
    </row>
    <row r="30" spans="2:45" ht="7.5" customHeight="1" x14ac:dyDescent="0.15">
      <c r="B30" s="1005"/>
      <c r="C30" s="1028" t="s">
        <v>75</v>
      </c>
      <c r="D30" s="1029"/>
      <c r="E30" s="1030"/>
      <c r="F30" s="967"/>
      <c r="G30" s="968"/>
      <c r="H30" s="969"/>
      <c r="I30" s="412"/>
      <c r="J30" s="413"/>
      <c r="K30" s="414"/>
      <c r="L30" s="415"/>
      <c r="M30" s="416"/>
      <c r="N30" s="655" t="s">
        <v>76</v>
      </c>
      <c r="O30" s="1034"/>
      <c r="P30" s="967"/>
      <c r="Q30" s="1024"/>
      <c r="R30" s="1025"/>
      <c r="S30" s="1012"/>
      <c r="T30" s="402"/>
      <c r="U30" s="387"/>
      <c r="V30" s="387"/>
      <c r="W30" s="387"/>
      <c r="X30" s="387"/>
      <c r="Y30" s="403"/>
    </row>
    <row r="31" spans="2:45" ht="18.75" customHeight="1" x14ac:dyDescent="0.15">
      <c r="B31" s="1005"/>
      <c r="C31" s="1031"/>
      <c r="D31" s="1032"/>
      <c r="E31" s="1033"/>
      <c r="F31" s="970" t="s">
        <v>77</v>
      </c>
      <c r="G31" s="971"/>
      <c r="H31" s="972"/>
      <c r="I31" s="391"/>
      <c r="J31" s="392"/>
      <c r="K31" s="392"/>
      <c r="L31" s="417"/>
      <c r="M31" s="418"/>
      <c r="N31" s="1035"/>
      <c r="O31" s="1036"/>
      <c r="P31" s="410" t="s">
        <v>67</v>
      </c>
      <c r="Q31" s="1026"/>
      <c r="R31" s="1027"/>
      <c r="S31" s="1013"/>
      <c r="T31" s="402"/>
      <c r="U31" s="387"/>
      <c r="V31" s="387"/>
      <c r="W31" s="387"/>
      <c r="X31" s="387"/>
      <c r="Y31" s="403"/>
      <c r="AS31" s="5"/>
    </row>
    <row r="32" spans="2:45" ht="18.75" customHeight="1" x14ac:dyDescent="0.15">
      <c r="B32" s="1005"/>
      <c r="C32" s="1037"/>
      <c r="D32" s="1038"/>
      <c r="E32" s="1039"/>
      <c r="F32" s="995" t="s">
        <v>73</v>
      </c>
      <c r="G32" s="996"/>
      <c r="H32" s="997"/>
      <c r="I32" s="388"/>
      <c r="J32" s="389"/>
      <c r="K32" s="389"/>
      <c r="L32" s="1018"/>
      <c r="M32" s="1019"/>
      <c r="N32" s="1019"/>
      <c r="O32" s="1019"/>
      <c r="P32" s="408" t="s">
        <v>65</v>
      </c>
      <c r="Q32" s="1018"/>
      <c r="R32" s="1022"/>
      <c r="S32" s="998"/>
      <c r="T32" s="402"/>
      <c r="U32" s="387"/>
      <c r="V32" s="387"/>
      <c r="W32" s="387"/>
      <c r="X32" s="387"/>
      <c r="Y32" s="403"/>
      <c r="AS32" s="5"/>
    </row>
    <row r="33" spans="2:25" ht="7.5" customHeight="1" x14ac:dyDescent="0.15">
      <c r="B33" s="1005"/>
      <c r="C33" s="1040"/>
      <c r="D33" s="1041"/>
      <c r="E33" s="1042"/>
      <c r="F33" s="967" t="s">
        <v>74</v>
      </c>
      <c r="G33" s="968"/>
      <c r="H33" s="969"/>
      <c r="I33" s="409"/>
      <c r="J33" s="411"/>
      <c r="K33" s="411"/>
      <c r="L33" s="1020"/>
      <c r="M33" s="1021"/>
      <c r="N33" s="1021"/>
      <c r="O33" s="1021"/>
      <c r="P33" s="967" t="s">
        <v>49</v>
      </c>
      <c r="Q33" s="1020"/>
      <c r="R33" s="1023"/>
      <c r="S33" s="999"/>
      <c r="T33" s="402"/>
      <c r="U33" s="387"/>
      <c r="V33" s="387"/>
      <c r="W33" s="387"/>
      <c r="X33" s="387"/>
      <c r="Y33" s="403"/>
    </row>
    <row r="34" spans="2:25" ht="7.5" customHeight="1" x14ac:dyDescent="0.15">
      <c r="B34" s="1005"/>
      <c r="C34" s="1028" t="s">
        <v>75</v>
      </c>
      <c r="D34" s="1029"/>
      <c r="E34" s="1030"/>
      <c r="F34" s="967"/>
      <c r="G34" s="968"/>
      <c r="H34" s="969"/>
      <c r="I34" s="412"/>
      <c r="J34" s="413"/>
      <c r="K34" s="414"/>
      <c r="L34" s="415"/>
      <c r="M34" s="416"/>
      <c r="N34" s="655" t="s">
        <v>76</v>
      </c>
      <c r="O34" s="1034"/>
      <c r="P34" s="967"/>
      <c r="Q34" s="1024"/>
      <c r="R34" s="1025"/>
      <c r="S34" s="1012"/>
      <c r="T34" s="402"/>
      <c r="U34" s="387"/>
      <c r="V34" s="387"/>
      <c r="W34" s="387"/>
      <c r="X34" s="387"/>
      <c r="Y34" s="403"/>
    </row>
    <row r="35" spans="2:25" ht="18.75" customHeight="1" x14ac:dyDescent="0.15">
      <c r="B35" s="1005"/>
      <c r="C35" s="1031"/>
      <c r="D35" s="1032"/>
      <c r="E35" s="1033"/>
      <c r="F35" s="970" t="s">
        <v>77</v>
      </c>
      <c r="G35" s="971"/>
      <c r="H35" s="972"/>
      <c r="I35" s="391"/>
      <c r="J35" s="392"/>
      <c r="K35" s="392"/>
      <c r="L35" s="417"/>
      <c r="M35" s="418"/>
      <c r="N35" s="1035"/>
      <c r="O35" s="1036"/>
      <c r="P35" s="410" t="s">
        <v>67</v>
      </c>
      <c r="Q35" s="1026"/>
      <c r="R35" s="1027"/>
      <c r="S35" s="1013"/>
      <c r="T35" s="402"/>
      <c r="U35" s="387"/>
      <c r="V35" s="387"/>
      <c r="W35" s="387"/>
      <c r="X35" s="387"/>
      <c r="Y35" s="403"/>
    </row>
    <row r="36" spans="2:25" ht="18.75" customHeight="1" x14ac:dyDescent="0.15">
      <c r="B36" s="1006"/>
      <c r="C36" s="1037"/>
      <c r="D36" s="1038"/>
      <c r="E36" s="1039"/>
      <c r="F36" s="995" t="s">
        <v>73</v>
      </c>
      <c r="G36" s="996"/>
      <c r="H36" s="997"/>
      <c r="I36" s="388"/>
      <c r="J36" s="389"/>
      <c r="K36" s="389"/>
      <c r="L36" s="1018"/>
      <c r="M36" s="1019"/>
      <c r="N36" s="1019"/>
      <c r="O36" s="1019"/>
      <c r="P36" s="408" t="s">
        <v>65</v>
      </c>
      <c r="Q36" s="1018"/>
      <c r="R36" s="1022"/>
      <c r="S36" s="998"/>
      <c r="T36" s="402"/>
      <c r="U36" s="387"/>
      <c r="V36" s="387"/>
      <c r="W36" s="387"/>
      <c r="X36" s="387"/>
      <c r="Y36" s="403"/>
    </row>
    <row r="37" spans="2:25" ht="7.5" customHeight="1" x14ac:dyDescent="0.15">
      <c r="B37" s="1006"/>
      <c r="C37" s="1040"/>
      <c r="D37" s="1041"/>
      <c r="E37" s="1042"/>
      <c r="F37" s="967" t="s">
        <v>74</v>
      </c>
      <c r="G37" s="968"/>
      <c r="H37" s="969"/>
      <c r="I37" s="409"/>
      <c r="J37" s="411"/>
      <c r="K37" s="411"/>
      <c r="L37" s="1020"/>
      <c r="M37" s="1021"/>
      <c r="N37" s="1021"/>
      <c r="O37" s="1021"/>
      <c r="P37" s="967" t="s">
        <v>49</v>
      </c>
      <c r="Q37" s="1020"/>
      <c r="R37" s="1023"/>
      <c r="S37" s="999"/>
      <c r="T37" s="402"/>
      <c r="U37" s="387"/>
      <c r="V37" s="387"/>
      <c r="W37" s="387"/>
      <c r="X37" s="387"/>
      <c r="Y37" s="403"/>
    </row>
    <row r="38" spans="2:25" ht="7.5" customHeight="1" x14ac:dyDescent="0.15">
      <c r="B38" s="1006"/>
      <c r="C38" s="1028" t="s">
        <v>75</v>
      </c>
      <c r="D38" s="1029"/>
      <c r="E38" s="1030"/>
      <c r="F38" s="967"/>
      <c r="G38" s="968"/>
      <c r="H38" s="969"/>
      <c r="I38" s="412"/>
      <c r="J38" s="413"/>
      <c r="K38" s="414"/>
      <c r="L38" s="415"/>
      <c r="M38" s="416"/>
      <c r="N38" s="655" t="s">
        <v>76</v>
      </c>
      <c r="O38" s="1034"/>
      <c r="P38" s="967"/>
      <c r="Q38" s="1024"/>
      <c r="R38" s="1025"/>
      <c r="S38" s="1012"/>
      <c r="T38" s="402"/>
      <c r="U38" s="387"/>
      <c r="V38" s="387"/>
      <c r="W38" s="387"/>
      <c r="X38" s="387"/>
      <c r="Y38" s="403"/>
    </row>
    <row r="39" spans="2:25" ht="18.75" customHeight="1" x14ac:dyDescent="0.15">
      <c r="B39" s="1007"/>
      <c r="C39" s="1031"/>
      <c r="D39" s="1032"/>
      <c r="E39" s="1033"/>
      <c r="F39" s="970" t="s">
        <v>77</v>
      </c>
      <c r="G39" s="971"/>
      <c r="H39" s="972"/>
      <c r="I39" s="391"/>
      <c r="J39" s="392"/>
      <c r="K39" s="392"/>
      <c r="L39" s="417"/>
      <c r="M39" s="418"/>
      <c r="N39" s="1035"/>
      <c r="O39" s="1036"/>
      <c r="P39" s="410" t="s">
        <v>67</v>
      </c>
      <c r="Q39" s="1026"/>
      <c r="R39" s="1027"/>
      <c r="S39" s="1013"/>
      <c r="T39" s="419"/>
      <c r="U39" s="421"/>
      <c r="V39" s="421"/>
      <c r="W39" s="421"/>
      <c r="X39" s="421"/>
      <c r="Y39" s="420"/>
    </row>
    <row r="40" spans="2:25" ht="13.5" x14ac:dyDescent="0.15">
      <c r="B40" s="387"/>
      <c r="C40" s="1043" t="s">
        <v>78</v>
      </c>
      <c r="D40" s="1044"/>
      <c r="E40" s="1044"/>
      <c r="F40" s="1044"/>
      <c r="G40" s="1044"/>
      <c r="H40" s="1044"/>
      <c r="I40" s="1044"/>
      <c r="J40" s="1044"/>
      <c r="K40" s="1044"/>
      <c r="L40" s="1044"/>
      <c r="M40" s="1044"/>
      <c r="N40" s="1044"/>
      <c r="O40" s="1044"/>
      <c r="P40" s="1044"/>
      <c r="Q40" s="1044"/>
      <c r="R40" s="1044"/>
      <c r="S40" s="1044"/>
      <c r="T40" s="1044"/>
      <c r="U40" s="1044"/>
      <c r="V40" s="1044"/>
      <c r="W40" s="1044"/>
      <c r="X40" s="1044"/>
      <c r="Y40" s="1044"/>
    </row>
  </sheetData>
  <sheetProtection sheet="1"/>
  <mergeCells count="95">
    <mergeCell ref="Q38:R39"/>
    <mergeCell ref="S38:S39"/>
    <mergeCell ref="F39:H39"/>
    <mergeCell ref="S34:S35"/>
    <mergeCell ref="F35:H35"/>
    <mergeCell ref="C40:Y40"/>
    <mergeCell ref="C36:E37"/>
    <mergeCell ref="F36:H36"/>
    <mergeCell ref="L36:O37"/>
    <mergeCell ref="Q36:R37"/>
    <mergeCell ref="S36:S37"/>
    <mergeCell ref="F37:H38"/>
    <mergeCell ref="P37:P38"/>
    <mergeCell ref="C38:E39"/>
    <mergeCell ref="N38:O39"/>
    <mergeCell ref="C32:E33"/>
    <mergeCell ref="F32:H32"/>
    <mergeCell ref="L32:O33"/>
    <mergeCell ref="Q32:R33"/>
    <mergeCell ref="S32:S33"/>
    <mergeCell ref="F33:H34"/>
    <mergeCell ref="P33:P34"/>
    <mergeCell ref="C34:E35"/>
    <mergeCell ref="N34:O35"/>
    <mergeCell ref="Q34:R35"/>
    <mergeCell ref="P29:P30"/>
    <mergeCell ref="C30:E31"/>
    <mergeCell ref="N30:O31"/>
    <mergeCell ref="Q30:R31"/>
    <mergeCell ref="C28:E29"/>
    <mergeCell ref="S30:S31"/>
    <mergeCell ref="F31:H31"/>
    <mergeCell ref="N26:O27"/>
    <mergeCell ref="Q26:R27"/>
    <mergeCell ref="S26:S27"/>
    <mergeCell ref="F27:H27"/>
    <mergeCell ref="F28:H28"/>
    <mergeCell ref="L28:O29"/>
    <mergeCell ref="Q28:R29"/>
    <mergeCell ref="S28:S29"/>
    <mergeCell ref="F29:H30"/>
    <mergeCell ref="S22:S23"/>
    <mergeCell ref="F23:H23"/>
    <mergeCell ref="C24:E25"/>
    <mergeCell ref="F24:H24"/>
    <mergeCell ref="L24:O25"/>
    <mergeCell ref="Q24:R25"/>
    <mergeCell ref="S24:S25"/>
    <mergeCell ref="F25:H26"/>
    <mergeCell ref="P25:P26"/>
    <mergeCell ref="C26:E27"/>
    <mergeCell ref="C20:E21"/>
    <mergeCell ref="F20:H20"/>
    <mergeCell ref="L20:O21"/>
    <mergeCell ref="Q20:R21"/>
    <mergeCell ref="S20:S21"/>
    <mergeCell ref="F21:H22"/>
    <mergeCell ref="P21:P22"/>
    <mergeCell ref="C22:E23"/>
    <mergeCell ref="N22:O23"/>
    <mergeCell ref="Q22:R23"/>
    <mergeCell ref="P17:P18"/>
    <mergeCell ref="C18:E19"/>
    <mergeCell ref="N18:O19"/>
    <mergeCell ref="Q18:R19"/>
    <mergeCell ref="C16:E17"/>
    <mergeCell ref="S18:S19"/>
    <mergeCell ref="F19:H19"/>
    <mergeCell ref="F14:H15"/>
    <mergeCell ref="I14:K15"/>
    <mergeCell ref="M14:O15"/>
    <mergeCell ref="Q14:R15"/>
    <mergeCell ref="S14:S15"/>
    <mergeCell ref="F16:H16"/>
    <mergeCell ref="L16:O17"/>
    <mergeCell ref="Q16:R17"/>
    <mergeCell ref="S16:S17"/>
    <mergeCell ref="F17:H18"/>
    <mergeCell ref="T6:Y7"/>
    <mergeCell ref="B12:B39"/>
    <mergeCell ref="C12:E13"/>
    <mergeCell ref="F12:H13"/>
    <mergeCell ref="I12:K13"/>
    <mergeCell ref="L12:O13"/>
    <mergeCell ref="Q12:R13"/>
    <mergeCell ref="S12:S13"/>
    <mergeCell ref="P13:P14"/>
    <mergeCell ref="C14:E15"/>
    <mergeCell ref="B2:F2"/>
    <mergeCell ref="G2:L2"/>
    <mergeCell ref="B3:F4"/>
    <mergeCell ref="G3:L4"/>
    <mergeCell ref="B6:B11"/>
    <mergeCell ref="C6:F7"/>
    <mergeCell ref="G6:R7"/>
  </mergeCells>
  <phoneticPr fontId="3"/>
  <printOptions verticalCentered="1"/>
  <pageMargins left="0.98425196850393704" right="0.78740157480314965" top="0.74803149606299213" bottom="0.55118110236220474" header="0.31496062992125984" footer="0.31496062992125984"/>
  <pageSetup paperSize="9" scale="8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4"/>
  <sheetViews>
    <sheetView view="pageBreakPreview" zoomScaleNormal="100" zoomScaleSheetLayoutView="100" workbookViewId="0"/>
  </sheetViews>
  <sheetFormatPr defaultRowHeight="13.5" x14ac:dyDescent="0.15"/>
  <cols>
    <col min="1" max="30" width="2.625" customWidth="1"/>
    <col min="31" max="31" width="3.125" customWidth="1"/>
    <col min="32" max="32" width="2.625" customWidth="1"/>
    <col min="33" max="33" width="4.5" customWidth="1"/>
    <col min="34" max="34" width="1.25" customWidth="1"/>
    <col min="35" max="40" width="1.875" customWidth="1"/>
    <col min="41" max="44" width="9" customWidth="1"/>
  </cols>
  <sheetData>
    <row r="1" spans="1:38" ht="5.25" customHeight="1" x14ac:dyDescent="0.15">
      <c r="AC1" s="1045"/>
      <c r="AD1" s="1045"/>
      <c r="AE1" s="1045"/>
      <c r="AF1" s="1045"/>
      <c r="AG1" s="1045"/>
    </row>
    <row r="2" spans="1:38" ht="15" customHeight="1" x14ac:dyDescent="0.15">
      <c r="A2" s="5"/>
      <c r="B2" s="1046" t="s">
        <v>134</v>
      </c>
      <c r="C2" s="1046"/>
      <c r="D2" s="1046"/>
      <c r="E2" s="1046"/>
      <c r="F2" s="1046"/>
      <c r="G2" s="1046"/>
      <c r="H2" s="1046"/>
      <c r="I2" s="1046"/>
      <c r="J2" s="1046"/>
      <c r="K2" s="1046"/>
      <c r="L2" s="1046"/>
      <c r="M2" s="1046"/>
      <c r="N2" s="1046"/>
      <c r="O2" s="1046"/>
      <c r="P2" s="1046"/>
      <c r="Q2" s="1046"/>
      <c r="R2" s="1046"/>
      <c r="S2" s="5"/>
      <c r="T2" s="5"/>
      <c r="U2" s="5"/>
      <c r="V2" s="5"/>
      <c r="W2" s="5"/>
      <c r="X2" s="5"/>
      <c r="Y2" s="5"/>
      <c r="Z2" s="5"/>
      <c r="AA2" s="5"/>
      <c r="AB2" s="5"/>
      <c r="AC2" s="5"/>
      <c r="AD2" s="5"/>
      <c r="AE2" s="5"/>
      <c r="AF2" s="5"/>
      <c r="AG2" s="5"/>
    </row>
    <row r="3" spans="1:38" ht="12.7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36"/>
    </row>
    <row r="4" spans="1:38" ht="15" customHeight="1" x14ac:dyDescent="0.15">
      <c r="A4" s="1046" t="s">
        <v>135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row>
    <row r="5" spans="1:38" ht="15" customHeight="1" x14ac:dyDescent="0.15">
      <c r="A5" s="1047" t="s">
        <v>136</v>
      </c>
      <c r="B5" s="1046"/>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c r="AD5" s="1046"/>
      <c r="AE5" s="1046"/>
      <c r="AF5" s="1046"/>
      <c r="AG5" s="1046"/>
    </row>
    <row r="6" spans="1:38" ht="15" customHeight="1" x14ac:dyDescent="0.15">
      <c r="A6" s="1048" t="s">
        <v>137</v>
      </c>
      <c r="B6" s="1048"/>
      <c r="C6" s="1048"/>
      <c r="D6" s="1048"/>
      <c r="E6" s="1048"/>
      <c r="F6" s="1048"/>
      <c r="G6" s="1048"/>
      <c r="H6" s="1048"/>
      <c r="I6" s="1048"/>
      <c r="J6" s="1048"/>
      <c r="K6" s="1048"/>
      <c r="L6" s="1048"/>
      <c r="M6" s="1048"/>
      <c r="N6" s="1048"/>
      <c r="O6" s="1048"/>
      <c r="P6" s="1048"/>
      <c r="Q6" s="1048"/>
      <c r="R6" s="1048"/>
      <c r="S6" s="1048"/>
      <c r="T6" s="1048"/>
      <c r="U6" s="1048"/>
      <c r="V6" s="1048"/>
      <c r="W6" s="1048"/>
      <c r="X6" s="1048"/>
      <c r="Y6" s="1048"/>
      <c r="Z6" s="1048"/>
      <c r="AA6" s="1048"/>
      <c r="AB6" s="1048"/>
      <c r="AC6" s="1048"/>
      <c r="AD6" s="1048"/>
      <c r="AE6" s="1048"/>
      <c r="AF6" s="1048"/>
      <c r="AG6" s="1048"/>
    </row>
    <row r="7" spans="1:38" ht="15" customHeight="1" x14ac:dyDescent="0.15">
      <c r="A7" s="1048" t="s">
        <v>138</v>
      </c>
      <c r="B7" s="1048"/>
      <c r="C7" s="1048"/>
      <c r="D7" s="1048"/>
      <c r="E7" s="1048"/>
      <c r="F7" s="1048"/>
      <c r="G7" s="1048"/>
      <c r="H7" s="1048"/>
      <c r="I7" s="1048"/>
      <c r="J7" s="1048"/>
      <c r="K7" s="1048"/>
      <c r="L7" s="1048"/>
      <c r="M7" s="1048"/>
      <c r="N7" s="1048"/>
      <c r="O7" s="1048"/>
      <c r="P7" s="1048"/>
      <c r="Q7" s="5"/>
      <c r="R7" s="5"/>
      <c r="S7" s="5"/>
      <c r="T7" s="5"/>
      <c r="U7" s="5"/>
      <c r="V7" s="5"/>
      <c r="W7" s="5"/>
      <c r="X7" s="5"/>
      <c r="Y7" s="5"/>
      <c r="Z7" s="5"/>
      <c r="AA7" s="5"/>
      <c r="AB7" s="5"/>
      <c r="AC7" s="5"/>
      <c r="AD7" s="5"/>
      <c r="AE7" s="5"/>
      <c r="AF7" s="5"/>
      <c r="AG7" s="5"/>
    </row>
    <row r="8" spans="1:38" ht="9" customHeight="1" x14ac:dyDescent="0.15">
      <c r="A8" s="38"/>
      <c r="B8" s="38"/>
      <c r="C8" s="38"/>
      <c r="D8" s="38"/>
      <c r="E8" s="38"/>
      <c r="F8" s="38"/>
      <c r="G8" s="38"/>
      <c r="H8" s="38"/>
      <c r="I8" s="38"/>
      <c r="J8" s="38"/>
      <c r="K8" s="38"/>
      <c r="L8" s="38"/>
      <c r="M8" s="38"/>
      <c r="N8" s="38"/>
      <c r="O8" s="38"/>
      <c r="P8" s="38"/>
      <c r="Q8" s="5"/>
      <c r="R8" s="5"/>
      <c r="S8" s="5"/>
      <c r="T8" s="5"/>
      <c r="U8" s="5"/>
      <c r="V8" s="5"/>
      <c r="W8" s="5"/>
      <c r="X8" s="5"/>
      <c r="Y8" s="5"/>
      <c r="Z8" s="5"/>
      <c r="AA8" s="5"/>
      <c r="AB8" s="5"/>
      <c r="AC8" s="5"/>
      <c r="AD8" s="5"/>
      <c r="AE8" s="5"/>
      <c r="AF8" s="5"/>
      <c r="AG8" s="5"/>
    </row>
    <row r="9" spans="1:38" ht="14.25" x14ac:dyDescent="0.15">
      <c r="A9" s="36"/>
      <c r="B9" s="36"/>
      <c r="C9" s="36"/>
      <c r="D9" s="36"/>
      <c r="E9" s="36"/>
      <c r="F9" s="36"/>
      <c r="G9" s="36"/>
      <c r="H9" s="36"/>
      <c r="I9" s="36"/>
      <c r="J9" s="36"/>
      <c r="K9" s="36"/>
      <c r="L9" s="36"/>
      <c r="M9" s="36"/>
      <c r="N9" s="36"/>
      <c r="O9" s="36"/>
      <c r="P9" s="36"/>
      <c r="Q9" s="36"/>
      <c r="R9" s="36"/>
      <c r="S9" s="36"/>
      <c r="T9" s="36"/>
      <c r="U9" s="36"/>
      <c r="V9" s="1046" t="s">
        <v>139</v>
      </c>
      <c r="W9" s="1046"/>
      <c r="X9" s="1046"/>
      <c r="Y9" s="1046"/>
      <c r="Z9" s="1046"/>
      <c r="AA9" s="1046"/>
      <c r="AB9" s="1046"/>
      <c r="AC9" s="1046"/>
      <c r="AD9" s="1046"/>
      <c r="AE9" s="1046"/>
      <c r="AF9" s="36"/>
      <c r="AG9" s="36"/>
      <c r="AJ9" s="37"/>
    </row>
    <row r="10" spans="1:38" ht="11.25" customHeight="1" thickBot="1" x14ac:dyDescent="0.2">
      <c r="A10" s="39"/>
      <c r="B10" s="39"/>
      <c r="C10" s="39"/>
      <c r="D10" s="39"/>
      <c r="E10" s="39"/>
      <c r="F10" s="39"/>
      <c r="G10" s="39"/>
      <c r="H10" s="39"/>
      <c r="I10" s="39"/>
      <c r="J10" s="39"/>
      <c r="K10" s="39"/>
      <c r="L10" s="39"/>
      <c r="M10" s="39"/>
      <c r="N10" s="39"/>
      <c r="O10" s="39"/>
      <c r="P10" s="39"/>
      <c r="Q10" s="39"/>
      <c r="R10" s="39"/>
      <c r="S10" s="39"/>
      <c r="T10" s="39"/>
      <c r="U10" s="39"/>
      <c r="V10" s="40"/>
      <c r="W10" s="40"/>
      <c r="X10" s="40"/>
      <c r="Y10" s="40"/>
      <c r="Z10" s="40"/>
      <c r="AA10" s="40"/>
      <c r="AB10" s="40"/>
      <c r="AC10" s="40"/>
      <c r="AD10" s="40"/>
      <c r="AE10" s="40"/>
      <c r="AF10" s="39"/>
      <c r="AG10" s="39"/>
      <c r="AJ10" s="37"/>
    </row>
    <row r="11" spans="1:38" ht="5.25" customHeight="1" x14ac:dyDescent="0.15">
      <c r="A11" s="1049"/>
      <c r="B11" s="1049"/>
      <c r="C11" s="1049"/>
      <c r="D11" s="1049"/>
      <c r="E11" s="1049"/>
      <c r="F11" s="1049"/>
      <c r="G11" s="1049"/>
      <c r="H11" s="1049"/>
      <c r="I11" s="1049"/>
      <c r="J11" s="1049"/>
      <c r="K11" s="1049"/>
      <c r="L11" s="1049"/>
      <c r="M11" s="1049"/>
      <c r="N11" s="1049"/>
      <c r="O11" s="1049"/>
      <c r="P11" s="1049"/>
      <c r="Q11" s="1049"/>
      <c r="R11" s="1049"/>
      <c r="S11" s="1049"/>
      <c r="T11" s="1049"/>
      <c r="U11" s="1049"/>
      <c r="V11" s="1049"/>
      <c r="W11" s="1049"/>
      <c r="X11" s="1049"/>
      <c r="Y11" s="1049"/>
      <c r="Z11" s="1049"/>
      <c r="AA11" s="1049"/>
      <c r="AB11" s="1049"/>
      <c r="AC11" s="1049"/>
      <c r="AD11" s="1049"/>
      <c r="AE11" s="1049"/>
      <c r="AF11" s="1050"/>
      <c r="AG11" s="1050"/>
      <c r="AL11" s="20"/>
    </row>
    <row r="12" spans="1:38" ht="15" customHeight="1" x14ac:dyDescent="0.15">
      <c r="A12" s="1051" t="s">
        <v>140</v>
      </c>
      <c r="B12" s="944"/>
      <c r="C12" s="944"/>
      <c r="D12" s="944"/>
      <c r="E12" s="944"/>
      <c r="F12" s="944"/>
      <c r="G12" s="944"/>
      <c r="H12" s="944"/>
      <c r="I12" s="944"/>
      <c r="J12" s="944"/>
      <c r="K12" s="944"/>
      <c r="L12" s="944"/>
      <c r="M12" s="944"/>
      <c r="N12" s="944"/>
      <c r="O12" s="944"/>
      <c r="P12" s="944"/>
      <c r="Q12" s="944"/>
      <c r="R12" s="944"/>
      <c r="S12" s="944"/>
      <c r="T12" s="944"/>
      <c r="U12" s="944"/>
      <c r="V12" s="944"/>
      <c r="W12" s="944"/>
      <c r="X12" s="944"/>
      <c r="Y12" s="944"/>
      <c r="Z12" s="944"/>
      <c r="AA12" s="944"/>
      <c r="AB12" s="944"/>
      <c r="AC12" s="944"/>
      <c r="AD12" s="944"/>
      <c r="AE12" s="944"/>
      <c r="AF12" s="628"/>
      <c r="AG12" s="628"/>
    </row>
    <row r="13" spans="1:38" ht="3.75" customHeight="1" x14ac:dyDescent="0.1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row>
    <row r="14" spans="1:38" ht="15" customHeight="1" x14ac:dyDescent="0.15">
      <c r="A14" s="1052" t="s">
        <v>141</v>
      </c>
      <c r="B14" s="1053"/>
      <c r="C14" s="1053"/>
      <c r="D14" s="1053"/>
      <c r="E14" s="1053"/>
      <c r="F14" s="1053"/>
      <c r="G14" s="1053"/>
      <c r="H14" s="1053"/>
      <c r="I14" s="1053"/>
      <c r="J14" s="1053"/>
      <c r="K14" s="1053"/>
      <c r="L14" s="1053"/>
      <c r="M14" s="1053"/>
      <c r="N14" s="1053"/>
      <c r="O14" s="1053"/>
      <c r="P14" s="1053"/>
      <c r="Q14" s="1053"/>
      <c r="R14" s="1053"/>
      <c r="S14" s="1053"/>
      <c r="T14" s="1053"/>
      <c r="U14" s="1053"/>
      <c r="V14" s="1053"/>
      <c r="W14" s="1053"/>
      <c r="X14" s="1053"/>
      <c r="Y14" s="1053"/>
      <c r="Z14" s="1053"/>
      <c r="AA14" s="1053"/>
      <c r="AB14" s="1053"/>
      <c r="AC14" s="1053"/>
      <c r="AD14" s="1053"/>
      <c r="AE14" s="1053"/>
      <c r="AF14" s="1053"/>
      <c r="AG14" s="1053"/>
    </row>
    <row r="15" spans="1:38" ht="15" customHeight="1" x14ac:dyDescent="0.15">
      <c r="A15" s="1046" t="s">
        <v>142</v>
      </c>
      <c r="B15" s="1046"/>
      <c r="C15" s="1046"/>
      <c r="D15" s="1046"/>
      <c r="E15" s="1046"/>
      <c r="F15" s="1046"/>
      <c r="G15" s="1046"/>
      <c r="H15" s="1046"/>
      <c r="I15" s="1046"/>
      <c r="J15" s="1046"/>
      <c r="K15" s="1046"/>
      <c r="L15" s="1046"/>
      <c r="M15" s="1046"/>
      <c r="N15" s="1046"/>
      <c r="O15" s="1046"/>
      <c r="P15" s="1046"/>
      <c r="Q15" s="1046"/>
      <c r="R15" s="1046"/>
      <c r="S15" s="1046"/>
      <c r="T15" s="1046"/>
      <c r="U15" s="1046"/>
      <c r="V15" s="1046"/>
      <c r="W15" s="1046"/>
      <c r="X15" s="1046"/>
      <c r="Y15" s="1046"/>
      <c r="Z15" s="1046"/>
      <c r="AA15" s="1046"/>
      <c r="AB15" s="1046"/>
      <c r="AC15" s="1046"/>
      <c r="AD15" s="1046"/>
      <c r="AE15" s="1046"/>
      <c r="AF15" s="1046"/>
      <c r="AG15" s="1046"/>
    </row>
    <row r="16" spans="1:38" ht="15" customHeight="1" x14ac:dyDescent="0.15">
      <c r="A16" s="1046" t="s">
        <v>143</v>
      </c>
      <c r="B16" s="1046"/>
      <c r="C16" s="1046"/>
      <c r="D16" s="1046"/>
      <c r="E16" s="1046"/>
      <c r="F16" s="1046"/>
      <c r="G16" s="1046"/>
      <c r="H16" s="1046"/>
      <c r="I16" s="1046"/>
      <c r="J16" s="1046"/>
      <c r="K16" s="1046"/>
      <c r="L16" s="1046"/>
      <c r="M16" s="1046"/>
      <c r="N16" s="1046"/>
      <c r="O16" s="1046"/>
      <c r="P16" s="1046"/>
      <c r="Q16" s="1046"/>
      <c r="R16" s="1046"/>
      <c r="S16" s="1046"/>
      <c r="T16" s="1046"/>
      <c r="U16" s="1046"/>
      <c r="V16" s="1046"/>
      <c r="W16" s="1046"/>
      <c r="X16" s="1046"/>
      <c r="Y16" s="1046"/>
      <c r="Z16" s="1046"/>
      <c r="AA16" s="1046"/>
      <c r="AB16" s="1046"/>
      <c r="AC16" s="1046"/>
      <c r="AD16" s="1046"/>
      <c r="AE16" s="1046"/>
      <c r="AF16" s="1046"/>
      <c r="AG16" s="1046"/>
    </row>
    <row r="17" spans="1:33" ht="15" customHeight="1" x14ac:dyDescent="0.15">
      <c r="A17" s="1046" t="s">
        <v>144</v>
      </c>
      <c r="B17" s="1046"/>
      <c r="C17" s="1046"/>
      <c r="D17" s="1046"/>
      <c r="E17" s="1046"/>
      <c r="F17" s="1046"/>
      <c r="G17" s="1046"/>
      <c r="H17" s="1046"/>
      <c r="I17" s="1046"/>
      <c r="J17" s="1046"/>
      <c r="K17" s="1046"/>
      <c r="L17" s="1046"/>
      <c r="M17" s="1046"/>
      <c r="N17" s="1046"/>
      <c r="O17" s="1046"/>
      <c r="P17" s="1046"/>
      <c r="Q17" s="1046"/>
      <c r="R17" s="1046"/>
      <c r="S17" s="1046"/>
      <c r="T17" s="1046"/>
      <c r="U17" s="1046"/>
      <c r="V17" s="1046"/>
      <c r="W17" s="1046"/>
      <c r="X17" s="1046"/>
      <c r="Y17" s="1046"/>
      <c r="Z17" s="1046"/>
      <c r="AA17" s="1046"/>
      <c r="AB17" s="1046"/>
      <c r="AC17" s="1046"/>
      <c r="AD17" s="1046"/>
      <c r="AE17" s="1046"/>
      <c r="AF17" s="1046"/>
      <c r="AG17" s="1046"/>
    </row>
    <row r="18" spans="1:33" ht="15" customHeight="1" x14ac:dyDescent="0.15">
      <c r="A18" s="1046" t="s">
        <v>145</v>
      </c>
      <c r="B18" s="1046"/>
      <c r="C18" s="1046"/>
      <c r="D18" s="1046"/>
      <c r="E18" s="1046"/>
      <c r="F18" s="1046"/>
      <c r="G18" s="1046"/>
      <c r="H18" s="1046"/>
      <c r="I18" s="1046"/>
      <c r="J18" s="1046"/>
      <c r="K18" s="1046"/>
      <c r="L18" s="1046"/>
      <c r="M18" s="1046"/>
      <c r="N18" s="1046"/>
      <c r="O18" s="1046"/>
      <c r="P18" s="1046"/>
      <c r="Q18" s="1046"/>
      <c r="R18" s="1046"/>
      <c r="S18" s="1046"/>
      <c r="T18" s="1046"/>
      <c r="U18" s="1046"/>
      <c r="V18" s="1046"/>
      <c r="W18" s="1046"/>
      <c r="X18" s="1046"/>
      <c r="Y18" s="1046"/>
      <c r="Z18" s="1046"/>
      <c r="AA18" s="1046"/>
      <c r="AB18" s="1046"/>
      <c r="AC18" s="1046"/>
      <c r="AD18" s="1046"/>
      <c r="AE18" s="1046"/>
      <c r="AF18" s="1046"/>
      <c r="AG18" s="1046"/>
    </row>
    <row r="19" spans="1:33" ht="5.25" customHeight="1" x14ac:dyDescent="0.1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row>
    <row r="20" spans="1:33" ht="15" customHeight="1" x14ac:dyDescent="0.15">
      <c r="A20" s="1052" t="s">
        <v>146</v>
      </c>
      <c r="B20" s="1046"/>
      <c r="C20" s="1046"/>
      <c r="D20" s="1046"/>
      <c r="E20" s="1046"/>
      <c r="F20" s="1046"/>
      <c r="G20" s="1046"/>
      <c r="H20" s="1046"/>
      <c r="I20" s="1046"/>
      <c r="J20" s="1046"/>
      <c r="K20" s="1046"/>
      <c r="L20" s="1046"/>
      <c r="M20" s="1046"/>
      <c r="N20" s="1046"/>
      <c r="O20" s="1046"/>
      <c r="P20" s="1046"/>
      <c r="Q20" s="1046"/>
      <c r="R20" s="1046"/>
      <c r="S20" s="1046"/>
      <c r="T20" s="1046"/>
      <c r="U20" s="1046"/>
      <c r="V20" s="1046"/>
      <c r="W20" s="1046"/>
      <c r="X20" s="1046"/>
      <c r="Y20" s="1046"/>
      <c r="Z20" s="1046"/>
      <c r="AA20" s="1046"/>
      <c r="AB20" s="1046"/>
      <c r="AC20" s="1046"/>
      <c r="AD20" s="1046"/>
      <c r="AE20" s="1046"/>
      <c r="AF20" s="1046"/>
      <c r="AG20" s="1046"/>
    </row>
    <row r="21" spans="1:33" ht="15" customHeight="1" x14ac:dyDescent="0.15">
      <c r="A21" s="1046" t="s">
        <v>147</v>
      </c>
      <c r="B21" s="1046"/>
      <c r="C21" s="1046"/>
      <c r="D21" s="1046"/>
      <c r="E21" s="1046"/>
      <c r="F21" s="1046"/>
      <c r="G21" s="1046"/>
      <c r="H21" s="1046"/>
      <c r="I21" s="1046"/>
      <c r="J21" s="1046"/>
      <c r="K21" s="1046"/>
      <c r="L21" s="1046"/>
      <c r="M21" s="1046"/>
      <c r="N21" s="1046"/>
      <c r="O21" s="1046"/>
      <c r="P21" s="1046"/>
      <c r="Q21" s="1046"/>
      <c r="R21" s="1046"/>
      <c r="S21" s="1046"/>
      <c r="T21" s="1046"/>
      <c r="U21" s="1046"/>
      <c r="V21" s="1046"/>
      <c r="W21" s="1046"/>
      <c r="X21" s="1046"/>
      <c r="Y21" s="1046"/>
      <c r="Z21" s="1046"/>
      <c r="AA21" s="1046"/>
      <c r="AB21" s="1046"/>
      <c r="AC21" s="1046"/>
      <c r="AD21" s="1046"/>
      <c r="AE21" s="1046"/>
      <c r="AF21" s="1046"/>
      <c r="AG21" s="1046"/>
    </row>
    <row r="22" spans="1:33" ht="15" customHeight="1" x14ac:dyDescent="0.15">
      <c r="A22" s="1046" t="s">
        <v>148</v>
      </c>
      <c r="B22" s="1046"/>
      <c r="C22" s="1046"/>
      <c r="D22" s="1046"/>
      <c r="E22" s="1046"/>
      <c r="F22" s="1046"/>
      <c r="G22" s="1046"/>
      <c r="H22" s="1046"/>
      <c r="I22" s="1046"/>
      <c r="J22" s="1046"/>
      <c r="K22" s="1046"/>
      <c r="L22" s="1046"/>
      <c r="M22" s="1046"/>
      <c r="N22" s="1046"/>
      <c r="O22" s="1046"/>
      <c r="P22" s="1046"/>
      <c r="Q22" s="1046"/>
      <c r="R22" s="1046"/>
      <c r="S22" s="1046"/>
      <c r="T22" s="1046"/>
      <c r="U22" s="1046"/>
      <c r="V22" s="1046"/>
      <c r="W22" s="1046"/>
      <c r="X22" s="1046"/>
      <c r="Y22" s="1046"/>
      <c r="Z22" s="1046"/>
      <c r="AA22" s="1046"/>
      <c r="AB22" s="1046"/>
      <c r="AC22" s="1046"/>
      <c r="AD22" s="1046"/>
      <c r="AE22" s="1046"/>
      <c r="AF22" s="1046"/>
      <c r="AG22" s="1046"/>
    </row>
    <row r="23" spans="1:33" ht="15" customHeight="1" x14ac:dyDescent="0.15">
      <c r="A23" s="1046" t="s">
        <v>149</v>
      </c>
      <c r="B23" s="1046"/>
      <c r="C23" s="1046"/>
      <c r="D23" s="1046"/>
      <c r="E23" s="1046"/>
      <c r="F23" s="1046"/>
      <c r="G23" s="1046"/>
      <c r="H23" s="1046"/>
      <c r="I23" s="1046"/>
      <c r="J23" s="1046"/>
      <c r="K23" s="1046"/>
      <c r="L23" s="1046"/>
      <c r="M23" s="1046"/>
      <c r="N23" s="1046"/>
      <c r="O23" s="1046"/>
      <c r="P23" s="1046"/>
      <c r="Q23" s="1046"/>
      <c r="R23" s="1046"/>
      <c r="S23" s="1046"/>
      <c r="T23" s="1046"/>
      <c r="U23" s="1046"/>
      <c r="V23" s="1046"/>
      <c r="W23" s="1046"/>
      <c r="X23" s="1046"/>
      <c r="Y23" s="1046"/>
      <c r="Z23" s="1046"/>
      <c r="AA23" s="1046"/>
      <c r="AB23" s="1046"/>
      <c r="AC23" s="1046"/>
      <c r="AD23" s="1046"/>
      <c r="AE23" s="1046"/>
      <c r="AF23" s="1046"/>
      <c r="AG23" s="1046"/>
    </row>
    <row r="24" spans="1:33" ht="15" customHeight="1" x14ac:dyDescent="0.15">
      <c r="A24" s="1046" t="s">
        <v>150</v>
      </c>
      <c r="B24" s="1046"/>
      <c r="C24" s="1046"/>
      <c r="D24" s="1046"/>
      <c r="E24" s="1046"/>
      <c r="F24" s="1046"/>
      <c r="G24" s="1046"/>
      <c r="H24" s="1046"/>
      <c r="I24" s="1046"/>
      <c r="J24" s="1046"/>
      <c r="K24" s="1046"/>
      <c r="L24" s="1046"/>
      <c r="M24" s="1046"/>
      <c r="N24" s="1046"/>
      <c r="O24" s="1046"/>
      <c r="P24" s="1046"/>
      <c r="Q24" s="1046"/>
      <c r="R24" s="1046"/>
      <c r="S24" s="1046"/>
      <c r="T24" s="1046"/>
      <c r="U24" s="1046"/>
      <c r="V24" s="1046"/>
      <c r="W24" s="1046"/>
      <c r="X24" s="1046"/>
      <c r="Y24" s="1046"/>
      <c r="Z24" s="1046"/>
      <c r="AA24" s="1046"/>
      <c r="AB24" s="1046"/>
      <c r="AC24" s="1046"/>
      <c r="AD24" s="1046"/>
      <c r="AE24" s="1046"/>
      <c r="AF24" s="1046"/>
      <c r="AG24" s="1046"/>
    </row>
    <row r="25" spans="1:33" ht="15" customHeight="1" x14ac:dyDescent="0.15">
      <c r="A25" s="1046" t="s">
        <v>151</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row>
    <row r="26" spans="1:33" ht="15" customHeight="1" x14ac:dyDescent="0.15">
      <c r="A26" s="1046" t="s">
        <v>152</v>
      </c>
      <c r="B26" s="1046"/>
      <c r="C26" s="1046"/>
      <c r="D26" s="1046"/>
      <c r="E26" s="1046"/>
      <c r="F26" s="1046"/>
      <c r="G26" s="1046"/>
      <c r="H26" s="1046"/>
      <c r="I26" s="1046"/>
      <c r="J26" s="1046"/>
      <c r="K26" s="1046"/>
      <c r="L26" s="1046"/>
      <c r="M26" s="1046"/>
      <c r="N26" s="1046"/>
      <c r="O26" s="1046"/>
      <c r="P26" s="1046"/>
      <c r="Q26" s="1046"/>
      <c r="R26" s="1046"/>
      <c r="S26" s="1046"/>
      <c r="T26" s="1046"/>
      <c r="U26" s="1046"/>
      <c r="V26" s="1046"/>
      <c r="W26" s="1046"/>
      <c r="X26" s="1046"/>
      <c r="Y26" s="1046"/>
      <c r="Z26" s="1046"/>
      <c r="AA26" s="1046"/>
      <c r="AB26" s="1046"/>
      <c r="AC26" s="1046"/>
      <c r="AD26" s="1046"/>
      <c r="AE26" s="1046"/>
      <c r="AF26" s="1046"/>
      <c r="AG26" s="1046"/>
    </row>
    <row r="27" spans="1:33" ht="15" customHeight="1" x14ac:dyDescent="0.15">
      <c r="A27" s="1046" t="s">
        <v>153</v>
      </c>
      <c r="B27" s="1046"/>
      <c r="C27" s="1046"/>
      <c r="D27" s="1046"/>
      <c r="E27" s="1046"/>
      <c r="F27" s="1046"/>
      <c r="G27" s="1046"/>
      <c r="H27" s="1046"/>
      <c r="I27" s="1046"/>
      <c r="J27" s="1046"/>
      <c r="K27" s="1046"/>
      <c r="L27" s="1046"/>
      <c r="M27" s="1046"/>
      <c r="N27" s="1046"/>
      <c r="O27" s="1046"/>
      <c r="P27" s="1046"/>
      <c r="Q27" s="1046"/>
      <c r="R27" s="1046"/>
      <c r="S27" s="1046"/>
      <c r="T27" s="1046"/>
      <c r="U27" s="1046"/>
      <c r="V27" s="1046"/>
      <c r="W27" s="1046"/>
      <c r="X27" s="1046"/>
      <c r="Y27" s="1046"/>
      <c r="Z27" s="1046"/>
      <c r="AA27" s="1046"/>
      <c r="AB27" s="1046"/>
      <c r="AC27" s="1046"/>
      <c r="AD27" s="1046"/>
      <c r="AE27" s="1046"/>
      <c r="AF27" s="1046"/>
      <c r="AG27" s="1046"/>
    </row>
    <row r="28" spans="1:33" ht="15" customHeight="1" x14ac:dyDescent="0.15">
      <c r="A28" s="1046" t="s">
        <v>154</v>
      </c>
      <c r="B28" s="1046"/>
      <c r="C28" s="1046"/>
      <c r="D28" s="1046"/>
      <c r="E28" s="1046"/>
      <c r="F28" s="1046"/>
      <c r="G28" s="1046"/>
      <c r="H28" s="1046"/>
      <c r="I28" s="1046"/>
      <c r="J28" s="1046"/>
      <c r="K28" s="1046"/>
      <c r="L28" s="1046"/>
      <c r="M28" s="1046"/>
      <c r="N28" s="1046"/>
      <c r="O28" s="1046"/>
      <c r="P28" s="1046"/>
      <c r="Q28" s="1046"/>
      <c r="R28" s="1046"/>
      <c r="S28" s="1046"/>
      <c r="T28" s="1046"/>
      <c r="U28" s="1046"/>
      <c r="V28" s="1046"/>
      <c r="W28" s="1046"/>
      <c r="X28" s="1046"/>
      <c r="Y28" s="1046"/>
      <c r="Z28" s="1046"/>
      <c r="AA28" s="1046"/>
      <c r="AB28" s="1046"/>
      <c r="AC28" s="1046"/>
      <c r="AD28" s="1046"/>
      <c r="AE28" s="1046"/>
      <c r="AF28" s="1046"/>
      <c r="AG28" s="1046"/>
    </row>
    <row r="29" spans="1:33" ht="15" customHeight="1" x14ac:dyDescent="0.15">
      <c r="A29" s="1046" t="s">
        <v>155</v>
      </c>
      <c r="B29" s="1046"/>
      <c r="C29" s="1046"/>
      <c r="D29" s="1046"/>
      <c r="E29" s="1046"/>
      <c r="F29" s="1046"/>
      <c r="G29" s="1046"/>
      <c r="H29" s="1046"/>
      <c r="I29" s="1046"/>
      <c r="J29" s="1046"/>
      <c r="K29" s="1046"/>
      <c r="L29" s="1046"/>
      <c r="M29" s="1046"/>
      <c r="N29" s="1046"/>
      <c r="O29" s="1046"/>
      <c r="P29" s="1046"/>
      <c r="Q29" s="1046"/>
      <c r="R29" s="1046"/>
      <c r="S29" s="1046"/>
      <c r="T29" s="1046"/>
      <c r="U29" s="1046"/>
      <c r="V29" s="1046"/>
      <c r="W29" s="1046"/>
      <c r="X29" s="1046"/>
      <c r="Y29" s="1046"/>
      <c r="Z29" s="1046"/>
      <c r="AA29" s="1046"/>
      <c r="AB29" s="1046"/>
      <c r="AC29" s="1046"/>
      <c r="AD29" s="1046"/>
      <c r="AE29" s="1046"/>
      <c r="AF29" s="1046"/>
      <c r="AG29" s="1046"/>
    </row>
    <row r="30" spans="1:33" ht="6.75" customHeight="1" x14ac:dyDescent="0.15">
      <c r="A30" s="1053"/>
      <c r="B30" s="1053"/>
      <c r="C30" s="1053"/>
      <c r="D30" s="1053"/>
      <c r="E30" s="1053"/>
      <c r="F30" s="1053"/>
      <c r="G30" s="1053"/>
      <c r="H30" s="1053"/>
      <c r="I30" s="1053"/>
      <c r="J30" s="1053"/>
      <c r="K30" s="1053"/>
      <c r="L30" s="1053"/>
      <c r="M30" s="1053"/>
      <c r="N30" s="1053"/>
      <c r="O30" s="1053"/>
      <c r="P30" s="1053"/>
      <c r="Q30" s="1053"/>
      <c r="R30" s="1053"/>
      <c r="S30" s="1053"/>
      <c r="T30" s="1053"/>
      <c r="U30" s="1053"/>
      <c r="V30" s="1053"/>
      <c r="W30" s="1053"/>
      <c r="X30" s="1053"/>
      <c r="Y30" s="1053"/>
      <c r="Z30" s="1053"/>
      <c r="AA30" s="1053"/>
      <c r="AB30" s="1053"/>
      <c r="AC30" s="1053"/>
      <c r="AD30" s="1053"/>
      <c r="AE30" s="1053"/>
      <c r="AF30" s="1053"/>
      <c r="AG30" s="1053"/>
    </row>
    <row r="31" spans="1:33" ht="15" customHeight="1" x14ac:dyDescent="0.15">
      <c r="A31" s="1052" t="s">
        <v>156</v>
      </c>
      <c r="B31" s="1046"/>
      <c r="C31" s="1046"/>
      <c r="D31" s="1046"/>
      <c r="E31" s="1046"/>
      <c r="F31" s="1046"/>
      <c r="G31" s="1046"/>
      <c r="H31" s="1046"/>
      <c r="I31" s="1046"/>
      <c r="J31" s="1046"/>
      <c r="K31" s="1046"/>
      <c r="L31" s="1046"/>
      <c r="M31" s="1046"/>
      <c r="N31" s="1046"/>
      <c r="O31" s="1046"/>
      <c r="P31" s="1046"/>
      <c r="Q31" s="1046"/>
      <c r="R31" s="1046"/>
      <c r="S31" s="1046"/>
      <c r="T31" s="1046"/>
      <c r="U31" s="1046"/>
      <c r="V31" s="1046"/>
      <c r="W31" s="1046"/>
      <c r="X31" s="1046"/>
      <c r="Y31" s="1046"/>
      <c r="Z31" s="1046"/>
      <c r="AA31" s="1046"/>
      <c r="AB31" s="1046"/>
      <c r="AC31" s="1046"/>
      <c r="AD31" s="1046"/>
      <c r="AE31" s="1046"/>
      <c r="AF31" s="1046"/>
      <c r="AG31" s="1046"/>
    </row>
    <row r="32" spans="1:33" ht="15" customHeight="1" x14ac:dyDescent="0.15">
      <c r="A32" s="1046" t="s">
        <v>157</v>
      </c>
      <c r="B32" s="1046"/>
      <c r="C32" s="1046"/>
      <c r="D32" s="1046"/>
      <c r="E32" s="1046"/>
      <c r="F32" s="1046"/>
      <c r="G32" s="1046"/>
      <c r="H32" s="1046"/>
      <c r="I32" s="1046"/>
      <c r="J32" s="1046"/>
      <c r="K32" s="1046"/>
      <c r="L32" s="1046"/>
      <c r="M32" s="1046"/>
      <c r="N32" s="1046"/>
      <c r="O32" s="1046"/>
      <c r="P32" s="1046"/>
      <c r="Q32" s="1046"/>
      <c r="R32" s="1046"/>
      <c r="S32" s="1046"/>
      <c r="T32" s="1046"/>
      <c r="U32" s="1046"/>
      <c r="V32" s="1046"/>
      <c r="W32" s="1046"/>
      <c r="X32" s="1046"/>
      <c r="Y32" s="1046"/>
      <c r="Z32" s="1046"/>
      <c r="AA32" s="1046"/>
      <c r="AB32" s="1046"/>
      <c r="AC32" s="1046"/>
      <c r="AD32" s="1046"/>
      <c r="AE32" s="1046"/>
      <c r="AF32" s="1046"/>
      <c r="AG32" s="1046"/>
    </row>
    <row r="33" spans="1:33" ht="15" customHeight="1" x14ac:dyDescent="0.15">
      <c r="A33" s="1046" t="s">
        <v>158</v>
      </c>
      <c r="B33" s="1046"/>
      <c r="C33" s="1046"/>
      <c r="D33" s="1046"/>
      <c r="E33" s="1046"/>
      <c r="F33" s="1046"/>
      <c r="G33" s="1046"/>
      <c r="H33" s="1046"/>
      <c r="I33" s="1046"/>
      <c r="J33" s="1046"/>
      <c r="K33" s="1046"/>
      <c r="L33" s="1046"/>
      <c r="M33" s="1046"/>
      <c r="N33" s="1046"/>
      <c r="O33" s="1046"/>
      <c r="P33" s="1046"/>
      <c r="Q33" s="1046"/>
      <c r="R33" s="1046"/>
      <c r="S33" s="1046"/>
      <c r="T33" s="1046"/>
      <c r="U33" s="1046"/>
      <c r="V33" s="1046"/>
      <c r="W33" s="1046"/>
      <c r="X33" s="1046"/>
      <c r="Y33" s="1046"/>
      <c r="Z33" s="1046"/>
      <c r="AA33" s="1046"/>
      <c r="AB33" s="1046"/>
      <c r="AC33" s="1046"/>
      <c r="AD33" s="1046"/>
      <c r="AE33" s="1046"/>
      <c r="AF33" s="1046"/>
      <c r="AG33" s="1046"/>
    </row>
    <row r="34" spans="1:33" ht="15" customHeight="1" x14ac:dyDescent="0.15">
      <c r="A34" s="1046" t="s">
        <v>159</v>
      </c>
      <c r="B34" s="1046"/>
      <c r="C34" s="1046"/>
      <c r="D34" s="1046"/>
      <c r="E34" s="1046"/>
      <c r="F34" s="1046"/>
      <c r="G34" s="1046"/>
      <c r="H34" s="1046"/>
      <c r="I34" s="1046"/>
      <c r="J34" s="1046"/>
      <c r="K34" s="1046"/>
      <c r="L34" s="1046"/>
      <c r="M34" s="1046"/>
      <c r="N34" s="1046"/>
      <c r="O34" s="1046"/>
      <c r="P34" s="1046"/>
      <c r="Q34" s="1046"/>
      <c r="R34" s="1046"/>
      <c r="S34" s="1046"/>
      <c r="T34" s="1046"/>
      <c r="U34" s="1046"/>
      <c r="V34" s="1046"/>
      <c r="W34" s="1046"/>
      <c r="X34" s="1046"/>
      <c r="Y34" s="1046"/>
      <c r="Z34" s="1046"/>
      <c r="AA34" s="1046"/>
      <c r="AB34" s="1046"/>
      <c r="AC34" s="1046"/>
      <c r="AD34" s="1046"/>
      <c r="AE34" s="1046"/>
      <c r="AF34" s="1046"/>
      <c r="AG34" s="1046"/>
    </row>
    <row r="35" spans="1:33" ht="15" customHeight="1" x14ac:dyDescent="0.15">
      <c r="A35" s="1046" t="s">
        <v>160</v>
      </c>
      <c r="B35" s="1046"/>
      <c r="C35" s="1046"/>
      <c r="D35" s="1046"/>
      <c r="E35" s="1046"/>
      <c r="F35" s="1046"/>
      <c r="G35" s="1046"/>
      <c r="H35" s="1046"/>
      <c r="I35" s="1046"/>
      <c r="J35" s="1046"/>
      <c r="K35" s="1046"/>
      <c r="L35" s="1046"/>
      <c r="M35" s="1046"/>
      <c r="N35" s="1046"/>
      <c r="O35" s="1046"/>
      <c r="P35" s="1046"/>
      <c r="Q35" s="1046"/>
      <c r="R35" s="1046"/>
      <c r="S35" s="1046"/>
      <c r="T35" s="1046"/>
      <c r="U35" s="1046"/>
      <c r="V35" s="1046"/>
      <c r="W35" s="1046"/>
      <c r="X35" s="1046"/>
      <c r="Y35" s="1046"/>
      <c r="Z35" s="1046"/>
      <c r="AA35" s="1046"/>
      <c r="AB35" s="1046"/>
      <c r="AC35" s="1046"/>
      <c r="AD35" s="1046"/>
      <c r="AE35" s="1046"/>
      <c r="AF35" s="1046"/>
      <c r="AG35" s="1046"/>
    </row>
    <row r="36" spans="1:33" ht="15" customHeight="1" x14ac:dyDescent="0.15">
      <c r="A36" s="1046" t="s">
        <v>161</v>
      </c>
      <c r="B36" s="1046"/>
      <c r="C36" s="1046"/>
      <c r="D36" s="1046"/>
      <c r="E36" s="1046"/>
      <c r="F36" s="1046"/>
      <c r="G36" s="1046"/>
      <c r="H36" s="1046"/>
      <c r="I36" s="1046"/>
      <c r="J36" s="1046"/>
      <c r="K36" s="1046"/>
      <c r="L36" s="1046"/>
      <c r="M36" s="1046"/>
      <c r="N36" s="1046"/>
      <c r="O36" s="1046"/>
      <c r="P36" s="1046"/>
      <c r="Q36" s="1046"/>
      <c r="R36" s="1046"/>
      <c r="S36" s="1046"/>
      <c r="T36" s="1046"/>
      <c r="U36" s="1046"/>
      <c r="V36" s="1046"/>
      <c r="W36" s="1046"/>
      <c r="X36" s="1046"/>
      <c r="Y36" s="1046"/>
      <c r="Z36" s="1046"/>
      <c r="AA36" s="1046"/>
      <c r="AB36" s="1046"/>
      <c r="AC36" s="1046"/>
      <c r="AD36" s="1046"/>
      <c r="AE36" s="1046"/>
      <c r="AF36" s="1046"/>
      <c r="AG36" s="1046"/>
    </row>
    <row r="37" spans="1:33" ht="15" customHeight="1" x14ac:dyDescent="0.15">
      <c r="A37" s="1046" t="s">
        <v>162</v>
      </c>
      <c r="B37" s="1046"/>
      <c r="C37" s="1046"/>
      <c r="D37" s="1046"/>
      <c r="E37" s="1046"/>
      <c r="F37" s="1046"/>
      <c r="G37" s="1046"/>
      <c r="H37" s="1046"/>
      <c r="I37" s="1046"/>
      <c r="J37" s="1046"/>
      <c r="K37" s="1046"/>
      <c r="L37" s="1046"/>
      <c r="M37" s="1046"/>
      <c r="N37" s="1046"/>
      <c r="O37" s="1046"/>
      <c r="P37" s="1046"/>
      <c r="Q37" s="1046"/>
      <c r="R37" s="1046"/>
      <c r="S37" s="1046"/>
      <c r="T37" s="1046"/>
      <c r="U37" s="1046"/>
      <c r="V37" s="1046"/>
      <c r="W37" s="1046"/>
      <c r="X37" s="1046"/>
      <c r="Y37" s="1046"/>
      <c r="Z37" s="1046"/>
      <c r="AA37" s="1046"/>
      <c r="AB37" s="1046"/>
      <c r="AC37" s="1046"/>
      <c r="AD37" s="1046"/>
      <c r="AE37" s="1046"/>
      <c r="AF37" s="1046"/>
      <c r="AG37" s="1046"/>
    </row>
    <row r="38" spans="1:33" ht="15" customHeight="1" x14ac:dyDescent="0.15">
      <c r="A38" s="1046" t="s">
        <v>163</v>
      </c>
      <c r="B38" s="1046"/>
      <c r="C38" s="1046"/>
      <c r="D38" s="1046"/>
      <c r="E38" s="1046"/>
      <c r="F38" s="1046"/>
      <c r="G38" s="1046"/>
      <c r="H38" s="1046"/>
      <c r="I38" s="1046"/>
      <c r="J38" s="1046"/>
      <c r="K38" s="1046"/>
      <c r="L38" s="1046"/>
      <c r="M38" s="1046"/>
      <c r="N38" s="1046"/>
      <c r="O38" s="1046"/>
      <c r="P38" s="1046"/>
      <c r="Q38" s="1046"/>
      <c r="R38" s="1046"/>
      <c r="S38" s="1046"/>
      <c r="T38" s="1046"/>
      <c r="U38" s="1046"/>
      <c r="V38" s="1046"/>
      <c r="W38" s="1046"/>
      <c r="X38" s="1046"/>
      <c r="Y38" s="1046"/>
      <c r="Z38" s="1046"/>
      <c r="AA38" s="1046"/>
      <c r="AB38" s="1046"/>
      <c r="AC38" s="1046"/>
      <c r="AD38" s="1046"/>
      <c r="AE38" s="1046"/>
      <c r="AF38" s="1046"/>
      <c r="AG38" s="1046"/>
    </row>
    <row r="39" spans="1:33" ht="6" customHeight="1" x14ac:dyDescent="0.15">
      <c r="A39" s="41"/>
      <c r="B39" s="42"/>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row>
    <row r="40" spans="1:33" ht="15" customHeight="1" x14ac:dyDescent="0.15">
      <c r="A40" s="1052" t="s">
        <v>164</v>
      </c>
      <c r="B40" s="1053"/>
      <c r="C40" s="1053"/>
      <c r="D40" s="1053"/>
      <c r="E40" s="1053"/>
      <c r="F40" s="1053"/>
      <c r="G40" s="1053"/>
      <c r="H40" s="1053"/>
      <c r="I40" s="1053"/>
      <c r="J40" s="1053"/>
      <c r="K40" s="1053"/>
      <c r="L40" s="1053"/>
      <c r="M40" s="1053"/>
      <c r="N40" s="1053"/>
      <c r="O40" s="1053"/>
      <c r="P40" s="1053"/>
      <c r="Q40" s="1053"/>
      <c r="R40" s="1053"/>
      <c r="S40" s="1053"/>
      <c r="T40" s="1053"/>
      <c r="U40" s="1053"/>
      <c r="V40" s="1053"/>
      <c r="W40" s="1053"/>
      <c r="X40" s="1053"/>
      <c r="Y40" s="1053"/>
      <c r="Z40" s="1053"/>
      <c r="AA40" s="1053"/>
      <c r="AB40" s="1053"/>
      <c r="AC40" s="1053"/>
      <c r="AD40" s="1053"/>
      <c r="AE40" s="1053"/>
      <c r="AF40" s="1053"/>
      <c r="AG40" s="1053"/>
    </row>
    <row r="41" spans="1:33" ht="15" customHeight="1" x14ac:dyDescent="0.15">
      <c r="A41" s="1046" t="s">
        <v>165</v>
      </c>
      <c r="B41" s="1046"/>
      <c r="C41" s="1046"/>
      <c r="D41" s="1046"/>
      <c r="E41" s="1046"/>
      <c r="F41" s="1046"/>
      <c r="G41" s="1046"/>
      <c r="H41" s="1046"/>
      <c r="I41" s="1046"/>
      <c r="J41" s="1046"/>
      <c r="K41" s="1046"/>
      <c r="L41" s="1046"/>
      <c r="M41" s="1046"/>
      <c r="N41" s="1046"/>
      <c r="O41" s="1046"/>
      <c r="P41" s="1046"/>
      <c r="Q41" s="1046"/>
      <c r="R41" s="1046"/>
      <c r="S41" s="1046"/>
      <c r="T41" s="1046"/>
      <c r="U41" s="1046"/>
      <c r="V41" s="1046"/>
      <c r="W41" s="1046"/>
      <c r="X41" s="1046"/>
      <c r="Y41" s="1046"/>
      <c r="Z41" s="1046"/>
      <c r="AA41" s="1046"/>
      <c r="AB41" s="1046"/>
      <c r="AC41" s="1046"/>
      <c r="AD41" s="1046"/>
      <c r="AE41" s="1046"/>
      <c r="AF41" s="1046"/>
      <c r="AG41" s="1046"/>
    </row>
    <row r="42" spans="1:33" ht="15" customHeight="1" x14ac:dyDescent="0.15">
      <c r="A42" s="1046" t="s">
        <v>166</v>
      </c>
      <c r="B42" s="1046"/>
      <c r="C42" s="1046"/>
      <c r="D42" s="1046"/>
      <c r="E42" s="1046"/>
      <c r="F42" s="1046"/>
      <c r="G42" s="1046"/>
      <c r="H42" s="1046"/>
      <c r="I42" s="1046"/>
      <c r="J42" s="1046"/>
      <c r="K42" s="1046"/>
      <c r="L42" s="1046"/>
      <c r="M42" s="1046"/>
      <c r="N42" s="1046"/>
      <c r="O42" s="1046"/>
      <c r="P42" s="1046"/>
      <c r="Q42" s="1046"/>
      <c r="R42" s="1046"/>
      <c r="S42" s="1046"/>
      <c r="T42" s="1046"/>
      <c r="U42" s="1046"/>
      <c r="V42" s="1046"/>
      <c r="W42" s="1046"/>
      <c r="X42" s="1046"/>
      <c r="Y42" s="1046"/>
      <c r="Z42" s="1046"/>
      <c r="AA42" s="1046"/>
      <c r="AB42" s="1046"/>
      <c r="AC42" s="1046"/>
      <c r="AD42" s="1046"/>
      <c r="AE42" s="1046"/>
      <c r="AF42" s="1046"/>
      <c r="AG42" s="1046"/>
    </row>
    <row r="43" spans="1:33" ht="15" customHeight="1" x14ac:dyDescent="0.15">
      <c r="A43" s="1046" t="s">
        <v>167</v>
      </c>
      <c r="B43" s="1046"/>
      <c r="C43" s="1046"/>
      <c r="D43" s="1046"/>
      <c r="E43" s="1046"/>
      <c r="F43" s="1046"/>
      <c r="G43" s="1046"/>
      <c r="H43" s="1046"/>
      <c r="I43" s="1046"/>
      <c r="J43" s="1046"/>
      <c r="K43" s="1046"/>
      <c r="L43" s="1046"/>
      <c r="M43" s="1046"/>
      <c r="N43" s="1046"/>
      <c r="O43" s="1046"/>
      <c r="P43" s="1046"/>
      <c r="Q43" s="1046"/>
      <c r="R43" s="1046"/>
      <c r="S43" s="1046"/>
      <c r="T43" s="1046"/>
      <c r="U43" s="1046"/>
      <c r="V43" s="1046"/>
      <c r="W43" s="1046"/>
      <c r="X43" s="1046"/>
      <c r="Y43" s="1046"/>
      <c r="Z43" s="1046"/>
      <c r="AA43" s="1046"/>
      <c r="AB43" s="1046"/>
      <c r="AC43" s="1046"/>
      <c r="AD43" s="1046"/>
      <c r="AE43" s="1046"/>
      <c r="AF43" s="1046"/>
      <c r="AG43" s="1046"/>
    </row>
    <row r="44" spans="1:33" ht="15" customHeight="1" x14ac:dyDescent="0.15">
      <c r="A44" s="1046" t="s">
        <v>168</v>
      </c>
      <c r="B44" s="1046"/>
      <c r="C44" s="1046"/>
      <c r="D44" s="1046"/>
      <c r="E44" s="1046"/>
      <c r="F44" s="1046"/>
      <c r="G44" s="1046"/>
      <c r="H44" s="1046"/>
      <c r="I44" s="1046"/>
      <c r="J44" s="1046"/>
      <c r="K44" s="1046"/>
      <c r="L44" s="1046"/>
      <c r="M44" s="1046"/>
      <c r="N44" s="1046"/>
      <c r="O44" s="1046"/>
      <c r="P44" s="1046"/>
      <c r="Q44" s="1046"/>
      <c r="R44" s="1046"/>
      <c r="S44" s="1046"/>
      <c r="T44" s="1046"/>
      <c r="U44" s="1046"/>
      <c r="V44" s="1046"/>
      <c r="W44" s="1046"/>
      <c r="X44" s="1046"/>
      <c r="Y44" s="1046"/>
      <c r="Z44" s="1046"/>
      <c r="AA44" s="1046"/>
      <c r="AB44" s="1046"/>
      <c r="AC44" s="1046"/>
      <c r="AD44" s="1046"/>
      <c r="AE44" s="1046"/>
      <c r="AF44" s="1046"/>
      <c r="AG44" s="1046"/>
    </row>
    <row r="45" spans="1:33" ht="15" customHeight="1" x14ac:dyDescent="0.15">
      <c r="A45" s="1046" t="s">
        <v>169</v>
      </c>
      <c r="B45" s="1046"/>
      <c r="C45" s="1046"/>
      <c r="D45" s="1046"/>
      <c r="E45" s="1046"/>
      <c r="F45" s="1046"/>
      <c r="G45" s="1046"/>
      <c r="H45" s="1046"/>
      <c r="I45" s="1046"/>
      <c r="J45" s="1046"/>
      <c r="K45" s="1046"/>
      <c r="L45" s="1046"/>
      <c r="M45" s="1046"/>
      <c r="N45" s="1046"/>
      <c r="O45" s="1046"/>
      <c r="P45" s="1046"/>
      <c r="Q45" s="1046"/>
      <c r="R45" s="1046"/>
      <c r="S45" s="1046"/>
      <c r="T45" s="1046"/>
      <c r="U45" s="1046"/>
      <c r="V45" s="1046"/>
      <c r="W45" s="1046"/>
      <c r="X45" s="1046"/>
      <c r="Y45" s="1046"/>
      <c r="Z45" s="1046"/>
      <c r="AA45" s="1046"/>
      <c r="AB45" s="1046"/>
      <c r="AC45" s="1046"/>
      <c r="AD45" s="1046"/>
      <c r="AE45" s="1046"/>
      <c r="AF45" s="1046"/>
      <c r="AG45" s="1046"/>
    </row>
    <row r="46" spans="1:33" ht="15" customHeight="1" x14ac:dyDescent="0.15">
      <c r="A46" s="1046" t="s">
        <v>170</v>
      </c>
      <c r="B46" s="1046"/>
      <c r="C46" s="1046"/>
      <c r="D46" s="1046"/>
      <c r="E46" s="1046"/>
      <c r="F46" s="1046"/>
      <c r="G46" s="1046"/>
      <c r="H46" s="1046"/>
      <c r="I46" s="1046"/>
      <c r="J46" s="1046"/>
      <c r="K46" s="1046"/>
      <c r="L46" s="1046"/>
      <c r="M46" s="1046"/>
      <c r="N46" s="1046"/>
      <c r="O46" s="1046"/>
      <c r="P46" s="1046"/>
      <c r="Q46" s="1046"/>
      <c r="R46" s="1046"/>
      <c r="S46" s="1046"/>
      <c r="T46" s="1046"/>
      <c r="U46" s="1046"/>
      <c r="V46" s="1046"/>
      <c r="W46" s="1046"/>
      <c r="X46" s="1046"/>
      <c r="Y46" s="1046"/>
      <c r="Z46" s="1046"/>
      <c r="AA46" s="1046"/>
      <c r="AB46" s="1046"/>
      <c r="AC46" s="1046"/>
      <c r="AD46" s="1046"/>
      <c r="AE46" s="1046"/>
      <c r="AF46" s="1046"/>
      <c r="AG46" s="1046"/>
    </row>
    <row r="47" spans="1:33" ht="15" customHeight="1" x14ac:dyDescent="0.15">
      <c r="A47" s="1046" t="s">
        <v>171</v>
      </c>
      <c r="B47" s="1046"/>
      <c r="C47" s="1046"/>
      <c r="D47" s="1046"/>
      <c r="E47" s="1046"/>
      <c r="F47" s="1046"/>
      <c r="G47" s="1046"/>
      <c r="H47" s="1046"/>
      <c r="I47" s="1046"/>
      <c r="J47" s="1046"/>
      <c r="K47" s="1046"/>
      <c r="L47" s="1046"/>
      <c r="M47" s="1046"/>
      <c r="N47" s="1046"/>
      <c r="O47" s="1046"/>
      <c r="P47" s="1046"/>
      <c r="Q47" s="1046"/>
      <c r="R47" s="1046"/>
      <c r="S47" s="1046"/>
      <c r="T47" s="1046"/>
      <c r="U47" s="1046"/>
      <c r="V47" s="1046"/>
      <c r="W47" s="1046"/>
      <c r="X47" s="1046"/>
      <c r="Y47" s="1046"/>
      <c r="Z47" s="1046"/>
      <c r="AA47" s="1046"/>
      <c r="AB47" s="1046"/>
      <c r="AC47" s="1046"/>
      <c r="AD47" s="1046"/>
      <c r="AE47" s="1046"/>
      <c r="AF47" s="1046"/>
      <c r="AG47" s="1046"/>
    </row>
    <row r="48" spans="1:33" ht="15" customHeight="1" x14ac:dyDescent="0.15">
      <c r="A48" s="1046" t="s">
        <v>172</v>
      </c>
      <c r="B48" s="1046"/>
      <c r="C48" s="1046"/>
      <c r="D48" s="1046"/>
      <c r="E48" s="1046"/>
      <c r="F48" s="1046"/>
      <c r="G48" s="1046"/>
      <c r="H48" s="1046"/>
      <c r="I48" s="1046"/>
      <c r="J48" s="1046"/>
      <c r="K48" s="1046"/>
      <c r="L48" s="1046"/>
      <c r="M48" s="1046"/>
      <c r="N48" s="1046"/>
      <c r="O48" s="1046"/>
      <c r="P48" s="1046"/>
      <c r="Q48" s="1046"/>
      <c r="R48" s="1046"/>
      <c r="S48" s="1046"/>
      <c r="T48" s="1046"/>
      <c r="U48" s="1046"/>
      <c r="V48" s="1046"/>
      <c r="W48" s="1046"/>
      <c r="X48" s="1046"/>
      <c r="Y48" s="1046"/>
      <c r="Z48" s="1046"/>
      <c r="AA48" s="1046"/>
      <c r="AB48" s="1046"/>
      <c r="AC48" s="1046"/>
      <c r="AD48" s="1046"/>
      <c r="AE48" s="1046"/>
      <c r="AF48" s="1046"/>
      <c r="AG48" s="1046"/>
    </row>
    <row r="49" spans="1:33" ht="15" customHeight="1" x14ac:dyDescent="0.15">
      <c r="A49" s="1046" t="s">
        <v>173</v>
      </c>
      <c r="B49" s="1046"/>
      <c r="C49" s="1046"/>
      <c r="D49" s="1046"/>
      <c r="E49" s="1046"/>
      <c r="F49" s="1046"/>
      <c r="G49" s="1046"/>
      <c r="H49" s="1046"/>
      <c r="I49" s="1046"/>
      <c r="J49" s="1046"/>
      <c r="K49" s="1046"/>
      <c r="L49" s="1046"/>
      <c r="M49" s="1046"/>
      <c r="N49" s="1046"/>
      <c r="O49" s="1046"/>
      <c r="P49" s="1046"/>
      <c r="Q49" s="1046"/>
      <c r="R49" s="1046"/>
      <c r="S49" s="1046"/>
      <c r="T49" s="1046"/>
      <c r="U49" s="1046"/>
      <c r="V49" s="1046"/>
      <c r="W49" s="1046"/>
      <c r="X49" s="1046"/>
      <c r="Y49" s="1046"/>
      <c r="Z49" s="1046"/>
      <c r="AA49" s="1046"/>
      <c r="AB49" s="1046"/>
      <c r="AC49" s="1046"/>
      <c r="AD49" s="1046"/>
      <c r="AE49" s="1046"/>
      <c r="AF49" s="1046"/>
      <c r="AG49" s="1046"/>
    </row>
    <row r="50" spans="1:33" ht="6.75" customHeight="1" x14ac:dyDescent="0.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row>
    <row r="51" spans="1:33" ht="15" customHeight="1" x14ac:dyDescent="0.15">
      <c r="A51" s="1052" t="s">
        <v>174</v>
      </c>
      <c r="B51" s="1053"/>
      <c r="C51" s="1053"/>
      <c r="D51" s="1053"/>
      <c r="E51" s="1053"/>
      <c r="F51" s="1053"/>
      <c r="G51" s="1053"/>
      <c r="H51" s="1053"/>
      <c r="I51" s="1053"/>
      <c r="J51" s="1053"/>
      <c r="K51" s="1053"/>
      <c r="L51" s="1053"/>
      <c r="M51" s="1053"/>
      <c r="N51" s="1053"/>
      <c r="O51" s="1053"/>
      <c r="P51" s="1053"/>
      <c r="Q51" s="1053"/>
      <c r="R51" s="1053"/>
      <c r="S51" s="1053"/>
      <c r="T51" s="1053"/>
      <c r="U51" s="1053"/>
      <c r="V51" s="1053"/>
      <c r="W51" s="1053"/>
      <c r="X51" s="1053"/>
      <c r="Y51" s="1053"/>
      <c r="Z51" s="1053"/>
      <c r="AA51" s="1053"/>
      <c r="AB51" s="1053"/>
      <c r="AC51" s="1053"/>
      <c r="AD51" s="1053"/>
      <c r="AE51" s="1053"/>
      <c r="AF51" s="1053"/>
      <c r="AG51" s="1053"/>
    </row>
    <row r="52" spans="1:33" ht="16.5" customHeight="1" x14ac:dyDescent="0.15">
      <c r="A52" s="1046" t="s">
        <v>193</v>
      </c>
      <c r="B52" s="963"/>
      <c r="C52" s="963"/>
      <c r="D52" s="963"/>
      <c r="E52" s="963"/>
      <c r="F52" s="963"/>
      <c r="G52" s="963"/>
      <c r="H52" s="963"/>
      <c r="I52" s="963"/>
      <c r="J52" s="963"/>
      <c r="K52" s="963"/>
      <c r="L52" s="963"/>
      <c r="M52" s="963"/>
      <c r="N52" s="963"/>
      <c r="O52" s="963"/>
      <c r="P52" s="963"/>
      <c r="Q52" s="963"/>
      <c r="R52" s="963"/>
      <c r="S52" s="963"/>
      <c r="T52" s="963"/>
      <c r="U52" s="963"/>
      <c r="V52" s="963"/>
      <c r="W52" s="963"/>
      <c r="X52" s="963"/>
      <c r="Y52" s="963"/>
      <c r="Z52" s="963"/>
      <c r="AA52" s="963"/>
      <c r="AB52" s="963"/>
      <c r="AC52" s="963"/>
      <c r="AD52" s="963"/>
      <c r="AE52" s="963"/>
      <c r="AF52" s="963"/>
      <c r="AG52" s="963"/>
    </row>
    <row r="53" spans="1:33" ht="18" customHeight="1" x14ac:dyDescent="0.15">
      <c r="A53" s="1046" t="s">
        <v>175</v>
      </c>
      <c r="B53" s="1046"/>
      <c r="C53" s="1046"/>
      <c r="D53" s="1046"/>
      <c r="E53" s="1046"/>
      <c r="F53" s="1046"/>
      <c r="G53" s="1046"/>
      <c r="H53" s="1046"/>
      <c r="I53" s="1046"/>
      <c r="J53" s="1046"/>
      <c r="K53" s="1046"/>
      <c r="L53" s="1046"/>
      <c r="M53" s="1046"/>
      <c r="N53" s="1046"/>
      <c r="O53" s="1046"/>
      <c r="P53" s="1046"/>
      <c r="Q53" s="1046"/>
      <c r="R53" s="1046"/>
      <c r="S53" s="1046"/>
      <c r="T53" s="1046"/>
      <c r="U53" s="1046"/>
      <c r="V53" s="1046"/>
      <c r="W53" s="1046"/>
      <c r="X53" s="1046"/>
      <c r="Y53" s="1046"/>
      <c r="Z53" s="1046"/>
      <c r="AA53" s="1046"/>
      <c r="AB53" s="1046"/>
      <c r="AC53" s="1046"/>
      <c r="AD53" s="1046"/>
      <c r="AE53" s="1046"/>
      <c r="AF53" s="1046"/>
      <c r="AG53" s="1046"/>
    </row>
    <row r="54" spans="1:33" ht="18" customHeight="1" x14ac:dyDescent="0.15">
      <c r="A54" s="1046" t="s">
        <v>176</v>
      </c>
      <c r="B54" s="1046"/>
      <c r="C54" s="1046"/>
      <c r="D54" s="1046"/>
      <c r="E54" s="1046"/>
      <c r="F54" s="1046"/>
      <c r="G54" s="1046"/>
      <c r="H54" s="1046"/>
      <c r="I54" s="1046"/>
      <c r="J54" s="1046"/>
      <c r="K54" s="1046"/>
      <c r="L54" s="1046"/>
      <c r="M54" s="1046"/>
      <c r="N54" s="1046"/>
      <c r="O54" s="1046"/>
      <c r="P54" s="1046"/>
      <c r="Q54" s="1046"/>
      <c r="R54" s="1046"/>
      <c r="S54" s="1046"/>
      <c r="T54" s="1046"/>
      <c r="U54" s="1046"/>
      <c r="V54" s="1046"/>
      <c r="W54" s="1046"/>
      <c r="X54" s="1046"/>
      <c r="Y54" s="1046"/>
      <c r="Z54" s="1046"/>
      <c r="AA54" s="1046"/>
      <c r="AB54" s="1046"/>
      <c r="AC54" s="1046"/>
      <c r="AD54" s="1046"/>
      <c r="AE54" s="1046"/>
      <c r="AF54" s="1046"/>
      <c r="AG54" s="1046"/>
    </row>
    <row r="55" spans="1:33" ht="7.5"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row>
    <row r="56" spans="1:33" ht="15" customHeight="1" x14ac:dyDescent="0.15">
      <c r="A56" s="1052" t="s">
        <v>177</v>
      </c>
      <c r="B56" s="1053"/>
      <c r="C56" s="1053"/>
      <c r="D56" s="1053"/>
      <c r="E56" s="1053"/>
      <c r="F56" s="1053"/>
      <c r="G56" s="1053"/>
      <c r="H56" s="1053"/>
      <c r="I56" s="1053"/>
      <c r="J56" s="1053"/>
      <c r="K56" s="1053"/>
      <c r="L56" s="1053"/>
      <c r="M56" s="1053"/>
      <c r="N56" s="1053"/>
      <c r="O56" s="1053"/>
      <c r="P56" s="1053"/>
      <c r="Q56" s="1053"/>
      <c r="R56" s="1053"/>
      <c r="S56" s="1053"/>
      <c r="T56" s="1053"/>
      <c r="U56" s="1053"/>
      <c r="V56" s="1053"/>
      <c r="W56" s="1053"/>
      <c r="X56" s="1053"/>
      <c r="Y56" s="1053"/>
      <c r="Z56" s="1053"/>
      <c r="AA56" s="1053"/>
      <c r="AB56" s="1053"/>
      <c r="AC56" s="1053"/>
      <c r="AD56" s="1053"/>
      <c r="AE56" s="1053"/>
      <c r="AF56" s="1053"/>
      <c r="AG56" s="1053"/>
    </row>
    <row r="57" spans="1:33" ht="15" customHeight="1" x14ac:dyDescent="0.15">
      <c r="A57" s="1046" t="s">
        <v>178</v>
      </c>
      <c r="B57" s="1046"/>
      <c r="C57" s="1046"/>
      <c r="D57" s="1046"/>
      <c r="E57" s="1046"/>
      <c r="F57" s="1046"/>
      <c r="G57" s="1046"/>
      <c r="H57" s="1046"/>
      <c r="I57" s="1046"/>
      <c r="J57" s="1046"/>
      <c r="K57" s="1046"/>
      <c r="L57" s="1046"/>
      <c r="M57" s="1046"/>
      <c r="N57" s="1046"/>
      <c r="O57" s="1046"/>
      <c r="P57" s="1046"/>
      <c r="Q57" s="1046"/>
      <c r="R57" s="1046"/>
      <c r="S57" s="1046"/>
      <c r="T57" s="1046"/>
      <c r="U57" s="1046"/>
      <c r="V57" s="1046"/>
      <c r="W57" s="1046"/>
      <c r="X57" s="1046"/>
      <c r="Y57" s="1046"/>
      <c r="Z57" s="1046"/>
      <c r="AA57" s="1046"/>
      <c r="AB57" s="1046"/>
      <c r="AC57" s="1046"/>
      <c r="AD57" s="1046"/>
      <c r="AE57" s="1046"/>
      <c r="AF57" s="1046"/>
      <c r="AG57" s="1046"/>
    </row>
    <row r="58" spans="1:33" ht="15" customHeight="1"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row>
    <row r="59" spans="1:33" x14ac:dyDescent="0.15">
      <c r="Y59" s="1054"/>
      <c r="Z59" s="1054"/>
      <c r="AA59" s="1054"/>
      <c r="AB59" s="1054"/>
      <c r="AC59" s="1054"/>
      <c r="AD59" s="1054"/>
      <c r="AE59" s="1054"/>
      <c r="AF59" s="1054"/>
      <c r="AG59" s="1054"/>
    </row>
    <row r="61" spans="1:33" ht="14.25" x14ac:dyDescent="0.15">
      <c r="AC61" s="1055"/>
      <c r="AD61" s="1055"/>
      <c r="AE61" s="1055"/>
    </row>
    <row r="63" spans="1:33" ht="14.25" x14ac:dyDescent="0.15">
      <c r="A63" s="1049"/>
      <c r="B63" s="1049"/>
      <c r="C63" s="1049"/>
      <c r="D63" s="1049"/>
      <c r="E63" s="1049"/>
      <c r="F63" s="1049"/>
      <c r="G63" s="1049"/>
      <c r="H63" s="1049"/>
      <c r="I63" s="1049"/>
      <c r="J63" s="1049"/>
      <c r="K63" s="1049"/>
      <c r="L63" s="1049"/>
      <c r="M63" s="1049"/>
      <c r="N63" s="1049"/>
      <c r="O63" s="1049"/>
      <c r="P63" s="1049"/>
      <c r="Q63" s="1049"/>
      <c r="R63" s="1049"/>
      <c r="S63" s="1049"/>
      <c r="T63" s="1049"/>
      <c r="U63" s="1049"/>
      <c r="V63" s="1049"/>
      <c r="W63" s="1049"/>
      <c r="X63" s="1049"/>
      <c r="Y63" s="1049"/>
      <c r="Z63" s="1049"/>
      <c r="AA63" s="1049"/>
      <c r="AB63" s="1049"/>
      <c r="AC63" s="1049"/>
      <c r="AD63" s="1049"/>
      <c r="AE63" s="1049"/>
      <c r="AF63" s="1049"/>
      <c r="AG63" s="1049"/>
    </row>
    <row r="65" spans="1:33" ht="14.25" x14ac:dyDescent="0.15">
      <c r="A65" s="1053"/>
      <c r="B65" s="1053"/>
      <c r="C65" s="1053"/>
      <c r="D65" s="1053"/>
      <c r="E65" s="1053"/>
      <c r="F65" s="1053"/>
      <c r="G65" s="1053"/>
      <c r="H65" s="1053"/>
      <c r="I65" s="1053"/>
      <c r="J65" s="1053"/>
      <c r="K65" s="1053"/>
      <c r="L65" s="1053"/>
      <c r="M65" s="1053"/>
      <c r="N65" s="1053"/>
      <c r="O65" s="1053"/>
      <c r="P65" s="1053"/>
      <c r="Q65" s="1053"/>
      <c r="R65" s="1053"/>
      <c r="S65" s="1053"/>
      <c r="T65" s="1053"/>
      <c r="U65" s="1053"/>
      <c r="V65" s="1053"/>
      <c r="W65" s="1053"/>
      <c r="X65" s="1053"/>
      <c r="Y65" s="1053"/>
      <c r="Z65" s="1053"/>
      <c r="AA65" s="1053"/>
      <c r="AB65" s="1053"/>
      <c r="AC65" s="1053"/>
      <c r="AD65" s="1053"/>
      <c r="AE65" s="1053"/>
      <c r="AF65" s="1053"/>
      <c r="AG65" s="1053"/>
    </row>
    <row r="66" spans="1:33" ht="14.25" x14ac:dyDescent="0.15">
      <c r="A66" s="1053"/>
      <c r="B66" s="1053"/>
      <c r="C66" s="1053"/>
      <c r="D66" s="1053"/>
      <c r="E66" s="1053"/>
      <c r="F66" s="1053"/>
      <c r="G66" s="1053"/>
      <c r="H66" s="1053"/>
      <c r="I66" s="1053"/>
      <c r="J66" s="1053"/>
      <c r="K66" s="1053"/>
      <c r="L66" s="1053"/>
      <c r="M66" s="1053"/>
      <c r="N66" s="1053"/>
      <c r="O66" s="1053"/>
      <c r="P66" s="1053"/>
      <c r="Q66" s="1053"/>
      <c r="R66" s="1053"/>
      <c r="S66" s="1053"/>
      <c r="T66" s="1053"/>
      <c r="U66" s="1053"/>
      <c r="V66" s="1053"/>
      <c r="W66" s="1053"/>
      <c r="X66" s="1053"/>
      <c r="Y66" s="1053"/>
      <c r="Z66" s="1053"/>
      <c r="AA66" s="1053"/>
      <c r="AB66" s="1053"/>
      <c r="AC66" s="1053"/>
      <c r="AD66" s="1053"/>
      <c r="AE66" s="1053"/>
      <c r="AF66" s="1053"/>
      <c r="AG66" s="1053"/>
    </row>
    <row r="67" spans="1:33" ht="14.25" x14ac:dyDescent="0.15">
      <c r="A67" s="1053"/>
      <c r="B67" s="1053"/>
      <c r="C67" s="1053"/>
      <c r="D67" s="1053"/>
      <c r="E67" s="1053"/>
      <c r="F67" s="1053"/>
      <c r="G67" s="1053"/>
      <c r="H67" s="1053"/>
      <c r="I67" s="1053"/>
      <c r="J67" s="1053"/>
      <c r="K67" s="1053"/>
      <c r="L67" s="1053"/>
      <c r="M67" s="1053"/>
      <c r="N67" s="1053"/>
      <c r="O67" s="1053"/>
      <c r="P67" s="1053"/>
      <c r="Q67" s="1053"/>
      <c r="R67" s="1053"/>
      <c r="S67" s="1053"/>
      <c r="T67" s="1053"/>
      <c r="U67" s="1053"/>
      <c r="V67" s="1053"/>
      <c r="W67" s="1053"/>
      <c r="X67" s="1053"/>
      <c r="Y67" s="1053"/>
      <c r="Z67" s="1053"/>
      <c r="AA67" s="1053"/>
      <c r="AB67" s="1053"/>
      <c r="AC67" s="1053"/>
      <c r="AD67" s="1053"/>
      <c r="AE67" s="1053"/>
      <c r="AF67" s="1053"/>
      <c r="AG67" s="1053"/>
    </row>
    <row r="68" spans="1:33" ht="14.25" x14ac:dyDescent="0.15">
      <c r="A68" s="1053"/>
      <c r="B68" s="1053"/>
      <c r="C68" s="1053"/>
      <c r="D68" s="1053"/>
      <c r="E68" s="1053"/>
      <c r="F68" s="1053"/>
      <c r="G68" s="1053"/>
      <c r="H68" s="1053"/>
      <c r="I68" s="1053"/>
      <c r="J68" s="1053"/>
      <c r="K68" s="1053"/>
      <c r="L68" s="1053"/>
      <c r="M68" s="1053"/>
      <c r="N68" s="1053"/>
      <c r="O68" s="1053"/>
      <c r="P68" s="1053"/>
      <c r="Q68" s="1053"/>
      <c r="R68" s="1053"/>
      <c r="S68" s="1053"/>
      <c r="T68" s="1053"/>
      <c r="U68" s="1053"/>
      <c r="V68" s="1053"/>
      <c r="W68" s="1053"/>
      <c r="X68" s="1053"/>
      <c r="Y68" s="1053"/>
      <c r="Z68" s="1053"/>
      <c r="AA68" s="1053"/>
      <c r="AB68" s="1053"/>
      <c r="AC68" s="1053"/>
      <c r="AD68" s="1053"/>
      <c r="AE68" s="1053"/>
      <c r="AF68" s="1053"/>
      <c r="AG68" s="1053"/>
    </row>
    <row r="69" spans="1:33" ht="14.25" x14ac:dyDescent="0.15">
      <c r="A69" s="1053"/>
      <c r="B69" s="1053"/>
      <c r="C69" s="1053"/>
      <c r="D69" s="1053"/>
      <c r="E69" s="1053"/>
      <c r="F69" s="1053"/>
      <c r="G69" s="1053"/>
      <c r="H69" s="1053"/>
      <c r="I69" s="1053"/>
      <c r="J69" s="1053"/>
      <c r="K69" s="1053"/>
      <c r="L69" s="1053"/>
      <c r="M69" s="1053"/>
      <c r="N69" s="1053"/>
      <c r="O69" s="1053"/>
      <c r="P69" s="1053"/>
      <c r="Q69" s="1053"/>
      <c r="R69" s="1053"/>
      <c r="S69" s="1053"/>
      <c r="T69" s="1053"/>
      <c r="U69" s="1053"/>
      <c r="V69" s="1053"/>
      <c r="W69" s="1053"/>
      <c r="X69" s="1053"/>
      <c r="Y69" s="1053"/>
      <c r="Z69" s="1053"/>
      <c r="AA69" s="1053"/>
      <c r="AB69" s="1053"/>
      <c r="AC69" s="1053"/>
      <c r="AD69" s="1053"/>
      <c r="AE69" s="1053"/>
      <c r="AF69" s="1053"/>
      <c r="AG69" s="1053"/>
    </row>
    <row r="70" spans="1:33" ht="14.25" x14ac:dyDescent="0.15">
      <c r="A70" s="1053"/>
      <c r="B70" s="1053"/>
      <c r="C70" s="1053"/>
      <c r="D70" s="1053"/>
      <c r="E70" s="1053"/>
      <c r="F70" s="1053"/>
      <c r="G70" s="1053"/>
      <c r="H70" s="1053"/>
      <c r="I70" s="1053"/>
      <c r="J70" s="1053"/>
      <c r="K70" s="1053"/>
      <c r="L70" s="1053"/>
      <c r="M70" s="1053"/>
      <c r="N70" s="1053"/>
      <c r="O70" s="1053"/>
      <c r="P70" s="1053"/>
      <c r="Q70" s="1053"/>
      <c r="R70" s="1053"/>
      <c r="S70" s="1053"/>
      <c r="T70" s="1053"/>
      <c r="U70" s="1053"/>
      <c r="V70" s="1053"/>
      <c r="W70" s="1053"/>
      <c r="X70" s="1053"/>
      <c r="Y70" s="1053"/>
      <c r="Z70" s="1053"/>
      <c r="AA70" s="1053"/>
      <c r="AB70" s="1053"/>
      <c r="AC70" s="1053"/>
      <c r="AD70" s="1053"/>
      <c r="AE70" s="1053"/>
      <c r="AF70" s="1053"/>
      <c r="AG70" s="1053"/>
    </row>
    <row r="71" spans="1:33" ht="14.25" x14ac:dyDescent="0.15">
      <c r="A71" s="1053"/>
      <c r="B71" s="1053"/>
      <c r="C71" s="1053"/>
      <c r="D71" s="1053"/>
      <c r="E71" s="1053"/>
      <c r="F71" s="1053"/>
      <c r="G71" s="1053"/>
      <c r="H71" s="1053"/>
      <c r="I71" s="1053"/>
      <c r="J71" s="1053"/>
      <c r="K71" s="1053"/>
      <c r="L71" s="1053"/>
      <c r="M71" s="1053"/>
      <c r="N71" s="1053"/>
      <c r="O71" s="1053"/>
      <c r="P71" s="1053"/>
      <c r="Q71" s="1053"/>
      <c r="R71" s="1053"/>
      <c r="S71" s="1053"/>
      <c r="T71" s="1053"/>
      <c r="U71" s="1053"/>
      <c r="V71" s="1053"/>
      <c r="W71" s="1053"/>
      <c r="X71" s="1053"/>
      <c r="Y71" s="1053"/>
      <c r="Z71" s="1053"/>
      <c r="AA71" s="1053"/>
      <c r="AB71" s="1053"/>
      <c r="AC71" s="1053"/>
      <c r="AD71" s="1053"/>
      <c r="AE71" s="1053"/>
      <c r="AF71" s="1053"/>
      <c r="AG71" s="1053"/>
    </row>
    <row r="72" spans="1:33" ht="14.25" x14ac:dyDescent="0.15">
      <c r="A72" s="1053"/>
      <c r="B72" s="1053"/>
      <c r="C72" s="1053"/>
      <c r="D72" s="1053"/>
      <c r="E72" s="1053"/>
      <c r="F72" s="1053"/>
      <c r="G72" s="1053"/>
      <c r="H72" s="1053"/>
      <c r="I72" s="1053"/>
      <c r="J72" s="1053"/>
      <c r="K72" s="1053"/>
      <c r="L72" s="1053"/>
      <c r="M72" s="1053"/>
      <c r="N72" s="1053"/>
      <c r="O72" s="1053"/>
      <c r="P72" s="1053"/>
      <c r="Q72" s="1053"/>
      <c r="R72" s="1053"/>
      <c r="S72" s="1053"/>
      <c r="T72" s="1053"/>
      <c r="U72" s="1053"/>
      <c r="V72" s="1053"/>
      <c r="W72" s="1053"/>
      <c r="X72" s="1053"/>
      <c r="Y72" s="1053"/>
      <c r="Z72" s="1053"/>
      <c r="AA72" s="1053"/>
      <c r="AB72" s="1053"/>
      <c r="AC72" s="1053"/>
      <c r="AD72" s="1053"/>
      <c r="AE72" s="1053"/>
      <c r="AF72" s="1053"/>
      <c r="AG72" s="1053"/>
    </row>
    <row r="73" spans="1:33" ht="14.25" x14ac:dyDescent="0.15">
      <c r="A73" s="1053"/>
      <c r="B73" s="1053"/>
      <c r="C73" s="1053"/>
      <c r="D73" s="1053"/>
      <c r="E73" s="1053"/>
      <c r="F73" s="1053"/>
      <c r="G73" s="1053"/>
      <c r="H73" s="1053"/>
      <c r="I73" s="1053"/>
      <c r="J73" s="1053"/>
      <c r="K73" s="1053"/>
      <c r="L73" s="1053"/>
      <c r="M73" s="1053"/>
      <c r="N73" s="1053"/>
      <c r="O73" s="1053"/>
      <c r="P73" s="1053"/>
      <c r="Q73" s="1053"/>
      <c r="R73" s="1053"/>
      <c r="S73" s="1053"/>
      <c r="T73" s="1053"/>
      <c r="U73" s="1053"/>
      <c r="V73" s="1053"/>
      <c r="W73" s="1053"/>
      <c r="X73" s="1053"/>
      <c r="Y73" s="1053"/>
      <c r="Z73" s="1053"/>
      <c r="AA73" s="1053"/>
      <c r="AB73" s="1053"/>
      <c r="AC73" s="1053"/>
      <c r="AD73" s="1053"/>
      <c r="AE73" s="1053"/>
      <c r="AF73" s="1053"/>
      <c r="AG73" s="1053"/>
    </row>
    <row r="74" spans="1:33" ht="14.25" x14ac:dyDescent="0.15">
      <c r="A74" s="1053"/>
      <c r="B74" s="1053"/>
      <c r="C74" s="1053"/>
      <c r="D74" s="1053"/>
      <c r="E74" s="1053"/>
      <c r="F74" s="1053"/>
      <c r="G74" s="1053"/>
      <c r="H74" s="1053"/>
      <c r="I74" s="1053"/>
      <c r="J74" s="1053"/>
      <c r="K74" s="1053"/>
      <c r="L74" s="1053"/>
      <c r="M74" s="1053"/>
      <c r="N74" s="1053"/>
      <c r="O74" s="1053"/>
      <c r="P74" s="1053"/>
      <c r="Q74" s="1053"/>
      <c r="R74" s="1053"/>
      <c r="S74" s="1053"/>
      <c r="T74" s="1053"/>
      <c r="U74" s="1053"/>
      <c r="V74" s="1053"/>
      <c r="W74" s="1053"/>
      <c r="X74" s="1053"/>
      <c r="Y74" s="1053"/>
      <c r="Z74" s="1053"/>
      <c r="AA74" s="1053"/>
      <c r="AB74" s="1053"/>
      <c r="AC74" s="1053"/>
      <c r="AD74" s="1053"/>
      <c r="AE74" s="1053"/>
      <c r="AF74" s="1053"/>
      <c r="AG74" s="1053"/>
    </row>
    <row r="75" spans="1:33" ht="14.25" x14ac:dyDescent="0.15">
      <c r="A75" s="1053"/>
      <c r="B75" s="1053"/>
      <c r="C75" s="1053"/>
      <c r="D75" s="1053"/>
      <c r="E75" s="1053"/>
      <c r="F75" s="1053"/>
      <c r="G75" s="1053"/>
      <c r="H75" s="1053"/>
      <c r="I75" s="1053"/>
      <c r="J75" s="1053"/>
      <c r="K75" s="1053"/>
      <c r="L75" s="1053"/>
      <c r="M75" s="1053"/>
      <c r="N75" s="1053"/>
      <c r="O75" s="1053"/>
      <c r="P75" s="1053"/>
      <c r="Q75" s="1053"/>
      <c r="R75" s="1053"/>
      <c r="S75" s="1053"/>
      <c r="T75" s="1053"/>
      <c r="U75" s="1053"/>
      <c r="V75" s="1053"/>
      <c r="W75" s="1053"/>
      <c r="X75" s="1053"/>
      <c r="Y75" s="1053"/>
      <c r="Z75" s="1053"/>
      <c r="AA75" s="1053"/>
      <c r="AB75" s="1053"/>
      <c r="AC75" s="1053"/>
      <c r="AD75" s="1053"/>
      <c r="AE75" s="1053"/>
      <c r="AF75" s="1053"/>
      <c r="AG75" s="1053"/>
    </row>
    <row r="76" spans="1:33" ht="14.25" x14ac:dyDescent="0.15">
      <c r="A76" s="1053"/>
      <c r="B76" s="1053"/>
      <c r="C76" s="1053"/>
      <c r="D76" s="1053"/>
      <c r="E76" s="1053"/>
      <c r="F76" s="1053"/>
      <c r="G76" s="1053"/>
      <c r="H76" s="1053"/>
      <c r="I76" s="1053"/>
      <c r="J76" s="1053"/>
      <c r="K76" s="1053"/>
      <c r="L76" s="1053"/>
      <c r="M76" s="1053"/>
      <c r="N76" s="1053"/>
      <c r="O76" s="1053"/>
      <c r="P76" s="1053"/>
      <c r="Q76" s="1053"/>
      <c r="R76" s="1053"/>
      <c r="S76" s="1053"/>
      <c r="T76" s="1053"/>
      <c r="U76" s="1053"/>
      <c r="V76" s="1053"/>
      <c r="W76" s="1053"/>
      <c r="X76" s="1053"/>
      <c r="Y76" s="1053"/>
      <c r="Z76" s="1053"/>
      <c r="AA76" s="1053"/>
      <c r="AB76" s="1053"/>
      <c r="AC76" s="1053"/>
      <c r="AD76" s="1053"/>
      <c r="AE76" s="1053"/>
      <c r="AF76" s="1053"/>
      <c r="AG76" s="1053"/>
    </row>
    <row r="77" spans="1:33" ht="14.25" x14ac:dyDescent="0.15">
      <c r="A77" s="1053"/>
      <c r="B77" s="1053"/>
      <c r="C77" s="1053"/>
      <c r="D77" s="1053"/>
      <c r="E77" s="1053"/>
      <c r="F77" s="1053"/>
      <c r="G77" s="1053"/>
      <c r="H77" s="1053"/>
      <c r="I77" s="1053"/>
      <c r="J77" s="1053"/>
      <c r="K77" s="1053"/>
      <c r="L77" s="1053"/>
      <c r="M77" s="1053"/>
      <c r="N77" s="1053"/>
      <c r="O77" s="1053"/>
      <c r="P77" s="1053"/>
      <c r="Q77" s="1053"/>
      <c r="R77" s="1053"/>
      <c r="S77" s="1053"/>
      <c r="T77" s="1053"/>
      <c r="U77" s="1053"/>
      <c r="V77" s="1053"/>
      <c r="W77" s="1053"/>
      <c r="X77" s="1053"/>
      <c r="Y77" s="1053"/>
      <c r="Z77" s="1053"/>
      <c r="AA77" s="1053"/>
      <c r="AB77" s="1053"/>
      <c r="AC77" s="1053"/>
      <c r="AD77" s="1053"/>
      <c r="AE77" s="1053"/>
      <c r="AF77" s="1053"/>
      <c r="AG77" s="1053"/>
    </row>
    <row r="78" spans="1:33" ht="14.25" x14ac:dyDescent="0.15">
      <c r="A78" s="1053"/>
      <c r="B78" s="1053"/>
      <c r="C78" s="1053"/>
      <c r="D78" s="1053"/>
      <c r="E78" s="1053"/>
      <c r="F78" s="1053"/>
      <c r="G78" s="1053"/>
      <c r="H78" s="1053"/>
      <c r="I78" s="1053"/>
      <c r="J78" s="1053"/>
      <c r="K78" s="1053"/>
      <c r="L78" s="1053"/>
      <c r="M78" s="1053"/>
      <c r="N78" s="1053"/>
      <c r="O78" s="1053"/>
      <c r="P78" s="1053"/>
      <c r="Q78" s="1053"/>
      <c r="R78" s="1053"/>
      <c r="S78" s="1053"/>
      <c r="T78" s="1053"/>
      <c r="U78" s="1053"/>
      <c r="V78" s="1053"/>
      <c r="W78" s="1053"/>
      <c r="X78" s="1053"/>
      <c r="Y78" s="1053"/>
      <c r="Z78" s="1053"/>
      <c r="AA78" s="1053"/>
      <c r="AB78" s="1053"/>
      <c r="AC78" s="1053"/>
      <c r="AD78" s="1053"/>
      <c r="AE78" s="1053"/>
      <c r="AF78" s="1053"/>
      <c r="AG78" s="1053"/>
    </row>
    <row r="79" spans="1:33" ht="14.25" x14ac:dyDescent="0.15">
      <c r="A79" s="1053"/>
      <c r="B79" s="1053"/>
      <c r="C79" s="1053"/>
      <c r="D79" s="1053"/>
      <c r="E79" s="1053"/>
      <c r="F79" s="1053"/>
      <c r="G79" s="1053"/>
      <c r="H79" s="1053"/>
      <c r="I79" s="1053"/>
      <c r="J79" s="1053"/>
      <c r="K79" s="1053"/>
      <c r="L79" s="1053"/>
      <c r="M79" s="1053"/>
      <c r="N79" s="1053"/>
      <c r="O79" s="1053"/>
      <c r="P79" s="1053"/>
      <c r="Q79" s="1053"/>
      <c r="R79" s="1053"/>
      <c r="S79" s="1053"/>
      <c r="T79" s="1053"/>
      <c r="U79" s="1053"/>
      <c r="V79" s="1053"/>
      <c r="W79" s="1053"/>
      <c r="X79" s="1053"/>
      <c r="Y79" s="1053"/>
      <c r="Z79" s="1053"/>
      <c r="AA79" s="1053"/>
      <c r="AB79" s="1053"/>
      <c r="AC79" s="1053"/>
      <c r="AD79" s="1053"/>
      <c r="AE79" s="1053"/>
      <c r="AF79" s="1053"/>
      <c r="AG79" s="1053"/>
    </row>
    <row r="80" spans="1:33" ht="14.25" x14ac:dyDescent="0.15">
      <c r="A80" s="1053"/>
      <c r="B80" s="1053"/>
      <c r="C80" s="1053"/>
      <c r="D80" s="1053"/>
      <c r="E80" s="1053"/>
      <c r="F80" s="1053"/>
      <c r="G80" s="1053"/>
      <c r="H80" s="1053"/>
      <c r="I80" s="1053"/>
      <c r="J80" s="1053"/>
      <c r="K80" s="1053"/>
      <c r="L80" s="1053"/>
      <c r="M80" s="1053"/>
      <c r="N80" s="1053"/>
      <c r="O80" s="1053"/>
      <c r="P80" s="1053"/>
      <c r="Q80" s="1053"/>
      <c r="R80" s="1053"/>
      <c r="S80" s="1053"/>
      <c r="T80" s="1053"/>
      <c r="U80" s="1053"/>
      <c r="V80" s="1053"/>
      <c r="W80" s="1053"/>
      <c r="X80" s="1053"/>
      <c r="Y80" s="1053"/>
      <c r="Z80" s="1053"/>
      <c r="AA80" s="1053"/>
      <c r="AB80" s="1053"/>
      <c r="AC80" s="1053"/>
      <c r="AD80" s="1053"/>
      <c r="AE80" s="1053"/>
      <c r="AF80" s="1053"/>
      <c r="AG80" s="1053"/>
    </row>
    <row r="81" spans="1:33" ht="14.25" x14ac:dyDescent="0.15">
      <c r="A81" s="1053"/>
      <c r="B81" s="1053"/>
      <c r="C81" s="1053"/>
      <c r="D81" s="1053"/>
      <c r="E81" s="1053"/>
      <c r="F81" s="1053"/>
      <c r="G81" s="1053"/>
      <c r="H81" s="1053"/>
      <c r="I81" s="1053"/>
      <c r="J81" s="1053"/>
      <c r="K81" s="1053"/>
      <c r="L81" s="1053"/>
      <c r="M81" s="1053"/>
      <c r="N81" s="1053"/>
      <c r="O81" s="1053"/>
      <c r="P81" s="1053"/>
      <c r="Q81" s="1053"/>
      <c r="R81" s="1053"/>
      <c r="S81" s="1053"/>
      <c r="T81" s="1053"/>
      <c r="U81" s="1053"/>
      <c r="V81" s="1053"/>
      <c r="W81" s="1053"/>
      <c r="X81" s="1053"/>
      <c r="Y81" s="1053"/>
      <c r="Z81" s="1053"/>
      <c r="AA81" s="1053"/>
      <c r="AB81" s="1053"/>
      <c r="AC81" s="1053"/>
      <c r="AD81" s="1053"/>
      <c r="AE81" s="1053"/>
      <c r="AF81" s="1053"/>
      <c r="AG81" s="1053"/>
    </row>
    <row r="82" spans="1:33" ht="14.25" x14ac:dyDescent="0.15">
      <c r="A82" s="1053"/>
      <c r="B82" s="1053"/>
      <c r="C82" s="1053"/>
      <c r="D82" s="1053"/>
      <c r="E82" s="1053"/>
      <c r="F82" s="1053"/>
      <c r="G82" s="1053"/>
      <c r="H82" s="1053"/>
      <c r="I82" s="1053"/>
      <c r="J82" s="1053"/>
      <c r="K82" s="1053"/>
      <c r="L82" s="1053"/>
      <c r="M82" s="1053"/>
      <c r="N82" s="1053"/>
      <c r="O82" s="1053"/>
      <c r="P82" s="1053"/>
      <c r="Q82" s="1053"/>
      <c r="R82" s="1053"/>
      <c r="S82" s="1053"/>
      <c r="T82" s="1053"/>
      <c r="U82" s="1053"/>
      <c r="V82" s="1053"/>
      <c r="W82" s="1053"/>
      <c r="X82" s="1053"/>
      <c r="Y82" s="1053"/>
      <c r="Z82" s="1053"/>
      <c r="AA82" s="1053"/>
      <c r="AB82" s="1053"/>
      <c r="AC82" s="1053"/>
      <c r="AD82" s="1053"/>
      <c r="AE82" s="1053"/>
      <c r="AF82" s="1053"/>
      <c r="AG82" s="1053"/>
    </row>
    <row r="83" spans="1:33" ht="14.25" x14ac:dyDescent="0.15">
      <c r="A83" s="1053"/>
      <c r="B83" s="1053"/>
      <c r="C83" s="1053"/>
      <c r="D83" s="1053"/>
      <c r="E83" s="1053"/>
      <c r="F83" s="1053"/>
      <c r="G83" s="1053"/>
      <c r="H83" s="1053"/>
      <c r="I83" s="1053"/>
      <c r="J83" s="1053"/>
      <c r="K83" s="1053"/>
      <c r="L83" s="1053"/>
      <c r="M83" s="1053"/>
      <c r="N83" s="1053"/>
      <c r="O83" s="1053"/>
      <c r="P83" s="1053"/>
      <c r="Q83" s="1053"/>
      <c r="R83" s="1053"/>
      <c r="S83" s="1053"/>
      <c r="T83" s="1053"/>
      <c r="U83" s="1053"/>
      <c r="V83" s="1053"/>
      <c r="W83" s="1053"/>
      <c r="X83" s="1053"/>
      <c r="Y83" s="1053"/>
      <c r="Z83" s="1053"/>
      <c r="AA83" s="1053"/>
      <c r="AB83" s="1053"/>
      <c r="AC83" s="1053"/>
      <c r="AD83" s="1053"/>
      <c r="AE83" s="1053"/>
      <c r="AF83" s="1053"/>
      <c r="AG83" s="1053"/>
    </row>
    <row r="84" spans="1:33" ht="14.25" x14ac:dyDescent="0.15">
      <c r="A84" s="1053"/>
      <c r="B84" s="1053"/>
      <c r="C84" s="1053"/>
      <c r="D84" s="1053"/>
      <c r="E84" s="1053"/>
      <c r="F84" s="1053"/>
      <c r="G84" s="1053"/>
      <c r="H84" s="1053"/>
      <c r="I84" s="1053"/>
      <c r="J84" s="1053"/>
      <c r="K84" s="1053"/>
      <c r="L84" s="1053"/>
      <c r="M84" s="1053"/>
      <c r="N84" s="1053"/>
      <c r="O84" s="1053"/>
      <c r="P84" s="1053"/>
      <c r="Q84" s="1053"/>
      <c r="R84" s="1053"/>
      <c r="S84" s="1053"/>
      <c r="T84" s="1053"/>
      <c r="U84" s="1053"/>
      <c r="V84" s="1053"/>
      <c r="W84" s="1053"/>
      <c r="X84" s="1053"/>
      <c r="Y84" s="1053"/>
      <c r="Z84" s="1053"/>
      <c r="AA84" s="1053"/>
      <c r="AB84" s="1053"/>
      <c r="AC84" s="1053"/>
      <c r="AD84" s="1053"/>
      <c r="AE84" s="1053"/>
      <c r="AF84" s="1053"/>
      <c r="AG84" s="1053"/>
    </row>
    <row r="85" spans="1:33" ht="14.25" x14ac:dyDescent="0.15">
      <c r="A85" s="1053"/>
      <c r="B85" s="1053"/>
      <c r="C85" s="1053"/>
      <c r="D85" s="1053"/>
      <c r="E85" s="1053"/>
      <c r="F85" s="1053"/>
      <c r="G85" s="1053"/>
      <c r="H85" s="1053"/>
      <c r="I85" s="1053"/>
      <c r="J85" s="1053"/>
      <c r="K85" s="1053"/>
      <c r="L85" s="1053"/>
      <c r="M85" s="1053"/>
      <c r="N85" s="1053"/>
      <c r="O85" s="1053"/>
      <c r="P85" s="1053"/>
      <c r="Q85" s="1053"/>
      <c r="R85" s="1053"/>
      <c r="S85" s="1053"/>
      <c r="T85" s="1053"/>
      <c r="U85" s="1053"/>
      <c r="V85" s="1053"/>
      <c r="W85" s="1053"/>
      <c r="X85" s="1053"/>
      <c r="Y85" s="1053"/>
      <c r="Z85" s="1053"/>
      <c r="AA85" s="1053"/>
      <c r="AB85" s="1053"/>
      <c r="AC85" s="1053"/>
      <c r="AD85" s="1053"/>
      <c r="AE85" s="1053"/>
      <c r="AF85" s="1053"/>
      <c r="AG85" s="1053"/>
    </row>
    <row r="86" spans="1:33" ht="14.25" x14ac:dyDescent="0.15">
      <c r="A86" s="1053"/>
      <c r="B86" s="1053"/>
      <c r="C86" s="1053"/>
      <c r="D86" s="1053"/>
      <c r="E86" s="1053"/>
      <c r="F86" s="1053"/>
      <c r="G86" s="1053"/>
      <c r="H86" s="1053"/>
      <c r="I86" s="1053"/>
      <c r="J86" s="1053"/>
      <c r="K86" s="1053"/>
      <c r="L86" s="1053"/>
      <c r="M86" s="1053"/>
      <c r="N86" s="1053"/>
      <c r="O86" s="1053"/>
      <c r="P86" s="1053"/>
      <c r="Q86" s="1053"/>
      <c r="R86" s="1053"/>
      <c r="S86" s="1053"/>
      <c r="T86" s="1053"/>
      <c r="U86" s="1053"/>
      <c r="V86" s="1053"/>
      <c r="W86" s="1053"/>
      <c r="X86" s="1053"/>
      <c r="Y86" s="1053"/>
      <c r="Z86" s="1053"/>
      <c r="AA86" s="1053"/>
      <c r="AB86" s="1053"/>
      <c r="AC86" s="1053"/>
      <c r="AD86" s="1053"/>
      <c r="AE86" s="1053"/>
      <c r="AF86" s="1053"/>
      <c r="AG86" s="1053"/>
    </row>
    <row r="87" spans="1:33" ht="14.25" x14ac:dyDescent="0.15">
      <c r="A87" s="1053"/>
      <c r="B87" s="1053"/>
      <c r="C87" s="1053"/>
      <c r="D87" s="1053"/>
      <c r="E87" s="1053"/>
      <c r="F87" s="1053"/>
      <c r="G87" s="1053"/>
      <c r="H87" s="1053"/>
      <c r="I87" s="1053"/>
      <c r="J87" s="1053"/>
      <c r="K87" s="1053"/>
      <c r="L87" s="1053"/>
      <c r="M87" s="1053"/>
      <c r="N87" s="1053"/>
      <c r="O87" s="1053"/>
      <c r="P87" s="1053"/>
      <c r="Q87" s="1053"/>
      <c r="R87" s="1053"/>
      <c r="S87" s="1053"/>
      <c r="T87" s="1053"/>
      <c r="U87" s="1053"/>
      <c r="V87" s="1053"/>
      <c r="W87" s="1053"/>
      <c r="X87" s="1053"/>
      <c r="Y87" s="1053"/>
      <c r="Z87" s="1053"/>
      <c r="AA87" s="1053"/>
      <c r="AB87" s="1053"/>
      <c r="AC87" s="1053"/>
      <c r="AD87" s="1053"/>
      <c r="AE87" s="1053"/>
      <c r="AF87" s="1053"/>
      <c r="AG87" s="1053"/>
    </row>
    <row r="88" spans="1:33" ht="14.25" x14ac:dyDescent="0.15">
      <c r="A88" s="1053"/>
      <c r="B88" s="1053"/>
      <c r="C88" s="1053"/>
      <c r="D88" s="1053"/>
      <c r="E88" s="1053"/>
      <c r="F88" s="1053"/>
      <c r="G88" s="1053"/>
      <c r="H88" s="1053"/>
      <c r="I88" s="1053"/>
      <c r="J88" s="1053"/>
      <c r="K88" s="1053"/>
      <c r="L88" s="1053"/>
      <c r="M88" s="1053"/>
      <c r="N88" s="1053"/>
      <c r="O88" s="1053"/>
      <c r="P88" s="1053"/>
      <c r="Q88" s="1053"/>
      <c r="R88" s="1053"/>
      <c r="S88" s="1053"/>
      <c r="T88" s="1053"/>
      <c r="U88" s="1053"/>
      <c r="V88" s="1053"/>
      <c r="W88" s="1053"/>
      <c r="X88" s="1053"/>
      <c r="Y88" s="1053"/>
      <c r="Z88" s="1053"/>
      <c r="AA88" s="1053"/>
      <c r="AB88" s="1053"/>
      <c r="AC88" s="1053"/>
      <c r="AD88" s="1053"/>
      <c r="AE88" s="1053"/>
      <c r="AF88" s="1053"/>
      <c r="AG88" s="1053"/>
    </row>
    <row r="89" spans="1:33" ht="14.25" x14ac:dyDescent="0.15">
      <c r="A89" s="1053"/>
      <c r="B89" s="1053"/>
      <c r="C89" s="1053"/>
      <c r="D89" s="1053"/>
      <c r="E89" s="1053"/>
      <c r="F89" s="1053"/>
      <c r="G89" s="1053"/>
      <c r="H89" s="1053"/>
      <c r="I89" s="1053"/>
      <c r="J89" s="1053"/>
      <c r="K89" s="1053"/>
      <c r="L89" s="1053"/>
      <c r="M89" s="1053"/>
      <c r="N89" s="1053"/>
      <c r="O89" s="1053"/>
      <c r="P89" s="1053"/>
      <c r="Q89" s="1053"/>
      <c r="R89" s="1053"/>
      <c r="S89" s="1053"/>
      <c r="T89" s="1053"/>
      <c r="U89" s="1053"/>
      <c r="V89" s="1053"/>
      <c r="W89" s="1053"/>
      <c r="X89" s="1053"/>
      <c r="Y89" s="1053"/>
      <c r="Z89" s="1053"/>
      <c r="AA89" s="1053"/>
      <c r="AB89" s="1053"/>
      <c r="AC89" s="1053"/>
      <c r="AD89" s="1053"/>
      <c r="AE89" s="1053"/>
      <c r="AF89" s="1053"/>
      <c r="AG89" s="1053"/>
    </row>
    <row r="90" spans="1:33" ht="14.25" x14ac:dyDescent="0.15">
      <c r="A90" s="1053"/>
      <c r="B90" s="1053"/>
      <c r="C90" s="1053"/>
      <c r="D90" s="1053"/>
      <c r="E90" s="1053"/>
      <c r="F90" s="1053"/>
      <c r="G90" s="1053"/>
      <c r="H90" s="1053"/>
      <c r="I90" s="1053"/>
      <c r="J90" s="1053"/>
      <c r="K90" s="1053"/>
      <c r="L90" s="1053"/>
      <c r="M90" s="1053"/>
      <c r="N90" s="1053"/>
      <c r="O90" s="1053"/>
      <c r="P90" s="1053"/>
      <c r="Q90" s="1053"/>
      <c r="R90" s="1053"/>
      <c r="S90" s="1053"/>
      <c r="T90" s="1053"/>
      <c r="U90" s="1053"/>
      <c r="V90" s="1053"/>
      <c r="W90" s="1053"/>
      <c r="X90" s="1053"/>
      <c r="Y90" s="1053"/>
      <c r="Z90" s="1053"/>
      <c r="AA90" s="1053"/>
      <c r="AB90" s="1053"/>
      <c r="AC90" s="1053"/>
      <c r="AD90" s="1053"/>
      <c r="AE90" s="1053"/>
      <c r="AF90" s="1053"/>
      <c r="AG90" s="1053"/>
    </row>
    <row r="91" spans="1:33" ht="14.25" x14ac:dyDescent="0.15">
      <c r="A91" s="1053"/>
      <c r="B91" s="1053"/>
      <c r="C91" s="1053"/>
      <c r="D91" s="1053"/>
      <c r="E91" s="1053"/>
      <c r="F91" s="1053"/>
      <c r="G91" s="1053"/>
      <c r="H91" s="1053"/>
      <c r="I91" s="1053"/>
      <c r="J91" s="1053"/>
      <c r="K91" s="1053"/>
      <c r="L91" s="1053"/>
      <c r="M91" s="1053"/>
      <c r="N91" s="1053"/>
      <c r="O91" s="1053"/>
      <c r="P91" s="1053"/>
      <c r="Q91" s="1053"/>
      <c r="R91" s="1053"/>
      <c r="S91" s="1053"/>
      <c r="T91" s="1053"/>
      <c r="U91" s="1053"/>
      <c r="V91" s="1053"/>
      <c r="W91" s="1053"/>
      <c r="X91" s="1053"/>
      <c r="Y91" s="1053"/>
      <c r="Z91" s="1053"/>
      <c r="AA91" s="1053"/>
      <c r="AB91" s="1053"/>
      <c r="AC91" s="1053"/>
      <c r="AD91" s="1053"/>
      <c r="AE91" s="1053"/>
      <c r="AF91" s="1053"/>
      <c r="AG91" s="1053"/>
    </row>
    <row r="92" spans="1:33" ht="14.25" x14ac:dyDescent="0.15">
      <c r="A92" s="1053"/>
      <c r="B92" s="1053"/>
      <c r="C92" s="1053"/>
      <c r="D92" s="1053"/>
      <c r="E92" s="1053"/>
      <c r="F92" s="1053"/>
      <c r="G92" s="1053"/>
      <c r="H92" s="1053"/>
      <c r="I92" s="1053"/>
      <c r="J92" s="1053"/>
      <c r="K92" s="1053"/>
      <c r="L92" s="1053"/>
      <c r="M92" s="1053"/>
      <c r="N92" s="1053"/>
      <c r="O92" s="1053"/>
      <c r="P92" s="1053"/>
      <c r="Q92" s="1053"/>
      <c r="R92" s="1053"/>
      <c r="S92" s="1053"/>
      <c r="T92" s="1053"/>
      <c r="U92" s="1053"/>
      <c r="V92" s="1053"/>
      <c r="W92" s="1053"/>
      <c r="X92" s="1053"/>
      <c r="Y92" s="1053"/>
      <c r="Z92" s="1053"/>
      <c r="AA92" s="1053"/>
      <c r="AB92" s="1053"/>
      <c r="AC92" s="1053"/>
      <c r="AD92" s="1053"/>
      <c r="AE92" s="1053"/>
      <c r="AF92" s="1053"/>
      <c r="AG92" s="1053"/>
    </row>
    <row r="93" spans="1:33" ht="14.25" x14ac:dyDescent="0.15">
      <c r="A93" s="1053"/>
      <c r="B93" s="1053"/>
      <c r="C93" s="1053"/>
      <c r="D93" s="1053"/>
      <c r="E93" s="1053"/>
      <c r="F93" s="1053"/>
      <c r="G93" s="1053"/>
      <c r="H93" s="1053"/>
      <c r="I93" s="1053"/>
      <c r="J93" s="1053"/>
      <c r="K93" s="1053"/>
      <c r="L93" s="1053"/>
      <c r="M93" s="1053"/>
      <c r="N93" s="1053"/>
      <c r="O93" s="1053"/>
      <c r="P93" s="1053"/>
      <c r="Q93" s="1053"/>
      <c r="R93" s="1053"/>
      <c r="S93" s="1053"/>
      <c r="T93" s="1053"/>
      <c r="U93" s="1053"/>
      <c r="V93" s="1053"/>
      <c r="W93" s="1053"/>
      <c r="X93" s="1053"/>
      <c r="Y93" s="1053"/>
      <c r="Z93" s="1053"/>
      <c r="AA93" s="1053"/>
      <c r="AB93" s="1053"/>
      <c r="AC93" s="1053"/>
      <c r="AD93" s="1053"/>
      <c r="AE93" s="1053"/>
      <c r="AF93" s="1053"/>
      <c r="AG93" s="1053"/>
    </row>
    <row r="94" spans="1:33" ht="14.25" x14ac:dyDescent="0.15">
      <c r="A94" s="1053"/>
      <c r="B94" s="1053"/>
      <c r="C94" s="1053"/>
      <c r="D94" s="1053"/>
      <c r="E94" s="1053"/>
      <c r="F94" s="1053"/>
      <c r="G94" s="1053"/>
      <c r="H94" s="1053"/>
      <c r="I94" s="1053"/>
      <c r="J94" s="1053"/>
      <c r="K94" s="1053"/>
      <c r="L94" s="1053"/>
      <c r="M94" s="1053"/>
      <c r="N94" s="1053"/>
      <c r="O94" s="1053"/>
      <c r="P94" s="1053"/>
      <c r="Q94" s="1053"/>
      <c r="R94" s="1053"/>
      <c r="S94" s="1053"/>
      <c r="T94" s="1053"/>
      <c r="U94" s="1053"/>
      <c r="V94" s="1053"/>
      <c r="W94" s="1053"/>
      <c r="X94" s="1053"/>
      <c r="Y94" s="1053"/>
      <c r="Z94" s="1053"/>
      <c r="AA94" s="1053"/>
      <c r="AB94" s="1053"/>
      <c r="AC94" s="1053"/>
      <c r="AD94" s="1053"/>
      <c r="AE94" s="1053"/>
      <c r="AF94" s="1053"/>
      <c r="AG94" s="1053"/>
    </row>
    <row r="95" spans="1:33" ht="14.25" x14ac:dyDescent="0.15">
      <c r="A95" s="1053"/>
      <c r="B95" s="1053"/>
      <c r="C95" s="1053"/>
      <c r="D95" s="1053"/>
      <c r="E95" s="1053"/>
      <c r="F95" s="1053"/>
      <c r="G95" s="1053"/>
      <c r="H95" s="1053"/>
      <c r="I95" s="1053"/>
      <c r="J95" s="1053"/>
      <c r="K95" s="1053"/>
      <c r="L95" s="1053"/>
      <c r="M95" s="1053"/>
      <c r="N95" s="1053"/>
      <c r="O95" s="1053"/>
      <c r="P95" s="1053"/>
      <c r="Q95" s="1053"/>
      <c r="R95" s="1053"/>
      <c r="S95" s="1053"/>
      <c r="T95" s="1053"/>
      <c r="U95" s="1053"/>
      <c r="V95" s="1053"/>
      <c r="W95" s="1053"/>
      <c r="X95" s="1053"/>
      <c r="Y95" s="1053"/>
      <c r="Z95" s="1053"/>
      <c r="AA95" s="1053"/>
      <c r="AB95" s="1053"/>
      <c r="AC95" s="1053"/>
      <c r="AD95" s="1053"/>
      <c r="AE95" s="1053"/>
      <c r="AF95" s="1053"/>
      <c r="AG95" s="1053"/>
    </row>
    <row r="96" spans="1:33" ht="14.25" x14ac:dyDescent="0.15">
      <c r="A96" s="1053"/>
      <c r="B96" s="1053"/>
      <c r="C96" s="1053"/>
      <c r="D96" s="1053"/>
      <c r="E96" s="1053"/>
      <c r="F96" s="1053"/>
      <c r="G96" s="1053"/>
      <c r="H96" s="1053"/>
      <c r="I96" s="1053"/>
      <c r="J96" s="1053"/>
      <c r="K96" s="1053"/>
      <c r="L96" s="1053"/>
      <c r="M96" s="1053"/>
      <c r="N96" s="1053"/>
      <c r="O96" s="1053"/>
      <c r="P96" s="1053"/>
      <c r="Q96" s="1053"/>
      <c r="R96" s="1053"/>
      <c r="S96" s="1053"/>
      <c r="T96" s="1053"/>
      <c r="U96" s="1053"/>
      <c r="V96" s="1053"/>
      <c r="W96" s="1053"/>
      <c r="X96" s="1053"/>
      <c r="Y96" s="1053"/>
      <c r="Z96" s="1053"/>
      <c r="AA96" s="1053"/>
      <c r="AB96" s="1053"/>
      <c r="AC96" s="1053"/>
      <c r="AD96" s="1053"/>
      <c r="AE96" s="1053"/>
      <c r="AF96" s="1053"/>
      <c r="AG96" s="1053"/>
    </row>
    <row r="97" spans="1:33" ht="14.25" x14ac:dyDescent="0.15">
      <c r="A97" s="1053"/>
      <c r="B97" s="1053"/>
      <c r="C97" s="1053"/>
      <c r="D97" s="1053"/>
      <c r="E97" s="1053"/>
      <c r="F97" s="1053"/>
      <c r="G97" s="1053"/>
      <c r="H97" s="1053"/>
      <c r="I97" s="1053"/>
      <c r="J97" s="1053"/>
      <c r="K97" s="1053"/>
      <c r="L97" s="1053"/>
      <c r="M97" s="1053"/>
      <c r="N97" s="1053"/>
      <c r="O97" s="1053"/>
      <c r="P97" s="1053"/>
      <c r="Q97" s="1053"/>
      <c r="R97" s="1053"/>
      <c r="S97" s="1053"/>
      <c r="T97" s="1053"/>
      <c r="U97" s="1053"/>
      <c r="V97" s="1053"/>
      <c r="W97" s="1053"/>
      <c r="X97" s="1053"/>
      <c r="Y97" s="1053"/>
      <c r="Z97" s="1053"/>
      <c r="AA97" s="1053"/>
      <c r="AB97" s="1053"/>
      <c r="AC97" s="1053"/>
      <c r="AD97" s="1053"/>
      <c r="AE97" s="1053"/>
      <c r="AF97" s="1053"/>
      <c r="AG97" s="1053"/>
    </row>
    <row r="98" spans="1:33" ht="14.25" x14ac:dyDescent="0.15">
      <c r="A98" s="1053"/>
      <c r="B98" s="1053"/>
      <c r="C98" s="1053"/>
      <c r="D98" s="1053"/>
      <c r="E98" s="1053"/>
      <c r="F98" s="1053"/>
      <c r="G98" s="1053"/>
      <c r="H98" s="1053"/>
      <c r="I98" s="1053"/>
      <c r="J98" s="1053"/>
      <c r="K98" s="1053"/>
      <c r="L98" s="1053"/>
      <c r="M98" s="1053"/>
      <c r="N98" s="1053"/>
      <c r="O98" s="1053"/>
      <c r="P98" s="1053"/>
      <c r="Q98" s="1053"/>
      <c r="R98" s="1053"/>
      <c r="S98" s="1053"/>
      <c r="T98" s="1053"/>
      <c r="U98" s="1053"/>
      <c r="V98" s="1053"/>
      <c r="W98" s="1053"/>
      <c r="X98" s="1053"/>
      <c r="Y98" s="1053"/>
      <c r="Z98" s="1053"/>
      <c r="AA98" s="1053"/>
      <c r="AB98" s="1053"/>
      <c r="AC98" s="1053"/>
      <c r="AD98" s="1053"/>
      <c r="AE98" s="1053"/>
      <c r="AF98" s="1053"/>
      <c r="AG98" s="1053"/>
    </row>
    <row r="99" spans="1:33" ht="14.25" x14ac:dyDescent="0.15">
      <c r="A99" s="1053"/>
      <c r="B99" s="1053"/>
      <c r="C99" s="1053"/>
      <c r="D99" s="1053"/>
      <c r="E99" s="1053"/>
      <c r="F99" s="1053"/>
      <c r="G99" s="1053"/>
      <c r="H99" s="1053"/>
      <c r="I99" s="1053"/>
      <c r="J99" s="1053"/>
      <c r="K99" s="1053"/>
      <c r="L99" s="1053"/>
      <c r="M99" s="1053"/>
      <c r="N99" s="1053"/>
      <c r="O99" s="1053"/>
      <c r="P99" s="1053"/>
      <c r="Q99" s="1053"/>
      <c r="R99" s="1053"/>
      <c r="S99" s="1053"/>
      <c r="T99" s="1053"/>
      <c r="U99" s="1053"/>
      <c r="V99" s="1053"/>
      <c r="W99" s="1053"/>
      <c r="X99" s="1053"/>
      <c r="Y99" s="1053"/>
      <c r="Z99" s="1053"/>
      <c r="AA99" s="1053"/>
      <c r="AB99" s="1053"/>
      <c r="AC99" s="1053"/>
      <c r="AD99" s="1053"/>
      <c r="AE99" s="1053"/>
      <c r="AF99" s="1053"/>
      <c r="AG99" s="1053"/>
    </row>
    <row r="100" spans="1:33" ht="14.25" x14ac:dyDescent="0.15">
      <c r="A100" s="1053"/>
      <c r="B100" s="1053"/>
      <c r="C100" s="1053"/>
      <c r="D100" s="1053"/>
      <c r="E100" s="1053"/>
      <c r="F100" s="1053"/>
      <c r="G100" s="1053"/>
      <c r="H100" s="1053"/>
      <c r="I100" s="1053"/>
      <c r="J100" s="1053"/>
      <c r="K100" s="1053"/>
      <c r="L100" s="1053"/>
      <c r="M100" s="1053"/>
      <c r="N100" s="1053"/>
      <c r="O100" s="1053"/>
      <c r="P100" s="1053"/>
      <c r="Q100" s="1053"/>
      <c r="R100" s="1053"/>
      <c r="S100" s="1053"/>
      <c r="T100" s="1053"/>
      <c r="U100" s="1053"/>
      <c r="V100" s="1053"/>
      <c r="W100" s="1053"/>
      <c r="X100" s="1053"/>
      <c r="Y100" s="1053"/>
      <c r="Z100" s="1053"/>
      <c r="AA100" s="1053"/>
      <c r="AB100" s="1053"/>
      <c r="AC100" s="1053"/>
      <c r="AD100" s="1053"/>
      <c r="AE100" s="1053"/>
      <c r="AF100" s="1053"/>
      <c r="AG100" s="1053"/>
    </row>
    <row r="101" spans="1:33" ht="14.25" x14ac:dyDescent="0.15">
      <c r="A101" s="1053"/>
      <c r="B101" s="1053"/>
      <c r="C101" s="1053"/>
      <c r="D101" s="1053"/>
      <c r="E101" s="1053"/>
      <c r="F101" s="1053"/>
      <c r="G101" s="1053"/>
      <c r="H101" s="1053"/>
      <c r="I101" s="1053"/>
      <c r="J101" s="1053"/>
      <c r="K101" s="1053"/>
      <c r="L101" s="1053"/>
      <c r="M101" s="1053"/>
      <c r="N101" s="1053"/>
      <c r="O101" s="1053"/>
      <c r="P101" s="1053"/>
      <c r="Q101" s="1053"/>
      <c r="R101" s="1053"/>
      <c r="S101" s="1053"/>
      <c r="T101" s="1053"/>
      <c r="U101" s="1053"/>
      <c r="V101" s="1053"/>
      <c r="W101" s="1053"/>
      <c r="X101" s="1053"/>
      <c r="Y101" s="1053"/>
      <c r="Z101" s="1053"/>
      <c r="AA101" s="1053"/>
      <c r="AB101" s="1053"/>
      <c r="AC101" s="1053"/>
      <c r="AD101" s="1053"/>
      <c r="AE101" s="1053"/>
      <c r="AF101" s="1053"/>
      <c r="AG101" s="1053"/>
    </row>
    <row r="102" spans="1:33" ht="14.25" x14ac:dyDescent="0.15">
      <c r="A102" s="1053"/>
      <c r="B102" s="1053"/>
      <c r="C102" s="1053"/>
      <c r="D102" s="1053"/>
      <c r="E102" s="1053"/>
      <c r="F102" s="1053"/>
      <c r="G102" s="1053"/>
      <c r="H102" s="1053"/>
      <c r="I102" s="1053"/>
      <c r="J102" s="1053"/>
      <c r="K102" s="1053"/>
      <c r="L102" s="1053"/>
      <c r="M102" s="1053"/>
      <c r="N102" s="1053"/>
      <c r="O102" s="1053"/>
      <c r="P102" s="1053"/>
      <c r="Q102" s="1053"/>
      <c r="R102" s="1053"/>
      <c r="S102" s="1053"/>
      <c r="T102" s="1053"/>
      <c r="U102" s="1053"/>
      <c r="V102" s="1053"/>
      <c r="W102" s="1053"/>
      <c r="X102" s="1053"/>
      <c r="Y102" s="1053"/>
      <c r="Z102" s="1053"/>
      <c r="AA102" s="1053"/>
      <c r="AB102" s="1053"/>
      <c r="AC102" s="1053"/>
      <c r="AD102" s="1053"/>
      <c r="AE102" s="1053"/>
      <c r="AF102" s="1053"/>
      <c r="AG102" s="1053"/>
    </row>
    <row r="103" spans="1:33" ht="14.25" x14ac:dyDescent="0.15">
      <c r="A103" s="1053"/>
      <c r="B103" s="1053"/>
      <c r="C103" s="1053"/>
      <c r="D103" s="1053"/>
      <c r="E103" s="1053"/>
      <c r="F103" s="1053"/>
      <c r="G103" s="1053"/>
      <c r="H103" s="1053"/>
      <c r="I103" s="1053"/>
      <c r="J103" s="1053"/>
      <c r="K103" s="1053"/>
      <c r="L103" s="1053"/>
      <c r="M103" s="1053"/>
      <c r="N103" s="1053"/>
      <c r="O103" s="1053"/>
      <c r="P103" s="1053"/>
      <c r="Q103" s="1053"/>
      <c r="R103" s="1053"/>
      <c r="S103" s="1053"/>
      <c r="T103" s="1053"/>
      <c r="U103" s="1053"/>
      <c r="V103" s="1053"/>
      <c r="W103" s="1053"/>
      <c r="X103" s="1053"/>
      <c r="Y103" s="1053"/>
      <c r="Z103" s="1053"/>
      <c r="AA103" s="1053"/>
      <c r="AB103" s="1053"/>
      <c r="AC103" s="1053"/>
      <c r="AD103" s="1053"/>
      <c r="AE103" s="1053"/>
      <c r="AF103" s="1053"/>
      <c r="AG103" s="1053"/>
    </row>
    <row r="104" spans="1:33" ht="14.25" x14ac:dyDescent="0.15">
      <c r="A104" s="1053"/>
      <c r="B104" s="1053"/>
      <c r="C104" s="1053"/>
      <c r="D104" s="1053"/>
      <c r="E104" s="1053"/>
      <c r="F104" s="1053"/>
      <c r="G104" s="1053"/>
      <c r="H104" s="1053"/>
      <c r="I104" s="1053"/>
      <c r="J104" s="1053"/>
      <c r="K104" s="1053"/>
      <c r="L104" s="1053"/>
      <c r="M104" s="1053"/>
      <c r="N104" s="1053"/>
      <c r="O104" s="1053"/>
      <c r="P104" s="1053"/>
      <c r="Q104" s="1053"/>
      <c r="R104" s="1053"/>
      <c r="S104" s="1053"/>
      <c r="T104" s="1053"/>
      <c r="U104" s="1053"/>
      <c r="V104" s="1053"/>
      <c r="W104" s="1053"/>
      <c r="X104" s="1053"/>
      <c r="Y104" s="1053"/>
      <c r="Z104" s="1053"/>
      <c r="AA104" s="1053"/>
      <c r="AB104" s="1053"/>
      <c r="AC104" s="1053"/>
      <c r="AD104" s="1053"/>
      <c r="AE104" s="1053"/>
      <c r="AF104" s="1053"/>
      <c r="AG104" s="1053"/>
    </row>
    <row r="105" spans="1:33" ht="14.25" x14ac:dyDescent="0.15">
      <c r="A105" s="1053"/>
      <c r="B105" s="1053"/>
      <c r="C105" s="1053"/>
      <c r="D105" s="1053"/>
      <c r="E105" s="1053"/>
      <c r="F105" s="1053"/>
      <c r="G105" s="1053"/>
      <c r="H105" s="1053"/>
      <c r="I105" s="1053"/>
      <c r="J105" s="1053"/>
      <c r="K105" s="1053"/>
      <c r="L105" s="1053"/>
      <c r="M105" s="1053"/>
      <c r="N105" s="1053"/>
      <c r="O105" s="1053"/>
      <c r="P105" s="1053"/>
      <c r="Q105" s="1053"/>
      <c r="R105" s="1053"/>
      <c r="S105" s="1053"/>
      <c r="T105" s="1053"/>
      <c r="U105" s="1053"/>
      <c r="V105" s="1053"/>
      <c r="W105" s="1053"/>
      <c r="X105" s="1053"/>
      <c r="Y105" s="1053"/>
      <c r="Z105" s="1053"/>
      <c r="AA105" s="1053"/>
      <c r="AB105" s="1053"/>
      <c r="AC105" s="1053"/>
      <c r="AD105" s="1053"/>
      <c r="AE105" s="1053"/>
      <c r="AF105" s="1053"/>
      <c r="AG105" s="1053"/>
    </row>
    <row r="106" spans="1:33" ht="14.25" x14ac:dyDescent="0.15">
      <c r="A106" s="1053"/>
      <c r="B106" s="1053"/>
      <c r="C106" s="1053"/>
      <c r="D106" s="1053"/>
      <c r="E106" s="1053"/>
      <c r="F106" s="1053"/>
      <c r="G106" s="1053"/>
      <c r="H106" s="1053"/>
      <c r="I106" s="1053"/>
      <c r="J106" s="1053"/>
      <c r="K106" s="1053"/>
      <c r="L106" s="1053"/>
      <c r="M106" s="1053"/>
      <c r="N106" s="1053"/>
      <c r="O106" s="1053"/>
      <c r="P106" s="1053"/>
      <c r="Q106" s="1053"/>
      <c r="R106" s="1053"/>
      <c r="S106" s="1053"/>
      <c r="T106" s="1053"/>
      <c r="U106" s="1053"/>
      <c r="V106" s="1053"/>
      <c r="W106" s="1053"/>
      <c r="X106" s="1053"/>
      <c r="Y106" s="1053"/>
      <c r="Z106" s="1053"/>
      <c r="AA106" s="1053"/>
      <c r="AB106" s="1053"/>
      <c r="AC106" s="1053"/>
      <c r="AD106" s="1053"/>
      <c r="AE106" s="1053"/>
      <c r="AF106" s="1053"/>
      <c r="AG106" s="1053"/>
    </row>
    <row r="107" spans="1:33" ht="14.25" x14ac:dyDescent="0.15">
      <c r="A107" s="1053"/>
      <c r="B107" s="1053"/>
      <c r="C107" s="1053"/>
      <c r="D107" s="1053"/>
      <c r="E107" s="1053"/>
      <c r="F107" s="1053"/>
      <c r="G107" s="1053"/>
      <c r="H107" s="1053"/>
      <c r="I107" s="1053"/>
      <c r="J107" s="1053"/>
      <c r="K107" s="1053"/>
      <c r="L107" s="1053"/>
      <c r="M107" s="1053"/>
      <c r="N107" s="1053"/>
      <c r="O107" s="1053"/>
      <c r="P107" s="1053"/>
      <c r="Q107" s="1053"/>
      <c r="R107" s="1053"/>
      <c r="S107" s="1053"/>
      <c r="T107" s="1053"/>
      <c r="U107" s="1053"/>
      <c r="V107" s="1053"/>
      <c r="W107" s="1053"/>
      <c r="X107" s="1053"/>
      <c r="Y107" s="1053"/>
      <c r="Z107" s="1053"/>
      <c r="AA107" s="1053"/>
      <c r="AB107" s="1053"/>
      <c r="AC107" s="1053"/>
      <c r="AD107" s="1053"/>
      <c r="AE107" s="1053"/>
      <c r="AF107" s="1053"/>
      <c r="AG107" s="1053"/>
    </row>
    <row r="108" spans="1:33" ht="14.25" x14ac:dyDescent="0.15">
      <c r="A108" s="1053"/>
      <c r="B108" s="1053"/>
      <c r="C108" s="1053"/>
      <c r="D108" s="1053"/>
      <c r="E108" s="1053"/>
      <c r="F108" s="1053"/>
      <c r="G108" s="1053"/>
      <c r="H108" s="1053"/>
      <c r="I108" s="1053"/>
      <c r="J108" s="1053"/>
      <c r="K108" s="1053"/>
      <c r="L108" s="1053"/>
      <c r="M108" s="1053"/>
      <c r="N108" s="1053"/>
      <c r="O108" s="1053"/>
      <c r="P108" s="1053"/>
      <c r="Q108" s="1053"/>
      <c r="R108" s="1053"/>
      <c r="S108" s="1053"/>
      <c r="T108" s="1053"/>
      <c r="U108" s="1053"/>
      <c r="V108" s="1053"/>
      <c r="W108" s="1053"/>
      <c r="X108" s="1053"/>
      <c r="Y108" s="1053"/>
      <c r="Z108" s="1053"/>
      <c r="AA108" s="1053"/>
      <c r="AB108" s="1053"/>
      <c r="AC108" s="1053"/>
      <c r="AD108" s="1053"/>
      <c r="AE108" s="1053"/>
      <c r="AF108" s="1053"/>
      <c r="AG108" s="1053"/>
    </row>
    <row r="109" spans="1:33" ht="14.25" x14ac:dyDescent="0.15">
      <c r="A109" s="1053"/>
      <c r="B109" s="1053"/>
      <c r="C109" s="1053"/>
      <c r="D109" s="1053"/>
      <c r="E109" s="1053"/>
      <c r="F109" s="1053"/>
      <c r="G109" s="1053"/>
      <c r="H109" s="1053"/>
      <c r="I109" s="1053"/>
      <c r="J109" s="1053"/>
      <c r="K109" s="1053"/>
      <c r="L109" s="1053"/>
      <c r="M109" s="1053"/>
      <c r="N109" s="1053"/>
      <c r="O109" s="1053"/>
      <c r="P109" s="1053"/>
      <c r="Q109" s="1053"/>
      <c r="R109" s="1053"/>
      <c r="S109" s="1053"/>
      <c r="T109" s="1053"/>
      <c r="U109" s="1053"/>
      <c r="V109" s="1053"/>
      <c r="W109" s="1053"/>
      <c r="X109" s="1053"/>
      <c r="Y109" s="1053"/>
      <c r="Z109" s="1053"/>
      <c r="AA109" s="1053"/>
      <c r="AB109" s="1053"/>
      <c r="AC109" s="1053"/>
      <c r="AD109" s="1053"/>
      <c r="AE109" s="1053"/>
      <c r="AF109" s="1053"/>
      <c r="AG109" s="1053"/>
    </row>
    <row r="110" spans="1:33" ht="14.25" x14ac:dyDescent="0.15">
      <c r="A110" s="1053"/>
      <c r="B110" s="1053"/>
      <c r="C110" s="1053"/>
      <c r="D110" s="1053"/>
      <c r="E110" s="1053"/>
      <c r="F110" s="1053"/>
      <c r="G110" s="1053"/>
      <c r="H110" s="1053"/>
      <c r="I110" s="1053"/>
      <c r="J110" s="1053"/>
      <c r="K110" s="1053"/>
      <c r="L110" s="1053"/>
      <c r="M110" s="1053"/>
      <c r="N110" s="1053"/>
      <c r="O110" s="1053"/>
      <c r="P110" s="1053"/>
      <c r="Q110" s="1053"/>
      <c r="R110" s="1053"/>
      <c r="S110" s="1053"/>
      <c r="T110" s="1053"/>
      <c r="U110" s="1053"/>
      <c r="V110" s="1053"/>
      <c r="W110" s="1053"/>
      <c r="X110" s="1053"/>
      <c r="Y110" s="1053"/>
      <c r="Z110" s="1053"/>
      <c r="AA110" s="1053"/>
      <c r="AB110" s="1053"/>
      <c r="AC110" s="1053"/>
      <c r="AD110" s="1053"/>
      <c r="AE110" s="1053"/>
      <c r="AF110" s="1053"/>
      <c r="AG110" s="1053"/>
    </row>
    <row r="111" spans="1:33" ht="14.25" x14ac:dyDescent="0.15">
      <c r="A111" s="1053"/>
      <c r="B111" s="1053"/>
      <c r="C111" s="1053"/>
      <c r="D111" s="1053"/>
      <c r="E111" s="1053"/>
      <c r="F111" s="1053"/>
      <c r="G111" s="1053"/>
      <c r="H111" s="1053"/>
      <c r="I111" s="1053"/>
      <c r="J111" s="1053"/>
      <c r="K111" s="1053"/>
      <c r="L111" s="1053"/>
      <c r="M111" s="1053"/>
      <c r="N111" s="1053"/>
      <c r="O111" s="1053"/>
      <c r="P111" s="1053"/>
      <c r="Q111" s="1053"/>
      <c r="R111" s="1053"/>
      <c r="S111" s="1053"/>
      <c r="T111" s="1053"/>
      <c r="U111" s="1053"/>
      <c r="V111" s="1053"/>
      <c r="W111" s="1053"/>
      <c r="X111" s="1053"/>
      <c r="Y111" s="1053"/>
      <c r="Z111" s="1053"/>
      <c r="AA111" s="1053"/>
      <c r="AB111" s="1053"/>
      <c r="AC111" s="1053"/>
      <c r="AD111" s="1053"/>
      <c r="AE111" s="1053"/>
      <c r="AF111" s="1053"/>
      <c r="AG111" s="1053"/>
    </row>
    <row r="112" spans="1:33" ht="14.25" x14ac:dyDescent="0.15">
      <c r="A112" s="1053"/>
      <c r="B112" s="1053"/>
      <c r="C112" s="1053"/>
      <c r="D112" s="1053"/>
      <c r="E112" s="1053"/>
      <c r="F112" s="1053"/>
      <c r="G112" s="1053"/>
      <c r="H112" s="1053"/>
      <c r="I112" s="1053"/>
      <c r="J112" s="1053"/>
      <c r="K112" s="1053"/>
      <c r="L112" s="1053"/>
      <c r="M112" s="1053"/>
      <c r="N112" s="1053"/>
      <c r="O112" s="1053"/>
      <c r="P112" s="1053"/>
      <c r="Q112" s="1053"/>
      <c r="R112" s="1053"/>
      <c r="S112" s="1053"/>
      <c r="T112" s="1053"/>
      <c r="U112" s="1053"/>
      <c r="V112" s="1053"/>
      <c r="W112" s="1053"/>
      <c r="X112" s="1053"/>
      <c r="Y112" s="1053"/>
      <c r="Z112" s="1053"/>
      <c r="AA112" s="1053"/>
      <c r="AB112" s="1053"/>
      <c r="AC112" s="1053"/>
      <c r="AD112" s="1053"/>
      <c r="AE112" s="1053"/>
      <c r="AF112" s="1053"/>
      <c r="AG112" s="1053"/>
    </row>
    <row r="113" spans="1:33" ht="14.25" x14ac:dyDescent="0.15">
      <c r="A113" s="1053"/>
      <c r="B113" s="1053"/>
      <c r="C113" s="1053"/>
      <c r="D113" s="1053"/>
      <c r="E113" s="1053"/>
      <c r="F113" s="1053"/>
      <c r="G113" s="1053"/>
      <c r="H113" s="1053"/>
      <c r="I113" s="1053"/>
      <c r="J113" s="1053"/>
      <c r="K113" s="1053"/>
      <c r="L113" s="1053"/>
      <c r="M113" s="1053"/>
      <c r="N113" s="1053"/>
      <c r="O113" s="1053"/>
      <c r="P113" s="1053"/>
      <c r="Q113" s="1053"/>
      <c r="R113" s="1053"/>
      <c r="S113" s="1053"/>
      <c r="T113" s="1053"/>
      <c r="U113" s="1053"/>
      <c r="V113" s="1053"/>
      <c r="W113" s="1053"/>
      <c r="X113" s="1053"/>
      <c r="Y113" s="1053"/>
      <c r="Z113" s="1053"/>
      <c r="AA113" s="1053"/>
      <c r="AB113" s="1053"/>
      <c r="AC113" s="1053"/>
      <c r="AD113" s="1053"/>
      <c r="AE113" s="1053"/>
      <c r="AF113" s="1053"/>
      <c r="AG113" s="1053"/>
    </row>
    <row r="114" spans="1:33" ht="14.25" x14ac:dyDescent="0.15">
      <c r="A114" s="1053"/>
      <c r="B114" s="1053"/>
      <c r="C114" s="1053"/>
      <c r="D114" s="1053"/>
      <c r="E114" s="1053"/>
      <c r="F114" s="1053"/>
      <c r="G114" s="1053"/>
      <c r="H114" s="1053"/>
      <c r="I114" s="1053"/>
      <c r="J114" s="1053"/>
      <c r="K114" s="1053"/>
      <c r="L114" s="1053"/>
      <c r="M114" s="1053"/>
      <c r="N114" s="1053"/>
      <c r="O114" s="1053"/>
      <c r="P114" s="1053"/>
      <c r="Q114" s="1053"/>
      <c r="R114" s="1053"/>
      <c r="S114" s="1053"/>
      <c r="T114" s="1053"/>
      <c r="U114" s="1053"/>
      <c r="V114" s="1053"/>
      <c r="W114" s="1053"/>
      <c r="X114" s="1053"/>
      <c r="Y114" s="1053"/>
      <c r="Z114" s="1053"/>
      <c r="AA114" s="1053"/>
      <c r="AB114" s="1053"/>
      <c r="AC114" s="1053"/>
      <c r="AD114" s="1053"/>
      <c r="AE114" s="1053"/>
      <c r="AF114" s="1053"/>
      <c r="AG114" s="1053"/>
    </row>
    <row r="115" spans="1:33" ht="14.25" x14ac:dyDescent="0.15">
      <c r="A115" s="1053"/>
      <c r="B115" s="1053"/>
      <c r="C115" s="1053"/>
      <c r="D115" s="1053"/>
      <c r="E115" s="1053"/>
      <c r="F115" s="1053"/>
      <c r="G115" s="1053"/>
      <c r="H115" s="1053"/>
      <c r="I115" s="1053"/>
      <c r="J115" s="1053"/>
      <c r="K115" s="1053"/>
      <c r="L115" s="1053"/>
      <c r="M115" s="1053"/>
      <c r="N115" s="1053"/>
      <c r="O115" s="1053"/>
      <c r="P115" s="1053"/>
      <c r="Q115" s="1053"/>
      <c r="R115" s="1053"/>
      <c r="S115" s="1053"/>
      <c r="T115" s="1053"/>
      <c r="U115" s="1053"/>
      <c r="V115" s="1053"/>
      <c r="W115" s="1053"/>
      <c r="X115" s="1053"/>
      <c r="Y115" s="1053"/>
      <c r="Z115" s="1053"/>
      <c r="AA115" s="1053"/>
      <c r="AB115" s="1053"/>
      <c r="AC115" s="1053"/>
      <c r="AD115" s="1053"/>
      <c r="AE115" s="1053"/>
      <c r="AF115" s="1053"/>
      <c r="AG115" s="1053"/>
    </row>
    <row r="116" spans="1:33" ht="14.25" x14ac:dyDescent="0.15">
      <c r="A116" s="1053"/>
      <c r="B116" s="1053"/>
      <c r="C116" s="1053"/>
      <c r="D116" s="1053"/>
      <c r="E116" s="1053"/>
      <c r="F116" s="1053"/>
      <c r="G116" s="1053"/>
      <c r="H116" s="1053"/>
      <c r="I116" s="1053"/>
      <c r="J116" s="1053"/>
      <c r="K116" s="1053"/>
      <c r="L116" s="1053"/>
      <c r="M116" s="1053"/>
      <c r="N116" s="1053"/>
      <c r="O116" s="1053"/>
      <c r="P116" s="1053"/>
      <c r="Q116" s="1053"/>
      <c r="R116" s="1053"/>
      <c r="S116" s="1053"/>
      <c r="T116" s="1053"/>
      <c r="U116" s="1053"/>
      <c r="V116" s="1053"/>
      <c r="W116" s="1053"/>
      <c r="X116" s="1053"/>
      <c r="Y116" s="1053"/>
      <c r="Z116" s="1053"/>
      <c r="AA116" s="1053"/>
      <c r="AB116" s="1053"/>
      <c r="AC116" s="1053"/>
      <c r="AD116" s="1053"/>
      <c r="AE116" s="1053"/>
      <c r="AF116" s="1053"/>
      <c r="AG116" s="1053"/>
    </row>
    <row r="117" spans="1:33" ht="14.25" x14ac:dyDescent="0.15">
      <c r="A117" s="1053"/>
      <c r="B117" s="1053"/>
      <c r="C117" s="1053"/>
      <c r="D117" s="1053"/>
      <c r="E117" s="1053"/>
      <c r="F117" s="1053"/>
      <c r="G117" s="1053"/>
      <c r="H117" s="1053"/>
      <c r="I117" s="1053"/>
      <c r="J117" s="1053"/>
      <c r="K117" s="1053"/>
      <c r="L117" s="1053"/>
      <c r="M117" s="1053"/>
      <c r="N117" s="1053"/>
      <c r="O117" s="1053"/>
      <c r="P117" s="1053"/>
      <c r="Q117" s="1053"/>
      <c r="R117" s="1053"/>
      <c r="S117" s="1053"/>
      <c r="T117" s="1053"/>
      <c r="U117" s="1053"/>
      <c r="V117" s="1053"/>
      <c r="W117" s="1053"/>
      <c r="X117" s="1053"/>
      <c r="Y117" s="1053"/>
      <c r="Z117" s="1053"/>
      <c r="AA117" s="1053"/>
      <c r="AB117" s="1053"/>
      <c r="AC117" s="1053"/>
      <c r="AD117" s="1053"/>
      <c r="AE117" s="1053"/>
      <c r="AF117" s="1053"/>
      <c r="AG117" s="1053"/>
    </row>
    <row r="118" spans="1:33" ht="14.25" x14ac:dyDescent="0.15">
      <c r="A118" s="1053"/>
      <c r="B118" s="1053"/>
      <c r="C118" s="1053"/>
      <c r="D118" s="1053"/>
      <c r="E118" s="1053"/>
      <c r="F118" s="1053"/>
      <c r="G118" s="1053"/>
      <c r="H118" s="1053"/>
      <c r="I118" s="1053"/>
      <c r="J118" s="1053"/>
      <c r="K118" s="1053"/>
      <c r="L118" s="1053"/>
      <c r="M118" s="1053"/>
      <c r="N118" s="1053"/>
      <c r="O118" s="1053"/>
      <c r="P118" s="1053"/>
      <c r="Q118" s="1053"/>
      <c r="R118" s="1053"/>
      <c r="S118" s="1053"/>
      <c r="T118" s="1053"/>
      <c r="U118" s="1053"/>
      <c r="V118" s="1053"/>
      <c r="W118" s="1053"/>
      <c r="X118" s="1053"/>
      <c r="Y118" s="1053"/>
      <c r="Z118" s="1053"/>
      <c r="AA118" s="1053"/>
      <c r="AB118" s="1053"/>
      <c r="AC118" s="1053"/>
      <c r="AD118" s="1053"/>
      <c r="AE118" s="1053"/>
      <c r="AF118" s="1053"/>
      <c r="AG118" s="1053"/>
    </row>
    <row r="119" spans="1:33" ht="14.25" x14ac:dyDescent="0.15">
      <c r="A119" s="1053"/>
      <c r="B119" s="1053"/>
      <c r="C119" s="1053"/>
      <c r="D119" s="1053"/>
      <c r="E119" s="1053"/>
      <c r="F119" s="1053"/>
      <c r="G119" s="1053"/>
      <c r="H119" s="1053"/>
      <c r="I119" s="1053"/>
      <c r="J119" s="1053"/>
      <c r="K119" s="1053"/>
      <c r="L119" s="1053"/>
      <c r="M119" s="1053"/>
      <c r="N119" s="1053"/>
      <c r="O119" s="1053"/>
      <c r="P119" s="1053"/>
      <c r="Q119" s="1053"/>
      <c r="R119" s="1053"/>
      <c r="S119" s="1053"/>
      <c r="T119" s="1053"/>
      <c r="U119" s="1053"/>
      <c r="V119" s="1053"/>
      <c r="W119" s="1053"/>
      <c r="X119" s="1053"/>
      <c r="Y119" s="1053"/>
      <c r="Z119" s="1053"/>
      <c r="AA119" s="1053"/>
      <c r="AB119" s="1053"/>
      <c r="AC119" s="1053"/>
      <c r="AD119" s="1053"/>
      <c r="AE119" s="1053"/>
      <c r="AF119" s="1053"/>
      <c r="AG119" s="1053"/>
    </row>
    <row r="120" spans="1:33" ht="14.25" x14ac:dyDescent="0.15">
      <c r="A120" s="1053"/>
      <c r="B120" s="1053"/>
      <c r="C120" s="1053"/>
      <c r="D120" s="1053"/>
      <c r="E120" s="1053"/>
      <c r="F120" s="1053"/>
      <c r="G120" s="1053"/>
      <c r="H120" s="1053"/>
      <c r="I120" s="1053"/>
      <c r="J120" s="1053"/>
      <c r="K120" s="1053"/>
      <c r="L120" s="1053"/>
      <c r="M120" s="1053"/>
      <c r="N120" s="1053"/>
      <c r="O120" s="1053"/>
      <c r="P120" s="1053"/>
      <c r="Q120" s="1053"/>
      <c r="R120" s="1053"/>
      <c r="S120" s="1053"/>
      <c r="T120" s="1053"/>
      <c r="U120" s="1053"/>
      <c r="V120" s="1053"/>
      <c r="W120" s="1053"/>
      <c r="X120" s="1053"/>
      <c r="Y120" s="1053"/>
      <c r="Z120" s="1053"/>
      <c r="AA120" s="1053"/>
      <c r="AB120" s="1053"/>
      <c r="AC120" s="1053"/>
      <c r="AD120" s="1053"/>
      <c r="AE120" s="1053"/>
      <c r="AF120" s="1053"/>
      <c r="AG120" s="1053"/>
    </row>
    <row r="121" spans="1:33" ht="14.25" x14ac:dyDescent="0.15">
      <c r="A121" s="1053"/>
      <c r="B121" s="1053"/>
      <c r="C121" s="1053"/>
      <c r="D121" s="1053"/>
      <c r="E121" s="1053"/>
      <c r="F121" s="1053"/>
      <c r="G121" s="1053"/>
      <c r="H121" s="1053"/>
      <c r="I121" s="1053"/>
      <c r="J121" s="1053"/>
      <c r="K121" s="1053"/>
      <c r="L121" s="1053"/>
      <c r="M121" s="1053"/>
      <c r="N121" s="1053"/>
      <c r="O121" s="1053"/>
      <c r="P121" s="1053"/>
      <c r="Q121" s="1053"/>
      <c r="R121" s="1053"/>
      <c r="S121" s="1053"/>
      <c r="T121" s="1053"/>
      <c r="U121" s="1053"/>
      <c r="V121" s="1053"/>
      <c r="W121" s="1053"/>
      <c r="X121" s="1053"/>
      <c r="Y121" s="1053"/>
      <c r="Z121" s="1053"/>
      <c r="AA121" s="1053"/>
      <c r="AB121" s="1053"/>
      <c r="AC121" s="1053"/>
      <c r="AD121" s="1053"/>
      <c r="AE121" s="1053"/>
      <c r="AF121" s="1053"/>
      <c r="AG121" s="1053"/>
    </row>
    <row r="122" spans="1:33" ht="14.25" x14ac:dyDescent="0.15">
      <c r="A122" s="1053"/>
      <c r="B122" s="1053"/>
      <c r="C122" s="1053"/>
      <c r="D122" s="1053"/>
      <c r="E122" s="1053"/>
      <c r="F122" s="1053"/>
      <c r="G122" s="1053"/>
      <c r="H122" s="1053"/>
      <c r="I122" s="1053"/>
      <c r="J122" s="1053"/>
      <c r="K122" s="1053"/>
      <c r="L122" s="1053"/>
      <c r="M122" s="1053"/>
      <c r="N122" s="1053"/>
      <c r="O122" s="1053"/>
      <c r="P122" s="1053"/>
      <c r="Q122" s="1053"/>
      <c r="R122" s="1053"/>
      <c r="S122" s="1053"/>
      <c r="T122" s="1053"/>
      <c r="U122" s="1053"/>
      <c r="V122" s="1053"/>
      <c r="W122" s="1053"/>
      <c r="X122" s="1053"/>
      <c r="Y122" s="1053"/>
      <c r="Z122" s="1053"/>
      <c r="AA122" s="1053"/>
      <c r="AB122" s="1053"/>
      <c r="AC122" s="1053"/>
      <c r="AD122" s="1053"/>
      <c r="AE122" s="1053"/>
      <c r="AF122" s="1053"/>
      <c r="AG122" s="1053"/>
    </row>
    <row r="123" spans="1:33" ht="14.25" x14ac:dyDescent="0.15">
      <c r="A123" s="1053"/>
      <c r="B123" s="1053"/>
      <c r="C123" s="1053"/>
      <c r="D123" s="1053"/>
      <c r="E123" s="1053"/>
      <c r="F123" s="1053"/>
      <c r="G123" s="1053"/>
      <c r="H123" s="1053"/>
      <c r="I123" s="1053"/>
      <c r="J123" s="1053"/>
      <c r="K123" s="1053"/>
      <c r="L123" s="1053"/>
      <c r="M123" s="1053"/>
      <c r="N123" s="1053"/>
      <c r="O123" s="1053"/>
      <c r="P123" s="1053"/>
      <c r="Q123" s="1053"/>
      <c r="R123" s="1053"/>
      <c r="S123" s="1053"/>
      <c r="T123" s="1053"/>
      <c r="U123" s="1053"/>
      <c r="V123" s="1053"/>
      <c r="W123" s="1053"/>
      <c r="X123" s="1053"/>
      <c r="Y123" s="1053"/>
      <c r="Z123" s="1053"/>
      <c r="AA123" s="1053"/>
      <c r="AB123" s="1053"/>
      <c r="AC123" s="1053"/>
      <c r="AD123" s="1053"/>
      <c r="AE123" s="1053"/>
      <c r="AF123" s="1053"/>
      <c r="AG123" s="1053"/>
    </row>
    <row r="124" spans="1:33" ht="14.25" x14ac:dyDescent="0.15">
      <c r="A124" s="1053"/>
      <c r="B124" s="1053"/>
      <c r="C124" s="1053"/>
      <c r="D124" s="1053"/>
      <c r="E124" s="1053"/>
      <c r="F124" s="1053"/>
      <c r="G124" s="1053"/>
      <c r="H124" s="1053"/>
      <c r="I124" s="1053"/>
      <c r="J124" s="1053"/>
      <c r="K124" s="1053"/>
      <c r="L124" s="1053"/>
      <c r="M124" s="1053"/>
      <c r="N124" s="1053"/>
      <c r="O124" s="1053"/>
      <c r="P124" s="1053"/>
      <c r="Q124" s="1053"/>
      <c r="R124" s="1053"/>
      <c r="S124" s="1053"/>
      <c r="T124" s="1053"/>
      <c r="U124" s="1053"/>
      <c r="V124" s="1053"/>
      <c r="W124" s="1053"/>
      <c r="X124" s="1053"/>
      <c r="Y124" s="1053"/>
      <c r="Z124" s="1053"/>
      <c r="AA124" s="1053"/>
      <c r="AB124" s="1053"/>
      <c r="AC124" s="1053"/>
      <c r="AD124" s="1053"/>
      <c r="AE124" s="1053"/>
      <c r="AF124" s="1053"/>
      <c r="AG124" s="1053"/>
    </row>
    <row r="125" spans="1:33" ht="14.25" x14ac:dyDescent="0.15">
      <c r="A125" s="1053"/>
      <c r="B125" s="1053"/>
      <c r="C125" s="1053"/>
      <c r="D125" s="1053"/>
      <c r="E125" s="1053"/>
      <c r="F125" s="1053"/>
      <c r="G125" s="1053"/>
      <c r="H125" s="1053"/>
      <c r="I125" s="1053"/>
      <c r="J125" s="1053"/>
      <c r="K125" s="1053"/>
      <c r="L125" s="1053"/>
      <c r="M125" s="1053"/>
      <c r="N125" s="1053"/>
      <c r="O125" s="1053"/>
      <c r="P125" s="1053"/>
      <c r="Q125" s="1053"/>
      <c r="R125" s="1053"/>
      <c r="S125" s="1053"/>
      <c r="T125" s="1053"/>
      <c r="U125" s="1053"/>
      <c r="V125" s="1053"/>
      <c r="W125" s="1053"/>
      <c r="X125" s="1053"/>
      <c r="Y125" s="1053"/>
      <c r="Z125" s="1053"/>
      <c r="AA125" s="1053"/>
      <c r="AB125" s="1053"/>
      <c r="AC125" s="1053"/>
      <c r="AD125" s="1053"/>
      <c r="AE125" s="1053"/>
      <c r="AF125" s="1053"/>
      <c r="AG125" s="1053"/>
    </row>
    <row r="126" spans="1:33" ht="14.25" x14ac:dyDescent="0.15">
      <c r="A126" s="1053"/>
      <c r="B126" s="1053"/>
      <c r="C126" s="1053"/>
      <c r="D126" s="1053"/>
      <c r="E126" s="1053"/>
      <c r="F126" s="1053"/>
      <c r="G126" s="1053"/>
      <c r="H126" s="1053"/>
      <c r="I126" s="1053"/>
      <c r="J126" s="1053"/>
      <c r="K126" s="1053"/>
      <c r="L126" s="1053"/>
      <c r="M126" s="1053"/>
      <c r="N126" s="1053"/>
      <c r="O126" s="1053"/>
      <c r="P126" s="1053"/>
      <c r="Q126" s="1053"/>
      <c r="R126" s="1053"/>
      <c r="S126" s="1053"/>
      <c r="T126" s="1053"/>
      <c r="U126" s="1053"/>
      <c r="V126" s="1053"/>
      <c r="W126" s="1053"/>
      <c r="X126" s="1053"/>
      <c r="Y126" s="1053"/>
      <c r="Z126" s="1053"/>
      <c r="AA126" s="1053"/>
      <c r="AB126" s="1053"/>
      <c r="AC126" s="1053"/>
      <c r="AD126" s="1053"/>
      <c r="AE126" s="1053"/>
      <c r="AF126" s="1053"/>
      <c r="AG126" s="1053"/>
    </row>
    <row r="127" spans="1:33" ht="14.25" x14ac:dyDescent="0.15">
      <c r="A127" s="1053"/>
      <c r="B127" s="1053"/>
      <c r="C127" s="1053"/>
      <c r="D127" s="1053"/>
      <c r="E127" s="1053"/>
      <c r="F127" s="1053"/>
      <c r="G127" s="1053"/>
      <c r="H127" s="1053"/>
      <c r="I127" s="1053"/>
      <c r="J127" s="1053"/>
      <c r="K127" s="1053"/>
      <c r="L127" s="1053"/>
      <c r="M127" s="1053"/>
      <c r="N127" s="1053"/>
      <c r="O127" s="1053"/>
      <c r="P127" s="1053"/>
      <c r="Q127" s="1053"/>
      <c r="R127" s="1053"/>
      <c r="S127" s="1053"/>
      <c r="T127" s="1053"/>
      <c r="U127" s="1053"/>
      <c r="V127" s="1053"/>
      <c r="W127" s="1053"/>
      <c r="X127" s="1053"/>
      <c r="Y127" s="1053"/>
      <c r="Z127" s="1053"/>
      <c r="AA127" s="1053"/>
      <c r="AB127" s="1053"/>
      <c r="AC127" s="1053"/>
      <c r="AD127" s="1053"/>
      <c r="AE127" s="1053"/>
      <c r="AF127" s="1053"/>
      <c r="AG127" s="1053"/>
    </row>
    <row r="128" spans="1:33" ht="14.25" x14ac:dyDescent="0.15">
      <c r="A128" s="1053"/>
      <c r="B128" s="1053"/>
      <c r="C128" s="1053"/>
      <c r="D128" s="1053"/>
      <c r="E128" s="1053"/>
      <c r="F128" s="1053"/>
      <c r="G128" s="1053"/>
      <c r="H128" s="1053"/>
      <c r="I128" s="1053"/>
      <c r="J128" s="1053"/>
      <c r="K128" s="1053"/>
      <c r="L128" s="1053"/>
      <c r="M128" s="1053"/>
      <c r="N128" s="1053"/>
      <c r="O128" s="1053"/>
      <c r="P128" s="1053"/>
      <c r="Q128" s="1053"/>
      <c r="R128" s="1053"/>
      <c r="S128" s="1053"/>
      <c r="T128" s="1053"/>
      <c r="U128" s="1053"/>
      <c r="V128" s="1053"/>
      <c r="W128" s="1053"/>
      <c r="X128" s="1053"/>
      <c r="Y128" s="1053"/>
      <c r="Z128" s="1053"/>
      <c r="AA128" s="1053"/>
      <c r="AB128" s="1053"/>
      <c r="AC128" s="1053"/>
      <c r="AD128" s="1053"/>
      <c r="AE128" s="1053"/>
      <c r="AF128" s="1053"/>
      <c r="AG128" s="1053"/>
    </row>
    <row r="129" spans="1:33" ht="14.25" x14ac:dyDescent="0.15">
      <c r="A129" s="1053"/>
      <c r="B129" s="1053"/>
      <c r="C129" s="1053"/>
      <c r="D129" s="1053"/>
      <c r="E129" s="1053"/>
      <c r="F129" s="1053"/>
      <c r="G129" s="1053"/>
      <c r="H129" s="1053"/>
      <c r="I129" s="1053"/>
      <c r="J129" s="1053"/>
      <c r="K129" s="1053"/>
      <c r="L129" s="1053"/>
      <c r="M129" s="1053"/>
      <c r="N129" s="1053"/>
      <c r="O129" s="1053"/>
      <c r="P129" s="1053"/>
      <c r="Q129" s="1053"/>
      <c r="R129" s="1053"/>
      <c r="S129" s="1053"/>
      <c r="T129" s="1053"/>
      <c r="U129" s="1053"/>
      <c r="V129" s="1053"/>
      <c r="W129" s="1053"/>
      <c r="X129" s="1053"/>
      <c r="Y129" s="1053"/>
      <c r="Z129" s="1053"/>
      <c r="AA129" s="1053"/>
      <c r="AB129" s="1053"/>
      <c r="AC129" s="1053"/>
      <c r="AD129" s="1053"/>
      <c r="AE129" s="1053"/>
      <c r="AF129" s="1053"/>
      <c r="AG129" s="1053"/>
    </row>
    <row r="130" spans="1:33" ht="14.25" x14ac:dyDescent="0.15">
      <c r="A130" s="1053"/>
      <c r="B130" s="1053"/>
      <c r="C130" s="1053"/>
      <c r="D130" s="1053"/>
      <c r="E130" s="1053"/>
      <c r="F130" s="1053"/>
      <c r="G130" s="1053"/>
      <c r="H130" s="1053"/>
      <c r="I130" s="1053"/>
      <c r="J130" s="1053"/>
      <c r="K130" s="1053"/>
      <c r="L130" s="1053"/>
      <c r="M130" s="1053"/>
      <c r="N130" s="1053"/>
      <c r="O130" s="1053"/>
      <c r="P130" s="1053"/>
      <c r="Q130" s="1053"/>
      <c r="R130" s="1053"/>
      <c r="S130" s="1053"/>
      <c r="T130" s="1053"/>
      <c r="U130" s="1053"/>
      <c r="V130" s="1053"/>
      <c r="W130" s="1053"/>
      <c r="X130" s="1053"/>
      <c r="Y130" s="1053"/>
      <c r="Z130" s="1053"/>
      <c r="AA130" s="1053"/>
      <c r="AB130" s="1053"/>
      <c r="AC130" s="1053"/>
      <c r="AD130" s="1053"/>
      <c r="AE130" s="1053"/>
      <c r="AF130" s="1053"/>
      <c r="AG130" s="1053"/>
    </row>
    <row r="131" spans="1:33" ht="14.25" x14ac:dyDescent="0.15">
      <c r="A131" s="1053"/>
      <c r="B131" s="1053"/>
      <c r="C131" s="1053"/>
      <c r="D131" s="1053"/>
      <c r="E131" s="1053"/>
      <c r="F131" s="1053"/>
      <c r="G131" s="1053"/>
      <c r="H131" s="1053"/>
      <c r="I131" s="1053"/>
      <c r="J131" s="1053"/>
      <c r="K131" s="1053"/>
      <c r="L131" s="1053"/>
      <c r="M131" s="1053"/>
      <c r="N131" s="1053"/>
      <c r="O131" s="1053"/>
      <c r="P131" s="1053"/>
      <c r="Q131" s="1053"/>
      <c r="R131" s="1053"/>
      <c r="S131" s="1053"/>
      <c r="T131" s="1053"/>
      <c r="U131" s="1053"/>
      <c r="V131" s="1053"/>
      <c r="W131" s="1053"/>
      <c r="X131" s="1053"/>
      <c r="Y131" s="1053"/>
      <c r="Z131" s="1053"/>
      <c r="AA131" s="1053"/>
      <c r="AB131" s="1053"/>
      <c r="AC131" s="1053"/>
      <c r="AD131" s="1053"/>
      <c r="AE131" s="1053"/>
      <c r="AF131" s="1053"/>
      <c r="AG131" s="1053"/>
    </row>
    <row r="132" spans="1:33" ht="14.25" x14ac:dyDescent="0.15">
      <c r="A132" s="1053"/>
      <c r="B132" s="1053"/>
      <c r="C132" s="1053"/>
      <c r="D132" s="1053"/>
      <c r="E132" s="1053"/>
      <c r="F132" s="1053"/>
      <c r="G132" s="1053"/>
      <c r="H132" s="1053"/>
      <c r="I132" s="1053"/>
      <c r="J132" s="1053"/>
      <c r="K132" s="1053"/>
      <c r="L132" s="1053"/>
      <c r="M132" s="1053"/>
      <c r="N132" s="1053"/>
      <c r="O132" s="1053"/>
      <c r="P132" s="1053"/>
      <c r="Q132" s="1053"/>
      <c r="R132" s="1053"/>
      <c r="S132" s="1053"/>
      <c r="T132" s="1053"/>
      <c r="U132" s="1053"/>
      <c r="V132" s="1053"/>
      <c r="W132" s="1053"/>
      <c r="X132" s="1053"/>
      <c r="Y132" s="1053"/>
      <c r="Z132" s="1053"/>
      <c r="AA132" s="1053"/>
      <c r="AB132" s="1053"/>
      <c r="AC132" s="1053"/>
      <c r="AD132" s="1053"/>
      <c r="AE132" s="1053"/>
      <c r="AF132" s="1053"/>
      <c r="AG132" s="1053"/>
    </row>
    <row r="133" spans="1:33" ht="14.25" x14ac:dyDescent="0.15">
      <c r="A133" s="1053"/>
      <c r="B133" s="1053"/>
      <c r="C133" s="1053"/>
      <c r="D133" s="1053"/>
      <c r="E133" s="1053"/>
      <c r="F133" s="1053"/>
      <c r="G133" s="1053"/>
      <c r="H133" s="1053"/>
      <c r="I133" s="1053"/>
      <c r="J133" s="1053"/>
      <c r="K133" s="1053"/>
      <c r="L133" s="1053"/>
      <c r="M133" s="1053"/>
      <c r="N133" s="1053"/>
      <c r="O133" s="1053"/>
      <c r="P133" s="1053"/>
      <c r="Q133" s="1053"/>
      <c r="R133" s="1053"/>
      <c r="S133" s="1053"/>
      <c r="T133" s="1053"/>
      <c r="U133" s="1053"/>
      <c r="V133" s="1053"/>
      <c r="W133" s="1053"/>
      <c r="X133" s="1053"/>
      <c r="Y133" s="1053"/>
      <c r="Z133" s="1053"/>
      <c r="AA133" s="1053"/>
      <c r="AB133" s="1053"/>
      <c r="AC133" s="1053"/>
      <c r="AD133" s="1053"/>
      <c r="AE133" s="1053"/>
      <c r="AF133" s="1053"/>
      <c r="AG133" s="1053"/>
    </row>
    <row r="134" spans="1:33" ht="14.25" x14ac:dyDescent="0.15">
      <c r="A134" s="1053"/>
      <c r="B134" s="1053"/>
      <c r="C134" s="1053"/>
      <c r="D134" s="1053"/>
      <c r="E134" s="1053"/>
      <c r="F134" s="1053"/>
      <c r="G134" s="1053"/>
      <c r="H134" s="1053"/>
      <c r="I134" s="1053"/>
      <c r="J134" s="1053"/>
      <c r="K134" s="1053"/>
      <c r="L134" s="1053"/>
      <c r="M134" s="1053"/>
      <c r="N134" s="1053"/>
      <c r="O134" s="1053"/>
      <c r="P134" s="1053"/>
      <c r="Q134" s="1053"/>
      <c r="R134" s="1053"/>
      <c r="S134" s="1053"/>
      <c r="T134" s="1053"/>
      <c r="U134" s="1053"/>
      <c r="V134" s="1053"/>
      <c r="W134" s="1053"/>
      <c r="X134" s="1053"/>
      <c r="Y134" s="1053"/>
      <c r="Z134" s="1053"/>
      <c r="AA134" s="1053"/>
      <c r="AB134" s="1053"/>
      <c r="AC134" s="1053"/>
      <c r="AD134" s="1053"/>
      <c r="AE134" s="1053"/>
      <c r="AF134" s="1053"/>
      <c r="AG134" s="1053"/>
    </row>
    <row r="135" spans="1:33" ht="14.25" x14ac:dyDescent="0.15">
      <c r="A135" s="1053"/>
      <c r="B135" s="1053"/>
      <c r="C135" s="1053"/>
      <c r="D135" s="1053"/>
      <c r="E135" s="1053"/>
      <c r="F135" s="1053"/>
      <c r="G135" s="1053"/>
      <c r="H135" s="1053"/>
      <c r="I135" s="1053"/>
      <c r="J135" s="1053"/>
      <c r="K135" s="1053"/>
      <c r="L135" s="1053"/>
      <c r="M135" s="1053"/>
      <c r="N135" s="1053"/>
      <c r="O135" s="1053"/>
      <c r="P135" s="1053"/>
      <c r="Q135" s="1053"/>
      <c r="R135" s="1053"/>
      <c r="S135" s="1053"/>
      <c r="T135" s="1053"/>
      <c r="U135" s="1053"/>
      <c r="V135" s="1053"/>
      <c r="W135" s="1053"/>
      <c r="X135" s="1053"/>
      <c r="Y135" s="1053"/>
      <c r="Z135" s="1053"/>
      <c r="AA135" s="1053"/>
      <c r="AB135" s="1053"/>
      <c r="AC135" s="1053"/>
      <c r="AD135" s="1053"/>
      <c r="AE135" s="1053"/>
      <c r="AF135" s="1053"/>
      <c r="AG135" s="1053"/>
    </row>
    <row r="136" spans="1:33" ht="14.25" x14ac:dyDescent="0.15">
      <c r="A136" s="1053"/>
      <c r="B136" s="1053"/>
      <c r="C136" s="1053"/>
      <c r="D136" s="1053"/>
      <c r="E136" s="1053"/>
      <c r="F136" s="1053"/>
      <c r="G136" s="1053"/>
      <c r="H136" s="1053"/>
      <c r="I136" s="1053"/>
      <c r="J136" s="1053"/>
      <c r="K136" s="1053"/>
      <c r="L136" s="1053"/>
      <c r="M136" s="1053"/>
      <c r="N136" s="1053"/>
      <c r="O136" s="1053"/>
      <c r="P136" s="1053"/>
      <c r="Q136" s="1053"/>
      <c r="R136" s="1053"/>
      <c r="S136" s="1053"/>
      <c r="T136" s="1053"/>
      <c r="U136" s="1053"/>
      <c r="V136" s="1053"/>
      <c r="W136" s="1053"/>
      <c r="X136" s="1053"/>
      <c r="Y136" s="1053"/>
      <c r="Z136" s="1053"/>
      <c r="AA136" s="1053"/>
      <c r="AB136" s="1053"/>
      <c r="AC136" s="1053"/>
      <c r="AD136" s="1053"/>
      <c r="AE136" s="1053"/>
      <c r="AF136" s="1053"/>
      <c r="AG136" s="1053"/>
    </row>
    <row r="137" spans="1:33" ht="14.25" x14ac:dyDescent="0.15">
      <c r="A137" s="1053"/>
      <c r="B137" s="1053"/>
      <c r="C137" s="1053"/>
      <c r="D137" s="1053"/>
      <c r="E137" s="1053"/>
      <c r="F137" s="1053"/>
      <c r="G137" s="1053"/>
      <c r="H137" s="1053"/>
      <c r="I137" s="1053"/>
      <c r="J137" s="1053"/>
      <c r="K137" s="1053"/>
      <c r="L137" s="1053"/>
      <c r="M137" s="1053"/>
      <c r="N137" s="1053"/>
      <c r="O137" s="1053"/>
      <c r="P137" s="1053"/>
      <c r="Q137" s="1053"/>
      <c r="R137" s="1053"/>
      <c r="S137" s="1053"/>
      <c r="T137" s="1053"/>
      <c r="U137" s="1053"/>
      <c r="V137" s="1053"/>
      <c r="W137" s="1053"/>
      <c r="X137" s="1053"/>
      <c r="Y137" s="1053"/>
      <c r="Z137" s="1053"/>
      <c r="AA137" s="1053"/>
      <c r="AB137" s="1053"/>
      <c r="AC137" s="1053"/>
      <c r="AD137" s="1053"/>
      <c r="AE137" s="1053"/>
      <c r="AF137" s="1053"/>
      <c r="AG137" s="1053"/>
    </row>
    <row r="138" spans="1:33" ht="14.25" x14ac:dyDescent="0.15">
      <c r="A138" s="1053"/>
      <c r="B138" s="1053"/>
      <c r="C138" s="1053"/>
      <c r="D138" s="1053"/>
      <c r="E138" s="1053"/>
      <c r="F138" s="1053"/>
      <c r="G138" s="1053"/>
      <c r="H138" s="1053"/>
      <c r="I138" s="1053"/>
      <c r="J138" s="1053"/>
      <c r="K138" s="1053"/>
      <c r="L138" s="1053"/>
      <c r="M138" s="1053"/>
      <c r="N138" s="1053"/>
      <c r="O138" s="1053"/>
      <c r="P138" s="1053"/>
      <c r="Q138" s="1053"/>
      <c r="R138" s="1053"/>
      <c r="S138" s="1053"/>
      <c r="T138" s="1053"/>
      <c r="U138" s="1053"/>
      <c r="V138" s="1053"/>
      <c r="W138" s="1053"/>
      <c r="X138" s="1053"/>
      <c r="Y138" s="1053"/>
      <c r="Z138" s="1053"/>
      <c r="AA138" s="1053"/>
      <c r="AB138" s="1053"/>
      <c r="AC138" s="1053"/>
      <c r="AD138" s="1053"/>
      <c r="AE138" s="1053"/>
      <c r="AF138" s="1053"/>
      <c r="AG138" s="1053"/>
    </row>
    <row r="139" spans="1:33" ht="14.25" x14ac:dyDescent="0.15">
      <c r="A139" s="1053"/>
      <c r="B139" s="1053"/>
      <c r="C139" s="1053"/>
      <c r="D139" s="1053"/>
      <c r="E139" s="1053"/>
      <c r="F139" s="1053"/>
      <c r="G139" s="1053"/>
      <c r="H139" s="1053"/>
      <c r="I139" s="1053"/>
      <c r="J139" s="1053"/>
      <c r="K139" s="1053"/>
      <c r="L139" s="1053"/>
      <c r="M139" s="1053"/>
      <c r="N139" s="1053"/>
      <c r="O139" s="1053"/>
      <c r="P139" s="1053"/>
      <c r="Q139" s="1053"/>
      <c r="R139" s="1053"/>
      <c r="S139" s="1053"/>
      <c r="T139" s="1053"/>
      <c r="U139" s="1053"/>
      <c r="V139" s="1053"/>
      <c r="W139" s="1053"/>
      <c r="X139" s="1053"/>
      <c r="Y139" s="1053"/>
      <c r="Z139" s="1053"/>
      <c r="AA139" s="1053"/>
      <c r="AB139" s="1053"/>
      <c r="AC139" s="1053"/>
      <c r="AD139" s="1053"/>
      <c r="AE139" s="1053"/>
      <c r="AF139" s="1053"/>
      <c r="AG139" s="1053"/>
    </row>
    <row r="140" spans="1:33" ht="14.25" x14ac:dyDescent="0.15">
      <c r="A140" s="1053"/>
      <c r="B140" s="1053"/>
      <c r="C140" s="1053"/>
      <c r="D140" s="1053"/>
      <c r="E140" s="1053"/>
      <c r="F140" s="1053"/>
      <c r="G140" s="1053"/>
      <c r="H140" s="1053"/>
      <c r="I140" s="1053"/>
      <c r="J140" s="1053"/>
      <c r="K140" s="1053"/>
      <c r="L140" s="1053"/>
      <c r="M140" s="1053"/>
      <c r="N140" s="1053"/>
      <c r="O140" s="1053"/>
      <c r="P140" s="1053"/>
      <c r="Q140" s="1053"/>
      <c r="R140" s="1053"/>
      <c r="S140" s="1053"/>
      <c r="T140" s="1053"/>
      <c r="U140" s="1053"/>
      <c r="V140" s="1053"/>
      <c r="W140" s="1053"/>
      <c r="X140" s="1053"/>
      <c r="Y140" s="1053"/>
      <c r="Z140" s="1053"/>
      <c r="AA140" s="1053"/>
      <c r="AB140" s="1053"/>
      <c r="AC140" s="1053"/>
      <c r="AD140" s="1053"/>
      <c r="AE140" s="1053"/>
      <c r="AF140" s="1053"/>
      <c r="AG140" s="1053"/>
    </row>
    <row r="141" spans="1:33" ht="14.25" x14ac:dyDescent="0.15">
      <c r="A141" s="1053"/>
      <c r="B141" s="1053"/>
      <c r="C141" s="1053"/>
      <c r="D141" s="1053"/>
      <c r="E141" s="1053"/>
      <c r="F141" s="1053"/>
      <c r="G141" s="1053"/>
      <c r="H141" s="1053"/>
      <c r="I141" s="1053"/>
      <c r="J141" s="1053"/>
      <c r="K141" s="1053"/>
      <c r="L141" s="1053"/>
      <c r="M141" s="1053"/>
      <c r="N141" s="1053"/>
      <c r="O141" s="1053"/>
      <c r="P141" s="1053"/>
      <c r="Q141" s="1053"/>
      <c r="R141" s="1053"/>
      <c r="S141" s="1053"/>
      <c r="T141" s="1053"/>
      <c r="U141" s="1053"/>
      <c r="V141" s="1053"/>
      <c r="W141" s="1053"/>
      <c r="X141" s="1053"/>
      <c r="Y141" s="1053"/>
      <c r="Z141" s="1053"/>
      <c r="AA141" s="1053"/>
      <c r="AB141" s="1053"/>
      <c r="AC141" s="1053"/>
      <c r="AD141" s="1053"/>
      <c r="AE141" s="1053"/>
      <c r="AF141" s="1053"/>
      <c r="AG141" s="1053"/>
    </row>
    <row r="142" spans="1:33" ht="14.25" x14ac:dyDescent="0.15">
      <c r="A142" s="1053"/>
      <c r="B142" s="1053"/>
      <c r="C142" s="1053"/>
      <c r="D142" s="1053"/>
      <c r="E142" s="1053"/>
      <c r="F142" s="1053"/>
      <c r="G142" s="1053"/>
      <c r="H142" s="1053"/>
      <c r="I142" s="1053"/>
      <c r="J142" s="1053"/>
      <c r="K142" s="1053"/>
      <c r="L142" s="1053"/>
      <c r="M142" s="1053"/>
      <c r="N142" s="1053"/>
      <c r="O142" s="1053"/>
      <c r="P142" s="1053"/>
      <c r="Q142" s="1053"/>
      <c r="R142" s="1053"/>
      <c r="S142" s="1053"/>
      <c r="T142" s="1053"/>
      <c r="U142" s="1053"/>
      <c r="V142" s="1053"/>
      <c r="W142" s="1053"/>
      <c r="X142" s="1053"/>
      <c r="Y142" s="1053"/>
      <c r="Z142" s="1053"/>
      <c r="AA142" s="1053"/>
      <c r="AB142" s="1053"/>
      <c r="AC142" s="1053"/>
      <c r="AD142" s="1053"/>
      <c r="AE142" s="1053"/>
      <c r="AF142" s="1053"/>
      <c r="AG142" s="1053"/>
    </row>
    <row r="143" spans="1:33" ht="14.25" x14ac:dyDescent="0.15">
      <c r="A143" s="1053"/>
      <c r="B143" s="1053"/>
      <c r="C143" s="1053"/>
      <c r="D143" s="1053"/>
      <c r="E143" s="1053"/>
      <c r="F143" s="1053"/>
      <c r="G143" s="1053"/>
      <c r="H143" s="1053"/>
      <c r="I143" s="1053"/>
      <c r="J143" s="1053"/>
      <c r="K143" s="1053"/>
      <c r="L143" s="1053"/>
      <c r="M143" s="1053"/>
      <c r="N143" s="1053"/>
      <c r="O143" s="1053"/>
      <c r="P143" s="1053"/>
      <c r="Q143" s="1053"/>
      <c r="R143" s="1053"/>
      <c r="S143" s="1053"/>
      <c r="T143" s="1053"/>
      <c r="U143" s="1053"/>
      <c r="V143" s="1053"/>
      <c r="W143" s="1053"/>
      <c r="X143" s="1053"/>
      <c r="Y143" s="1053"/>
      <c r="Z143" s="1053"/>
      <c r="AA143" s="1053"/>
      <c r="AB143" s="1053"/>
      <c r="AC143" s="1053"/>
      <c r="AD143" s="1053"/>
      <c r="AE143" s="1053"/>
      <c r="AF143" s="1053"/>
      <c r="AG143" s="1053"/>
    </row>
    <row r="144" spans="1:33" ht="14.25" x14ac:dyDescent="0.15">
      <c r="A144" s="1053"/>
      <c r="B144" s="1053"/>
      <c r="C144" s="1053"/>
      <c r="D144" s="1053"/>
      <c r="E144" s="1053"/>
      <c r="F144" s="1053"/>
      <c r="G144" s="1053"/>
      <c r="H144" s="1053"/>
      <c r="I144" s="1053"/>
      <c r="J144" s="1053"/>
      <c r="K144" s="1053"/>
      <c r="L144" s="1053"/>
      <c r="M144" s="1053"/>
      <c r="N144" s="1053"/>
      <c r="O144" s="1053"/>
      <c r="P144" s="1053"/>
      <c r="Q144" s="1053"/>
      <c r="R144" s="1053"/>
      <c r="S144" s="1053"/>
      <c r="T144" s="1053"/>
      <c r="U144" s="1053"/>
      <c r="V144" s="1053"/>
      <c r="W144" s="1053"/>
      <c r="X144" s="1053"/>
      <c r="Y144" s="1053"/>
      <c r="Z144" s="1053"/>
      <c r="AA144" s="1053"/>
      <c r="AB144" s="1053"/>
      <c r="AC144" s="1053"/>
      <c r="AD144" s="1053"/>
      <c r="AE144" s="1053"/>
      <c r="AF144" s="1053"/>
      <c r="AG144" s="1053"/>
    </row>
    <row r="145" spans="1:33" ht="14.25" x14ac:dyDescent="0.15">
      <c r="A145" s="1053"/>
      <c r="B145" s="1053"/>
      <c r="C145" s="1053"/>
      <c r="D145" s="1053"/>
      <c r="E145" s="1053"/>
      <c r="F145" s="1053"/>
      <c r="G145" s="1053"/>
      <c r="H145" s="1053"/>
      <c r="I145" s="1053"/>
      <c r="J145" s="1053"/>
      <c r="K145" s="1053"/>
      <c r="L145" s="1053"/>
      <c r="M145" s="1053"/>
      <c r="N145" s="1053"/>
      <c r="O145" s="1053"/>
      <c r="P145" s="1053"/>
      <c r="Q145" s="1053"/>
      <c r="R145" s="1053"/>
      <c r="S145" s="1053"/>
      <c r="T145" s="1053"/>
      <c r="U145" s="1053"/>
      <c r="V145" s="1053"/>
      <c r="W145" s="1053"/>
      <c r="X145" s="1053"/>
      <c r="Y145" s="1053"/>
      <c r="Z145" s="1053"/>
      <c r="AA145" s="1053"/>
      <c r="AB145" s="1053"/>
      <c r="AC145" s="1053"/>
      <c r="AD145" s="1053"/>
      <c r="AE145" s="1053"/>
      <c r="AF145" s="1053"/>
      <c r="AG145" s="1053"/>
    </row>
    <row r="146" spans="1:33" ht="14.25" x14ac:dyDescent="0.15">
      <c r="A146" s="1053"/>
      <c r="B146" s="1053"/>
      <c r="C146" s="1053"/>
      <c r="D146" s="1053"/>
      <c r="E146" s="1053"/>
      <c r="F146" s="1053"/>
      <c r="G146" s="1053"/>
      <c r="H146" s="1053"/>
      <c r="I146" s="1053"/>
      <c r="J146" s="1053"/>
      <c r="K146" s="1053"/>
      <c r="L146" s="1053"/>
      <c r="M146" s="1053"/>
      <c r="N146" s="1053"/>
      <c r="O146" s="1053"/>
      <c r="P146" s="1053"/>
      <c r="Q146" s="1053"/>
      <c r="R146" s="1053"/>
      <c r="S146" s="1053"/>
      <c r="T146" s="1053"/>
      <c r="U146" s="1053"/>
      <c r="V146" s="1053"/>
      <c r="W146" s="1053"/>
      <c r="X146" s="1053"/>
      <c r="Y146" s="1053"/>
      <c r="Z146" s="1053"/>
      <c r="AA146" s="1053"/>
      <c r="AB146" s="1053"/>
      <c r="AC146" s="1053"/>
      <c r="AD146" s="1053"/>
      <c r="AE146" s="1053"/>
      <c r="AF146" s="1053"/>
      <c r="AG146" s="1053"/>
    </row>
    <row r="147" spans="1:33" ht="14.25" x14ac:dyDescent="0.15">
      <c r="A147" s="1053"/>
      <c r="B147" s="1053"/>
      <c r="C147" s="1053"/>
      <c r="D147" s="1053"/>
      <c r="E147" s="1053"/>
      <c r="F147" s="1053"/>
      <c r="G147" s="1053"/>
      <c r="H147" s="1053"/>
      <c r="I147" s="1053"/>
      <c r="J147" s="1053"/>
      <c r="K147" s="1053"/>
      <c r="L147" s="1053"/>
      <c r="M147" s="1053"/>
      <c r="N147" s="1053"/>
      <c r="O147" s="1053"/>
      <c r="P147" s="1053"/>
      <c r="Q147" s="1053"/>
      <c r="R147" s="1053"/>
      <c r="S147" s="1053"/>
      <c r="T147" s="1053"/>
      <c r="U147" s="1053"/>
      <c r="V147" s="1053"/>
      <c r="W147" s="1053"/>
      <c r="X147" s="1053"/>
      <c r="Y147" s="1053"/>
      <c r="Z147" s="1053"/>
      <c r="AA147" s="1053"/>
      <c r="AB147" s="1053"/>
      <c r="AC147" s="1053"/>
      <c r="AD147" s="1053"/>
      <c r="AE147" s="1053"/>
      <c r="AF147" s="1053"/>
      <c r="AG147" s="1053"/>
    </row>
    <row r="148" spans="1:33" ht="14.25" x14ac:dyDescent="0.15">
      <c r="A148" s="1053"/>
      <c r="B148" s="1053"/>
      <c r="C148" s="1053"/>
      <c r="D148" s="1053"/>
      <c r="E148" s="1053"/>
      <c r="F148" s="1053"/>
      <c r="G148" s="1053"/>
      <c r="H148" s="1053"/>
      <c r="I148" s="1053"/>
      <c r="J148" s="1053"/>
      <c r="K148" s="1053"/>
      <c r="L148" s="1053"/>
      <c r="M148" s="1053"/>
      <c r="N148" s="1053"/>
      <c r="O148" s="1053"/>
      <c r="P148" s="1053"/>
      <c r="Q148" s="1053"/>
      <c r="R148" s="1053"/>
      <c r="S148" s="1053"/>
      <c r="T148" s="1053"/>
      <c r="U148" s="1053"/>
      <c r="V148" s="1053"/>
      <c r="W148" s="1053"/>
      <c r="X148" s="1053"/>
      <c r="Y148" s="1053"/>
      <c r="Z148" s="1053"/>
      <c r="AA148" s="1053"/>
      <c r="AB148" s="1053"/>
      <c r="AC148" s="1053"/>
      <c r="AD148" s="1053"/>
      <c r="AE148" s="1053"/>
      <c r="AF148" s="1053"/>
      <c r="AG148" s="1053"/>
    </row>
    <row r="149" spans="1:33" ht="14.25" x14ac:dyDescent="0.15">
      <c r="A149" s="1053"/>
      <c r="B149" s="1053"/>
      <c r="C149" s="1053"/>
      <c r="D149" s="1053"/>
      <c r="E149" s="1053"/>
      <c r="F149" s="1053"/>
      <c r="G149" s="1053"/>
      <c r="H149" s="1053"/>
      <c r="I149" s="1053"/>
      <c r="J149" s="1053"/>
      <c r="K149" s="1053"/>
      <c r="L149" s="1053"/>
      <c r="M149" s="1053"/>
      <c r="N149" s="1053"/>
      <c r="O149" s="1053"/>
      <c r="P149" s="1053"/>
      <c r="Q149" s="1053"/>
      <c r="R149" s="1053"/>
      <c r="S149" s="1053"/>
      <c r="T149" s="1053"/>
      <c r="U149" s="1053"/>
      <c r="V149" s="1053"/>
      <c r="W149" s="1053"/>
      <c r="X149" s="1053"/>
      <c r="Y149" s="1053"/>
      <c r="Z149" s="1053"/>
      <c r="AA149" s="1053"/>
      <c r="AB149" s="1053"/>
      <c r="AC149" s="1053"/>
      <c r="AD149" s="1053"/>
      <c r="AE149" s="1053"/>
      <c r="AF149" s="1053"/>
      <c r="AG149" s="1053"/>
    </row>
    <row r="150" spans="1:33" ht="14.25" x14ac:dyDescent="0.15">
      <c r="A150" s="1053"/>
      <c r="B150" s="1053"/>
      <c r="C150" s="1053"/>
      <c r="D150" s="1053"/>
      <c r="E150" s="1053"/>
      <c r="F150" s="1053"/>
      <c r="G150" s="1053"/>
      <c r="H150" s="1053"/>
      <c r="I150" s="1053"/>
      <c r="J150" s="1053"/>
      <c r="K150" s="1053"/>
      <c r="L150" s="1053"/>
      <c r="M150" s="1053"/>
      <c r="N150" s="1053"/>
      <c r="O150" s="1053"/>
      <c r="P150" s="1053"/>
      <c r="Q150" s="1053"/>
      <c r="R150" s="1053"/>
      <c r="S150" s="1053"/>
      <c r="T150" s="1053"/>
      <c r="U150" s="1053"/>
      <c r="V150" s="1053"/>
      <c r="W150" s="1053"/>
      <c r="X150" s="1053"/>
      <c r="Y150" s="1053"/>
      <c r="Z150" s="1053"/>
      <c r="AA150" s="1053"/>
      <c r="AB150" s="1053"/>
      <c r="AC150" s="1053"/>
      <c r="AD150" s="1053"/>
      <c r="AE150" s="1053"/>
      <c r="AF150" s="1053"/>
      <c r="AG150" s="1053"/>
    </row>
    <row r="151" spans="1:33" ht="14.25" x14ac:dyDescent="0.15">
      <c r="A151" s="1053"/>
      <c r="B151" s="1053"/>
      <c r="C151" s="1053"/>
      <c r="D151" s="1053"/>
      <c r="E151" s="1053"/>
      <c r="F151" s="1053"/>
      <c r="G151" s="1053"/>
      <c r="H151" s="1053"/>
      <c r="I151" s="1053"/>
      <c r="J151" s="1053"/>
      <c r="K151" s="1053"/>
      <c r="L151" s="1053"/>
      <c r="M151" s="1053"/>
      <c r="N151" s="1053"/>
      <c r="O151" s="1053"/>
      <c r="P151" s="1053"/>
      <c r="Q151" s="1053"/>
      <c r="R151" s="1053"/>
      <c r="S151" s="1053"/>
      <c r="T151" s="1053"/>
      <c r="U151" s="1053"/>
      <c r="V151" s="1053"/>
      <c r="W151" s="1053"/>
      <c r="X151" s="1053"/>
      <c r="Y151" s="1053"/>
      <c r="Z151" s="1053"/>
      <c r="AA151" s="1053"/>
      <c r="AB151" s="1053"/>
      <c r="AC151" s="1053"/>
      <c r="AD151" s="1053"/>
      <c r="AE151" s="1053"/>
      <c r="AF151" s="1053"/>
      <c r="AG151" s="1053"/>
    </row>
    <row r="152" spans="1:33" ht="14.25" x14ac:dyDescent="0.15">
      <c r="A152" s="1053"/>
      <c r="B152" s="1053"/>
      <c r="C152" s="1053"/>
      <c r="D152" s="1053"/>
      <c r="E152" s="1053"/>
      <c r="F152" s="1053"/>
      <c r="G152" s="1053"/>
      <c r="H152" s="1053"/>
      <c r="I152" s="1053"/>
      <c r="J152" s="1053"/>
      <c r="K152" s="1053"/>
      <c r="L152" s="1053"/>
      <c r="M152" s="1053"/>
      <c r="N152" s="1053"/>
      <c r="O152" s="1053"/>
      <c r="P152" s="1053"/>
      <c r="Q152" s="1053"/>
      <c r="R152" s="1053"/>
      <c r="S152" s="1053"/>
      <c r="T152" s="1053"/>
      <c r="U152" s="1053"/>
      <c r="V152" s="1053"/>
      <c r="W152" s="1053"/>
      <c r="X152" s="1053"/>
      <c r="Y152" s="1053"/>
      <c r="Z152" s="1053"/>
      <c r="AA152" s="1053"/>
      <c r="AB152" s="1053"/>
      <c r="AC152" s="1053"/>
      <c r="AD152" s="1053"/>
      <c r="AE152" s="1053"/>
      <c r="AF152" s="1053"/>
      <c r="AG152" s="1053"/>
    </row>
    <row r="153" spans="1:33" ht="14.25" x14ac:dyDescent="0.15">
      <c r="A153" s="1053"/>
      <c r="B153" s="1053"/>
      <c r="C153" s="1053"/>
      <c r="D153" s="1053"/>
      <c r="E153" s="1053"/>
      <c r="F153" s="1053"/>
      <c r="G153" s="1053"/>
      <c r="H153" s="1053"/>
      <c r="I153" s="1053"/>
      <c r="J153" s="1053"/>
      <c r="K153" s="1053"/>
      <c r="L153" s="1053"/>
      <c r="M153" s="1053"/>
      <c r="N153" s="1053"/>
      <c r="O153" s="1053"/>
      <c r="P153" s="1053"/>
      <c r="Q153" s="1053"/>
      <c r="R153" s="1053"/>
      <c r="S153" s="1053"/>
      <c r="T153" s="1053"/>
      <c r="U153" s="1053"/>
      <c r="V153" s="1053"/>
      <c r="W153" s="1053"/>
      <c r="X153" s="1053"/>
      <c r="Y153" s="1053"/>
      <c r="Z153" s="1053"/>
      <c r="AA153" s="1053"/>
      <c r="AB153" s="1053"/>
      <c r="AC153" s="1053"/>
      <c r="AD153" s="1053"/>
      <c r="AE153" s="1053"/>
      <c r="AF153" s="1053"/>
      <c r="AG153" s="1053"/>
    </row>
    <row r="154" spans="1:33" ht="14.25" x14ac:dyDescent="0.15">
      <c r="A154" s="1053"/>
      <c r="B154" s="1053"/>
      <c r="C154" s="1053"/>
      <c r="D154" s="1053"/>
      <c r="E154" s="1053"/>
      <c r="F154" s="1053"/>
      <c r="G154" s="1053"/>
      <c r="H154" s="1053"/>
      <c r="I154" s="1053"/>
      <c r="J154" s="1053"/>
      <c r="K154" s="1053"/>
      <c r="L154" s="1053"/>
      <c r="M154" s="1053"/>
      <c r="N154" s="1053"/>
      <c r="O154" s="1053"/>
      <c r="P154" s="1053"/>
      <c r="Q154" s="1053"/>
      <c r="R154" s="1053"/>
      <c r="S154" s="1053"/>
      <c r="T154" s="1053"/>
      <c r="U154" s="1053"/>
      <c r="V154" s="1053"/>
      <c r="W154" s="1053"/>
      <c r="X154" s="1053"/>
      <c r="Y154" s="1053"/>
      <c r="Z154" s="1053"/>
      <c r="AA154" s="1053"/>
      <c r="AB154" s="1053"/>
      <c r="AC154" s="1053"/>
      <c r="AD154" s="1053"/>
      <c r="AE154" s="1053"/>
      <c r="AF154" s="1053"/>
      <c r="AG154" s="1053"/>
    </row>
    <row r="155" spans="1:33" ht="14.25" x14ac:dyDescent="0.15">
      <c r="A155" s="1053"/>
      <c r="B155" s="1053"/>
      <c r="C155" s="1053"/>
      <c r="D155" s="1053"/>
      <c r="E155" s="1053"/>
      <c r="F155" s="1053"/>
      <c r="G155" s="1053"/>
      <c r="H155" s="1053"/>
      <c r="I155" s="1053"/>
      <c r="J155" s="1053"/>
      <c r="K155" s="1053"/>
      <c r="L155" s="1053"/>
      <c r="M155" s="1053"/>
      <c r="N155" s="1053"/>
      <c r="O155" s="1053"/>
      <c r="P155" s="1053"/>
      <c r="Q155" s="1053"/>
      <c r="R155" s="1053"/>
      <c r="S155" s="1053"/>
      <c r="T155" s="1053"/>
      <c r="U155" s="1053"/>
      <c r="V155" s="1053"/>
      <c r="W155" s="1053"/>
      <c r="X155" s="1053"/>
      <c r="Y155" s="1053"/>
      <c r="Z155" s="1053"/>
      <c r="AA155" s="1053"/>
      <c r="AB155" s="1053"/>
      <c r="AC155" s="1053"/>
      <c r="AD155" s="1053"/>
      <c r="AE155" s="1053"/>
      <c r="AF155" s="1053"/>
      <c r="AG155" s="1053"/>
    </row>
    <row r="156" spans="1:33" ht="14.25" x14ac:dyDescent="0.15">
      <c r="A156" s="1053"/>
      <c r="B156" s="1053"/>
      <c r="C156" s="1053"/>
      <c r="D156" s="1053"/>
      <c r="E156" s="1053"/>
      <c r="F156" s="1053"/>
      <c r="G156" s="1053"/>
      <c r="H156" s="1053"/>
      <c r="I156" s="1053"/>
      <c r="J156" s="1053"/>
      <c r="K156" s="1053"/>
      <c r="L156" s="1053"/>
      <c r="M156" s="1053"/>
      <c r="N156" s="1053"/>
      <c r="O156" s="1053"/>
      <c r="P156" s="1053"/>
      <c r="Q156" s="1053"/>
      <c r="R156" s="1053"/>
      <c r="S156" s="1053"/>
      <c r="T156" s="1053"/>
      <c r="U156" s="1053"/>
      <c r="V156" s="1053"/>
      <c r="W156" s="1053"/>
      <c r="X156" s="1053"/>
      <c r="Y156" s="1053"/>
      <c r="Z156" s="1053"/>
      <c r="AA156" s="1053"/>
      <c r="AB156" s="1053"/>
      <c r="AC156" s="1053"/>
      <c r="AD156" s="1053"/>
      <c r="AE156" s="1053"/>
      <c r="AF156" s="1053"/>
      <c r="AG156" s="1053"/>
    </row>
    <row r="157" spans="1:33" ht="14.25" x14ac:dyDescent="0.15">
      <c r="A157" s="1053"/>
      <c r="B157" s="1053"/>
      <c r="C157" s="1053"/>
      <c r="D157" s="1053"/>
      <c r="E157" s="1053"/>
      <c r="F157" s="1053"/>
      <c r="G157" s="1053"/>
      <c r="H157" s="1053"/>
      <c r="I157" s="1053"/>
      <c r="J157" s="1053"/>
      <c r="K157" s="1053"/>
      <c r="L157" s="1053"/>
      <c r="M157" s="1053"/>
      <c r="N157" s="1053"/>
      <c r="O157" s="1053"/>
      <c r="P157" s="1053"/>
      <c r="Q157" s="1053"/>
      <c r="R157" s="1053"/>
      <c r="S157" s="1053"/>
      <c r="T157" s="1053"/>
      <c r="U157" s="1053"/>
      <c r="V157" s="1053"/>
      <c r="W157" s="1053"/>
      <c r="X157" s="1053"/>
      <c r="Y157" s="1053"/>
      <c r="Z157" s="1053"/>
      <c r="AA157" s="1053"/>
      <c r="AB157" s="1053"/>
      <c r="AC157" s="1053"/>
      <c r="AD157" s="1053"/>
      <c r="AE157" s="1053"/>
      <c r="AF157" s="1053"/>
      <c r="AG157" s="1053"/>
    </row>
    <row r="158" spans="1:33" ht="14.25" x14ac:dyDescent="0.15">
      <c r="A158" s="1053"/>
      <c r="B158" s="1053"/>
      <c r="C158" s="1053"/>
      <c r="D158" s="1053"/>
      <c r="E158" s="1053"/>
      <c r="F158" s="1053"/>
      <c r="G158" s="1053"/>
      <c r="H158" s="1053"/>
      <c r="I158" s="1053"/>
      <c r="J158" s="1053"/>
      <c r="K158" s="1053"/>
      <c r="L158" s="1053"/>
      <c r="M158" s="1053"/>
      <c r="N158" s="1053"/>
      <c r="O158" s="1053"/>
      <c r="P158" s="1053"/>
      <c r="Q158" s="1053"/>
      <c r="R158" s="1053"/>
      <c r="S158" s="1053"/>
      <c r="T158" s="1053"/>
      <c r="U158" s="1053"/>
      <c r="V158" s="1053"/>
      <c r="W158" s="1053"/>
      <c r="X158" s="1053"/>
      <c r="Y158" s="1053"/>
      <c r="Z158" s="1053"/>
      <c r="AA158" s="1053"/>
      <c r="AB158" s="1053"/>
      <c r="AC158" s="1053"/>
      <c r="AD158" s="1053"/>
      <c r="AE158" s="1053"/>
      <c r="AF158" s="1053"/>
      <c r="AG158" s="1053"/>
    </row>
    <row r="159" spans="1:33" ht="14.25" x14ac:dyDescent="0.15">
      <c r="A159" s="1053"/>
      <c r="B159" s="1053"/>
      <c r="C159" s="1053"/>
      <c r="D159" s="1053"/>
      <c r="E159" s="1053"/>
      <c r="F159" s="1053"/>
      <c r="G159" s="1053"/>
      <c r="H159" s="1053"/>
      <c r="I159" s="1053"/>
      <c r="J159" s="1053"/>
      <c r="K159" s="1053"/>
      <c r="L159" s="1053"/>
      <c r="M159" s="1053"/>
      <c r="N159" s="1053"/>
      <c r="O159" s="1053"/>
      <c r="P159" s="1053"/>
      <c r="Q159" s="1053"/>
      <c r="R159" s="1053"/>
      <c r="S159" s="1053"/>
      <c r="T159" s="1053"/>
      <c r="U159" s="1053"/>
      <c r="V159" s="1053"/>
      <c r="W159" s="1053"/>
      <c r="X159" s="1053"/>
      <c r="Y159" s="1053"/>
      <c r="Z159" s="1053"/>
      <c r="AA159" s="1053"/>
      <c r="AB159" s="1053"/>
      <c r="AC159" s="1053"/>
      <c r="AD159" s="1053"/>
      <c r="AE159" s="1053"/>
      <c r="AF159" s="1053"/>
      <c r="AG159" s="1053"/>
    </row>
    <row r="160" spans="1:33" ht="14.25" x14ac:dyDescent="0.15">
      <c r="A160" s="1053"/>
      <c r="B160" s="1053"/>
      <c r="C160" s="1053"/>
      <c r="D160" s="1053"/>
      <c r="E160" s="1053"/>
      <c r="F160" s="1053"/>
      <c r="G160" s="1053"/>
      <c r="H160" s="1053"/>
      <c r="I160" s="1053"/>
      <c r="J160" s="1053"/>
      <c r="K160" s="1053"/>
      <c r="L160" s="1053"/>
      <c r="M160" s="1053"/>
      <c r="N160" s="1053"/>
      <c r="O160" s="1053"/>
      <c r="P160" s="1053"/>
      <c r="Q160" s="1053"/>
      <c r="R160" s="1053"/>
      <c r="S160" s="1053"/>
      <c r="T160" s="1053"/>
      <c r="U160" s="1053"/>
      <c r="V160" s="1053"/>
      <c r="W160" s="1053"/>
      <c r="X160" s="1053"/>
      <c r="Y160" s="1053"/>
      <c r="Z160" s="1053"/>
      <c r="AA160" s="1053"/>
      <c r="AB160" s="1053"/>
      <c r="AC160" s="1053"/>
      <c r="AD160" s="1053"/>
      <c r="AE160" s="1053"/>
      <c r="AF160" s="1053"/>
      <c r="AG160" s="1053"/>
    </row>
    <row r="161" spans="1:33" ht="14.25" x14ac:dyDescent="0.15">
      <c r="A161" s="1053"/>
      <c r="B161" s="1053"/>
      <c r="C161" s="1053"/>
      <c r="D161" s="1053"/>
      <c r="E161" s="1053"/>
      <c r="F161" s="1053"/>
      <c r="G161" s="1053"/>
      <c r="H161" s="1053"/>
      <c r="I161" s="1053"/>
      <c r="J161" s="1053"/>
      <c r="K161" s="1053"/>
      <c r="L161" s="1053"/>
      <c r="M161" s="1053"/>
      <c r="N161" s="1053"/>
      <c r="O161" s="1053"/>
      <c r="P161" s="1053"/>
      <c r="Q161" s="1053"/>
      <c r="R161" s="1053"/>
      <c r="S161" s="1053"/>
      <c r="T161" s="1053"/>
      <c r="U161" s="1053"/>
      <c r="V161" s="1053"/>
      <c r="W161" s="1053"/>
      <c r="X161" s="1053"/>
      <c r="Y161" s="1053"/>
      <c r="Z161" s="1053"/>
      <c r="AA161" s="1053"/>
      <c r="AB161" s="1053"/>
      <c r="AC161" s="1053"/>
      <c r="AD161" s="1053"/>
      <c r="AE161" s="1053"/>
      <c r="AF161" s="1053"/>
      <c r="AG161" s="1053"/>
    </row>
    <row r="162" spans="1:33" ht="14.25" x14ac:dyDescent="0.15">
      <c r="A162" s="1053"/>
      <c r="B162" s="1053"/>
      <c r="C162" s="1053"/>
      <c r="D162" s="1053"/>
      <c r="E162" s="1053"/>
      <c r="F162" s="1053"/>
      <c r="G162" s="1053"/>
      <c r="H162" s="1053"/>
      <c r="I162" s="1053"/>
      <c r="J162" s="1053"/>
      <c r="K162" s="1053"/>
      <c r="L162" s="1053"/>
      <c r="M162" s="1053"/>
      <c r="N162" s="1053"/>
      <c r="O162" s="1053"/>
      <c r="P162" s="1053"/>
      <c r="Q162" s="1053"/>
      <c r="R162" s="1053"/>
      <c r="S162" s="1053"/>
      <c r="T162" s="1053"/>
      <c r="U162" s="1053"/>
      <c r="V162" s="1053"/>
      <c r="W162" s="1053"/>
      <c r="X162" s="1053"/>
      <c r="Y162" s="1053"/>
      <c r="Z162" s="1053"/>
      <c r="AA162" s="1053"/>
      <c r="AB162" s="1053"/>
      <c r="AC162" s="1053"/>
      <c r="AD162" s="1053"/>
      <c r="AE162" s="1053"/>
      <c r="AF162" s="1053"/>
      <c r="AG162" s="1053"/>
    </row>
    <row r="163" spans="1:33" ht="14.25" x14ac:dyDescent="0.15">
      <c r="A163" s="1053"/>
      <c r="B163" s="1053"/>
      <c r="C163" s="1053"/>
      <c r="D163" s="1053"/>
      <c r="E163" s="1053"/>
      <c r="F163" s="1053"/>
      <c r="G163" s="1053"/>
      <c r="H163" s="1053"/>
      <c r="I163" s="1053"/>
      <c r="J163" s="1053"/>
      <c r="K163" s="1053"/>
      <c r="L163" s="1053"/>
      <c r="M163" s="1053"/>
      <c r="N163" s="1053"/>
      <c r="O163" s="1053"/>
      <c r="P163" s="1053"/>
      <c r="Q163" s="1053"/>
      <c r="R163" s="1053"/>
      <c r="S163" s="1053"/>
      <c r="T163" s="1053"/>
      <c r="U163" s="1053"/>
      <c r="V163" s="1053"/>
      <c r="W163" s="1053"/>
      <c r="X163" s="1053"/>
      <c r="Y163" s="1053"/>
      <c r="Z163" s="1053"/>
      <c r="AA163" s="1053"/>
      <c r="AB163" s="1053"/>
      <c r="AC163" s="1053"/>
      <c r="AD163" s="1053"/>
      <c r="AE163" s="1053"/>
      <c r="AF163" s="1053"/>
      <c r="AG163" s="1053"/>
    </row>
    <row r="164" spans="1:33" ht="14.25" x14ac:dyDescent="0.15">
      <c r="A164" s="1053"/>
      <c r="B164" s="1053"/>
      <c r="C164" s="1053"/>
      <c r="D164" s="1053"/>
      <c r="E164" s="1053"/>
      <c r="F164" s="1053"/>
      <c r="G164" s="1053"/>
      <c r="H164" s="1053"/>
      <c r="I164" s="1053"/>
      <c r="J164" s="1053"/>
      <c r="K164" s="1053"/>
      <c r="L164" s="1053"/>
      <c r="M164" s="1053"/>
      <c r="N164" s="1053"/>
      <c r="O164" s="1053"/>
      <c r="P164" s="1053"/>
      <c r="Q164" s="1053"/>
      <c r="R164" s="1053"/>
      <c r="S164" s="1053"/>
      <c r="T164" s="1053"/>
      <c r="U164" s="1053"/>
      <c r="V164" s="1053"/>
      <c r="W164" s="1053"/>
      <c r="X164" s="1053"/>
      <c r="Y164" s="1053"/>
      <c r="Z164" s="1053"/>
      <c r="AA164" s="1053"/>
      <c r="AB164" s="1053"/>
      <c r="AC164" s="1053"/>
      <c r="AD164" s="1053"/>
      <c r="AE164" s="1053"/>
      <c r="AF164" s="1053"/>
      <c r="AG164" s="1053"/>
    </row>
    <row r="165" spans="1:33" ht="14.25" x14ac:dyDescent="0.15">
      <c r="A165" s="1053"/>
      <c r="B165" s="1053"/>
      <c r="C165" s="1053"/>
      <c r="D165" s="1053"/>
      <c r="E165" s="1053"/>
      <c r="F165" s="1053"/>
      <c r="G165" s="1053"/>
      <c r="H165" s="1053"/>
      <c r="I165" s="1053"/>
      <c r="J165" s="1053"/>
      <c r="K165" s="1053"/>
      <c r="L165" s="1053"/>
      <c r="M165" s="1053"/>
      <c r="N165" s="1053"/>
      <c r="O165" s="1053"/>
      <c r="P165" s="1053"/>
      <c r="Q165" s="1053"/>
      <c r="R165" s="1053"/>
      <c r="S165" s="1053"/>
      <c r="T165" s="1053"/>
      <c r="U165" s="1053"/>
      <c r="V165" s="1053"/>
      <c r="W165" s="1053"/>
      <c r="X165" s="1053"/>
      <c r="Y165" s="1053"/>
      <c r="Z165" s="1053"/>
      <c r="AA165" s="1053"/>
      <c r="AB165" s="1053"/>
      <c r="AC165" s="1053"/>
      <c r="AD165" s="1053"/>
      <c r="AE165" s="1053"/>
      <c r="AF165" s="1053"/>
      <c r="AG165" s="1053"/>
    </row>
    <row r="166" spans="1:33" ht="14.25" x14ac:dyDescent="0.15">
      <c r="A166" s="1053"/>
      <c r="B166" s="1053"/>
      <c r="C166" s="1053"/>
      <c r="D166" s="1053"/>
      <c r="E166" s="1053"/>
      <c r="F166" s="1053"/>
      <c r="G166" s="1053"/>
      <c r="H166" s="1053"/>
      <c r="I166" s="1053"/>
      <c r="J166" s="1053"/>
      <c r="K166" s="1053"/>
      <c r="L166" s="1053"/>
      <c r="M166" s="1053"/>
      <c r="N166" s="1053"/>
      <c r="O166" s="1053"/>
      <c r="P166" s="1053"/>
      <c r="Q166" s="1053"/>
      <c r="R166" s="1053"/>
      <c r="S166" s="1053"/>
      <c r="T166" s="1053"/>
      <c r="U166" s="1053"/>
      <c r="V166" s="1053"/>
      <c r="W166" s="1053"/>
      <c r="X166" s="1053"/>
      <c r="Y166" s="1053"/>
      <c r="Z166" s="1053"/>
      <c r="AA166" s="1053"/>
      <c r="AB166" s="1053"/>
      <c r="AC166" s="1053"/>
      <c r="AD166" s="1053"/>
      <c r="AE166" s="1053"/>
      <c r="AF166" s="1053"/>
      <c r="AG166" s="1053"/>
    </row>
    <row r="167" spans="1:33" ht="14.25" x14ac:dyDescent="0.15">
      <c r="A167" s="1053"/>
      <c r="B167" s="1053"/>
      <c r="C167" s="1053"/>
      <c r="D167" s="1053"/>
      <c r="E167" s="1053"/>
      <c r="F167" s="1053"/>
      <c r="G167" s="1053"/>
      <c r="H167" s="1053"/>
      <c r="I167" s="1053"/>
      <c r="J167" s="1053"/>
      <c r="K167" s="1053"/>
      <c r="L167" s="1053"/>
      <c r="M167" s="1053"/>
      <c r="N167" s="1053"/>
      <c r="O167" s="1053"/>
      <c r="P167" s="1053"/>
      <c r="Q167" s="1053"/>
      <c r="R167" s="1053"/>
      <c r="S167" s="1053"/>
      <c r="T167" s="1053"/>
      <c r="U167" s="1053"/>
      <c r="V167" s="1053"/>
      <c r="W167" s="1053"/>
      <c r="X167" s="1053"/>
      <c r="Y167" s="1053"/>
      <c r="Z167" s="1053"/>
      <c r="AA167" s="1053"/>
      <c r="AB167" s="1053"/>
      <c r="AC167" s="1053"/>
      <c r="AD167" s="1053"/>
      <c r="AE167" s="1053"/>
      <c r="AF167" s="1053"/>
      <c r="AG167" s="1053"/>
    </row>
    <row r="168" spans="1:33" ht="14.25" x14ac:dyDescent="0.15">
      <c r="A168" s="1053"/>
      <c r="B168" s="1053"/>
      <c r="C168" s="1053"/>
      <c r="D168" s="1053"/>
      <c r="E168" s="1053"/>
      <c r="F168" s="1053"/>
      <c r="G168" s="1053"/>
      <c r="H168" s="1053"/>
      <c r="I168" s="1053"/>
      <c r="J168" s="1053"/>
      <c r="K168" s="1053"/>
      <c r="L168" s="1053"/>
      <c r="M168" s="1053"/>
      <c r="N168" s="1053"/>
      <c r="O168" s="1053"/>
      <c r="P168" s="1053"/>
      <c r="Q168" s="1053"/>
      <c r="R168" s="1053"/>
      <c r="S168" s="1053"/>
      <c r="T168" s="1053"/>
      <c r="U168" s="1053"/>
      <c r="V168" s="1053"/>
      <c r="W168" s="1053"/>
      <c r="X168" s="1053"/>
      <c r="Y168" s="1053"/>
      <c r="Z168" s="1053"/>
      <c r="AA168" s="1053"/>
      <c r="AB168" s="1053"/>
      <c r="AC168" s="1053"/>
      <c r="AD168" s="1053"/>
      <c r="AE168" s="1053"/>
      <c r="AF168" s="1053"/>
      <c r="AG168" s="1053"/>
    </row>
    <row r="169" spans="1:33" ht="14.25" x14ac:dyDescent="0.15">
      <c r="A169" s="1053"/>
      <c r="B169" s="1053"/>
      <c r="C169" s="1053"/>
      <c r="D169" s="1053"/>
      <c r="E169" s="1053"/>
      <c r="F169" s="1053"/>
      <c r="G169" s="1053"/>
      <c r="H169" s="1053"/>
      <c r="I169" s="1053"/>
      <c r="J169" s="1053"/>
      <c r="K169" s="1053"/>
      <c r="L169" s="1053"/>
      <c r="M169" s="1053"/>
      <c r="N169" s="1053"/>
      <c r="O169" s="1053"/>
      <c r="P169" s="1053"/>
      <c r="Q169" s="1053"/>
      <c r="R169" s="1053"/>
      <c r="S169" s="1053"/>
      <c r="T169" s="1053"/>
      <c r="U169" s="1053"/>
      <c r="V169" s="1053"/>
      <c r="W169" s="1053"/>
      <c r="X169" s="1053"/>
      <c r="Y169" s="1053"/>
      <c r="Z169" s="1053"/>
      <c r="AA169" s="1053"/>
      <c r="AB169" s="1053"/>
      <c r="AC169" s="1053"/>
      <c r="AD169" s="1053"/>
      <c r="AE169" s="1053"/>
      <c r="AF169" s="1053"/>
      <c r="AG169" s="1053"/>
    </row>
    <row r="170" spans="1:33" ht="14.25" x14ac:dyDescent="0.15">
      <c r="A170" s="1053"/>
      <c r="B170" s="1053"/>
      <c r="C170" s="1053"/>
      <c r="D170" s="1053"/>
      <c r="E170" s="1053"/>
      <c r="F170" s="1053"/>
      <c r="G170" s="1053"/>
      <c r="H170" s="1053"/>
      <c r="I170" s="1053"/>
      <c r="J170" s="1053"/>
      <c r="K170" s="1053"/>
      <c r="L170" s="1053"/>
      <c r="M170" s="1053"/>
      <c r="N170" s="1053"/>
      <c r="O170" s="1053"/>
      <c r="P170" s="1053"/>
      <c r="Q170" s="1053"/>
      <c r="R170" s="1053"/>
      <c r="S170" s="1053"/>
      <c r="T170" s="1053"/>
      <c r="U170" s="1053"/>
      <c r="V170" s="1053"/>
      <c r="W170" s="1053"/>
      <c r="X170" s="1053"/>
      <c r="Y170" s="1053"/>
      <c r="Z170" s="1053"/>
      <c r="AA170" s="1053"/>
      <c r="AB170" s="1053"/>
      <c r="AC170" s="1053"/>
      <c r="AD170" s="1053"/>
      <c r="AE170" s="1053"/>
      <c r="AF170" s="1053"/>
      <c r="AG170" s="1053"/>
    </row>
    <row r="171" spans="1:33" ht="14.25" x14ac:dyDescent="0.15">
      <c r="A171" s="1053"/>
      <c r="B171" s="1053"/>
      <c r="C171" s="1053"/>
      <c r="D171" s="1053"/>
      <c r="E171" s="1053"/>
      <c r="F171" s="1053"/>
      <c r="G171" s="1053"/>
      <c r="H171" s="1053"/>
      <c r="I171" s="1053"/>
      <c r="J171" s="1053"/>
      <c r="K171" s="1053"/>
      <c r="L171" s="1053"/>
      <c r="M171" s="1053"/>
      <c r="N171" s="1053"/>
      <c r="O171" s="1053"/>
      <c r="P171" s="1053"/>
      <c r="Q171" s="1053"/>
      <c r="R171" s="1053"/>
      <c r="S171" s="1053"/>
      <c r="T171" s="1053"/>
      <c r="U171" s="1053"/>
      <c r="V171" s="1053"/>
      <c r="W171" s="1053"/>
      <c r="X171" s="1053"/>
      <c r="Y171" s="1053"/>
      <c r="Z171" s="1053"/>
      <c r="AA171" s="1053"/>
      <c r="AB171" s="1053"/>
      <c r="AC171" s="1053"/>
      <c r="AD171" s="1053"/>
      <c r="AE171" s="1053"/>
      <c r="AF171" s="1053"/>
      <c r="AG171" s="1053"/>
    </row>
    <row r="172" spans="1:33" ht="14.25" x14ac:dyDescent="0.15">
      <c r="A172" s="1053"/>
      <c r="B172" s="1053"/>
      <c r="C172" s="1053"/>
      <c r="D172" s="1053"/>
      <c r="E172" s="1053"/>
      <c r="F172" s="1053"/>
      <c r="G172" s="1053"/>
      <c r="H172" s="1053"/>
      <c r="I172" s="1053"/>
      <c r="J172" s="1053"/>
      <c r="K172" s="1053"/>
      <c r="L172" s="1053"/>
      <c r="M172" s="1053"/>
      <c r="N172" s="1053"/>
      <c r="O172" s="1053"/>
      <c r="P172" s="1053"/>
      <c r="Q172" s="1053"/>
      <c r="R172" s="1053"/>
      <c r="S172" s="1053"/>
      <c r="T172" s="1053"/>
      <c r="U172" s="1053"/>
      <c r="V172" s="1053"/>
      <c r="W172" s="1053"/>
      <c r="X172" s="1053"/>
      <c r="Y172" s="1053"/>
      <c r="Z172" s="1053"/>
      <c r="AA172" s="1053"/>
      <c r="AB172" s="1053"/>
      <c r="AC172" s="1053"/>
      <c r="AD172" s="1053"/>
      <c r="AE172" s="1053"/>
      <c r="AF172" s="1053"/>
      <c r="AG172" s="1053"/>
    </row>
    <row r="173" spans="1:33" ht="14.25" x14ac:dyDescent="0.15">
      <c r="A173" s="1053"/>
      <c r="B173" s="1053"/>
      <c r="C173" s="1053"/>
      <c r="D173" s="1053"/>
      <c r="E173" s="1053"/>
      <c r="F173" s="1053"/>
      <c r="G173" s="1053"/>
      <c r="H173" s="1053"/>
      <c r="I173" s="1053"/>
      <c r="J173" s="1053"/>
      <c r="K173" s="1053"/>
      <c r="L173" s="1053"/>
      <c r="M173" s="1053"/>
      <c r="N173" s="1053"/>
      <c r="O173" s="1053"/>
      <c r="P173" s="1053"/>
      <c r="Q173" s="1053"/>
      <c r="R173" s="1053"/>
      <c r="S173" s="1053"/>
      <c r="T173" s="1053"/>
      <c r="U173" s="1053"/>
      <c r="V173" s="1053"/>
      <c r="W173" s="1053"/>
      <c r="X173" s="1053"/>
      <c r="Y173" s="1053"/>
      <c r="Z173" s="1053"/>
      <c r="AA173" s="1053"/>
      <c r="AB173" s="1053"/>
      <c r="AC173" s="1053"/>
      <c r="AD173" s="1053"/>
      <c r="AE173" s="1053"/>
      <c r="AF173" s="1053"/>
      <c r="AG173" s="1053"/>
    </row>
    <row r="174" spans="1:33" ht="14.25" x14ac:dyDescent="0.15">
      <c r="A174" s="1053"/>
      <c r="B174" s="1053"/>
      <c r="C174" s="1053"/>
      <c r="D174" s="1053"/>
      <c r="E174" s="1053"/>
      <c r="F174" s="1053"/>
      <c r="G174" s="1053"/>
      <c r="H174" s="1053"/>
      <c r="I174" s="1053"/>
      <c r="J174" s="1053"/>
      <c r="K174" s="1053"/>
      <c r="L174" s="1053"/>
      <c r="M174" s="1053"/>
      <c r="N174" s="1053"/>
      <c r="O174" s="1053"/>
      <c r="P174" s="1053"/>
      <c r="Q174" s="1053"/>
      <c r="R174" s="1053"/>
      <c r="S174" s="1053"/>
      <c r="T174" s="1053"/>
      <c r="U174" s="1053"/>
      <c r="V174" s="1053"/>
      <c r="W174" s="1053"/>
      <c r="X174" s="1053"/>
      <c r="Y174" s="1053"/>
      <c r="Z174" s="1053"/>
      <c r="AA174" s="1053"/>
      <c r="AB174" s="1053"/>
      <c r="AC174" s="1053"/>
      <c r="AD174" s="1053"/>
      <c r="AE174" s="1053"/>
      <c r="AF174" s="1053"/>
      <c r="AG174" s="1053"/>
    </row>
    <row r="175" spans="1:33" ht="14.25" x14ac:dyDescent="0.15">
      <c r="A175" s="1053"/>
      <c r="B175" s="1053"/>
      <c r="C175" s="1053"/>
      <c r="D175" s="1053"/>
      <c r="E175" s="1053"/>
      <c r="F175" s="1053"/>
      <c r="G175" s="1053"/>
      <c r="H175" s="1053"/>
      <c r="I175" s="1053"/>
      <c r="J175" s="1053"/>
      <c r="K175" s="1053"/>
      <c r="L175" s="1053"/>
      <c r="M175" s="1053"/>
      <c r="N175" s="1053"/>
      <c r="O175" s="1053"/>
      <c r="P175" s="1053"/>
      <c r="Q175" s="1053"/>
      <c r="R175" s="1053"/>
      <c r="S175" s="1053"/>
      <c r="T175" s="1053"/>
      <c r="U175" s="1053"/>
      <c r="V175" s="1053"/>
      <c r="W175" s="1053"/>
      <c r="X175" s="1053"/>
      <c r="Y175" s="1053"/>
      <c r="Z175" s="1053"/>
      <c r="AA175" s="1053"/>
      <c r="AB175" s="1053"/>
      <c r="AC175" s="1053"/>
      <c r="AD175" s="1053"/>
      <c r="AE175" s="1053"/>
      <c r="AF175" s="1053"/>
      <c r="AG175" s="1053"/>
    </row>
    <row r="176" spans="1:33" ht="14.25" x14ac:dyDescent="0.15">
      <c r="A176" s="1053"/>
      <c r="B176" s="1053"/>
      <c r="C176" s="1053"/>
      <c r="D176" s="1053"/>
      <c r="E176" s="1053"/>
      <c r="F176" s="1053"/>
      <c r="G176" s="1053"/>
      <c r="H176" s="1053"/>
      <c r="I176" s="1053"/>
      <c r="J176" s="1053"/>
      <c r="K176" s="1053"/>
      <c r="L176" s="1053"/>
      <c r="M176" s="1053"/>
      <c r="N176" s="1053"/>
      <c r="O176" s="1053"/>
      <c r="P176" s="1053"/>
      <c r="Q176" s="1053"/>
      <c r="R176" s="1053"/>
      <c r="S176" s="1053"/>
      <c r="T176" s="1053"/>
      <c r="U176" s="1053"/>
      <c r="V176" s="1053"/>
      <c r="W176" s="1053"/>
      <c r="X176" s="1053"/>
      <c r="Y176" s="1053"/>
      <c r="Z176" s="1053"/>
      <c r="AA176" s="1053"/>
      <c r="AB176" s="1053"/>
      <c r="AC176" s="1053"/>
      <c r="AD176" s="1053"/>
      <c r="AE176" s="1053"/>
      <c r="AF176" s="1053"/>
      <c r="AG176" s="1053"/>
    </row>
    <row r="177" spans="1:33" ht="14.25" x14ac:dyDescent="0.15">
      <c r="A177" s="1053"/>
      <c r="B177" s="1053"/>
      <c r="C177" s="1053"/>
      <c r="D177" s="1053"/>
      <c r="E177" s="1053"/>
      <c r="F177" s="1053"/>
      <c r="G177" s="1053"/>
      <c r="H177" s="1053"/>
      <c r="I177" s="1053"/>
      <c r="J177" s="1053"/>
      <c r="K177" s="1053"/>
      <c r="L177" s="1053"/>
      <c r="M177" s="1053"/>
      <c r="N177" s="1053"/>
      <c r="O177" s="1053"/>
      <c r="P177" s="1053"/>
      <c r="Q177" s="1053"/>
      <c r="R177" s="1053"/>
      <c r="S177" s="1053"/>
      <c r="T177" s="1053"/>
      <c r="U177" s="1053"/>
      <c r="V177" s="1053"/>
      <c r="W177" s="1053"/>
      <c r="X177" s="1053"/>
      <c r="Y177" s="1053"/>
      <c r="Z177" s="1053"/>
      <c r="AA177" s="1053"/>
      <c r="AB177" s="1053"/>
      <c r="AC177" s="1053"/>
      <c r="AD177" s="1053"/>
      <c r="AE177" s="1053"/>
      <c r="AF177" s="1053"/>
      <c r="AG177" s="1053"/>
    </row>
    <row r="178" spans="1:33" ht="14.25" x14ac:dyDescent="0.15">
      <c r="A178" s="1053"/>
      <c r="B178" s="1053"/>
      <c r="C178" s="1053"/>
      <c r="D178" s="1053"/>
      <c r="E178" s="1053"/>
      <c r="F178" s="1053"/>
      <c r="G178" s="1053"/>
      <c r="H178" s="1053"/>
      <c r="I178" s="1053"/>
      <c r="J178" s="1053"/>
      <c r="K178" s="1053"/>
      <c r="L178" s="1053"/>
      <c r="M178" s="1053"/>
      <c r="N178" s="1053"/>
      <c r="O178" s="1053"/>
      <c r="P178" s="1053"/>
      <c r="Q178" s="1053"/>
      <c r="R178" s="1053"/>
      <c r="S178" s="1053"/>
      <c r="T178" s="1053"/>
      <c r="U178" s="1053"/>
      <c r="V178" s="1053"/>
      <c r="W178" s="1053"/>
      <c r="X178" s="1053"/>
      <c r="Y178" s="1053"/>
      <c r="Z178" s="1053"/>
      <c r="AA178" s="1053"/>
      <c r="AB178" s="1053"/>
      <c r="AC178" s="1053"/>
      <c r="AD178" s="1053"/>
      <c r="AE178" s="1053"/>
      <c r="AF178" s="1053"/>
      <c r="AG178" s="1053"/>
    </row>
    <row r="179" spans="1:33" ht="14.25" x14ac:dyDescent="0.15">
      <c r="A179" s="1053"/>
      <c r="B179" s="1053"/>
      <c r="C179" s="1053"/>
      <c r="D179" s="1053"/>
      <c r="E179" s="1053"/>
      <c r="F179" s="1053"/>
      <c r="G179" s="1053"/>
      <c r="H179" s="1053"/>
      <c r="I179" s="1053"/>
      <c r="J179" s="1053"/>
      <c r="K179" s="1053"/>
      <c r="L179" s="1053"/>
      <c r="M179" s="1053"/>
      <c r="N179" s="1053"/>
      <c r="O179" s="1053"/>
      <c r="P179" s="1053"/>
      <c r="Q179" s="1053"/>
      <c r="R179" s="1053"/>
      <c r="S179" s="1053"/>
      <c r="T179" s="1053"/>
      <c r="U179" s="1053"/>
      <c r="V179" s="1053"/>
      <c r="W179" s="1053"/>
      <c r="X179" s="1053"/>
      <c r="Y179" s="1053"/>
      <c r="Z179" s="1053"/>
      <c r="AA179" s="1053"/>
      <c r="AB179" s="1053"/>
      <c r="AC179" s="1053"/>
      <c r="AD179" s="1053"/>
      <c r="AE179" s="1053"/>
      <c r="AF179" s="1053"/>
      <c r="AG179" s="1053"/>
    </row>
    <row r="180" spans="1:33" ht="14.25" x14ac:dyDescent="0.15">
      <c r="A180" s="1053"/>
      <c r="B180" s="1053"/>
      <c r="C180" s="1053"/>
      <c r="D180" s="1053"/>
      <c r="E180" s="1053"/>
      <c r="F180" s="1053"/>
      <c r="G180" s="1053"/>
      <c r="H180" s="1053"/>
      <c r="I180" s="1053"/>
      <c r="J180" s="1053"/>
      <c r="K180" s="1053"/>
      <c r="L180" s="1053"/>
      <c r="M180" s="1053"/>
      <c r="N180" s="1053"/>
      <c r="O180" s="1053"/>
      <c r="P180" s="1053"/>
      <c r="Q180" s="1053"/>
      <c r="R180" s="1053"/>
      <c r="S180" s="1053"/>
      <c r="T180" s="1053"/>
      <c r="U180" s="1053"/>
      <c r="V180" s="1053"/>
      <c r="W180" s="1053"/>
      <c r="X180" s="1053"/>
      <c r="Y180" s="1053"/>
      <c r="Z180" s="1053"/>
      <c r="AA180" s="1053"/>
      <c r="AB180" s="1053"/>
      <c r="AC180" s="1053"/>
      <c r="AD180" s="1053"/>
      <c r="AE180" s="1053"/>
      <c r="AF180" s="1053"/>
      <c r="AG180" s="1053"/>
    </row>
    <row r="181" spans="1:33" ht="14.25" x14ac:dyDescent="0.15">
      <c r="A181" s="1053"/>
      <c r="B181" s="1053"/>
      <c r="C181" s="1053"/>
      <c r="D181" s="1053"/>
      <c r="E181" s="1053"/>
      <c r="F181" s="1053"/>
      <c r="G181" s="1053"/>
      <c r="H181" s="1053"/>
      <c r="I181" s="1053"/>
      <c r="J181" s="1053"/>
      <c r="K181" s="1053"/>
      <c r="L181" s="1053"/>
      <c r="M181" s="1053"/>
      <c r="N181" s="1053"/>
      <c r="O181" s="1053"/>
      <c r="P181" s="1053"/>
      <c r="Q181" s="1053"/>
      <c r="R181" s="1053"/>
      <c r="S181" s="1053"/>
      <c r="T181" s="1053"/>
      <c r="U181" s="1053"/>
      <c r="V181" s="1053"/>
      <c r="W181" s="1053"/>
      <c r="X181" s="1053"/>
      <c r="Y181" s="1053"/>
      <c r="Z181" s="1053"/>
      <c r="AA181" s="1053"/>
      <c r="AB181" s="1053"/>
      <c r="AC181" s="1053"/>
      <c r="AD181" s="1053"/>
      <c r="AE181" s="1053"/>
      <c r="AF181" s="1053"/>
      <c r="AG181" s="1053"/>
    </row>
    <row r="182" spans="1:33" ht="14.25" x14ac:dyDescent="0.15">
      <c r="A182" s="1053"/>
      <c r="B182" s="1053"/>
      <c r="C182" s="1053"/>
      <c r="D182" s="1053"/>
      <c r="E182" s="1053"/>
      <c r="F182" s="1053"/>
      <c r="G182" s="1053"/>
      <c r="H182" s="1053"/>
      <c r="I182" s="1053"/>
      <c r="J182" s="1053"/>
      <c r="K182" s="1053"/>
      <c r="L182" s="1053"/>
      <c r="M182" s="1053"/>
      <c r="N182" s="1053"/>
      <c r="O182" s="1053"/>
      <c r="P182" s="1053"/>
      <c r="Q182" s="1053"/>
      <c r="R182" s="1053"/>
      <c r="S182" s="1053"/>
      <c r="T182" s="1053"/>
      <c r="U182" s="1053"/>
      <c r="V182" s="1053"/>
      <c r="W182" s="1053"/>
      <c r="X182" s="1053"/>
      <c r="Y182" s="1053"/>
      <c r="Z182" s="1053"/>
      <c r="AA182" s="1053"/>
      <c r="AB182" s="1053"/>
      <c r="AC182" s="1053"/>
      <c r="AD182" s="1053"/>
      <c r="AE182" s="1053"/>
      <c r="AF182" s="1053"/>
      <c r="AG182" s="1053"/>
    </row>
    <row r="183" spans="1:33" ht="14.25" x14ac:dyDescent="0.15">
      <c r="A183" s="1053"/>
      <c r="B183" s="1053"/>
      <c r="C183" s="1053"/>
      <c r="D183" s="1053"/>
      <c r="E183" s="1053"/>
      <c r="F183" s="1053"/>
      <c r="G183" s="1053"/>
      <c r="H183" s="1053"/>
      <c r="I183" s="1053"/>
      <c r="J183" s="1053"/>
      <c r="K183" s="1053"/>
      <c r="L183" s="1053"/>
      <c r="M183" s="1053"/>
      <c r="N183" s="1053"/>
      <c r="O183" s="1053"/>
      <c r="P183" s="1053"/>
      <c r="Q183" s="1053"/>
      <c r="R183" s="1053"/>
      <c r="S183" s="1053"/>
      <c r="T183" s="1053"/>
      <c r="U183" s="1053"/>
      <c r="V183" s="1053"/>
      <c r="W183" s="1053"/>
      <c r="X183" s="1053"/>
      <c r="Y183" s="1053"/>
      <c r="Z183" s="1053"/>
      <c r="AA183" s="1053"/>
      <c r="AB183" s="1053"/>
      <c r="AC183" s="1053"/>
      <c r="AD183" s="1053"/>
      <c r="AE183" s="1053"/>
      <c r="AF183" s="1053"/>
      <c r="AG183" s="1053"/>
    </row>
    <row r="184" spans="1:33" ht="14.25" x14ac:dyDescent="0.15">
      <c r="A184" s="1053"/>
      <c r="B184" s="1053"/>
      <c r="C184" s="1053"/>
      <c r="D184" s="1053"/>
      <c r="E184" s="1053"/>
      <c r="F184" s="1053"/>
      <c r="G184" s="1053"/>
      <c r="H184" s="1053"/>
      <c r="I184" s="1053"/>
      <c r="J184" s="1053"/>
      <c r="K184" s="1053"/>
      <c r="L184" s="1053"/>
      <c r="M184" s="1053"/>
      <c r="N184" s="1053"/>
      <c r="O184" s="1053"/>
      <c r="P184" s="1053"/>
      <c r="Q184" s="1053"/>
      <c r="R184" s="1053"/>
      <c r="S184" s="1053"/>
      <c r="T184" s="1053"/>
      <c r="U184" s="1053"/>
      <c r="V184" s="1053"/>
      <c r="W184" s="1053"/>
      <c r="X184" s="1053"/>
      <c r="Y184" s="1053"/>
      <c r="Z184" s="1053"/>
      <c r="AA184" s="1053"/>
      <c r="AB184" s="1053"/>
      <c r="AC184" s="1053"/>
      <c r="AD184" s="1053"/>
      <c r="AE184" s="1053"/>
      <c r="AF184" s="1053"/>
      <c r="AG184" s="1053"/>
    </row>
    <row r="185" spans="1:33" ht="14.25" x14ac:dyDescent="0.15">
      <c r="A185" s="1053"/>
      <c r="B185" s="1053"/>
      <c r="C185" s="1053"/>
      <c r="D185" s="1053"/>
      <c r="E185" s="1053"/>
      <c r="F185" s="1053"/>
      <c r="G185" s="1053"/>
      <c r="H185" s="1053"/>
      <c r="I185" s="1053"/>
      <c r="J185" s="1053"/>
      <c r="K185" s="1053"/>
      <c r="L185" s="1053"/>
      <c r="M185" s="1053"/>
      <c r="N185" s="1053"/>
      <c r="O185" s="1053"/>
      <c r="P185" s="1053"/>
      <c r="Q185" s="1053"/>
      <c r="R185" s="1053"/>
      <c r="S185" s="1053"/>
      <c r="T185" s="1053"/>
      <c r="U185" s="1053"/>
      <c r="V185" s="1053"/>
      <c r="W185" s="1053"/>
      <c r="X185" s="1053"/>
      <c r="Y185" s="1053"/>
      <c r="Z185" s="1053"/>
      <c r="AA185" s="1053"/>
      <c r="AB185" s="1053"/>
      <c r="AC185" s="1053"/>
      <c r="AD185" s="1053"/>
      <c r="AE185" s="1053"/>
      <c r="AF185" s="1053"/>
      <c r="AG185" s="1053"/>
    </row>
    <row r="186" spans="1:33" ht="14.25" x14ac:dyDescent="0.15">
      <c r="A186" s="1053"/>
      <c r="B186" s="1053"/>
      <c r="C186" s="1053"/>
      <c r="D186" s="1053"/>
      <c r="E186" s="1053"/>
      <c r="F186" s="1053"/>
      <c r="G186" s="1053"/>
      <c r="H186" s="1053"/>
      <c r="I186" s="1053"/>
      <c r="J186" s="1053"/>
      <c r="K186" s="1053"/>
      <c r="L186" s="1053"/>
      <c r="M186" s="1053"/>
      <c r="N186" s="1053"/>
      <c r="O186" s="1053"/>
      <c r="P186" s="1053"/>
      <c r="Q186" s="1053"/>
      <c r="R186" s="1053"/>
      <c r="S186" s="1053"/>
      <c r="T186" s="1053"/>
      <c r="U186" s="1053"/>
      <c r="V186" s="1053"/>
      <c r="W186" s="1053"/>
      <c r="X186" s="1053"/>
      <c r="Y186" s="1053"/>
      <c r="Z186" s="1053"/>
      <c r="AA186" s="1053"/>
      <c r="AB186" s="1053"/>
      <c r="AC186" s="1053"/>
      <c r="AD186" s="1053"/>
      <c r="AE186" s="1053"/>
      <c r="AF186" s="1053"/>
      <c r="AG186" s="1053"/>
    </row>
    <row r="187" spans="1:33" ht="14.25" x14ac:dyDescent="0.15">
      <c r="A187" s="1053"/>
      <c r="B187" s="1053"/>
      <c r="C187" s="1053"/>
      <c r="D187" s="1053"/>
      <c r="E187" s="1053"/>
      <c r="F187" s="1053"/>
      <c r="G187" s="1053"/>
      <c r="H187" s="1053"/>
      <c r="I187" s="1053"/>
      <c r="J187" s="1053"/>
      <c r="K187" s="1053"/>
      <c r="L187" s="1053"/>
      <c r="M187" s="1053"/>
      <c r="N187" s="1053"/>
      <c r="O187" s="1053"/>
      <c r="P187" s="1053"/>
      <c r="Q187" s="1053"/>
      <c r="R187" s="1053"/>
      <c r="S187" s="1053"/>
      <c r="T187" s="1053"/>
      <c r="U187" s="1053"/>
      <c r="V187" s="1053"/>
      <c r="W187" s="1053"/>
      <c r="X187" s="1053"/>
      <c r="Y187" s="1053"/>
      <c r="Z187" s="1053"/>
      <c r="AA187" s="1053"/>
      <c r="AB187" s="1053"/>
      <c r="AC187" s="1053"/>
      <c r="AD187" s="1053"/>
      <c r="AE187" s="1053"/>
      <c r="AF187" s="1053"/>
      <c r="AG187" s="1053"/>
    </row>
    <row r="188" spans="1:33" ht="14.25" x14ac:dyDescent="0.15">
      <c r="A188" s="1053"/>
      <c r="B188" s="1053"/>
      <c r="C188" s="1053"/>
      <c r="D188" s="1053"/>
      <c r="E188" s="1053"/>
      <c r="F188" s="1053"/>
      <c r="G188" s="1053"/>
      <c r="H188" s="1053"/>
      <c r="I188" s="1053"/>
      <c r="J188" s="1053"/>
      <c r="K188" s="1053"/>
      <c r="L188" s="1053"/>
      <c r="M188" s="1053"/>
      <c r="N188" s="1053"/>
      <c r="O188" s="1053"/>
      <c r="P188" s="1053"/>
      <c r="Q188" s="1053"/>
      <c r="R188" s="1053"/>
      <c r="S188" s="1053"/>
      <c r="T188" s="1053"/>
      <c r="U188" s="1053"/>
      <c r="V188" s="1053"/>
      <c r="W188" s="1053"/>
      <c r="X188" s="1053"/>
      <c r="Y188" s="1053"/>
      <c r="Z188" s="1053"/>
      <c r="AA188" s="1053"/>
      <c r="AB188" s="1053"/>
      <c r="AC188" s="1053"/>
      <c r="AD188" s="1053"/>
      <c r="AE188" s="1053"/>
      <c r="AF188" s="1053"/>
      <c r="AG188" s="1053"/>
    </row>
    <row r="189" spans="1:33" ht="14.25" x14ac:dyDescent="0.15">
      <c r="A189" s="1053"/>
      <c r="B189" s="1053"/>
      <c r="C189" s="1053"/>
      <c r="D189" s="1053"/>
      <c r="E189" s="1053"/>
      <c r="F189" s="1053"/>
      <c r="G189" s="1053"/>
      <c r="H189" s="1053"/>
      <c r="I189" s="1053"/>
      <c r="J189" s="1053"/>
      <c r="K189" s="1053"/>
      <c r="L189" s="1053"/>
      <c r="M189" s="1053"/>
      <c r="N189" s="1053"/>
      <c r="O189" s="1053"/>
      <c r="P189" s="1053"/>
      <c r="Q189" s="1053"/>
      <c r="R189" s="1053"/>
      <c r="S189" s="1053"/>
      <c r="T189" s="1053"/>
      <c r="U189" s="1053"/>
      <c r="V189" s="1053"/>
      <c r="W189" s="1053"/>
      <c r="X189" s="1053"/>
      <c r="Y189" s="1053"/>
      <c r="Z189" s="1053"/>
      <c r="AA189" s="1053"/>
      <c r="AB189" s="1053"/>
      <c r="AC189" s="1053"/>
      <c r="AD189" s="1053"/>
      <c r="AE189" s="1053"/>
      <c r="AF189" s="1053"/>
      <c r="AG189" s="1053"/>
    </row>
    <row r="190" spans="1:33" ht="14.25" x14ac:dyDescent="0.15">
      <c r="A190" s="1053"/>
      <c r="B190" s="1053"/>
      <c r="C190" s="1053"/>
      <c r="D190" s="1053"/>
      <c r="E190" s="1053"/>
      <c r="F190" s="1053"/>
      <c r="G190" s="1053"/>
      <c r="H190" s="1053"/>
      <c r="I190" s="1053"/>
      <c r="J190" s="1053"/>
      <c r="K190" s="1053"/>
      <c r="L190" s="1053"/>
      <c r="M190" s="1053"/>
      <c r="N190" s="1053"/>
      <c r="O190" s="1053"/>
      <c r="P190" s="1053"/>
      <c r="Q190" s="1053"/>
      <c r="R190" s="1053"/>
      <c r="S190" s="1053"/>
      <c r="T190" s="1053"/>
      <c r="U190" s="1053"/>
      <c r="V190" s="1053"/>
      <c r="W190" s="1053"/>
      <c r="X190" s="1053"/>
      <c r="Y190" s="1053"/>
      <c r="Z190" s="1053"/>
      <c r="AA190" s="1053"/>
      <c r="AB190" s="1053"/>
      <c r="AC190" s="1053"/>
      <c r="AD190" s="1053"/>
      <c r="AE190" s="1053"/>
      <c r="AF190" s="1053"/>
      <c r="AG190" s="1053"/>
    </row>
    <row r="191" spans="1:33" ht="14.25" x14ac:dyDescent="0.15">
      <c r="A191" s="1053"/>
      <c r="B191" s="1053"/>
      <c r="C191" s="1053"/>
      <c r="D191" s="1053"/>
      <c r="E191" s="1053"/>
      <c r="F191" s="1053"/>
      <c r="G191" s="1053"/>
      <c r="H191" s="1053"/>
      <c r="I191" s="1053"/>
      <c r="J191" s="1053"/>
      <c r="K191" s="1053"/>
      <c r="L191" s="1053"/>
      <c r="M191" s="1053"/>
      <c r="N191" s="1053"/>
      <c r="O191" s="1053"/>
      <c r="P191" s="1053"/>
      <c r="Q191" s="1053"/>
      <c r="R191" s="1053"/>
      <c r="S191" s="1053"/>
      <c r="T191" s="1053"/>
      <c r="U191" s="1053"/>
      <c r="V191" s="1053"/>
      <c r="W191" s="1053"/>
      <c r="X191" s="1053"/>
      <c r="Y191" s="1053"/>
      <c r="Z191" s="1053"/>
      <c r="AA191" s="1053"/>
      <c r="AB191" s="1053"/>
      <c r="AC191" s="1053"/>
      <c r="AD191" s="1053"/>
      <c r="AE191" s="1053"/>
      <c r="AF191" s="1053"/>
      <c r="AG191" s="1053"/>
    </row>
    <row r="192" spans="1:33" ht="14.25" x14ac:dyDescent="0.15">
      <c r="A192" s="1053"/>
      <c r="B192" s="1053"/>
      <c r="C192" s="1053"/>
      <c r="D192" s="1053"/>
      <c r="E192" s="1053"/>
      <c r="F192" s="1053"/>
      <c r="G192" s="1053"/>
      <c r="H192" s="1053"/>
      <c r="I192" s="1053"/>
      <c r="J192" s="1053"/>
      <c r="K192" s="1053"/>
      <c r="L192" s="1053"/>
      <c r="M192" s="1053"/>
      <c r="N192" s="1053"/>
      <c r="O192" s="1053"/>
      <c r="P192" s="1053"/>
      <c r="Q192" s="1053"/>
      <c r="R192" s="1053"/>
      <c r="S192" s="1053"/>
      <c r="T192" s="1053"/>
      <c r="U192" s="1053"/>
      <c r="V192" s="1053"/>
      <c r="W192" s="1053"/>
      <c r="X192" s="1053"/>
      <c r="Y192" s="1053"/>
      <c r="Z192" s="1053"/>
      <c r="AA192" s="1053"/>
      <c r="AB192" s="1053"/>
      <c r="AC192" s="1053"/>
      <c r="AD192" s="1053"/>
      <c r="AE192" s="1053"/>
      <c r="AF192" s="1053"/>
      <c r="AG192" s="1053"/>
    </row>
    <row r="193" spans="1:33" ht="14.25" x14ac:dyDescent="0.15">
      <c r="A193" s="1053"/>
      <c r="B193" s="1053"/>
      <c r="C193" s="1053"/>
      <c r="D193" s="1053"/>
      <c r="E193" s="1053"/>
      <c r="F193" s="1053"/>
      <c r="G193" s="1053"/>
      <c r="H193" s="1053"/>
      <c r="I193" s="1053"/>
      <c r="J193" s="1053"/>
      <c r="K193" s="1053"/>
      <c r="L193" s="1053"/>
      <c r="M193" s="1053"/>
      <c r="N193" s="1053"/>
      <c r="O193" s="1053"/>
      <c r="P193" s="1053"/>
      <c r="Q193" s="1053"/>
      <c r="R193" s="1053"/>
      <c r="S193" s="1053"/>
      <c r="T193" s="1053"/>
      <c r="U193" s="1053"/>
      <c r="V193" s="1053"/>
      <c r="W193" s="1053"/>
      <c r="X193" s="1053"/>
      <c r="Y193" s="1053"/>
      <c r="Z193" s="1053"/>
      <c r="AA193" s="1053"/>
      <c r="AB193" s="1053"/>
      <c r="AC193" s="1053"/>
      <c r="AD193" s="1053"/>
      <c r="AE193" s="1053"/>
      <c r="AF193" s="1053"/>
      <c r="AG193" s="1053"/>
    </row>
    <row r="194" spans="1:33" ht="14.25" x14ac:dyDescent="0.15">
      <c r="A194" s="1053"/>
      <c r="B194" s="1053"/>
      <c r="C194" s="1053"/>
      <c r="D194" s="1053"/>
      <c r="E194" s="1053"/>
      <c r="F194" s="1053"/>
      <c r="G194" s="1053"/>
      <c r="H194" s="1053"/>
      <c r="I194" s="1053"/>
      <c r="J194" s="1053"/>
      <c r="K194" s="1053"/>
      <c r="L194" s="1053"/>
      <c r="M194" s="1053"/>
      <c r="N194" s="1053"/>
      <c r="O194" s="1053"/>
      <c r="P194" s="1053"/>
      <c r="Q194" s="1053"/>
      <c r="R194" s="1053"/>
      <c r="S194" s="1053"/>
      <c r="T194" s="1053"/>
      <c r="U194" s="1053"/>
      <c r="V194" s="1053"/>
      <c r="W194" s="1053"/>
      <c r="X194" s="1053"/>
      <c r="Y194" s="1053"/>
      <c r="Z194" s="1053"/>
      <c r="AA194" s="1053"/>
      <c r="AB194" s="1053"/>
      <c r="AC194" s="1053"/>
      <c r="AD194" s="1053"/>
      <c r="AE194" s="1053"/>
      <c r="AF194" s="1053"/>
      <c r="AG194" s="1053"/>
    </row>
    <row r="195" spans="1:33" ht="14.25" x14ac:dyDescent="0.15">
      <c r="A195" s="1053"/>
      <c r="B195" s="1053"/>
      <c r="C195" s="1053"/>
      <c r="D195" s="1053"/>
      <c r="E195" s="1053"/>
      <c r="F195" s="1053"/>
      <c r="G195" s="1053"/>
      <c r="H195" s="1053"/>
      <c r="I195" s="1053"/>
      <c r="J195" s="1053"/>
      <c r="K195" s="1053"/>
      <c r="L195" s="1053"/>
      <c r="M195" s="1053"/>
      <c r="N195" s="1053"/>
      <c r="O195" s="1053"/>
      <c r="P195" s="1053"/>
      <c r="Q195" s="1053"/>
      <c r="R195" s="1053"/>
      <c r="S195" s="1053"/>
      <c r="T195" s="1053"/>
      <c r="U195" s="1053"/>
      <c r="V195" s="1053"/>
      <c r="W195" s="1053"/>
      <c r="X195" s="1053"/>
      <c r="Y195" s="1053"/>
      <c r="Z195" s="1053"/>
      <c r="AA195" s="1053"/>
      <c r="AB195" s="1053"/>
      <c r="AC195" s="1053"/>
      <c r="AD195" s="1053"/>
      <c r="AE195" s="1053"/>
      <c r="AF195" s="1053"/>
      <c r="AG195" s="1053"/>
    </row>
    <row r="196" spans="1:33" ht="14.25" x14ac:dyDescent="0.15">
      <c r="A196" s="1053"/>
      <c r="B196" s="1053"/>
      <c r="C196" s="1053"/>
      <c r="D196" s="1053"/>
      <c r="E196" s="1053"/>
      <c r="F196" s="1053"/>
      <c r="G196" s="1053"/>
      <c r="H196" s="1053"/>
      <c r="I196" s="1053"/>
      <c r="J196" s="1053"/>
      <c r="K196" s="1053"/>
      <c r="L196" s="1053"/>
      <c r="M196" s="1053"/>
      <c r="N196" s="1053"/>
      <c r="O196" s="1053"/>
      <c r="P196" s="1053"/>
      <c r="Q196" s="1053"/>
      <c r="R196" s="1053"/>
      <c r="S196" s="1053"/>
      <c r="T196" s="1053"/>
      <c r="U196" s="1053"/>
      <c r="V196" s="1053"/>
      <c r="W196" s="1053"/>
      <c r="X196" s="1053"/>
      <c r="Y196" s="1053"/>
      <c r="Z196" s="1053"/>
      <c r="AA196" s="1053"/>
      <c r="AB196" s="1053"/>
      <c r="AC196" s="1053"/>
      <c r="AD196" s="1053"/>
      <c r="AE196" s="1053"/>
      <c r="AF196" s="1053"/>
      <c r="AG196" s="1053"/>
    </row>
    <row r="197" spans="1:33" ht="14.25" x14ac:dyDescent="0.15">
      <c r="A197" s="1053"/>
      <c r="B197" s="1053"/>
      <c r="C197" s="1053"/>
      <c r="D197" s="1053"/>
      <c r="E197" s="1053"/>
      <c r="F197" s="1053"/>
      <c r="G197" s="1053"/>
      <c r="H197" s="1053"/>
      <c r="I197" s="1053"/>
      <c r="J197" s="1053"/>
      <c r="K197" s="1053"/>
      <c r="L197" s="1053"/>
      <c r="M197" s="1053"/>
      <c r="N197" s="1053"/>
      <c r="O197" s="1053"/>
      <c r="P197" s="1053"/>
      <c r="Q197" s="1053"/>
      <c r="R197" s="1053"/>
      <c r="S197" s="1053"/>
      <c r="T197" s="1053"/>
      <c r="U197" s="1053"/>
      <c r="V197" s="1053"/>
      <c r="W197" s="1053"/>
      <c r="X197" s="1053"/>
      <c r="Y197" s="1053"/>
      <c r="Z197" s="1053"/>
      <c r="AA197" s="1053"/>
      <c r="AB197" s="1053"/>
      <c r="AC197" s="1053"/>
      <c r="AD197" s="1053"/>
      <c r="AE197" s="1053"/>
      <c r="AF197" s="1053"/>
      <c r="AG197" s="1053"/>
    </row>
    <row r="198" spans="1:33" ht="14.25" x14ac:dyDescent="0.15">
      <c r="A198" s="1053"/>
      <c r="B198" s="1053"/>
      <c r="C198" s="1053"/>
      <c r="D198" s="1053"/>
      <c r="E198" s="1053"/>
      <c r="F198" s="1053"/>
      <c r="G198" s="1053"/>
      <c r="H198" s="1053"/>
      <c r="I198" s="1053"/>
      <c r="J198" s="1053"/>
      <c r="K198" s="1053"/>
      <c r="L198" s="1053"/>
      <c r="M198" s="1053"/>
      <c r="N198" s="1053"/>
      <c r="O198" s="1053"/>
      <c r="P198" s="1053"/>
      <c r="Q198" s="1053"/>
      <c r="R198" s="1053"/>
      <c r="S198" s="1053"/>
      <c r="T198" s="1053"/>
      <c r="U198" s="1053"/>
      <c r="V198" s="1053"/>
      <c r="W198" s="1053"/>
      <c r="X198" s="1053"/>
      <c r="Y198" s="1053"/>
      <c r="Z198" s="1053"/>
      <c r="AA198" s="1053"/>
      <c r="AB198" s="1053"/>
      <c r="AC198" s="1053"/>
      <c r="AD198" s="1053"/>
      <c r="AE198" s="1053"/>
      <c r="AF198" s="1053"/>
      <c r="AG198" s="1053"/>
    </row>
    <row r="199" spans="1:33" ht="14.25" x14ac:dyDescent="0.15">
      <c r="A199" s="1053"/>
      <c r="B199" s="1053"/>
      <c r="C199" s="1053"/>
      <c r="D199" s="1053"/>
      <c r="E199" s="1053"/>
      <c r="F199" s="1053"/>
      <c r="G199" s="1053"/>
      <c r="H199" s="1053"/>
      <c r="I199" s="1053"/>
      <c r="J199" s="1053"/>
      <c r="K199" s="1053"/>
      <c r="L199" s="1053"/>
      <c r="M199" s="1053"/>
      <c r="N199" s="1053"/>
      <c r="O199" s="1053"/>
      <c r="P199" s="1053"/>
      <c r="Q199" s="1053"/>
      <c r="R199" s="1053"/>
      <c r="S199" s="1053"/>
      <c r="T199" s="1053"/>
      <c r="U199" s="1053"/>
      <c r="V199" s="1053"/>
      <c r="W199" s="1053"/>
      <c r="X199" s="1053"/>
      <c r="Y199" s="1053"/>
      <c r="Z199" s="1053"/>
      <c r="AA199" s="1053"/>
      <c r="AB199" s="1053"/>
      <c r="AC199" s="1053"/>
      <c r="AD199" s="1053"/>
      <c r="AE199" s="1053"/>
      <c r="AF199" s="1053"/>
      <c r="AG199" s="1053"/>
    </row>
    <row r="200" spans="1:33" ht="14.25" x14ac:dyDescent="0.15">
      <c r="A200" s="1053"/>
      <c r="B200" s="1053"/>
      <c r="C200" s="1053"/>
      <c r="D200" s="1053"/>
      <c r="E200" s="1053"/>
      <c r="F200" s="1053"/>
      <c r="G200" s="1053"/>
      <c r="H200" s="1053"/>
      <c r="I200" s="1053"/>
      <c r="J200" s="1053"/>
      <c r="K200" s="1053"/>
      <c r="L200" s="1053"/>
      <c r="M200" s="1053"/>
      <c r="N200" s="1053"/>
      <c r="O200" s="1053"/>
      <c r="P200" s="1053"/>
      <c r="Q200" s="1053"/>
      <c r="R200" s="1053"/>
      <c r="S200" s="1053"/>
      <c r="T200" s="1053"/>
      <c r="U200" s="1053"/>
      <c r="V200" s="1053"/>
      <c r="W200" s="1053"/>
      <c r="X200" s="1053"/>
      <c r="Y200" s="1053"/>
      <c r="Z200" s="1053"/>
      <c r="AA200" s="1053"/>
      <c r="AB200" s="1053"/>
      <c r="AC200" s="1053"/>
      <c r="AD200" s="1053"/>
      <c r="AE200" s="1053"/>
      <c r="AF200" s="1053"/>
      <c r="AG200" s="1053"/>
    </row>
    <row r="201" spans="1:33" ht="14.25" x14ac:dyDescent="0.15">
      <c r="A201" s="1053"/>
      <c r="B201" s="1053"/>
      <c r="C201" s="1053"/>
      <c r="D201" s="1053"/>
      <c r="E201" s="1053"/>
      <c r="F201" s="1053"/>
      <c r="G201" s="1053"/>
      <c r="H201" s="1053"/>
      <c r="I201" s="1053"/>
      <c r="J201" s="1053"/>
      <c r="K201" s="1053"/>
      <c r="L201" s="1053"/>
      <c r="M201" s="1053"/>
      <c r="N201" s="1053"/>
      <c r="O201" s="1053"/>
      <c r="P201" s="1053"/>
      <c r="Q201" s="1053"/>
      <c r="R201" s="1053"/>
      <c r="S201" s="1053"/>
      <c r="T201" s="1053"/>
      <c r="U201" s="1053"/>
      <c r="V201" s="1053"/>
      <c r="W201" s="1053"/>
      <c r="X201" s="1053"/>
      <c r="Y201" s="1053"/>
      <c r="Z201" s="1053"/>
      <c r="AA201" s="1053"/>
      <c r="AB201" s="1053"/>
      <c r="AC201" s="1053"/>
      <c r="AD201" s="1053"/>
      <c r="AE201" s="1053"/>
      <c r="AF201" s="1053"/>
      <c r="AG201" s="1053"/>
    </row>
    <row r="202" spans="1:33" ht="14.25" x14ac:dyDescent="0.15">
      <c r="A202" s="1053"/>
      <c r="B202" s="1053"/>
      <c r="C202" s="1053"/>
      <c r="D202" s="1053"/>
      <c r="E202" s="1053"/>
      <c r="F202" s="1053"/>
      <c r="G202" s="1053"/>
      <c r="H202" s="1053"/>
      <c r="I202" s="1053"/>
      <c r="J202" s="1053"/>
      <c r="K202" s="1053"/>
      <c r="L202" s="1053"/>
      <c r="M202" s="1053"/>
      <c r="N202" s="1053"/>
      <c r="O202" s="1053"/>
      <c r="P202" s="1053"/>
      <c r="Q202" s="1053"/>
      <c r="R202" s="1053"/>
      <c r="S202" s="1053"/>
      <c r="T202" s="1053"/>
      <c r="U202" s="1053"/>
      <c r="V202" s="1053"/>
      <c r="W202" s="1053"/>
      <c r="X202" s="1053"/>
      <c r="Y202" s="1053"/>
      <c r="Z202" s="1053"/>
      <c r="AA202" s="1053"/>
      <c r="AB202" s="1053"/>
      <c r="AC202" s="1053"/>
      <c r="AD202" s="1053"/>
      <c r="AE202" s="1053"/>
      <c r="AF202" s="1053"/>
      <c r="AG202" s="1053"/>
    </row>
    <row r="203" spans="1:33" ht="14.25" x14ac:dyDescent="0.15">
      <c r="A203" s="1053"/>
      <c r="B203" s="1053"/>
      <c r="C203" s="1053"/>
      <c r="D203" s="1053"/>
      <c r="E203" s="1053"/>
      <c r="F203" s="1053"/>
      <c r="G203" s="1053"/>
      <c r="H203" s="1053"/>
      <c r="I203" s="1053"/>
      <c r="J203" s="1053"/>
      <c r="K203" s="1053"/>
      <c r="L203" s="1053"/>
      <c r="M203" s="1053"/>
      <c r="N203" s="1053"/>
      <c r="O203" s="1053"/>
      <c r="P203" s="1053"/>
      <c r="Q203" s="1053"/>
      <c r="R203" s="1053"/>
      <c r="S203" s="1053"/>
      <c r="T203" s="1053"/>
      <c r="U203" s="1053"/>
      <c r="V203" s="1053"/>
      <c r="W203" s="1053"/>
      <c r="X203" s="1053"/>
      <c r="Y203" s="1053"/>
      <c r="Z203" s="1053"/>
      <c r="AA203" s="1053"/>
      <c r="AB203" s="1053"/>
      <c r="AC203" s="1053"/>
      <c r="AD203" s="1053"/>
      <c r="AE203" s="1053"/>
      <c r="AF203" s="1053"/>
      <c r="AG203" s="1053"/>
    </row>
    <row r="204" spans="1:33" ht="14.25" x14ac:dyDescent="0.15">
      <c r="A204" s="1053"/>
      <c r="B204" s="1053"/>
      <c r="C204" s="1053"/>
      <c r="D204" s="1053"/>
      <c r="E204" s="1053"/>
      <c r="F204" s="1053"/>
      <c r="G204" s="1053"/>
      <c r="H204" s="1053"/>
      <c r="I204" s="1053"/>
      <c r="J204" s="1053"/>
      <c r="K204" s="1053"/>
      <c r="L204" s="1053"/>
      <c r="M204" s="1053"/>
      <c r="N204" s="1053"/>
      <c r="O204" s="1053"/>
      <c r="P204" s="1053"/>
      <c r="Q204" s="1053"/>
      <c r="R204" s="1053"/>
      <c r="S204" s="1053"/>
      <c r="T204" s="1053"/>
      <c r="U204" s="1053"/>
      <c r="V204" s="1053"/>
      <c r="W204" s="1053"/>
      <c r="X204" s="1053"/>
      <c r="Y204" s="1053"/>
      <c r="Z204" s="1053"/>
      <c r="AA204" s="1053"/>
      <c r="AB204" s="1053"/>
      <c r="AC204" s="1053"/>
      <c r="AD204" s="1053"/>
      <c r="AE204" s="1053"/>
      <c r="AF204" s="1053"/>
      <c r="AG204" s="1053"/>
    </row>
    <row r="205" spans="1:33" ht="14.25" x14ac:dyDescent="0.15">
      <c r="A205" s="1053"/>
      <c r="B205" s="1053"/>
      <c r="C205" s="1053"/>
      <c r="D205" s="1053"/>
      <c r="E205" s="1053"/>
      <c r="F205" s="1053"/>
      <c r="G205" s="1053"/>
      <c r="H205" s="1053"/>
      <c r="I205" s="1053"/>
      <c r="J205" s="1053"/>
      <c r="K205" s="1053"/>
      <c r="L205" s="1053"/>
      <c r="M205" s="1053"/>
      <c r="N205" s="1053"/>
      <c r="O205" s="1053"/>
      <c r="P205" s="1053"/>
      <c r="Q205" s="1053"/>
      <c r="R205" s="1053"/>
      <c r="S205" s="1053"/>
      <c r="T205" s="1053"/>
      <c r="U205" s="1053"/>
      <c r="V205" s="1053"/>
      <c r="W205" s="1053"/>
      <c r="X205" s="1053"/>
      <c r="Y205" s="1053"/>
      <c r="Z205" s="1053"/>
      <c r="AA205" s="1053"/>
      <c r="AB205" s="1053"/>
      <c r="AC205" s="1053"/>
      <c r="AD205" s="1053"/>
      <c r="AE205" s="1053"/>
      <c r="AF205" s="1053"/>
      <c r="AG205" s="1053"/>
    </row>
    <row r="206" spans="1:33" ht="14.25" x14ac:dyDescent="0.15">
      <c r="A206" s="1053"/>
      <c r="B206" s="1053"/>
      <c r="C206" s="1053"/>
      <c r="D206" s="1053"/>
      <c r="E206" s="1053"/>
      <c r="F206" s="1053"/>
      <c r="G206" s="1053"/>
      <c r="H206" s="1053"/>
      <c r="I206" s="1053"/>
      <c r="J206" s="1053"/>
      <c r="K206" s="1053"/>
      <c r="L206" s="1053"/>
      <c r="M206" s="1053"/>
      <c r="N206" s="1053"/>
      <c r="O206" s="1053"/>
      <c r="P206" s="1053"/>
      <c r="Q206" s="1053"/>
      <c r="R206" s="1053"/>
      <c r="S206" s="1053"/>
      <c r="T206" s="1053"/>
      <c r="U206" s="1053"/>
      <c r="V206" s="1053"/>
      <c r="W206" s="1053"/>
      <c r="X206" s="1053"/>
      <c r="Y206" s="1053"/>
      <c r="Z206" s="1053"/>
      <c r="AA206" s="1053"/>
      <c r="AB206" s="1053"/>
      <c r="AC206" s="1053"/>
      <c r="AD206" s="1053"/>
      <c r="AE206" s="1053"/>
      <c r="AF206" s="1053"/>
      <c r="AG206" s="1053"/>
    </row>
    <row r="207" spans="1:33" ht="14.25" x14ac:dyDescent="0.15">
      <c r="A207" s="1053"/>
      <c r="B207" s="1053"/>
      <c r="C207" s="1053"/>
      <c r="D207" s="1053"/>
      <c r="E207" s="1053"/>
      <c r="F207" s="1053"/>
      <c r="G207" s="1053"/>
      <c r="H207" s="1053"/>
      <c r="I207" s="1053"/>
      <c r="J207" s="1053"/>
      <c r="K207" s="1053"/>
      <c r="L207" s="1053"/>
      <c r="M207" s="1053"/>
      <c r="N207" s="1053"/>
      <c r="O207" s="1053"/>
      <c r="P207" s="1053"/>
      <c r="Q207" s="1053"/>
      <c r="R207" s="1053"/>
      <c r="S207" s="1053"/>
      <c r="T207" s="1053"/>
      <c r="U207" s="1053"/>
      <c r="V207" s="1053"/>
      <c r="W207" s="1053"/>
      <c r="X207" s="1053"/>
      <c r="Y207" s="1053"/>
      <c r="Z207" s="1053"/>
      <c r="AA207" s="1053"/>
      <c r="AB207" s="1053"/>
      <c r="AC207" s="1053"/>
      <c r="AD207" s="1053"/>
      <c r="AE207" s="1053"/>
      <c r="AF207" s="1053"/>
      <c r="AG207" s="1053"/>
    </row>
    <row r="208" spans="1:33" ht="14.25" x14ac:dyDescent="0.15">
      <c r="A208" s="1053"/>
      <c r="B208" s="1053"/>
      <c r="C208" s="1053"/>
      <c r="D208" s="1053"/>
      <c r="E208" s="1053"/>
      <c r="F208" s="1053"/>
      <c r="G208" s="1053"/>
      <c r="H208" s="1053"/>
      <c r="I208" s="1053"/>
      <c r="J208" s="1053"/>
      <c r="K208" s="1053"/>
      <c r="L208" s="1053"/>
      <c r="M208" s="1053"/>
      <c r="N208" s="1053"/>
      <c r="O208" s="1053"/>
      <c r="P208" s="1053"/>
      <c r="Q208" s="1053"/>
      <c r="R208" s="1053"/>
      <c r="S208" s="1053"/>
      <c r="T208" s="1053"/>
      <c r="U208" s="1053"/>
      <c r="V208" s="1053"/>
      <c r="W208" s="1053"/>
      <c r="X208" s="1053"/>
      <c r="Y208" s="1053"/>
      <c r="Z208" s="1053"/>
      <c r="AA208" s="1053"/>
      <c r="AB208" s="1053"/>
      <c r="AC208" s="1053"/>
      <c r="AD208" s="1053"/>
      <c r="AE208" s="1053"/>
      <c r="AF208" s="1053"/>
      <c r="AG208" s="1053"/>
    </row>
    <row r="209" spans="1:33" ht="14.25" x14ac:dyDescent="0.15">
      <c r="A209" s="1053"/>
      <c r="B209" s="1053"/>
      <c r="C209" s="1053"/>
      <c r="D209" s="1053"/>
      <c r="E209" s="1053"/>
      <c r="F209" s="1053"/>
      <c r="G209" s="1053"/>
      <c r="H209" s="1053"/>
      <c r="I209" s="1053"/>
      <c r="J209" s="1053"/>
      <c r="K209" s="1053"/>
      <c r="L209" s="1053"/>
      <c r="M209" s="1053"/>
      <c r="N209" s="1053"/>
      <c r="O209" s="1053"/>
      <c r="P209" s="1053"/>
      <c r="Q209" s="1053"/>
      <c r="R209" s="1053"/>
      <c r="S209" s="1053"/>
      <c r="T209" s="1053"/>
      <c r="U209" s="1053"/>
      <c r="V209" s="1053"/>
      <c r="W209" s="1053"/>
      <c r="X209" s="1053"/>
      <c r="Y209" s="1053"/>
      <c r="Z209" s="1053"/>
      <c r="AA209" s="1053"/>
      <c r="AB209" s="1053"/>
      <c r="AC209" s="1053"/>
      <c r="AD209" s="1053"/>
      <c r="AE209" s="1053"/>
      <c r="AF209" s="1053"/>
      <c r="AG209" s="1053"/>
    </row>
    <row r="210" spans="1:33" ht="14.25" x14ac:dyDescent="0.15">
      <c r="A210" s="1053"/>
      <c r="B210" s="1053"/>
      <c r="C210" s="1053"/>
      <c r="D210" s="1053"/>
      <c r="E210" s="1053"/>
      <c r="F210" s="1053"/>
      <c r="G210" s="1053"/>
      <c r="H210" s="1053"/>
      <c r="I210" s="1053"/>
      <c r="J210" s="1053"/>
      <c r="K210" s="1053"/>
      <c r="L210" s="1053"/>
      <c r="M210" s="1053"/>
      <c r="N210" s="1053"/>
      <c r="O210" s="1053"/>
      <c r="P210" s="1053"/>
      <c r="Q210" s="1053"/>
      <c r="R210" s="1053"/>
      <c r="S210" s="1053"/>
      <c r="T210" s="1053"/>
      <c r="U210" s="1053"/>
      <c r="V210" s="1053"/>
      <c r="W210" s="1053"/>
      <c r="X210" s="1053"/>
      <c r="Y210" s="1053"/>
      <c r="Z210" s="1053"/>
      <c r="AA210" s="1053"/>
      <c r="AB210" s="1053"/>
      <c r="AC210" s="1053"/>
      <c r="AD210" s="1053"/>
      <c r="AE210" s="1053"/>
      <c r="AF210" s="1053"/>
      <c r="AG210" s="1053"/>
    </row>
    <row r="211" spans="1:33" ht="14.25" x14ac:dyDescent="0.15">
      <c r="A211" s="1053"/>
      <c r="B211" s="1053"/>
      <c r="C211" s="1053"/>
      <c r="D211" s="1053"/>
      <c r="E211" s="1053"/>
      <c r="F211" s="1053"/>
      <c r="G211" s="1053"/>
      <c r="H211" s="1053"/>
      <c r="I211" s="1053"/>
      <c r="J211" s="1053"/>
      <c r="K211" s="1053"/>
      <c r="L211" s="1053"/>
      <c r="M211" s="1053"/>
      <c r="N211" s="1053"/>
      <c r="O211" s="1053"/>
      <c r="P211" s="1053"/>
      <c r="Q211" s="1053"/>
      <c r="R211" s="1053"/>
      <c r="S211" s="1053"/>
      <c r="T211" s="1053"/>
      <c r="U211" s="1053"/>
      <c r="V211" s="1053"/>
      <c r="W211" s="1053"/>
      <c r="X211" s="1053"/>
      <c r="Y211" s="1053"/>
      <c r="Z211" s="1053"/>
      <c r="AA211" s="1053"/>
      <c r="AB211" s="1053"/>
      <c r="AC211" s="1053"/>
      <c r="AD211" s="1053"/>
      <c r="AE211" s="1053"/>
      <c r="AF211" s="1053"/>
      <c r="AG211" s="1053"/>
    </row>
    <row r="212" spans="1:33" ht="14.25" x14ac:dyDescent="0.15">
      <c r="A212" s="1053"/>
      <c r="B212" s="1053"/>
      <c r="C212" s="1053"/>
      <c r="D212" s="1053"/>
      <c r="E212" s="1053"/>
      <c r="F212" s="1053"/>
      <c r="G212" s="1053"/>
      <c r="H212" s="1053"/>
      <c r="I212" s="1053"/>
      <c r="J212" s="1053"/>
      <c r="K212" s="1053"/>
      <c r="L212" s="1053"/>
      <c r="M212" s="1053"/>
      <c r="N212" s="1053"/>
      <c r="O212" s="1053"/>
      <c r="P212" s="1053"/>
      <c r="Q212" s="1053"/>
      <c r="R212" s="1053"/>
      <c r="S212" s="1053"/>
      <c r="T212" s="1053"/>
      <c r="U212" s="1053"/>
      <c r="V212" s="1053"/>
      <c r="W212" s="1053"/>
      <c r="X212" s="1053"/>
      <c r="Y212" s="1053"/>
      <c r="Z212" s="1053"/>
      <c r="AA212" s="1053"/>
      <c r="AB212" s="1053"/>
      <c r="AC212" s="1053"/>
      <c r="AD212" s="1053"/>
      <c r="AE212" s="1053"/>
      <c r="AF212" s="1053"/>
      <c r="AG212" s="1053"/>
    </row>
    <row r="213" spans="1:33" ht="14.25" x14ac:dyDescent="0.15">
      <c r="A213" s="1053"/>
      <c r="B213" s="1053"/>
      <c r="C213" s="1053"/>
      <c r="D213" s="1053"/>
      <c r="E213" s="1053"/>
      <c r="F213" s="1053"/>
      <c r="G213" s="1053"/>
      <c r="H213" s="1053"/>
      <c r="I213" s="1053"/>
      <c r="J213" s="1053"/>
      <c r="K213" s="1053"/>
      <c r="L213" s="1053"/>
      <c r="M213" s="1053"/>
      <c r="N213" s="1053"/>
      <c r="O213" s="1053"/>
      <c r="P213" s="1053"/>
      <c r="Q213" s="1053"/>
      <c r="R213" s="1053"/>
      <c r="S213" s="1053"/>
      <c r="T213" s="1053"/>
      <c r="U213" s="1053"/>
      <c r="V213" s="1053"/>
      <c r="W213" s="1053"/>
      <c r="X213" s="1053"/>
      <c r="Y213" s="1053"/>
      <c r="Z213" s="1053"/>
      <c r="AA213" s="1053"/>
      <c r="AB213" s="1053"/>
      <c r="AC213" s="1053"/>
      <c r="AD213" s="1053"/>
      <c r="AE213" s="1053"/>
      <c r="AF213" s="1053"/>
      <c r="AG213" s="1053"/>
    </row>
    <row r="214" spans="1:33" ht="14.25" x14ac:dyDescent="0.15">
      <c r="A214" s="1053"/>
      <c r="B214" s="1053"/>
      <c r="C214" s="1053"/>
      <c r="D214" s="1053"/>
      <c r="E214" s="1053"/>
      <c r="F214" s="1053"/>
      <c r="G214" s="1053"/>
      <c r="H214" s="1053"/>
      <c r="I214" s="1053"/>
      <c r="J214" s="1053"/>
      <c r="K214" s="1053"/>
      <c r="L214" s="1053"/>
      <c r="M214" s="1053"/>
      <c r="N214" s="1053"/>
      <c r="O214" s="1053"/>
      <c r="P214" s="1053"/>
      <c r="Q214" s="1053"/>
      <c r="R214" s="1053"/>
      <c r="S214" s="1053"/>
      <c r="T214" s="1053"/>
      <c r="U214" s="1053"/>
      <c r="V214" s="1053"/>
      <c r="W214" s="1053"/>
      <c r="X214" s="1053"/>
      <c r="Y214" s="1053"/>
      <c r="Z214" s="1053"/>
      <c r="AA214" s="1053"/>
      <c r="AB214" s="1053"/>
      <c r="AC214" s="1053"/>
      <c r="AD214" s="1053"/>
      <c r="AE214" s="1053"/>
      <c r="AF214" s="1053"/>
      <c r="AG214" s="1053"/>
    </row>
    <row r="215" spans="1:33" ht="14.25" x14ac:dyDescent="0.15">
      <c r="A215" s="1053"/>
      <c r="B215" s="1053"/>
      <c r="C215" s="1053"/>
      <c r="D215" s="1053"/>
      <c r="E215" s="1053"/>
      <c r="F215" s="1053"/>
      <c r="G215" s="1053"/>
      <c r="H215" s="1053"/>
      <c r="I215" s="1053"/>
      <c r="J215" s="1053"/>
      <c r="K215" s="1053"/>
      <c r="L215" s="1053"/>
      <c r="M215" s="1053"/>
      <c r="N215" s="1053"/>
      <c r="O215" s="1053"/>
      <c r="P215" s="1053"/>
      <c r="Q215" s="1053"/>
      <c r="R215" s="1053"/>
      <c r="S215" s="1053"/>
      <c r="T215" s="1053"/>
      <c r="U215" s="1053"/>
      <c r="V215" s="1053"/>
      <c r="W215" s="1053"/>
      <c r="X215" s="1053"/>
      <c r="Y215" s="1053"/>
      <c r="Z215" s="1053"/>
      <c r="AA215" s="1053"/>
      <c r="AB215" s="1053"/>
      <c r="AC215" s="1053"/>
      <c r="AD215" s="1053"/>
      <c r="AE215" s="1053"/>
      <c r="AF215" s="1053"/>
      <c r="AG215" s="1053"/>
    </row>
    <row r="216" spans="1:33" ht="14.25" x14ac:dyDescent="0.15">
      <c r="A216" s="1053"/>
      <c r="B216" s="1053"/>
      <c r="C216" s="1053"/>
      <c r="D216" s="1053"/>
      <c r="E216" s="1053"/>
      <c r="F216" s="1053"/>
      <c r="G216" s="1053"/>
      <c r="H216" s="1053"/>
      <c r="I216" s="1053"/>
      <c r="J216" s="1053"/>
      <c r="K216" s="1053"/>
      <c r="L216" s="1053"/>
      <c r="M216" s="1053"/>
      <c r="N216" s="1053"/>
      <c r="O216" s="1053"/>
      <c r="P216" s="1053"/>
      <c r="Q216" s="1053"/>
      <c r="R216" s="1053"/>
      <c r="S216" s="1053"/>
      <c r="T216" s="1053"/>
      <c r="U216" s="1053"/>
      <c r="V216" s="1053"/>
      <c r="W216" s="1053"/>
      <c r="X216" s="1053"/>
      <c r="Y216" s="1053"/>
      <c r="Z216" s="1053"/>
      <c r="AA216" s="1053"/>
      <c r="AB216" s="1053"/>
      <c r="AC216" s="1053"/>
      <c r="AD216" s="1053"/>
      <c r="AE216" s="1053"/>
      <c r="AF216" s="1053"/>
      <c r="AG216" s="1053"/>
    </row>
    <row r="217" spans="1:33" ht="14.25" x14ac:dyDescent="0.15">
      <c r="A217" s="1053"/>
      <c r="B217" s="1053"/>
      <c r="C217" s="1053"/>
      <c r="D217" s="1053"/>
      <c r="E217" s="1053"/>
      <c r="F217" s="1053"/>
      <c r="G217" s="1053"/>
      <c r="H217" s="1053"/>
      <c r="I217" s="1053"/>
      <c r="J217" s="1053"/>
      <c r="K217" s="1053"/>
      <c r="L217" s="1053"/>
      <c r="M217" s="1053"/>
      <c r="N217" s="1053"/>
      <c r="O217" s="1053"/>
      <c r="P217" s="1053"/>
      <c r="Q217" s="1053"/>
      <c r="R217" s="1053"/>
      <c r="S217" s="1053"/>
      <c r="T217" s="1053"/>
      <c r="U217" s="1053"/>
      <c r="V217" s="1053"/>
      <c r="W217" s="1053"/>
      <c r="X217" s="1053"/>
      <c r="Y217" s="1053"/>
      <c r="Z217" s="1053"/>
      <c r="AA217" s="1053"/>
      <c r="AB217" s="1053"/>
      <c r="AC217" s="1053"/>
      <c r="AD217" s="1053"/>
      <c r="AE217" s="1053"/>
      <c r="AF217" s="1053"/>
      <c r="AG217" s="1053"/>
    </row>
    <row r="218" spans="1:33" ht="14.25" x14ac:dyDescent="0.15">
      <c r="A218" s="1053"/>
      <c r="B218" s="1053"/>
      <c r="C218" s="1053"/>
      <c r="D218" s="1053"/>
      <c r="E218" s="1053"/>
      <c r="F218" s="1053"/>
      <c r="G218" s="1053"/>
      <c r="H218" s="1053"/>
      <c r="I218" s="1053"/>
      <c r="J218" s="1053"/>
      <c r="K218" s="1053"/>
      <c r="L218" s="1053"/>
      <c r="M218" s="1053"/>
      <c r="N218" s="1053"/>
      <c r="O218" s="1053"/>
      <c r="P218" s="1053"/>
      <c r="Q218" s="1053"/>
      <c r="R218" s="1053"/>
      <c r="S218" s="1053"/>
      <c r="T218" s="1053"/>
      <c r="U218" s="1053"/>
      <c r="V218" s="1053"/>
      <c r="W218" s="1053"/>
      <c r="X218" s="1053"/>
      <c r="Y218" s="1053"/>
      <c r="Z218" s="1053"/>
      <c r="AA218" s="1053"/>
      <c r="AB218" s="1053"/>
      <c r="AC218" s="1053"/>
      <c r="AD218" s="1053"/>
      <c r="AE218" s="1053"/>
      <c r="AF218" s="1053"/>
      <c r="AG218" s="1053"/>
    </row>
    <row r="219" spans="1:33" ht="14.25" x14ac:dyDescent="0.15">
      <c r="A219" s="1053"/>
      <c r="B219" s="1053"/>
      <c r="C219" s="1053"/>
      <c r="D219" s="1053"/>
      <c r="E219" s="1053"/>
      <c r="F219" s="1053"/>
      <c r="G219" s="1053"/>
      <c r="H219" s="1053"/>
      <c r="I219" s="1053"/>
      <c r="J219" s="1053"/>
      <c r="K219" s="1053"/>
      <c r="L219" s="1053"/>
      <c r="M219" s="1053"/>
      <c r="N219" s="1053"/>
      <c r="O219" s="1053"/>
      <c r="P219" s="1053"/>
      <c r="Q219" s="1053"/>
      <c r="R219" s="1053"/>
      <c r="S219" s="1053"/>
      <c r="T219" s="1053"/>
      <c r="U219" s="1053"/>
      <c r="V219" s="1053"/>
      <c r="W219" s="1053"/>
      <c r="X219" s="1053"/>
      <c r="Y219" s="1053"/>
      <c r="Z219" s="1053"/>
      <c r="AA219" s="1053"/>
      <c r="AB219" s="1053"/>
      <c r="AC219" s="1053"/>
      <c r="AD219" s="1053"/>
      <c r="AE219" s="1053"/>
      <c r="AF219" s="1053"/>
      <c r="AG219" s="1053"/>
    </row>
    <row r="220" spans="1:33" ht="14.25" x14ac:dyDescent="0.15">
      <c r="A220" s="1053"/>
      <c r="B220" s="1053"/>
      <c r="C220" s="1053"/>
      <c r="D220" s="1053"/>
      <c r="E220" s="1053"/>
      <c r="F220" s="1053"/>
      <c r="G220" s="1053"/>
      <c r="H220" s="1053"/>
      <c r="I220" s="1053"/>
      <c r="J220" s="1053"/>
      <c r="K220" s="1053"/>
      <c r="L220" s="1053"/>
      <c r="M220" s="1053"/>
      <c r="N220" s="1053"/>
      <c r="O220" s="1053"/>
      <c r="P220" s="1053"/>
      <c r="Q220" s="1053"/>
      <c r="R220" s="1053"/>
      <c r="S220" s="1053"/>
      <c r="T220" s="1053"/>
      <c r="U220" s="1053"/>
      <c r="V220" s="1053"/>
      <c r="W220" s="1053"/>
      <c r="X220" s="1053"/>
      <c r="Y220" s="1053"/>
      <c r="Z220" s="1053"/>
      <c r="AA220" s="1053"/>
      <c r="AB220" s="1053"/>
      <c r="AC220" s="1053"/>
      <c r="AD220" s="1053"/>
      <c r="AE220" s="1053"/>
      <c r="AF220" s="1053"/>
      <c r="AG220" s="1053"/>
    </row>
    <row r="221" spans="1:33" ht="14.25" x14ac:dyDescent="0.15">
      <c r="A221" s="1053"/>
      <c r="B221" s="1053"/>
      <c r="C221" s="1053"/>
      <c r="D221" s="1053"/>
      <c r="E221" s="1053"/>
      <c r="F221" s="1053"/>
      <c r="G221" s="1053"/>
      <c r="H221" s="1053"/>
      <c r="I221" s="1053"/>
      <c r="J221" s="1053"/>
      <c r="K221" s="1053"/>
      <c r="L221" s="1053"/>
      <c r="M221" s="1053"/>
      <c r="N221" s="1053"/>
      <c r="O221" s="1053"/>
      <c r="P221" s="1053"/>
      <c r="Q221" s="1053"/>
      <c r="R221" s="1053"/>
      <c r="S221" s="1053"/>
      <c r="T221" s="1053"/>
      <c r="U221" s="1053"/>
      <c r="V221" s="1053"/>
      <c r="W221" s="1053"/>
      <c r="X221" s="1053"/>
      <c r="Y221" s="1053"/>
      <c r="Z221" s="1053"/>
      <c r="AA221" s="1053"/>
      <c r="AB221" s="1053"/>
      <c r="AC221" s="1053"/>
      <c r="AD221" s="1053"/>
      <c r="AE221" s="1053"/>
      <c r="AF221" s="1053"/>
      <c r="AG221" s="1053"/>
    </row>
    <row r="222" spans="1:33" ht="14.25" x14ac:dyDescent="0.15">
      <c r="A222" s="1053"/>
      <c r="B222" s="1053"/>
      <c r="C222" s="1053"/>
      <c r="D222" s="1053"/>
      <c r="E222" s="1053"/>
      <c r="F222" s="1053"/>
      <c r="G222" s="1053"/>
      <c r="H222" s="1053"/>
      <c r="I222" s="1053"/>
      <c r="J222" s="1053"/>
      <c r="K222" s="1053"/>
      <c r="L222" s="1053"/>
      <c r="M222" s="1053"/>
      <c r="N222" s="1053"/>
      <c r="O222" s="1053"/>
      <c r="P222" s="1053"/>
      <c r="Q222" s="1053"/>
      <c r="R222" s="1053"/>
      <c r="S222" s="1053"/>
      <c r="T222" s="1053"/>
      <c r="U222" s="1053"/>
      <c r="V222" s="1053"/>
      <c r="W222" s="1053"/>
      <c r="X222" s="1053"/>
      <c r="Y222" s="1053"/>
      <c r="Z222" s="1053"/>
      <c r="AA222" s="1053"/>
      <c r="AB222" s="1053"/>
      <c r="AC222" s="1053"/>
      <c r="AD222" s="1053"/>
      <c r="AE222" s="1053"/>
      <c r="AF222" s="1053"/>
      <c r="AG222" s="1053"/>
    </row>
    <row r="223" spans="1:33" ht="14.25" x14ac:dyDescent="0.15">
      <c r="A223" s="1053"/>
      <c r="B223" s="1053"/>
      <c r="C223" s="1053"/>
      <c r="D223" s="1053"/>
      <c r="E223" s="1053"/>
      <c r="F223" s="1053"/>
      <c r="G223" s="1053"/>
      <c r="H223" s="1053"/>
      <c r="I223" s="1053"/>
      <c r="J223" s="1053"/>
      <c r="K223" s="1053"/>
      <c r="L223" s="1053"/>
      <c r="M223" s="1053"/>
      <c r="N223" s="1053"/>
      <c r="O223" s="1053"/>
      <c r="P223" s="1053"/>
      <c r="Q223" s="1053"/>
      <c r="R223" s="1053"/>
      <c r="S223" s="1053"/>
      <c r="T223" s="1053"/>
      <c r="U223" s="1053"/>
      <c r="V223" s="1053"/>
      <c r="W223" s="1053"/>
      <c r="X223" s="1053"/>
      <c r="Y223" s="1053"/>
      <c r="Z223" s="1053"/>
      <c r="AA223" s="1053"/>
      <c r="AB223" s="1053"/>
      <c r="AC223" s="1053"/>
      <c r="AD223" s="1053"/>
      <c r="AE223" s="1053"/>
      <c r="AF223" s="1053"/>
      <c r="AG223" s="1053"/>
    </row>
    <row r="224" spans="1:33" ht="14.25" x14ac:dyDescent="0.15">
      <c r="A224" s="1053"/>
      <c r="B224" s="1053"/>
      <c r="C224" s="1053"/>
      <c r="D224" s="1053"/>
      <c r="E224" s="1053"/>
      <c r="F224" s="1053"/>
      <c r="G224" s="1053"/>
      <c r="H224" s="1053"/>
      <c r="I224" s="1053"/>
      <c r="J224" s="1053"/>
      <c r="K224" s="1053"/>
      <c r="L224" s="1053"/>
      <c r="M224" s="1053"/>
      <c r="N224" s="1053"/>
      <c r="O224" s="1053"/>
      <c r="P224" s="1053"/>
      <c r="Q224" s="1053"/>
      <c r="R224" s="1053"/>
      <c r="S224" s="1053"/>
      <c r="T224" s="1053"/>
      <c r="U224" s="1053"/>
      <c r="V224" s="1053"/>
      <c r="W224" s="1053"/>
      <c r="X224" s="1053"/>
      <c r="Y224" s="1053"/>
      <c r="Z224" s="1053"/>
      <c r="AA224" s="1053"/>
      <c r="AB224" s="1053"/>
      <c r="AC224" s="1053"/>
      <c r="AD224" s="1053"/>
      <c r="AE224" s="1053"/>
      <c r="AF224" s="1053"/>
      <c r="AG224" s="1053"/>
    </row>
    <row r="225" spans="1:33" ht="14.25" x14ac:dyDescent="0.15">
      <c r="A225" s="1053"/>
      <c r="B225" s="1053"/>
      <c r="C225" s="1053"/>
      <c r="D225" s="1053"/>
      <c r="E225" s="1053"/>
      <c r="F225" s="1053"/>
      <c r="G225" s="1053"/>
      <c r="H225" s="1053"/>
      <c r="I225" s="1053"/>
      <c r="J225" s="1053"/>
      <c r="K225" s="1053"/>
      <c r="L225" s="1053"/>
      <c r="M225" s="1053"/>
      <c r="N225" s="1053"/>
      <c r="O225" s="1053"/>
      <c r="P225" s="1053"/>
      <c r="Q225" s="1053"/>
      <c r="R225" s="1053"/>
      <c r="S225" s="1053"/>
      <c r="T225" s="1053"/>
      <c r="U225" s="1053"/>
      <c r="V225" s="1053"/>
      <c r="W225" s="1053"/>
      <c r="X225" s="1053"/>
      <c r="Y225" s="1053"/>
      <c r="Z225" s="1053"/>
      <c r="AA225" s="1053"/>
      <c r="AB225" s="1053"/>
      <c r="AC225" s="1053"/>
      <c r="AD225" s="1053"/>
      <c r="AE225" s="1053"/>
      <c r="AF225" s="1053"/>
      <c r="AG225" s="1053"/>
    </row>
    <row r="226" spans="1:33" ht="14.25" x14ac:dyDescent="0.15">
      <c r="A226" s="1053"/>
      <c r="B226" s="1053"/>
      <c r="C226" s="1053"/>
      <c r="D226" s="1053"/>
      <c r="E226" s="1053"/>
      <c r="F226" s="1053"/>
      <c r="G226" s="1053"/>
      <c r="H226" s="1053"/>
      <c r="I226" s="1053"/>
      <c r="J226" s="1053"/>
      <c r="K226" s="1053"/>
      <c r="L226" s="1053"/>
      <c r="M226" s="1053"/>
      <c r="N226" s="1053"/>
      <c r="O226" s="1053"/>
      <c r="P226" s="1053"/>
      <c r="Q226" s="1053"/>
      <c r="R226" s="1053"/>
      <c r="S226" s="1053"/>
      <c r="T226" s="1053"/>
      <c r="U226" s="1053"/>
      <c r="V226" s="1053"/>
      <c r="W226" s="1053"/>
      <c r="X226" s="1053"/>
      <c r="Y226" s="1053"/>
      <c r="Z226" s="1053"/>
      <c r="AA226" s="1053"/>
      <c r="AB226" s="1053"/>
      <c r="AC226" s="1053"/>
      <c r="AD226" s="1053"/>
      <c r="AE226" s="1053"/>
      <c r="AF226" s="1053"/>
      <c r="AG226" s="1053"/>
    </row>
    <row r="227" spans="1:33" ht="14.25" x14ac:dyDescent="0.15">
      <c r="A227" s="1053"/>
      <c r="B227" s="1053"/>
      <c r="C227" s="1053"/>
      <c r="D227" s="1053"/>
      <c r="E227" s="1053"/>
      <c r="F227" s="1053"/>
      <c r="G227" s="1053"/>
      <c r="H227" s="1053"/>
      <c r="I227" s="1053"/>
      <c r="J227" s="1053"/>
      <c r="K227" s="1053"/>
      <c r="L227" s="1053"/>
      <c r="M227" s="1053"/>
      <c r="N227" s="1053"/>
      <c r="O227" s="1053"/>
      <c r="P227" s="1053"/>
      <c r="Q227" s="1053"/>
      <c r="R227" s="1053"/>
      <c r="S227" s="1053"/>
      <c r="T227" s="1053"/>
      <c r="U227" s="1053"/>
      <c r="V227" s="1053"/>
      <c r="W227" s="1053"/>
      <c r="X227" s="1053"/>
      <c r="Y227" s="1053"/>
      <c r="Z227" s="1053"/>
      <c r="AA227" s="1053"/>
      <c r="AB227" s="1053"/>
      <c r="AC227" s="1053"/>
      <c r="AD227" s="1053"/>
      <c r="AE227" s="1053"/>
      <c r="AF227" s="1053"/>
      <c r="AG227" s="1053"/>
    </row>
    <row r="228" spans="1:33" ht="14.25" x14ac:dyDescent="0.15">
      <c r="A228" s="1053"/>
      <c r="B228" s="1053"/>
      <c r="C228" s="1053"/>
      <c r="D228" s="1053"/>
      <c r="E228" s="1053"/>
      <c r="F228" s="1053"/>
      <c r="G228" s="1053"/>
      <c r="H228" s="1053"/>
      <c r="I228" s="1053"/>
      <c r="J228" s="1053"/>
      <c r="K228" s="1053"/>
      <c r="L228" s="1053"/>
      <c r="M228" s="1053"/>
      <c r="N228" s="1053"/>
      <c r="O228" s="1053"/>
      <c r="P228" s="1053"/>
      <c r="Q228" s="1053"/>
      <c r="R228" s="1053"/>
      <c r="S228" s="1053"/>
      <c r="T228" s="1053"/>
      <c r="U228" s="1053"/>
      <c r="V228" s="1053"/>
      <c r="W228" s="1053"/>
      <c r="X228" s="1053"/>
      <c r="Y228" s="1053"/>
      <c r="Z228" s="1053"/>
      <c r="AA228" s="1053"/>
      <c r="AB228" s="1053"/>
      <c r="AC228" s="1053"/>
      <c r="AD228" s="1053"/>
      <c r="AE228" s="1053"/>
      <c r="AF228" s="1053"/>
      <c r="AG228" s="1053"/>
    </row>
    <row r="229" spans="1:33" ht="14.25" x14ac:dyDescent="0.15">
      <c r="A229" s="1053"/>
      <c r="B229" s="1053"/>
      <c r="C229" s="1053"/>
      <c r="D229" s="1053"/>
      <c r="E229" s="1053"/>
      <c r="F229" s="1053"/>
      <c r="G229" s="1053"/>
      <c r="H229" s="1053"/>
      <c r="I229" s="1053"/>
      <c r="J229" s="1053"/>
      <c r="K229" s="1053"/>
      <c r="L229" s="1053"/>
      <c r="M229" s="1053"/>
      <c r="N229" s="1053"/>
      <c r="O229" s="1053"/>
      <c r="P229" s="1053"/>
      <c r="Q229" s="1053"/>
      <c r="R229" s="1053"/>
      <c r="S229" s="1053"/>
      <c r="T229" s="1053"/>
      <c r="U229" s="1053"/>
      <c r="V229" s="1053"/>
      <c r="W229" s="1053"/>
      <c r="X229" s="1053"/>
      <c r="Y229" s="1053"/>
      <c r="Z229" s="1053"/>
      <c r="AA229" s="1053"/>
      <c r="AB229" s="1053"/>
      <c r="AC229" s="1053"/>
      <c r="AD229" s="1053"/>
      <c r="AE229" s="1053"/>
      <c r="AF229" s="1053"/>
      <c r="AG229" s="1053"/>
    </row>
    <row r="230" spans="1:33" ht="14.25" x14ac:dyDescent="0.15">
      <c r="A230" s="1053"/>
      <c r="B230" s="1053"/>
      <c r="C230" s="1053"/>
      <c r="D230" s="1053"/>
      <c r="E230" s="1053"/>
      <c r="F230" s="1053"/>
      <c r="G230" s="1053"/>
      <c r="H230" s="1053"/>
      <c r="I230" s="1053"/>
      <c r="J230" s="1053"/>
      <c r="K230" s="1053"/>
      <c r="L230" s="1053"/>
      <c r="M230" s="1053"/>
      <c r="N230" s="1053"/>
      <c r="O230" s="1053"/>
      <c r="P230" s="1053"/>
      <c r="Q230" s="1053"/>
      <c r="R230" s="1053"/>
      <c r="S230" s="1053"/>
      <c r="T230" s="1053"/>
      <c r="U230" s="1053"/>
      <c r="V230" s="1053"/>
      <c r="W230" s="1053"/>
      <c r="X230" s="1053"/>
      <c r="Y230" s="1053"/>
      <c r="Z230" s="1053"/>
      <c r="AA230" s="1053"/>
      <c r="AB230" s="1053"/>
      <c r="AC230" s="1053"/>
      <c r="AD230" s="1053"/>
      <c r="AE230" s="1053"/>
      <c r="AF230" s="1053"/>
      <c r="AG230" s="1053"/>
    </row>
    <row r="231" spans="1:33" ht="14.25" x14ac:dyDescent="0.15">
      <c r="A231" s="1053"/>
      <c r="B231" s="1053"/>
      <c r="C231" s="1053"/>
      <c r="D231" s="1053"/>
      <c r="E231" s="1053"/>
      <c r="F231" s="1053"/>
      <c r="G231" s="1053"/>
      <c r="H231" s="1053"/>
      <c r="I231" s="1053"/>
      <c r="J231" s="1053"/>
      <c r="K231" s="1053"/>
      <c r="L231" s="1053"/>
      <c r="M231" s="1053"/>
      <c r="N231" s="1053"/>
      <c r="O231" s="1053"/>
      <c r="P231" s="1053"/>
      <c r="Q231" s="1053"/>
      <c r="R231" s="1053"/>
      <c r="S231" s="1053"/>
      <c r="T231" s="1053"/>
      <c r="U231" s="1053"/>
      <c r="V231" s="1053"/>
      <c r="W231" s="1053"/>
      <c r="X231" s="1053"/>
      <c r="Y231" s="1053"/>
      <c r="Z231" s="1053"/>
      <c r="AA231" s="1053"/>
      <c r="AB231" s="1053"/>
      <c r="AC231" s="1053"/>
      <c r="AD231" s="1053"/>
      <c r="AE231" s="1053"/>
      <c r="AF231" s="1053"/>
      <c r="AG231" s="1053"/>
    </row>
    <row r="232" spans="1:33" ht="14.25" x14ac:dyDescent="0.15">
      <c r="A232" s="1053"/>
      <c r="B232" s="1053"/>
      <c r="C232" s="1053"/>
      <c r="D232" s="1053"/>
      <c r="E232" s="1053"/>
      <c r="F232" s="1053"/>
      <c r="G232" s="1053"/>
      <c r="H232" s="1053"/>
      <c r="I232" s="1053"/>
      <c r="J232" s="1053"/>
      <c r="K232" s="1053"/>
      <c r="L232" s="1053"/>
      <c r="M232" s="1053"/>
      <c r="N232" s="1053"/>
      <c r="O232" s="1053"/>
      <c r="P232" s="1053"/>
      <c r="Q232" s="1053"/>
      <c r="R232" s="1053"/>
      <c r="S232" s="1053"/>
      <c r="T232" s="1053"/>
      <c r="U232" s="1053"/>
      <c r="V232" s="1053"/>
      <c r="W232" s="1053"/>
      <c r="X232" s="1053"/>
      <c r="Y232" s="1053"/>
      <c r="Z232" s="1053"/>
      <c r="AA232" s="1053"/>
      <c r="AB232" s="1053"/>
      <c r="AC232" s="1053"/>
      <c r="AD232" s="1053"/>
      <c r="AE232" s="1053"/>
      <c r="AF232" s="1053"/>
      <c r="AG232" s="1053"/>
    </row>
    <row r="233" spans="1:33" ht="14.25" x14ac:dyDescent="0.15">
      <c r="A233" s="1053"/>
      <c r="B233" s="1053"/>
      <c r="C233" s="1053"/>
      <c r="D233" s="1053"/>
      <c r="E233" s="1053"/>
      <c r="F233" s="1053"/>
      <c r="G233" s="1053"/>
      <c r="H233" s="1053"/>
      <c r="I233" s="1053"/>
      <c r="J233" s="1053"/>
      <c r="K233" s="1053"/>
      <c r="L233" s="1053"/>
      <c r="M233" s="1053"/>
      <c r="N233" s="1053"/>
      <c r="O233" s="1053"/>
      <c r="P233" s="1053"/>
      <c r="Q233" s="1053"/>
      <c r="R233" s="1053"/>
      <c r="S233" s="1053"/>
      <c r="T233" s="1053"/>
      <c r="U233" s="1053"/>
      <c r="V233" s="1053"/>
      <c r="W233" s="1053"/>
      <c r="X233" s="1053"/>
      <c r="Y233" s="1053"/>
      <c r="Z233" s="1053"/>
      <c r="AA233" s="1053"/>
      <c r="AB233" s="1053"/>
      <c r="AC233" s="1053"/>
      <c r="AD233" s="1053"/>
      <c r="AE233" s="1053"/>
      <c r="AF233" s="1053"/>
      <c r="AG233" s="1053"/>
    </row>
    <row r="234" spans="1:33" ht="14.25" x14ac:dyDescent="0.15">
      <c r="A234" s="1053"/>
      <c r="B234" s="1053"/>
      <c r="C234" s="1053"/>
      <c r="D234" s="1053"/>
      <c r="E234" s="1053"/>
      <c r="F234" s="1053"/>
      <c r="G234" s="1053"/>
      <c r="H234" s="1053"/>
      <c r="I234" s="1053"/>
      <c r="J234" s="1053"/>
      <c r="K234" s="1053"/>
      <c r="L234" s="1053"/>
      <c r="M234" s="1053"/>
      <c r="N234" s="1053"/>
      <c r="O234" s="1053"/>
      <c r="P234" s="1053"/>
      <c r="Q234" s="1053"/>
      <c r="R234" s="1053"/>
      <c r="S234" s="1053"/>
      <c r="T234" s="1053"/>
      <c r="U234" s="1053"/>
      <c r="V234" s="1053"/>
      <c r="W234" s="1053"/>
      <c r="X234" s="1053"/>
      <c r="Y234" s="1053"/>
      <c r="Z234" s="1053"/>
      <c r="AA234" s="1053"/>
      <c r="AB234" s="1053"/>
      <c r="AC234" s="1053"/>
      <c r="AD234" s="1053"/>
      <c r="AE234" s="1053"/>
      <c r="AF234" s="1053"/>
      <c r="AG234" s="1053"/>
    </row>
    <row r="235" spans="1:33" ht="14.25" x14ac:dyDescent="0.15">
      <c r="A235" s="1053"/>
      <c r="B235" s="1053"/>
      <c r="C235" s="1053"/>
      <c r="D235" s="1053"/>
      <c r="E235" s="1053"/>
      <c r="F235" s="1053"/>
      <c r="G235" s="1053"/>
      <c r="H235" s="1053"/>
      <c r="I235" s="1053"/>
      <c r="J235" s="1053"/>
      <c r="K235" s="1053"/>
      <c r="L235" s="1053"/>
      <c r="M235" s="1053"/>
      <c r="N235" s="1053"/>
      <c r="O235" s="1053"/>
      <c r="P235" s="1053"/>
      <c r="Q235" s="1053"/>
      <c r="R235" s="1053"/>
      <c r="S235" s="1053"/>
      <c r="T235" s="1053"/>
      <c r="U235" s="1053"/>
      <c r="V235" s="1053"/>
      <c r="W235" s="1053"/>
      <c r="X235" s="1053"/>
      <c r="Y235" s="1053"/>
      <c r="Z235" s="1053"/>
      <c r="AA235" s="1053"/>
      <c r="AB235" s="1053"/>
      <c r="AC235" s="1053"/>
      <c r="AD235" s="1053"/>
      <c r="AE235" s="1053"/>
      <c r="AF235" s="1053"/>
      <c r="AG235" s="1053"/>
    </row>
    <row r="236" spans="1:33" ht="14.25" x14ac:dyDescent="0.15">
      <c r="A236" s="1053"/>
      <c r="B236" s="1053"/>
      <c r="C236" s="1053"/>
      <c r="D236" s="1053"/>
      <c r="E236" s="1053"/>
      <c r="F236" s="1053"/>
      <c r="G236" s="1053"/>
      <c r="H236" s="1053"/>
      <c r="I236" s="1053"/>
      <c r="J236" s="1053"/>
      <c r="K236" s="1053"/>
      <c r="L236" s="1053"/>
      <c r="M236" s="1053"/>
      <c r="N236" s="1053"/>
      <c r="O236" s="1053"/>
      <c r="P236" s="1053"/>
      <c r="Q236" s="1053"/>
      <c r="R236" s="1053"/>
      <c r="S236" s="1053"/>
      <c r="T236" s="1053"/>
      <c r="U236" s="1053"/>
      <c r="V236" s="1053"/>
      <c r="W236" s="1053"/>
      <c r="X236" s="1053"/>
      <c r="Y236" s="1053"/>
      <c r="Z236" s="1053"/>
      <c r="AA236" s="1053"/>
      <c r="AB236" s="1053"/>
      <c r="AC236" s="1053"/>
      <c r="AD236" s="1053"/>
      <c r="AE236" s="1053"/>
      <c r="AF236" s="1053"/>
      <c r="AG236" s="1053"/>
    </row>
    <row r="237" spans="1:33" ht="14.25" x14ac:dyDescent="0.15">
      <c r="A237" s="1053"/>
      <c r="B237" s="1053"/>
      <c r="C237" s="1053"/>
      <c r="D237" s="1053"/>
      <c r="E237" s="1053"/>
      <c r="F237" s="1053"/>
      <c r="G237" s="1053"/>
      <c r="H237" s="1053"/>
      <c r="I237" s="1053"/>
      <c r="J237" s="1053"/>
      <c r="K237" s="1053"/>
      <c r="L237" s="1053"/>
      <c r="M237" s="1053"/>
      <c r="N237" s="1053"/>
      <c r="O237" s="1053"/>
      <c r="P237" s="1053"/>
      <c r="Q237" s="1053"/>
      <c r="R237" s="1053"/>
      <c r="S237" s="1053"/>
      <c r="T237" s="1053"/>
      <c r="U237" s="1053"/>
      <c r="V237" s="1053"/>
      <c r="W237" s="1053"/>
      <c r="X237" s="1053"/>
      <c r="Y237" s="1053"/>
      <c r="Z237" s="1053"/>
      <c r="AA237" s="1053"/>
      <c r="AB237" s="1053"/>
      <c r="AC237" s="1053"/>
      <c r="AD237" s="1053"/>
      <c r="AE237" s="1053"/>
      <c r="AF237" s="1053"/>
      <c r="AG237" s="1053"/>
    </row>
    <row r="238" spans="1:33" ht="14.25" x14ac:dyDescent="0.15">
      <c r="A238" s="1053"/>
      <c r="B238" s="1053"/>
      <c r="C238" s="1053"/>
      <c r="D238" s="1053"/>
      <c r="E238" s="1053"/>
      <c r="F238" s="1053"/>
      <c r="G238" s="1053"/>
      <c r="H238" s="1053"/>
      <c r="I238" s="1053"/>
      <c r="J238" s="1053"/>
      <c r="K238" s="1053"/>
      <c r="L238" s="1053"/>
      <c r="M238" s="1053"/>
      <c r="N238" s="1053"/>
      <c r="O238" s="1053"/>
      <c r="P238" s="1053"/>
      <c r="Q238" s="1053"/>
      <c r="R238" s="1053"/>
      <c r="S238" s="1053"/>
      <c r="T238" s="1053"/>
      <c r="U238" s="1053"/>
      <c r="V238" s="1053"/>
      <c r="W238" s="1053"/>
      <c r="X238" s="1053"/>
      <c r="Y238" s="1053"/>
      <c r="Z238" s="1053"/>
      <c r="AA238" s="1053"/>
      <c r="AB238" s="1053"/>
      <c r="AC238" s="1053"/>
      <c r="AD238" s="1053"/>
      <c r="AE238" s="1053"/>
      <c r="AF238" s="1053"/>
      <c r="AG238" s="1053"/>
    </row>
    <row r="239" spans="1:33" ht="14.25" x14ac:dyDescent="0.15">
      <c r="A239" s="1053"/>
      <c r="B239" s="1053"/>
      <c r="C239" s="1053"/>
      <c r="D239" s="1053"/>
      <c r="E239" s="1053"/>
      <c r="F239" s="1053"/>
      <c r="G239" s="1053"/>
      <c r="H239" s="1053"/>
      <c r="I239" s="1053"/>
      <c r="J239" s="1053"/>
      <c r="K239" s="1053"/>
      <c r="L239" s="1053"/>
      <c r="M239" s="1053"/>
      <c r="N239" s="1053"/>
      <c r="O239" s="1053"/>
      <c r="P239" s="1053"/>
      <c r="Q239" s="1053"/>
      <c r="R239" s="1053"/>
      <c r="S239" s="1053"/>
      <c r="T239" s="1053"/>
      <c r="U239" s="1053"/>
      <c r="V239" s="1053"/>
      <c r="W239" s="1053"/>
      <c r="X239" s="1053"/>
      <c r="Y239" s="1053"/>
      <c r="Z239" s="1053"/>
      <c r="AA239" s="1053"/>
      <c r="AB239" s="1053"/>
      <c r="AC239" s="1053"/>
      <c r="AD239" s="1053"/>
      <c r="AE239" s="1053"/>
      <c r="AF239" s="1053"/>
      <c r="AG239" s="1053"/>
    </row>
    <row r="240" spans="1:33" ht="14.25" x14ac:dyDescent="0.15">
      <c r="A240" s="1053"/>
      <c r="B240" s="1053"/>
      <c r="C240" s="1053"/>
      <c r="D240" s="1053"/>
      <c r="E240" s="1053"/>
      <c r="F240" s="1053"/>
      <c r="G240" s="1053"/>
      <c r="H240" s="1053"/>
      <c r="I240" s="1053"/>
      <c r="J240" s="1053"/>
      <c r="K240" s="1053"/>
      <c r="L240" s="1053"/>
      <c r="M240" s="1053"/>
      <c r="N240" s="1053"/>
      <c r="O240" s="1053"/>
      <c r="P240" s="1053"/>
      <c r="Q240" s="1053"/>
      <c r="R240" s="1053"/>
      <c r="S240" s="1053"/>
      <c r="T240" s="1053"/>
      <c r="U240" s="1053"/>
      <c r="V240" s="1053"/>
      <c r="W240" s="1053"/>
      <c r="X240" s="1053"/>
      <c r="Y240" s="1053"/>
      <c r="Z240" s="1053"/>
      <c r="AA240" s="1053"/>
      <c r="AB240" s="1053"/>
      <c r="AC240" s="1053"/>
      <c r="AD240" s="1053"/>
      <c r="AE240" s="1053"/>
      <c r="AF240" s="1053"/>
      <c r="AG240" s="1053"/>
    </row>
    <row r="241" spans="1:33" ht="14.25" x14ac:dyDescent="0.15">
      <c r="A241" s="1053"/>
      <c r="B241" s="1053"/>
      <c r="C241" s="1053"/>
      <c r="D241" s="1053"/>
      <c r="E241" s="1053"/>
      <c r="F241" s="1053"/>
      <c r="G241" s="1053"/>
      <c r="H241" s="1053"/>
      <c r="I241" s="1053"/>
      <c r="J241" s="1053"/>
      <c r="K241" s="1053"/>
      <c r="L241" s="1053"/>
      <c r="M241" s="1053"/>
      <c r="N241" s="1053"/>
      <c r="O241" s="1053"/>
      <c r="P241" s="1053"/>
      <c r="Q241" s="1053"/>
      <c r="R241" s="1053"/>
      <c r="S241" s="1053"/>
      <c r="T241" s="1053"/>
      <c r="U241" s="1053"/>
      <c r="V241" s="1053"/>
      <c r="W241" s="1053"/>
      <c r="X241" s="1053"/>
      <c r="Y241" s="1053"/>
      <c r="Z241" s="1053"/>
      <c r="AA241" s="1053"/>
      <c r="AB241" s="1053"/>
      <c r="AC241" s="1053"/>
      <c r="AD241" s="1053"/>
      <c r="AE241" s="1053"/>
      <c r="AF241" s="1053"/>
      <c r="AG241" s="1053"/>
    </row>
    <row r="242" spans="1:33" ht="14.25" x14ac:dyDescent="0.15">
      <c r="A242" s="1053"/>
      <c r="B242" s="1053"/>
      <c r="C242" s="1053"/>
      <c r="D242" s="1053"/>
      <c r="E242" s="1053"/>
      <c r="F242" s="1053"/>
      <c r="G242" s="1053"/>
      <c r="H242" s="1053"/>
      <c r="I242" s="1053"/>
      <c r="J242" s="1053"/>
      <c r="K242" s="1053"/>
      <c r="L242" s="1053"/>
      <c r="M242" s="1053"/>
      <c r="N242" s="1053"/>
      <c r="O242" s="1053"/>
      <c r="P242" s="1053"/>
      <c r="Q242" s="1053"/>
      <c r="R242" s="1053"/>
      <c r="S242" s="1053"/>
      <c r="T242" s="1053"/>
      <c r="U242" s="1053"/>
      <c r="V242" s="1053"/>
      <c r="W242" s="1053"/>
      <c r="X242" s="1053"/>
      <c r="Y242" s="1053"/>
      <c r="Z242" s="1053"/>
      <c r="AA242" s="1053"/>
      <c r="AB242" s="1053"/>
      <c r="AC242" s="1053"/>
      <c r="AD242" s="1053"/>
      <c r="AE242" s="1053"/>
      <c r="AF242" s="1053"/>
      <c r="AG242" s="1053"/>
    </row>
    <row r="243" spans="1:33" ht="14.25" x14ac:dyDescent="0.15">
      <c r="A243" s="1053"/>
      <c r="B243" s="1053"/>
      <c r="C243" s="1053"/>
      <c r="D243" s="1053"/>
      <c r="E243" s="1053"/>
      <c r="F243" s="1053"/>
      <c r="G243" s="1053"/>
      <c r="H243" s="1053"/>
      <c r="I243" s="1053"/>
      <c r="J243" s="1053"/>
      <c r="K243" s="1053"/>
      <c r="L243" s="1053"/>
      <c r="M243" s="1053"/>
      <c r="N243" s="1053"/>
      <c r="O243" s="1053"/>
      <c r="P243" s="1053"/>
      <c r="Q243" s="1053"/>
      <c r="R243" s="1053"/>
      <c r="S243" s="1053"/>
      <c r="T243" s="1053"/>
      <c r="U243" s="1053"/>
      <c r="V243" s="1053"/>
      <c r="W243" s="1053"/>
      <c r="X243" s="1053"/>
      <c r="Y243" s="1053"/>
      <c r="Z243" s="1053"/>
      <c r="AA243" s="1053"/>
      <c r="AB243" s="1053"/>
      <c r="AC243" s="1053"/>
      <c r="AD243" s="1053"/>
      <c r="AE243" s="1053"/>
      <c r="AF243" s="1053"/>
      <c r="AG243" s="1053"/>
    </row>
    <row r="244" spans="1:33" ht="14.25" x14ac:dyDescent="0.15">
      <c r="A244" s="1053"/>
      <c r="B244" s="1053"/>
      <c r="C244" s="1053"/>
      <c r="D244" s="1053"/>
      <c r="E244" s="1053"/>
      <c r="F244" s="1053"/>
      <c r="G244" s="1053"/>
      <c r="H244" s="1053"/>
      <c r="I244" s="1053"/>
      <c r="J244" s="1053"/>
      <c r="K244" s="1053"/>
      <c r="L244" s="1053"/>
      <c r="M244" s="1053"/>
      <c r="N244" s="1053"/>
      <c r="O244" s="1053"/>
      <c r="P244" s="1053"/>
      <c r="Q244" s="1053"/>
      <c r="R244" s="1053"/>
      <c r="S244" s="1053"/>
      <c r="T244" s="1053"/>
      <c r="U244" s="1053"/>
      <c r="V244" s="1053"/>
      <c r="W244" s="1053"/>
      <c r="X244" s="1053"/>
      <c r="Y244" s="1053"/>
      <c r="Z244" s="1053"/>
      <c r="AA244" s="1053"/>
      <c r="AB244" s="1053"/>
      <c r="AC244" s="1053"/>
      <c r="AD244" s="1053"/>
      <c r="AE244" s="1053"/>
      <c r="AF244" s="1053"/>
      <c r="AG244" s="1053"/>
    </row>
    <row r="245" spans="1:33" ht="14.25" x14ac:dyDescent="0.15">
      <c r="A245" s="1053"/>
      <c r="B245" s="1053"/>
      <c r="C245" s="1053"/>
      <c r="D245" s="1053"/>
      <c r="E245" s="1053"/>
      <c r="F245" s="1053"/>
      <c r="G245" s="1053"/>
      <c r="H245" s="1053"/>
      <c r="I245" s="1053"/>
      <c r="J245" s="1053"/>
      <c r="K245" s="1053"/>
      <c r="L245" s="1053"/>
      <c r="M245" s="1053"/>
      <c r="N245" s="1053"/>
      <c r="O245" s="1053"/>
      <c r="P245" s="1053"/>
      <c r="Q245" s="1053"/>
      <c r="R245" s="1053"/>
      <c r="S245" s="1053"/>
      <c r="T245" s="1053"/>
      <c r="U245" s="1053"/>
      <c r="V245" s="1053"/>
      <c r="W245" s="1053"/>
      <c r="X245" s="1053"/>
      <c r="Y245" s="1053"/>
      <c r="Z245" s="1053"/>
      <c r="AA245" s="1053"/>
      <c r="AB245" s="1053"/>
      <c r="AC245" s="1053"/>
      <c r="AD245" s="1053"/>
      <c r="AE245" s="1053"/>
      <c r="AF245" s="1053"/>
      <c r="AG245" s="1053"/>
    </row>
    <row r="246" spans="1:33" ht="14.25" x14ac:dyDescent="0.15">
      <c r="A246" s="1053"/>
      <c r="B246" s="1053"/>
      <c r="C246" s="1053"/>
      <c r="D246" s="1053"/>
      <c r="E246" s="1053"/>
      <c r="F246" s="1053"/>
      <c r="G246" s="1053"/>
      <c r="H246" s="1053"/>
      <c r="I246" s="1053"/>
      <c r="J246" s="1053"/>
      <c r="K246" s="1053"/>
      <c r="L246" s="1053"/>
      <c r="M246" s="1053"/>
      <c r="N246" s="1053"/>
      <c r="O246" s="1053"/>
      <c r="P246" s="1053"/>
      <c r="Q246" s="1053"/>
      <c r="R246" s="1053"/>
      <c r="S246" s="1053"/>
      <c r="T246" s="1053"/>
      <c r="U246" s="1053"/>
      <c r="V246" s="1053"/>
      <c r="W246" s="1053"/>
      <c r="X246" s="1053"/>
      <c r="Y246" s="1053"/>
      <c r="Z246" s="1053"/>
      <c r="AA246" s="1053"/>
      <c r="AB246" s="1053"/>
      <c r="AC246" s="1053"/>
      <c r="AD246" s="1053"/>
      <c r="AE246" s="1053"/>
      <c r="AF246" s="1053"/>
      <c r="AG246" s="1053"/>
    </row>
    <row r="247" spans="1:33" ht="14.25" x14ac:dyDescent="0.15">
      <c r="A247" s="1053"/>
      <c r="B247" s="1053"/>
      <c r="C247" s="1053"/>
      <c r="D247" s="1053"/>
      <c r="E247" s="1053"/>
      <c r="F247" s="1053"/>
      <c r="G247" s="1053"/>
      <c r="H247" s="1053"/>
      <c r="I247" s="1053"/>
      <c r="J247" s="1053"/>
      <c r="K247" s="1053"/>
      <c r="L247" s="1053"/>
      <c r="M247" s="1053"/>
      <c r="N247" s="1053"/>
      <c r="O247" s="1053"/>
      <c r="P247" s="1053"/>
      <c r="Q247" s="1053"/>
      <c r="R247" s="1053"/>
      <c r="S247" s="1053"/>
      <c r="T247" s="1053"/>
      <c r="U247" s="1053"/>
      <c r="V247" s="1053"/>
      <c r="W247" s="1053"/>
      <c r="X247" s="1053"/>
      <c r="Y247" s="1053"/>
      <c r="Z247" s="1053"/>
      <c r="AA247" s="1053"/>
      <c r="AB247" s="1053"/>
      <c r="AC247" s="1053"/>
      <c r="AD247" s="1053"/>
      <c r="AE247" s="1053"/>
      <c r="AF247" s="1053"/>
      <c r="AG247" s="1053"/>
    </row>
    <row r="248" spans="1:33" ht="14.25" x14ac:dyDescent="0.15">
      <c r="A248" s="1053"/>
      <c r="B248" s="1053"/>
      <c r="C248" s="1053"/>
      <c r="D248" s="1053"/>
      <c r="E248" s="1053"/>
      <c r="F248" s="1053"/>
      <c r="G248" s="1053"/>
      <c r="H248" s="1053"/>
      <c r="I248" s="1053"/>
      <c r="J248" s="1053"/>
      <c r="K248" s="1053"/>
      <c r="L248" s="1053"/>
      <c r="M248" s="1053"/>
      <c r="N248" s="1053"/>
      <c r="O248" s="1053"/>
      <c r="P248" s="1053"/>
      <c r="Q248" s="1053"/>
      <c r="R248" s="1053"/>
      <c r="S248" s="1053"/>
      <c r="T248" s="1053"/>
      <c r="U248" s="1053"/>
      <c r="V248" s="1053"/>
      <c r="W248" s="1053"/>
      <c r="X248" s="1053"/>
      <c r="Y248" s="1053"/>
      <c r="Z248" s="1053"/>
      <c r="AA248" s="1053"/>
      <c r="AB248" s="1053"/>
      <c r="AC248" s="1053"/>
      <c r="AD248" s="1053"/>
      <c r="AE248" s="1053"/>
      <c r="AF248" s="1053"/>
      <c r="AG248" s="1053"/>
    </row>
    <row r="249" spans="1:33" ht="14.25" x14ac:dyDescent="0.15">
      <c r="A249" s="1053"/>
      <c r="B249" s="1053"/>
      <c r="C249" s="1053"/>
      <c r="D249" s="1053"/>
      <c r="E249" s="1053"/>
      <c r="F249" s="1053"/>
      <c r="G249" s="1053"/>
      <c r="H249" s="1053"/>
      <c r="I249" s="1053"/>
      <c r="J249" s="1053"/>
      <c r="K249" s="1053"/>
      <c r="L249" s="1053"/>
      <c r="M249" s="1053"/>
      <c r="N249" s="1053"/>
      <c r="O249" s="1053"/>
      <c r="P249" s="1053"/>
      <c r="Q249" s="1053"/>
      <c r="R249" s="1053"/>
      <c r="S249" s="1053"/>
      <c r="T249" s="1053"/>
      <c r="U249" s="1053"/>
      <c r="V249" s="1053"/>
      <c r="W249" s="1053"/>
      <c r="X249" s="1053"/>
      <c r="Y249" s="1053"/>
      <c r="Z249" s="1053"/>
      <c r="AA249" s="1053"/>
      <c r="AB249" s="1053"/>
      <c r="AC249" s="1053"/>
      <c r="AD249" s="1053"/>
      <c r="AE249" s="1053"/>
      <c r="AF249" s="1053"/>
      <c r="AG249" s="1053"/>
    </row>
    <row r="250" spans="1:33" ht="14.25" x14ac:dyDescent="0.15">
      <c r="A250" s="1053"/>
      <c r="B250" s="1053"/>
      <c r="C250" s="1053"/>
      <c r="D250" s="1053"/>
      <c r="E250" s="1053"/>
      <c r="F250" s="1053"/>
      <c r="G250" s="1053"/>
      <c r="H250" s="1053"/>
      <c r="I250" s="1053"/>
      <c r="J250" s="1053"/>
      <c r="K250" s="1053"/>
      <c r="L250" s="1053"/>
      <c r="M250" s="1053"/>
      <c r="N250" s="1053"/>
      <c r="O250" s="1053"/>
      <c r="P250" s="1053"/>
      <c r="Q250" s="1053"/>
      <c r="R250" s="1053"/>
      <c r="S250" s="1053"/>
      <c r="T250" s="1053"/>
      <c r="U250" s="1053"/>
      <c r="V250" s="1053"/>
      <c r="W250" s="1053"/>
      <c r="X250" s="1053"/>
      <c r="Y250" s="1053"/>
      <c r="Z250" s="1053"/>
      <c r="AA250" s="1053"/>
      <c r="AB250" s="1053"/>
      <c r="AC250" s="1053"/>
      <c r="AD250" s="1053"/>
      <c r="AE250" s="1053"/>
      <c r="AF250" s="1053"/>
      <c r="AG250" s="1053"/>
    </row>
    <row r="251" spans="1:33" ht="14.25" x14ac:dyDescent="0.15">
      <c r="A251" s="1053"/>
      <c r="B251" s="1053"/>
      <c r="C251" s="1053"/>
      <c r="D251" s="1053"/>
      <c r="E251" s="1053"/>
      <c r="F251" s="1053"/>
      <c r="G251" s="1053"/>
      <c r="H251" s="1053"/>
      <c r="I251" s="1053"/>
      <c r="J251" s="1053"/>
      <c r="K251" s="1053"/>
      <c r="L251" s="1053"/>
      <c r="M251" s="1053"/>
      <c r="N251" s="1053"/>
      <c r="O251" s="1053"/>
      <c r="P251" s="1053"/>
      <c r="Q251" s="1053"/>
      <c r="R251" s="1053"/>
      <c r="S251" s="1053"/>
      <c r="T251" s="1053"/>
      <c r="U251" s="1053"/>
      <c r="V251" s="1053"/>
      <c r="W251" s="1053"/>
      <c r="X251" s="1053"/>
      <c r="Y251" s="1053"/>
      <c r="Z251" s="1053"/>
      <c r="AA251" s="1053"/>
      <c r="AB251" s="1053"/>
      <c r="AC251" s="1053"/>
      <c r="AD251" s="1053"/>
      <c r="AE251" s="1053"/>
      <c r="AF251" s="1053"/>
      <c r="AG251" s="1053"/>
    </row>
    <row r="252" spans="1:33" ht="14.25" x14ac:dyDescent="0.15">
      <c r="A252" s="1053"/>
      <c r="B252" s="1053"/>
      <c r="C252" s="1053"/>
      <c r="D252" s="1053"/>
      <c r="E252" s="1053"/>
      <c r="F252" s="1053"/>
      <c r="G252" s="1053"/>
      <c r="H252" s="1053"/>
      <c r="I252" s="1053"/>
      <c r="J252" s="1053"/>
      <c r="K252" s="1053"/>
      <c r="L252" s="1053"/>
      <c r="M252" s="1053"/>
      <c r="N252" s="1053"/>
      <c r="O252" s="1053"/>
      <c r="P252" s="1053"/>
      <c r="Q252" s="1053"/>
      <c r="R252" s="1053"/>
      <c r="S252" s="1053"/>
      <c r="T252" s="1053"/>
      <c r="U252" s="1053"/>
      <c r="V252" s="1053"/>
      <c r="W252" s="1053"/>
      <c r="X252" s="1053"/>
      <c r="Y252" s="1053"/>
      <c r="Z252" s="1053"/>
      <c r="AA252" s="1053"/>
      <c r="AB252" s="1053"/>
      <c r="AC252" s="1053"/>
      <c r="AD252" s="1053"/>
      <c r="AE252" s="1053"/>
      <c r="AF252" s="1053"/>
      <c r="AG252" s="1053"/>
    </row>
    <row r="253" spans="1:33" ht="14.25" x14ac:dyDescent="0.15">
      <c r="A253" s="1053"/>
      <c r="B253" s="1053"/>
      <c r="C253" s="1053"/>
      <c r="D253" s="1053"/>
      <c r="E253" s="1053"/>
      <c r="F253" s="1053"/>
      <c r="G253" s="1053"/>
      <c r="H253" s="1053"/>
      <c r="I253" s="1053"/>
      <c r="J253" s="1053"/>
      <c r="K253" s="1053"/>
      <c r="L253" s="1053"/>
      <c r="M253" s="1053"/>
      <c r="N253" s="1053"/>
      <c r="O253" s="1053"/>
      <c r="P253" s="1053"/>
      <c r="Q253" s="1053"/>
      <c r="R253" s="1053"/>
      <c r="S253" s="1053"/>
      <c r="T253" s="1053"/>
      <c r="U253" s="1053"/>
      <c r="V253" s="1053"/>
      <c r="W253" s="1053"/>
      <c r="X253" s="1053"/>
      <c r="Y253" s="1053"/>
      <c r="Z253" s="1053"/>
      <c r="AA253" s="1053"/>
      <c r="AB253" s="1053"/>
      <c r="AC253" s="1053"/>
      <c r="AD253" s="1053"/>
      <c r="AE253" s="1053"/>
      <c r="AF253" s="1053"/>
      <c r="AG253" s="1053"/>
    </row>
    <row r="254" spans="1:33" ht="14.25" x14ac:dyDescent="0.15">
      <c r="A254" s="1053"/>
      <c r="B254" s="1053"/>
      <c r="C254" s="1053"/>
      <c r="D254" s="1053"/>
      <c r="E254" s="1053"/>
      <c r="F254" s="1053"/>
      <c r="G254" s="1053"/>
      <c r="H254" s="1053"/>
      <c r="I254" s="1053"/>
      <c r="J254" s="1053"/>
      <c r="K254" s="1053"/>
      <c r="L254" s="1053"/>
      <c r="M254" s="1053"/>
      <c r="N254" s="1053"/>
      <c r="O254" s="1053"/>
      <c r="P254" s="1053"/>
      <c r="Q254" s="1053"/>
      <c r="R254" s="1053"/>
      <c r="S254" s="1053"/>
      <c r="T254" s="1053"/>
      <c r="U254" s="1053"/>
      <c r="V254" s="1053"/>
      <c r="W254" s="1053"/>
      <c r="X254" s="1053"/>
      <c r="Y254" s="1053"/>
      <c r="Z254" s="1053"/>
      <c r="AA254" s="1053"/>
      <c r="AB254" s="1053"/>
      <c r="AC254" s="1053"/>
      <c r="AD254" s="1053"/>
      <c r="AE254" s="1053"/>
      <c r="AF254" s="1053"/>
      <c r="AG254" s="1053"/>
    </row>
    <row r="255" spans="1:33" ht="14.25" x14ac:dyDescent="0.15">
      <c r="A255" s="1053"/>
      <c r="B255" s="1053"/>
      <c r="C255" s="1053"/>
      <c r="D255" s="1053"/>
      <c r="E255" s="1053"/>
      <c r="F255" s="1053"/>
      <c r="G255" s="1053"/>
      <c r="H255" s="1053"/>
      <c r="I255" s="1053"/>
      <c r="J255" s="1053"/>
      <c r="K255" s="1053"/>
      <c r="L255" s="1053"/>
      <c r="M255" s="1053"/>
      <c r="N255" s="1053"/>
      <c r="O255" s="1053"/>
      <c r="P255" s="1053"/>
      <c r="Q255" s="1053"/>
      <c r="R255" s="1053"/>
      <c r="S255" s="1053"/>
      <c r="T255" s="1053"/>
      <c r="U255" s="1053"/>
      <c r="V255" s="1053"/>
      <c r="W255" s="1053"/>
      <c r="X255" s="1053"/>
      <c r="Y255" s="1053"/>
      <c r="Z255" s="1053"/>
      <c r="AA255" s="1053"/>
      <c r="AB255" s="1053"/>
      <c r="AC255" s="1053"/>
      <c r="AD255" s="1053"/>
      <c r="AE255" s="1053"/>
      <c r="AF255" s="1053"/>
      <c r="AG255" s="1053"/>
    </row>
    <row r="256" spans="1:33" ht="14.25" x14ac:dyDescent="0.15">
      <c r="A256" s="1053"/>
      <c r="B256" s="1053"/>
      <c r="C256" s="1053"/>
      <c r="D256" s="1053"/>
      <c r="E256" s="1053"/>
      <c r="F256" s="1053"/>
      <c r="G256" s="1053"/>
      <c r="H256" s="1053"/>
      <c r="I256" s="1053"/>
      <c r="J256" s="1053"/>
      <c r="K256" s="1053"/>
      <c r="L256" s="1053"/>
      <c r="M256" s="1053"/>
      <c r="N256" s="1053"/>
      <c r="O256" s="1053"/>
      <c r="P256" s="1053"/>
      <c r="Q256" s="1053"/>
      <c r="R256" s="1053"/>
      <c r="S256" s="1053"/>
      <c r="T256" s="1053"/>
      <c r="U256" s="1053"/>
      <c r="V256" s="1053"/>
      <c r="W256" s="1053"/>
      <c r="X256" s="1053"/>
      <c r="Y256" s="1053"/>
      <c r="Z256" s="1053"/>
      <c r="AA256" s="1053"/>
      <c r="AB256" s="1053"/>
      <c r="AC256" s="1053"/>
      <c r="AD256" s="1053"/>
      <c r="AE256" s="1053"/>
      <c r="AF256" s="1053"/>
      <c r="AG256" s="1053"/>
    </row>
    <row r="257" spans="1:33" ht="14.25" x14ac:dyDescent="0.15">
      <c r="A257" s="1053"/>
      <c r="B257" s="1053"/>
      <c r="C257" s="1053"/>
      <c r="D257" s="1053"/>
      <c r="E257" s="1053"/>
      <c r="F257" s="1053"/>
      <c r="G257" s="1053"/>
      <c r="H257" s="1053"/>
      <c r="I257" s="1053"/>
      <c r="J257" s="1053"/>
      <c r="K257" s="1053"/>
      <c r="L257" s="1053"/>
      <c r="M257" s="1053"/>
      <c r="N257" s="1053"/>
      <c r="O257" s="1053"/>
      <c r="P257" s="1053"/>
      <c r="Q257" s="1053"/>
      <c r="R257" s="1053"/>
      <c r="S257" s="1053"/>
      <c r="T257" s="1053"/>
      <c r="U257" s="1053"/>
      <c r="V257" s="1053"/>
      <c r="W257" s="1053"/>
      <c r="X257" s="1053"/>
      <c r="Y257" s="1053"/>
      <c r="Z257" s="1053"/>
      <c r="AA257" s="1053"/>
      <c r="AB257" s="1053"/>
      <c r="AC257" s="1053"/>
      <c r="AD257" s="1053"/>
      <c r="AE257" s="1053"/>
      <c r="AF257" s="1053"/>
      <c r="AG257" s="1053"/>
    </row>
    <row r="258" spans="1:33" ht="14.25" x14ac:dyDescent="0.15">
      <c r="A258" s="1053"/>
      <c r="B258" s="1053"/>
      <c r="C258" s="1053"/>
      <c r="D258" s="1053"/>
      <c r="E258" s="1053"/>
      <c r="F258" s="1053"/>
      <c r="G258" s="1053"/>
      <c r="H258" s="1053"/>
      <c r="I258" s="1053"/>
      <c r="J258" s="1053"/>
      <c r="K258" s="1053"/>
      <c r="L258" s="1053"/>
      <c r="M258" s="1053"/>
      <c r="N258" s="1053"/>
      <c r="O258" s="1053"/>
      <c r="P258" s="1053"/>
      <c r="Q258" s="1053"/>
      <c r="R258" s="1053"/>
      <c r="S258" s="1053"/>
      <c r="T258" s="1053"/>
      <c r="U258" s="1053"/>
      <c r="V258" s="1053"/>
      <c r="W258" s="1053"/>
      <c r="X258" s="1053"/>
      <c r="Y258" s="1053"/>
      <c r="Z258" s="1053"/>
      <c r="AA258" s="1053"/>
      <c r="AB258" s="1053"/>
      <c r="AC258" s="1053"/>
      <c r="AD258" s="1053"/>
      <c r="AE258" s="1053"/>
      <c r="AF258" s="1053"/>
      <c r="AG258" s="1053"/>
    </row>
    <row r="259" spans="1:33" ht="14.25" x14ac:dyDescent="0.15">
      <c r="A259" s="1053"/>
      <c r="B259" s="1053"/>
      <c r="C259" s="1053"/>
      <c r="D259" s="1053"/>
      <c r="E259" s="1053"/>
      <c r="F259" s="1053"/>
      <c r="G259" s="1053"/>
      <c r="H259" s="1053"/>
      <c r="I259" s="1053"/>
      <c r="J259" s="1053"/>
      <c r="K259" s="1053"/>
      <c r="L259" s="1053"/>
      <c r="M259" s="1053"/>
      <c r="N259" s="1053"/>
      <c r="O259" s="1053"/>
      <c r="P259" s="1053"/>
      <c r="Q259" s="1053"/>
      <c r="R259" s="1053"/>
      <c r="S259" s="1053"/>
      <c r="T259" s="1053"/>
      <c r="U259" s="1053"/>
      <c r="V259" s="1053"/>
      <c r="W259" s="1053"/>
      <c r="X259" s="1053"/>
      <c r="Y259" s="1053"/>
      <c r="Z259" s="1053"/>
      <c r="AA259" s="1053"/>
      <c r="AB259" s="1053"/>
      <c r="AC259" s="1053"/>
      <c r="AD259" s="1053"/>
      <c r="AE259" s="1053"/>
      <c r="AF259" s="1053"/>
      <c r="AG259" s="1053"/>
    </row>
    <row r="260" spans="1:33" ht="14.25" x14ac:dyDescent="0.15">
      <c r="A260" s="1053"/>
      <c r="B260" s="1053"/>
      <c r="C260" s="1053"/>
      <c r="D260" s="1053"/>
      <c r="E260" s="1053"/>
      <c r="F260" s="1053"/>
      <c r="G260" s="1053"/>
      <c r="H260" s="1053"/>
      <c r="I260" s="1053"/>
      <c r="J260" s="1053"/>
      <c r="K260" s="1053"/>
      <c r="L260" s="1053"/>
      <c r="M260" s="1053"/>
      <c r="N260" s="1053"/>
      <c r="O260" s="1053"/>
      <c r="P260" s="1053"/>
      <c r="Q260" s="1053"/>
      <c r="R260" s="1053"/>
      <c r="S260" s="1053"/>
      <c r="T260" s="1053"/>
      <c r="U260" s="1053"/>
      <c r="V260" s="1053"/>
      <c r="W260" s="1053"/>
      <c r="X260" s="1053"/>
      <c r="Y260" s="1053"/>
      <c r="Z260" s="1053"/>
      <c r="AA260" s="1053"/>
      <c r="AB260" s="1053"/>
      <c r="AC260" s="1053"/>
      <c r="AD260" s="1053"/>
      <c r="AE260" s="1053"/>
      <c r="AF260" s="1053"/>
      <c r="AG260" s="1053"/>
    </row>
    <row r="261" spans="1:33" ht="14.25" x14ac:dyDescent="0.15">
      <c r="A261" s="1053"/>
      <c r="B261" s="1053"/>
      <c r="C261" s="1053"/>
      <c r="D261" s="1053"/>
      <c r="E261" s="1053"/>
      <c r="F261" s="1053"/>
      <c r="G261" s="1053"/>
      <c r="H261" s="1053"/>
      <c r="I261" s="1053"/>
      <c r="J261" s="1053"/>
      <c r="K261" s="1053"/>
      <c r="L261" s="1053"/>
      <c r="M261" s="1053"/>
      <c r="N261" s="1053"/>
      <c r="O261" s="1053"/>
      <c r="P261" s="1053"/>
      <c r="Q261" s="1053"/>
      <c r="R261" s="1053"/>
      <c r="S261" s="1053"/>
      <c r="T261" s="1053"/>
      <c r="U261" s="1053"/>
      <c r="V261" s="1053"/>
      <c r="W261" s="1053"/>
      <c r="X261" s="1053"/>
      <c r="Y261" s="1053"/>
      <c r="Z261" s="1053"/>
      <c r="AA261" s="1053"/>
      <c r="AB261" s="1053"/>
      <c r="AC261" s="1053"/>
      <c r="AD261" s="1053"/>
      <c r="AE261" s="1053"/>
      <c r="AF261" s="1053"/>
      <c r="AG261" s="1053"/>
    </row>
    <row r="262" spans="1:33" ht="14.25" x14ac:dyDescent="0.15">
      <c r="A262" s="1053"/>
      <c r="B262" s="1053"/>
      <c r="C262" s="1053"/>
      <c r="D262" s="1053"/>
      <c r="E262" s="1053"/>
      <c r="F262" s="1053"/>
      <c r="G262" s="1053"/>
      <c r="H262" s="1053"/>
      <c r="I262" s="1053"/>
      <c r="J262" s="1053"/>
      <c r="K262" s="1053"/>
      <c r="L262" s="1053"/>
      <c r="M262" s="1053"/>
      <c r="N262" s="1053"/>
      <c r="O262" s="1053"/>
      <c r="P262" s="1053"/>
      <c r="Q262" s="1053"/>
      <c r="R262" s="1053"/>
      <c r="S262" s="1053"/>
      <c r="T262" s="1053"/>
      <c r="U262" s="1053"/>
      <c r="V262" s="1053"/>
      <c r="W262" s="1053"/>
      <c r="X262" s="1053"/>
      <c r="Y262" s="1053"/>
      <c r="Z262" s="1053"/>
      <c r="AA262" s="1053"/>
      <c r="AB262" s="1053"/>
      <c r="AC262" s="1053"/>
      <c r="AD262" s="1053"/>
      <c r="AE262" s="1053"/>
      <c r="AF262" s="1053"/>
      <c r="AG262" s="1053"/>
    </row>
    <row r="263" spans="1:33" ht="14.25" x14ac:dyDescent="0.15">
      <c r="A263" s="1053"/>
      <c r="B263" s="1053"/>
      <c r="C263" s="1053"/>
      <c r="D263" s="1053"/>
      <c r="E263" s="1053"/>
      <c r="F263" s="1053"/>
      <c r="G263" s="1053"/>
      <c r="H263" s="1053"/>
      <c r="I263" s="1053"/>
      <c r="J263" s="1053"/>
      <c r="K263" s="1053"/>
      <c r="L263" s="1053"/>
      <c r="M263" s="1053"/>
      <c r="N263" s="1053"/>
      <c r="O263" s="1053"/>
      <c r="P263" s="1053"/>
      <c r="Q263" s="1053"/>
      <c r="R263" s="1053"/>
      <c r="S263" s="1053"/>
      <c r="T263" s="1053"/>
      <c r="U263" s="1053"/>
      <c r="V263" s="1053"/>
      <c r="W263" s="1053"/>
      <c r="X263" s="1053"/>
      <c r="Y263" s="1053"/>
      <c r="Z263" s="1053"/>
      <c r="AA263" s="1053"/>
      <c r="AB263" s="1053"/>
      <c r="AC263" s="1053"/>
      <c r="AD263" s="1053"/>
      <c r="AE263" s="1053"/>
      <c r="AF263" s="1053"/>
      <c r="AG263" s="1053"/>
    </row>
    <row r="264" spans="1:33" ht="14.25" x14ac:dyDescent="0.15">
      <c r="A264" s="1053"/>
      <c r="B264" s="1053"/>
      <c r="C264" s="1053"/>
      <c r="D264" s="1053"/>
      <c r="E264" s="1053"/>
      <c r="F264" s="1053"/>
      <c r="G264" s="1053"/>
      <c r="H264" s="1053"/>
      <c r="I264" s="1053"/>
      <c r="J264" s="1053"/>
      <c r="K264" s="1053"/>
      <c r="L264" s="1053"/>
      <c r="M264" s="1053"/>
      <c r="N264" s="1053"/>
      <c r="O264" s="1053"/>
      <c r="P264" s="1053"/>
      <c r="Q264" s="1053"/>
      <c r="R264" s="1053"/>
      <c r="S264" s="1053"/>
      <c r="T264" s="1053"/>
      <c r="U264" s="1053"/>
      <c r="V264" s="1053"/>
      <c r="W264" s="1053"/>
      <c r="X264" s="1053"/>
      <c r="Y264" s="1053"/>
      <c r="Z264" s="1053"/>
      <c r="AA264" s="1053"/>
      <c r="AB264" s="1053"/>
      <c r="AC264" s="1053"/>
      <c r="AD264" s="1053"/>
      <c r="AE264" s="1053"/>
      <c r="AF264" s="1053"/>
      <c r="AG264" s="1053"/>
    </row>
    <row r="265" spans="1:33" ht="14.25" x14ac:dyDescent="0.15">
      <c r="A265" s="1053"/>
      <c r="B265" s="1053"/>
      <c r="C265" s="1053"/>
      <c r="D265" s="1053"/>
      <c r="E265" s="1053"/>
      <c r="F265" s="1053"/>
      <c r="G265" s="1053"/>
      <c r="H265" s="1053"/>
      <c r="I265" s="1053"/>
      <c r="J265" s="1053"/>
      <c r="K265" s="1053"/>
      <c r="L265" s="1053"/>
      <c r="M265" s="1053"/>
      <c r="N265" s="1053"/>
      <c r="O265" s="1053"/>
      <c r="P265" s="1053"/>
      <c r="Q265" s="1053"/>
      <c r="R265" s="1053"/>
      <c r="S265" s="1053"/>
      <c r="T265" s="1053"/>
      <c r="U265" s="1053"/>
      <c r="V265" s="1053"/>
      <c r="W265" s="1053"/>
      <c r="X265" s="1053"/>
      <c r="Y265" s="1053"/>
      <c r="Z265" s="1053"/>
      <c r="AA265" s="1053"/>
      <c r="AB265" s="1053"/>
      <c r="AC265" s="1053"/>
      <c r="AD265" s="1053"/>
      <c r="AE265" s="1053"/>
      <c r="AF265" s="1053"/>
      <c r="AG265" s="1053"/>
    </row>
    <row r="266" spans="1:33" ht="14.25" x14ac:dyDescent="0.15">
      <c r="A266" s="1053"/>
      <c r="B266" s="1053"/>
      <c r="C266" s="1053"/>
      <c r="D266" s="1053"/>
      <c r="E266" s="1053"/>
      <c r="F266" s="1053"/>
      <c r="G266" s="1053"/>
      <c r="H266" s="1053"/>
      <c r="I266" s="1053"/>
      <c r="J266" s="1053"/>
      <c r="K266" s="1053"/>
      <c r="L266" s="1053"/>
      <c r="M266" s="1053"/>
      <c r="N266" s="1053"/>
      <c r="O266" s="1053"/>
      <c r="P266" s="1053"/>
      <c r="Q266" s="1053"/>
      <c r="R266" s="1053"/>
      <c r="S266" s="1053"/>
      <c r="T266" s="1053"/>
      <c r="U266" s="1053"/>
      <c r="V266" s="1053"/>
      <c r="W266" s="1053"/>
      <c r="X266" s="1053"/>
      <c r="Y266" s="1053"/>
      <c r="Z266" s="1053"/>
      <c r="AA266" s="1053"/>
      <c r="AB266" s="1053"/>
      <c r="AC266" s="1053"/>
      <c r="AD266" s="1053"/>
      <c r="AE266" s="1053"/>
      <c r="AF266" s="1053"/>
      <c r="AG266" s="1053"/>
    </row>
    <row r="267" spans="1:33" ht="14.25" x14ac:dyDescent="0.15">
      <c r="A267" s="1053"/>
      <c r="B267" s="1053"/>
      <c r="C267" s="1053"/>
      <c r="D267" s="1053"/>
      <c r="E267" s="1053"/>
      <c r="F267" s="1053"/>
      <c r="G267" s="1053"/>
      <c r="H267" s="1053"/>
      <c r="I267" s="1053"/>
      <c r="J267" s="1053"/>
      <c r="K267" s="1053"/>
      <c r="L267" s="1053"/>
      <c r="M267" s="1053"/>
      <c r="N267" s="1053"/>
      <c r="O267" s="1053"/>
      <c r="P267" s="1053"/>
      <c r="Q267" s="1053"/>
      <c r="R267" s="1053"/>
      <c r="S267" s="1053"/>
      <c r="T267" s="1053"/>
      <c r="U267" s="1053"/>
      <c r="V267" s="1053"/>
      <c r="W267" s="1053"/>
      <c r="X267" s="1053"/>
      <c r="Y267" s="1053"/>
      <c r="Z267" s="1053"/>
      <c r="AA267" s="1053"/>
      <c r="AB267" s="1053"/>
      <c r="AC267" s="1053"/>
      <c r="AD267" s="1053"/>
      <c r="AE267" s="1053"/>
      <c r="AF267" s="1053"/>
      <c r="AG267" s="1053"/>
    </row>
    <row r="268" spans="1:33" ht="14.25" x14ac:dyDescent="0.15">
      <c r="A268" s="1053"/>
      <c r="B268" s="1053"/>
      <c r="C268" s="1053"/>
      <c r="D268" s="1053"/>
      <c r="E268" s="1053"/>
      <c r="F268" s="1053"/>
      <c r="G268" s="1053"/>
      <c r="H268" s="1053"/>
      <c r="I268" s="1053"/>
      <c r="J268" s="1053"/>
      <c r="K268" s="1053"/>
      <c r="L268" s="1053"/>
      <c r="M268" s="1053"/>
      <c r="N268" s="1053"/>
      <c r="O268" s="1053"/>
      <c r="P268" s="1053"/>
      <c r="Q268" s="1053"/>
      <c r="R268" s="1053"/>
      <c r="S268" s="1053"/>
      <c r="T268" s="1053"/>
      <c r="U268" s="1053"/>
      <c r="V268" s="1053"/>
      <c r="W268" s="1053"/>
      <c r="X268" s="1053"/>
      <c r="Y268" s="1053"/>
      <c r="Z268" s="1053"/>
      <c r="AA268" s="1053"/>
      <c r="AB268" s="1053"/>
      <c r="AC268" s="1053"/>
      <c r="AD268" s="1053"/>
      <c r="AE268" s="1053"/>
      <c r="AF268" s="1053"/>
      <c r="AG268" s="1053"/>
    </row>
    <row r="269" spans="1:33" ht="14.25" x14ac:dyDescent="0.15">
      <c r="A269" s="1053"/>
      <c r="B269" s="1053"/>
      <c r="C269" s="1053"/>
      <c r="D269" s="1053"/>
      <c r="E269" s="1053"/>
      <c r="F269" s="1053"/>
      <c r="G269" s="1053"/>
      <c r="H269" s="1053"/>
      <c r="I269" s="1053"/>
      <c r="J269" s="1053"/>
      <c r="K269" s="1053"/>
      <c r="L269" s="1053"/>
      <c r="M269" s="1053"/>
      <c r="N269" s="1053"/>
      <c r="O269" s="1053"/>
      <c r="P269" s="1053"/>
      <c r="Q269" s="1053"/>
      <c r="R269" s="1053"/>
      <c r="S269" s="1053"/>
      <c r="T269" s="1053"/>
      <c r="U269" s="1053"/>
      <c r="V269" s="1053"/>
      <c r="W269" s="1053"/>
      <c r="X269" s="1053"/>
      <c r="Y269" s="1053"/>
      <c r="Z269" s="1053"/>
      <c r="AA269" s="1053"/>
      <c r="AB269" s="1053"/>
      <c r="AC269" s="1053"/>
      <c r="AD269" s="1053"/>
      <c r="AE269" s="1053"/>
      <c r="AF269" s="1053"/>
      <c r="AG269" s="1053"/>
    </row>
    <row r="270" spans="1:33" ht="14.25" x14ac:dyDescent="0.15">
      <c r="A270" s="36"/>
      <c r="B270" s="944"/>
      <c r="C270" s="944"/>
      <c r="D270" s="944"/>
      <c r="E270" s="944"/>
      <c r="F270" s="584"/>
      <c r="G270" s="944"/>
      <c r="H270" s="944"/>
      <c r="I270" s="944"/>
      <c r="J270" s="944"/>
      <c r="K270" s="944"/>
      <c r="L270" s="944"/>
      <c r="M270" s="944"/>
      <c r="N270" s="944"/>
      <c r="O270" s="944"/>
      <c r="P270" s="944"/>
      <c r="Q270" s="944"/>
      <c r="R270" s="944"/>
      <c r="S270" s="944"/>
      <c r="T270" s="944"/>
      <c r="U270" s="944"/>
      <c r="V270" s="944"/>
      <c r="W270" s="944"/>
      <c r="X270" s="944"/>
      <c r="Y270" s="944"/>
      <c r="Z270" s="944"/>
      <c r="AA270" s="944"/>
      <c r="AB270" s="944"/>
      <c r="AC270" s="944"/>
      <c r="AD270" s="944"/>
      <c r="AE270" s="36"/>
      <c r="AF270" s="36"/>
      <c r="AG270" s="36"/>
    </row>
    <row r="271" spans="1:33" ht="14.25" x14ac:dyDescent="0.15">
      <c r="A271" s="36"/>
      <c r="B271" s="944"/>
      <c r="C271" s="944"/>
      <c r="D271" s="944"/>
      <c r="E271" s="944"/>
      <c r="F271" s="584"/>
      <c r="G271" s="944"/>
      <c r="H271" s="944"/>
      <c r="I271" s="944"/>
      <c r="J271" s="944"/>
      <c r="K271" s="944"/>
      <c r="L271" s="944"/>
      <c r="M271" s="944"/>
      <c r="N271" s="944"/>
      <c r="O271" s="944"/>
      <c r="P271" s="944"/>
      <c r="Q271" s="944"/>
      <c r="R271" s="944"/>
      <c r="S271" s="944"/>
      <c r="T271" s="944"/>
      <c r="U271" s="944"/>
      <c r="V271" s="944"/>
      <c r="W271" s="944"/>
      <c r="X271" s="944"/>
      <c r="Y271" s="944"/>
      <c r="Z271" s="944"/>
      <c r="AA271" s="944"/>
      <c r="AB271" s="944"/>
      <c r="AC271" s="944"/>
      <c r="AD271" s="944"/>
      <c r="AE271" s="36"/>
      <c r="AF271" s="36"/>
      <c r="AG271" s="36"/>
    </row>
    <row r="272" spans="1:33" ht="14.25" x14ac:dyDescent="0.15">
      <c r="A272" s="36"/>
      <c r="B272" s="1056"/>
      <c r="C272" s="1056"/>
      <c r="D272" s="1056"/>
      <c r="E272" s="1056"/>
      <c r="F272" s="1056"/>
      <c r="G272" s="1057"/>
      <c r="H272" s="1058"/>
      <c r="I272" s="1058"/>
      <c r="J272" s="1058"/>
      <c r="K272" s="1058"/>
      <c r="L272" s="1058"/>
      <c r="M272" s="1058"/>
      <c r="N272" s="1058"/>
      <c r="O272" s="1058"/>
      <c r="P272" s="1058"/>
      <c r="Q272" s="1058"/>
      <c r="R272" s="1058"/>
      <c r="S272" s="1059"/>
      <c r="T272" s="1059"/>
      <c r="U272" s="1059"/>
      <c r="V272" s="1059"/>
      <c r="W272" s="1059"/>
      <c r="X272" s="1059"/>
      <c r="Y272" s="1059"/>
      <c r="Z272" s="1059"/>
      <c r="AA272" s="1059"/>
      <c r="AB272" s="1059"/>
      <c r="AC272" s="1059"/>
      <c r="AD272" s="1059"/>
      <c r="AE272" s="36"/>
      <c r="AF272" s="36"/>
      <c r="AG272" s="36"/>
    </row>
    <row r="273" spans="1:33" ht="14.25" x14ac:dyDescent="0.15">
      <c r="A273" s="36"/>
      <c r="B273" s="1056"/>
      <c r="C273" s="1056"/>
      <c r="D273" s="1056"/>
      <c r="E273" s="1056"/>
      <c r="F273" s="1056"/>
      <c r="G273" s="1057"/>
      <c r="H273" s="1058"/>
      <c r="I273" s="1058"/>
      <c r="J273" s="1058"/>
      <c r="K273" s="1058"/>
      <c r="L273" s="1058"/>
      <c r="M273" s="1058"/>
      <c r="N273" s="1058"/>
      <c r="O273" s="1058"/>
      <c r="P273" s="1058"/>
      <c r="Q273" s="1058"/>
      <c r="R273" s="1058"/>
      <c r="S273" s="1059"/>
      <c r="T273" s="1059"/>
      <c r="U273" s="1059"/>
      <c r="V273" s="1059"/>
      <c r="W273" s="1059"/>
      <c r="X273" s="1059"/>
      <c r="Y273" s="1059"/>
      <c r="Z273" s="1059"/>
      <c r="AA273" s="1059"/>
      <c r="AB273" s="1059"/>
      <c r="AC273" s="1059"/>
      <c r="AD273" s="1059"/>
      <c r="AE273" s="36"/>
      <c r="AF273" s="36"/>
      <c r="AG273" s="36"/>
    </row>
    <row r="274" spans="1:33" ht="14.25" x14ac:dyDescent="0.15">
      <c r="A274" s="36"/>
      <c r="B274" s="1056"/>
      <c r="C274" s="1056"/>
      <c r="D274" s="1056"/>
      <c r="E274" s="1056"/>
      <c r="F274" s="1056"/>
      <c r="G274" s="1057"/>
      <c r="H274" s="1058"/>
      <c r="I274" s="1058"/>
      <c r="J274" s="1058"/>
      <c r="K274" s="1058"/>
      <c r="L274" s="1058"/>
      <c r="M274" s="1058"/>
      <c r="N274" s="1058"/>
      <c r="O274" s="1058"/>
      <c r="P274" s="1058"/>
      <c r="Q274" s="1058"/>
      <c r="R274" s="1058"/>
      <c r="S274" s="1059"/>
      <c r="T274" s="1059"/>
      <c r="U274" s="1059"/>
      <c r="V274" s="1059"/>
      <c r="W274" s="1059"/>
      <c r="X274" s="1059"/>
      <c r="Y274" s="1059"/>
      <c r="Z274" s="1059"/>
      <c r="AA274" s="1059"/>
      <c r="AB274" s="1059"/>
      <c r="AC274" s="1059"/>
      <c r="AD274" s="1059"/>
      <c r="AE274" s="36"/>
      <c r="AF274" s="36"/>
      <c r="AG274" s="36"/>
    </row>
    <row r="275" spans="1:33" ht="14.25" x14ac:dyDescent="0.15">
      <c r="A275" s="36"/>
      <c r="B275" s="1056"/>
      <c r="C275" s="1056"/>
      <c r="D275" s="1056"/>
      <c r="E275" s="1056"/>
      <c r="F275" s="1056"/>
      <c r="G275" s="1057"/>
      <c r="H275" s="1058"/>
      <c r="I275" s="1058"/>
      <c r="J275" s="1058"/>
      <c r="K275" s="1058"/>
      <c r="L275" s="1058"/>
      <c r="M275" s="1058"/>
      <c r="N275" s="1058"/>
      <c r="O275" s="1058"/>
      <c r="P275" s="1058"/>
      <c r="Q275" s="1058"/>
      <c r="R275" s="1058"/>
      <c r="S275" s="1059"/>
      <c r="T275" s="1059"/>
      <c r="U275" s="1059"/>
      <c r="V275" s="1059"/>
      <c r="W275" s="1059"/>
      <c r="X275" s="1059"/>
      <c r="Y275" s="1059"/>
      <c r="Z275" s="1059"/>
      <c r="AA275" s="1059"/>
      <c r="AB275" s="1059"/>
      <c r="AC275" s="1059"/>
      <c r="AD275" s="1059"/>
      <c r="AE275" s="36"/>
      <c r="AF275" s="36"/>
      <c r="AG275" s="36"/>
    </row>
    <row r="276" spans="1:33" ht="14.25" x14ac:dyDescent="0.15">
      <c r="A276" s="36"/>
      <c r="B276" s="1056"/>
      <c r="C276" s="1056"/>
      <c r="D276" s="1056"/>
      <c r="E276" s="1056"/>
      <c r="F276" s="1056"/>
      <c r="G276" s="1057"/>
      <c r="H276" s="1058"/>
      <c r="I276" s="1058"/>
      <c r="J276" s="1058"/>
      <c r="K276" s="1058"/>
      <c r="L276" s="1058"/>
      <c r="M276" s="1058"/>
      <c r="N276" s="1058"/>
      <c r="O276" s="1058"/>
      <c r="P276" s="1058"/>
      <c r="Q276" s="1058"/>
      <c r="R276" s="1058"/>
      <c r="S276" s="1059"/>
      <c r="T276" s="1059"/>
      <c r="U276" s="1059"/>
      <c r="V276" s="1059"/>
      <c r="W276" s="1059"/>
      <c r="X276" s="1059"/>
      <c r="Y276" s="1059"/>
      <c r="Z276" s="1059"/>
      <c r="AA276" s="1059"/>
      <c r="AB276" s="1059"/>
      <c r="AC276" s="1059"/>
      <c r="AD276" s="1060"/>
      <c r="AE276" s="36"/>
      <c r="AF276" s="36"/>
      <c r="AG276" s="36"/>
    </row>
    <row r="277" spans="1:33" ht="14.25" x14ac:dyDescent="0.15">
      <c r="A277" s="36"/>
      <c r="B277" s="1056"/>
      <c r="C277" s="1056"/>
      <c r="D277" s="1056"/>
      <c r="E277" s="1056"/>
      <c r="F277" s="1056"/>
      <c r="G277" s="1057"/>
      <c r="H277" s="1058"/>
      <c r="I277" s="1058"/>
      <c r="J277" s="1058"/>
      <c r="K277" s="1058"/>
      <c r="L277" s="1058"/>
      <c r="M277" s="1058"/>
      <c r="N277" s="1058"/>
      <c r="O277" s="1058"/>
      <c r="P277" s="1058"/>
      <c r="Q277" s="1058"/>
      <c r="R277" s="1058"/>
      <c r="S277" s="1059"/>
      <c r="T277" s="1059"/>
      <c r="U277" s="1059"/>
      <c r="V277" s="1059"/>
      <c r="W277" s="1059"/>
      <c r="X277" s="1059"/>
      <c r="Y277" s="1059"/>
      <c r="Z277" s="1059"/>
      <c r="AA277" s="1059"/>
      <c r="AB277" s="1059"/>
      <c r="AC277" s="1059"/>
      <c r="AD277" s="1060"/>
      <c r="AE277" s="36"/>
      <c r="AF277" s="36"/>
      <c r="AG277" s="36"/>
    </row>
    <row r="278" spans="1:33" ht="14.25" x14ac:dyDescent="0.15">
      <c r="A278" s="36"/>
      <c r="B278" s="1056"/>
      <c r="C278" s="1056"/>
      <c r="D278" s="1056"/>
      <c r="E278" s="1056"/>
      <c r="F278" s="1056"/>
      <c r="G278" s="1057"/>
      <c r="H278" s="1058"/>
      <c r="I278" s="1058"/>
      <c r="J278" s="1058"/>
      <c r="K278" s="1058"/>
      <c r="L278" s="1058"/>
      <c r="M278" s="1058"/>
      <c r="N278" s="1058"/>
      <c r="O278" s="1058"/>
      <c r="P278" s="1058"/>
      <c r="Q278" s="1058"/>
      <c r="R278" s="1058"/>
      <c r="S278" s="1059"/>
      <c r="T278" s="1059"/>
      <c r="U278" s="1059"/>
      <c r="V278" s="1059"/>
      <c r="W278" s="1059"/>
      <c r="X278" s="1059"/>
      <c r="Y278" s="1059"/>
      <c r="Z278" s="1059"/>
      <c r="AA278" s="1059"/>
      <c r="AB278" s="1059"/>
      <c r="AC278" s="1059"/>
      <c r="AD278" s="1060"/>
      <c r="AE278" s="36"/>
      <c r="AF278" s="36"/>
      <c r="AG278" s="36"/>
    </row>
    <row r="279" spans="1:33" ht="14.25" x14ac:dyDescent="0.15">
      <c r="A279" s="36"/>
      <c r="B279" s="1056"/>
      <c r="C279" s="1056"/>
      <c r="D279" s="1056"/>
      <c r="E279" s="1056"/>
      <c r="F279" s="1056"/>
      <c r="G279" s="1057"/>
      <c r="H279" s="1058"/>
      <c r="I279" s="1058"/>
      <c r="J279" s="1058"/>
      <c r="K279" s="1058"/>
      <c r="L279" s="1058"/>
      <c r="M279" s="1058"/>
      <c r="N279" s="1058"/>
      <c r="O279" s="1058"/>
      <c r="P279" s="1058"/>
      <c r="Q279" s="1058"/>
      <c r="R279" s="1058"/>
      <c r="S279" s="1059"/>
      <c r="T279" s="1059"/>
      <c r="U279" s="1059"/>
      <c r="V279" s="1059"/>
      <c r="W279" s="1059"/>
      <c r="X279" s="1059"/>
      <c r="Y279" s="1059"/>
      <c r="Z279" s="1059"/>
      <c r="AA279" s="1059"/>
      <c r="AB279" s="1059"/>
      <c r="AC279" s="1059"/>
      <c r="AD279" s="1060"/>
      <c r="AE279" s="36"/>
      <c r="AF279" s="36"/>
      <c r="AG279" s="36"/>
    </row>
    <row r="280" spans="1:33" ht="14.25" x14ac:dyDescent="0.15">
      <c r="A280" s="36"/>
      <c r="B280" s="1056"/>
      <c r="C280" s="1056"/>
      <c r="D280" s="1056"/>
      <c r="E280" s="1056"/>
      <c r="F280" s="1056"/>
      <c r="G280" s="1057"/>
      <c r="H280" s="1058"/>
      <c r="I280" s="1058"/>
      <c r="J280" s="1058"/>
      <c r="K280" s="1058"/>
      <c r="L280" s="1058"/>
      <c r="M280" s="1058"/>
      <c r="N280" s="1058"/>
      <c r="O280" s="1058"/>
      <c r="P280" s="1058"/>
      <c r="Q280" s="1058"/>
      <c r="R280" s="1058"/>
      <c r="S280" s="1059"/>
      <c r="T280" s="1059"/>
      <c r="U280" s="1059"/>
      <c r="V280" s="1059"/>
      <c r="W280" s="1059"/>
      <c r="X280" s="1059"/>
      <c r="Y280" s="1059"/>
      <c r="Z280" s="1059"/>
      <c r="AA280" s="1059"/>
      <c r="AB280" s="1059"/>
      <c r="AC280" s="1059"/>
      <c r="AD280" s="1060"/>
      <c r="AE280" s="36"/>
      <c r="AF280" s="36"/>
      <c r="AG280" s="36"/>
    </row>
    <row r="281" spans="1:33" ht="14.25" x14ac:dyDescent="0.15">
      <c r="A281" s="36"/>
      <c r="B281" s="1056"/>
      <c r="C281" s="1056"/>
      <c r="D281" s="1056"/>
      <c r="E281" s="1056"/>
      <c r="F281" s="1056"/>
      <c r="G281" s="1057"/>
      <c r="H281" s="1058"/>
      <c r="I281" s="1058"/>
      <c r="J281" s="1058"/>
      <c r="K281" s="1058"/>
      <c r="L281" s="1058"/>
      <c r="M281" s="1058"/>
      <c r="N281" s="1058"/>
      <c r="O281" s="1058"/>
      <c r="P281" s="1058"/>
      <c r="Q281" s="1058"/>
      <c r="R281" s="1058"/>
      <c r="S281" s="1059"/>
      <c r="T281" s="1059"/>
      <c r="U281" s="1059"/>
      <c r="V281" s="1059"/>
      <c r="W281" s="1059"/>
      <c r="X281" s="1059"/>
      <c r="Y281" s="1059"/>
      <c r="Z281" s="1059"/>
      <c r="AA281" s="1059"/>
      <c r="AB281" s="1059"/>
      <c r="AC281" s="1059"/>
      <c r="AD281" s="1060"/>
      <c r="AE281" s="36"/>
      <c r="AF281" s="36"/>
      <c r="AG281" s="36"/>
    </row>
    <row r="282" spans="1:33" ht="14.25" x14ac:dyDescent="0.15">
      <c r="A282" s="36"/>
      <c r="B282" s="1056"/>
      <c r="C282" s="1056"/>
      <c r="D282" s="1056"/>
      <c r="E282" s="1056"/>
      <c r="F282" s="1056"/>
      <c r="G282" s="1057"/>
      <c r="H282" s="1058"/>
      <c r="I282" s="1058"/>
      <c r="J282" s="1058"/>
      <c r="K282" s="1058"/>
      <c r="L282" s="1058"/>
      <c r="M282" s="1058"/>
      <c r="N282" s="1058"/>
      <c r="O282" s="1058"/>
      <c r="P282" s="1058"/>
      <c r="Q282" s="1058"/>
      <c r="R282" s="1058"/>
      <c r="S282" s="1059"/>
      <c r="T282" s="1059"/>
      <c r="U282" s="1059"/>
      <c r="V282" s="1059"/>
      <c r="W282" s="1059"/>
      <c r="X282" s="1059"/>
      <c r="Y282" s="1059"/>
      <c r="Z282" s="1059"/>
      <c r="AA282" s="1059"/>
      <c r="AB282" s="1059"/>
      <c r="AC282" s="1059"/>
      <c r="AD282" s="1060"/>
      <c r="AE282" s="36"/>
      <c r="AF282" s="36"/>
      <c r="AG282" s="36"/>
    </row>
    <row r="283" spans="1:33" ht="14.25" x14ac:dyDescent="0.15">
      <c r="A283" s="36"/>
      <c r="B283" s="1056"/>
      <c r="C283" s="1056"/>
      <c r="D283" s="1056"/>
      <c r="E283" s="1056"/>
      <c r="F283" s="1056"/>
      <c r="G283" s="1057"/>
      <c r="H283" s="1058"/>
      <c r="I283" s="1062"/>
      <c r="J283" s="1062"/>
      <c r="K283" s="1062"/>
      <c r="L283" s="1062"/>
      <c r="M283" s="1062"/>
      <c r="N283" s="1062"/>
      <c r="O283" s="1062"/>
      <c r="P283" s="1062"/>
      <c r="Q283" s="1062"/>
      <c r="R283" s="1062"/>
      <c r="S283" s="1057"/>
      <c r="T283" s="1058"/>
      <c r="U283" s="1058"/>
      <c r="V283" s="1058"/>
      <c r="W283" s="1058"/>
      <c r="X283" s="1058"/>
      <c r="Y283" s="1058"/>
      <c r="Z283" s="1058"/>
      <c r="AA283" s="1058"/>
      <c r="AB283" s="1058"/>
      <c r="AC283" s="1058"/>
      <c r="AD283" s="1058"/>
      <c r="AE283" s="36"/>
      <c r="AF283" s="36"/>
      <c r="AG283" s="36"/>
    </row>
    <row r="284" spans="1:33" ht="14.25" x14ac:dyDescent="0.15">
      <c r="A284" s="36"/>
      <c r="B284" s="1056"/>
      <c r="C284" s="1056"/>
      <c r="D284" s="1056"/>
      <c r="E284" s="1056"/>
      <c r="F284" s="1056"/>
      <c r="G284" s="1061"/>
      <c r="H284" s="1062"/>
      <c r="I284" s="1062"/>
      <c r="J284" s="1062"/>
      <c r="K284" s="1062"/>
      <c r="L284" s="1062"/>
      <c r="M284" s="1062"/>
      <c r="N284" s="1062"/>
      <c r="O284" s="1062"/>
      <c r="P284" s="1062"/>
      <c r="Q284" s="1062"/>
      <c r="R284" s="1062"/>
      <c r="S284" s="1057"/>
      <c r="T284" s="1058"/>
      <c r="U284" s="1058"/>
      <c r="V284" s="1058"/>
      <c r="W284" s="1058"/>
      <c r="X284" s="1058"/>
      <c r="Y284" s="1058"/>
      <c r="Z284" s="1058"/>
      <c r="AA284" s="1058"/>
      <c r="AB284" s="1058"/>
      <c r="AC284" s="1058"/>
      <c r="AD284" s="1058"/>
      <c r="AE284" s="36"/>
      <c r="AF284" s="36"/>
      <c r="AG284" s="36"/>
    </row>
    <row r="285" spans="1:33" ht="14.25" x14ac:dyDescent="0.15">
      <c r="A285" s="36"/>
      <c r="B285" s="1056"/>
      <c r="C285" s="1056"/>
      <c r="D285" s="1056"/>
      <c r="E285" s="1056"/>
      <c r="F285" s="1056"/>
      <c r="G285" s="1061"/>
      <c r="H285" s="1062"/>
      <c r="I285" s="1062"/>
      <c r="J285" s="1062"/>
      <c r="K285" s="1062"/>
      <c r="L285" s="1062"/>
      <c r="M285" s="1062"/>
      <c r="N285" s="1062"/>
      <c r="O285" s="1062"/>
      <c r="P285" s="1062"/>
      <c r="Q285" s="1062"/>
      <c r="R285" s="1062"/>
      <c r="S285" s="963"/>
      <c r="T285" s="1062"/>
      <c r="U285" s="1062"/>
      <c r="V285" s="1062"/>
      <c r="W285" s="1062"/>
      <c r="X285" s="1062"/>
      <c r="Y285" s="1062"/>
      <c r="Z285" s="1062"/>
      <c r="AA285" s="1062"/>
      <c r="AB285" s="1062"/>
      <c r="AC285" s="1062"/>
      <c r="AD285" s="1062"/>
      <c r="AE285" s="36"/>
      <c r="AF285" s="36"/>
      <c r="AG285" s="36"/>
    </row>
    <row r="286" spans="1:33" ht="14.25" x14ac:dyDescent="0.15">
      <c r="A286" s="36"/>
      <c r="B286" s="1056"/>
      <c r="C286" s="1056"/>
      <c r="D286" s="1056"/>
      <c r="E286" s="1056"/>
      <c r="F286" s="1056"/>
      <c r="G286" s="1061"/>
      <c r="H286" s="1062"/>
      <c r="I286" s="1062"/>
      <c r="J286" s="1062"/>
      <c r="K286" s="1062"/>
      <c r="L286" s="1062"/>
      <c r="M286" s="1062"/>
      <c r="N286" s="1062"/>
      <c r="O286" s="1062"/>
      <c r="P286" s="1062"/>
      <c r="Q286" s="1062"/>
      <c r="R286" s="1062"/>
      <c r="S286" s="1057"/>
      <c r="T286" s="1058"/>
      <c r="U286" s="1062"/>
      <c r="V286" s="1062"/>
      <c r="W286" s="1062"/>
      <c r="X286" s="1062"/>
      <c r="Y286" s="1062"/>
      <c r="Z286" s="1062"/>
      <c r="AA286" s="1062"/>
      <c r="AB286" s="1062"/>
      <c r="AC286" s="1062"/>
      <c r="AD286" s="1062"/>
      <c r="AE286" s="36"/>
      <c r="AF286" s="36"/>
      <c r="AG286" s="36"/>
    </row>
    <row r="287" spans="1:33" ht="14.25" x14ac:dyDescent="0.15">
      <c r="A287" s="36"/>
      <c r="B287" s="1056"/>
      <c r="C287" s="1056"/>
      <c r="D287" s="1056"/>
      <c r="E287" s="1056"/>
      <c r="F287" s="1056"/>
      <c r="G287" s="1061"/>
      <c r="H287" s="1062"/>
      <c r="I287" s="1062"/>
      <c r="J287" s="1062"/>
      <c r="K287" s="1062"/>
      <c r="L287" s="1062"/>
      <c r="M287" s="1062"/>
      <c r="N287" s="1062"/>
      <c r="O287" s="1062"/>
      <c r="P287" s="1062"/>
      <c r="Q287" s="1062"/>
      <c r="R287" s="1062"/>
      <c r="S287" s="1057"/>
      <c r="T287" s="1062"/>
      <c r="U287" s="1062"/>
      <c r="V287" s="1062"/>
      <c r="W287" s="1062"/>
      <c r="X287" s="1062"/>
      <c r="Y287" s="1062"/>
      <c r="Z287" s="1062"/>
      <c r="AA287" s="1062"/>
      <c r="AB287" s="1062"/>
      <c r="AC287" s="1062"/>
      <c r="AD287" s="1062"/>
      <c r="AE287" s="36"/>
      <c r="AF287" s="36"/>
      <c r="AG287" s="36"/>
    </row>
    <row r="288" spans="1:33" ht="14.25" x14ac:dyDescent="0.15">
      <c r="A288" s="36"/>
      <c r="B288" s="1056"/>
      <c r="C288" s="1056"/>
      <c r="D288" s="1056"/>
      <c r="E288" s="1056"/>
      <c r="F288" s="1056"/>
      <c r="G288" s="1061"/>
      <c r="H288" s="1062"/>
      <c r="I288" s="1062"/>
      <c r="J288" s="1062"/>
      <c r="K288" s="1062"/>
      <c r="L288" s="1062"/>
      <c r="M288" s="1062"/>
      <c r="N288" s="1062"/>
      <c r="O288" s="1062"/>
      <c r="P288" s="1062"/>
      <c r="Q288" s="1062"/>
      <c r="R288" s="1062"/>
      <c r="S288" s="1057"/>
      <c r="T288" s="1062"/>
      <c r="U288" s="1062"/>
      <c r="V288" s="1062"/>
      <c r="W288" s="1062"/>
      <c r="X288" s="1062"/>
      <c r="Y288" s="1062"/>
      <c r="Z288" s="1062"/>
      <c r="AA288" s="1062"/>
      <c r="AB288" s="1062"/>
      <c r="AC288" s="1062"/>
      <c r="AD288" s="1062"/>
      <c r="AE288" s="36"/>
      <c r="AF288" s="36"/>
      <c r="AG288" s="36"/>
    </row>
    <row r="289" spans="1:33" ht="14.25" x14ac:dyDescent="0.15">
      <c r="A289" s="36"/>
      <c r="B289" s="1056"/>
      <c r="C289" s="1056"/>
      <c r="D289" s="1056"/>
      <c r="E289" s="1056"/>
      <c r="F289" s="1056"/>
      <c r="G289" s="1057"/>
      <c r="H289" s="1058"/>
      <c r="I289" s="1058"/>
      <c r="J289" s="1058"/>
      <c r="K289" s="1058"/>
      <c r="L289" s="1058"/>
      <c r="M289" s="1058"/>
      <c r="N289" s="1058"/>
      <c r="O289" s="1058"/>
      <c r="P289" s="1058"/>
      <c r="Q289" s="1058"/>
      <c r="R289" s="1058"/>
      <c r="S289" s="1057"/>
      <c r="T289" s="1062"/>
      <c r="U289" s="1062"/>
      <c r="V289" s="1062"/>
      <c r="W289" s="1062"/>
      <c r="X289" s="1062"/>
      <c r="Y289" s="1062"/>
      <c r="Z289" s="1062"/>
      <c r="AA289" s="1062"/>
      <c r="AB289" s="1062"/>
      <c r="AC289" s="1062"/>
      <c r="AD289" s="1062"/>
      <c r="AE289" s="36"/>
      <c r="AF289" s="36"/>
      <c r="AG289" s="36"/>
    </row>
    <row r="290" spans="1:33" ht="14.25" x14ac:dyDescent="0.15">
      <c r="A290" s="36"/>
      <c r="B290" s="1056"/>
      <c r="C290" s="1056"/>
      <c r="D290" s="1056"/>
      <c r="E290" s="1056"/>
      <c r="F290" s="1056"/>
      <c r="G290" s="1057"/>
      <c r="H290" s="1058"/>
      <c r="I290" s="1058"/>
      <c r="J290" s="1058"/>
      <c r="K290" s="1058"/>
      <c r="L290" s="1058"/>
      <c r="M290" s="1058"/>
      <c r="N290" s="1058"/>
      <c r="O290" s="1058"/>
      <c r="P290" s="1058"/>
      <c r="Q290" s="1058"/>
      <c r="R290" s="1058"/>
      <c r="S290" s="1053"/>
      <c r="T290" s="1053"/>
      <c r="U290" s="1053"/>
      <c r="V290" s="1053"/>
      <c r="W290" s="1053"/>
      <c r="X290" s="1053"/>
      <c r="Y290" s="1053"/>
      <c r="Z290" s="1053"/>
      <c r="AA290" s="1053"/>
      <c r="AB290" s="1053"/>
      <c r="AC290" s="1053"/>
      <c r="AD290" s="1053"/>
      <c r="AE290" s="36"/>
      <c r="AF290" s="36"/>
      <c r="AG290" s="36"/>
    </row>
    <row r="291" spans="1:33" ht="14.25" x14ac:dyDescent="0.15">
      <c r="A291" s="36"/>
      <c r="B291" s="1056"/>
      <c r="C291" s="1056"/>
      <c r="D291" s="1056"/>
      <c r="E291" s="1056"/>
      <c r="F291" s="1056"/>
      <c r="G291" s="1057"/>
      <c r="H291" s="1058"/>
      <c r="I291" s="1058"/>
      <c r="J291" s="1058"/>
      <c r="K291" s="1058"/>
      <c r="L291" s="1058"/>
      <c r="M291" s="1058"/>
      <c r="N291" s="1058"/>
      <c r="O291" s="1058"/>
      <c r="P291" s="1058"/>
      <c r="Q291" s="1058"/>
      <c r="R291" s="1058"/>
      <c r="S291" s="1053"/>
      <c r="T291" s="1053"/>
      <c r="U291" s="1053"/>
      <c r="V291" s="1053"/>
      <c r="W291" s="1053"/>
      <c r="X291" s="1053"/>
      <c r="Y291" s="1053"/>
      <c r="Z291" s="1053"/>
      <c r="AA291" s="1053"/>
      <c r="AB291" s="1053"/>
      <c r="AC291" s="1053"/>
      <c r="AD291" s="1053"/>
      <c r="AE291" s="36"/>
      <c r="AF291" s="36"/>
      <c r="AG291" s="36"/>
    </row>
    <row r="292" spans="1:33" ht="14.25" x14ac:dyDescent="0.15">
      <c r="A292" s="36"/>
      <c r="B292" s="1056"/>
      <c r="C292" s="1056"/>
      <c r="D292" s="1056"/>
      <c r="E292" s="1056"/>
      <c r="F292" s="1056"/>
      <c r="G292" s="1057"/>
      <c r="H292" s="1058"/>
      <c r="I292" s="1058"/>
      <c r="J292" s="1058"/>
      <c r="K292" s="1058"/>
      <c r="L292" s="1058"/>
      <c r="M292" s="1058"/>
      <c r="N292" s="1058"/>
      <c r="O292" s="1058"/>
      <c r="P292" s="1058"/>
      <c r="Q292" s="1058"/>
      <c r="R292" s="1058"/>
      <c r="S292" s="1053"/>
      <c r="T292" s="1053"/>
      <c r="U292" s="1053"/>
      <c r="V292" s="1053"/>
      <c r="W292" s="1053"/>
      <c r="X292" s="1053"/>
      <c r="Y292" s="1053"/>
      <c r="Z292" s="1053"/>
      <c r="AA292" s="1053"/>
      <c r="AB292" s="1053"/>
      <c r="AC292" s="1053"/>
      <c r="AD292" s="1053"/>
      <c r="AE292" s="36"/>
      <c r="AF292" s="36"/>
      <c r="AG292" s="36"/>
    </row>
    <row r="293" spans="1:33" ht="14.25" x14ac:dyDescent="0.15">
      <c r="A293" s="36"/>
      <c r="B293" s="1056"/>
      <c r="C293" s="1056"/>
      <c r="D293" s="1056"/>
      <c r="E293" s="1056"/>
      <c r="F293" s="1056"/>
      <c r="G293" s="1057"/>
      <c r="H293" s="1058"/>
      <c r="I293" s="1058"/>
      <c r="J293" s="1058"/>
      <c r="K293" s="1058"/>
      <c r="L293" s="1058"/>
      <c r="M293" s="1058"/>
      <c r="N293" s="1058"/>
      <c r="O293" s="1058"/>
      <c r="P293" s="1058"/>
      <c r="Q293" s="1058"/>
      <c r="R293" s="1058"/>
      <c r="S293" s="1053"/>
      <c r="T293" s="1053"/>
      <c r="U293" s="1053"/>
      <c r="V293" s="1053"/>
      <c r="W293" s="1053"/>
      <c r="X293" s="1053"/>
      <c r="Y293" s="1053"/>
      <c r="Z293" s="1053"/>
      <c r="AA293" s="1053"/>
      <c r="AB293" s="1053"/>
      <c r="AC293" s="1053"/>
      <c r="AD293" s="1053"/>
      <c r="AE293" s="36"/>
      <c r="AF293" s="36"/>
      <c r="AG293" s="36"/>
    </row>
    <row r="294" spans="1:33" ht="14.25" x14ac:dyDescent="0.15">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row>
    <row r="295" spans="1:33" ht="14.25" x14ac:dyDescent="0.15">
      <c r="A295" s="1053"/>
      <c r="B295" s="1053"/>
      <c r="C295" s="1053"/>
      <c r="D295" s="1053"/>
      <c r="E295" s="1053"/>
      <c r="F295" s="1053"/>
      <c r="G295" s="1053"/>
      <c r="H295" s="1053"/>
      <c r="I295" s="1053"/>
      <c r="J295" s="1053"/>
      <c r="K295" s="1053"/>
      <c r="L295" s="1053"/>
      <c r="M295" s="1053"/>
      <c r="N295" s="1053"/>
      <c r="O295" s="1053"/>
      <c r="P295" s="1053"/>
      <c r="Q295" s="1053"/>
      <c r="R295" s="1053"/>
      <c r="S295" s="1053"/>
      <c r="T295" s="1053"/>
      <c r="U295" s="1053"/>
      <c r="V295" s="1053"/>
      <c r="W295" s="1053"/>
      <c r="X295" s="1053"/>
      <c r="Y295" s="1053"/>
      <c r="Z295" s="1053"/>
      <c r="AA295" s="1053"/>
      <c r="AB295" s="1053"/>
      <c r="AC295" s="1053"/>
      <c r="AD295" s="1053"/>
      <c r="AE295" s="1053"/>
      <c r="AF295" s="1053"/>
      <c r="AG295" s="1053"/>
    </row>
    <row r="296" spans="1:33" ht="14.25" x14ac:dyDescent="0.15">
      <c r="A296" s="1053"/>
      <c r="B296" s="1053"/>
      <c r="C296" s="1053"/>
      <c r="D296" s="1053"/>
      <c r="E296" s="1053"/>
      <c r="F296" s="1053"/>
      <c r="G296" s="1053"/>
      <c r="H296" s="1053"/>
      <c r="I296" s="1053"/>
      <c r="J296" s="1053"/>
      <c r="K296" s="1053"/>
      <c r="L296" s="1053"/>
      <c r="M296" s="1053"/>
      <c r="N296" s="1053"/>
      <c r="O296" s="1053"/>
      <c r="P296" s="1053"/>
      <c r="Q296" s="1053"/>
      <c r="R296" s="1053"/>
      <c r="S296" s="1053"/>
      <c r="T296" s="1053"/>
      <c r="U296" s="1053"/>
      <c r="V296" s="1053"/>
      <c r="W296" s="1053"/>
      <c r="X296" s="1053"/>
      <c r="Y296" s="1053"/>
      <c r="Z296" s="1053"/>
      <c r="AA296" s="1053"/>
      <c r="AB296" s="1053"/>
      <c r="AC296" s="1053"/>
      <c r="AD296" s="1053"/>
      <c r="AE296" s="1053"/>
      <c r="AF296" s="1053"/>
      <c r="AG296" s="1053"/>
    </row>
    <row r="297" spans="1:33" ht="14.25" x14ac:dyDescent="0.15">
      <c r="A297" s="1053"/>
      <c r="B297" s="1053"/>
      <c r="C297" s="1053"/>
      <c r="D297" s="1053"/>
      <c r="E297" s="1053"/>
      <c r="F297" s="1053"/>
      <c r="G297" s="1053"/>
      <c r="H297" s="1053"/>
      <c r="I297" s="1053"/>
      <c r="J297" s="1053"/>
      <c r="K297" s="1053"/>
      <c r="L297" s="1053"/>
      <c r="M297" s="1053"/>
      <c r="N297" s="1053"/>
      <c r="O297" s="1053"/>
      <c r="P297" s="1053"/>
      <c r="Q297" s="1053"/>
      <c r="R297" s="1053"/>
      <c r="S297" s="1053"/>
      <c r="T297" s="1053"/>
      <c r="U297" s="1053"/>
      <c r="V297" s="1053"/>
      <c r="W297" s="1053"/>
      <c r="X297" s="1053"/>
      <c r="Y297" s="1053"/>
      <c r="Z297" s="1053"/>
      <c r="AA297" s="1053"/>
      <c r="AB297" s="1053"/>
      <c r="AC297" s="1053"/>
      <c r="AD297" s="1053"/>
      <c r="AE297" s="1053"/>
      <c r="AF297" s="1053"/>
      <c r="AG297" s="1053"/>
    </row>
    <row r="298" spans="1:33" ht="14.25" x14ac:dyDescent="0.15">
      <c r="A298" s="1053"/>
      <c r="B298" s="1053"/>
      <c r="C298" s="1053"/>
      <c r="D298" s="1053"/>
      <c r="E298" s="1053"/>
      <c r="F298" s="1053"/>
      <c r="G298" s="1053"/>
      <c r="H298" s="1053"/>
      <c r="I298" s="1053"/>
      <c r="J298" s="1053"/>
      <c r="K298" s="1053"/>
      <c r="L298" s="1053"/>
      <c r="M298" s="1053"/>
      <c r="N298" s="1053"/>
      <c r="O298" s="1053"/>
      <c r="P298" s="1053"/>
      <c r="Q298" s="1053"/>
      <c r="R298" s="1053"/>
      <c r="S298" s="1053"/>
      <c r="T298" s="1053"/>
      <c r="U298" s="1053"/>
      <c r="V298" s="1053"/>
      <c r="W298" s="1053"/>
      <c r="X298" s="1053"/>
      <c r="Y298" s="1053"/>
      <c r="Z298" s="1053"/>
      <c r="AA298" s="1053"/>
      <c r="AB298" s="1053"/>
      <c r="AC298" s="1053"/>
      <c r="AD298" s="1053"/>
      <c r="AE298" s="1053"/>
      <c r="AF298" s="1053"/>
      <c r="AG298" s="1053"/>
    </row>
    <row r="299" spans="1:33" ht="14.25" x14ac:dyDescent="0.15">
      <c r="A299" s="1053"/>
      <c r="B299" s="1053"/>
      <c r="C299" s="1053"/>
      <c r="D299" s="1053"/>
      <c r="E299" s="1053"/>
      <c r="F299" s="1053"/>
      <c r="G299" s="1053"/>
      <c r="H299" s="1053"/>
      <c r="I299" s="1053"/>
      <c r="J299" s="1053"/>
      <c r="K299" s="1053"/>
      <c r="L299" s="1053"/>
      <c r="M299" s="1053"/>
      <c r="N299" s="1053"/>
      <c r="O299" s="1053"/>
      <c r="P299" s="1053"/>
      <c r="Q299" s="1053"/>
      <c r="R299" s="1053"/>
      <c r="S299" s="1053"/>
      <c r="T299" s="1053"/>
      <c r="U299" s="1053"/>
      <c r="V299" s="1053"/>
      <c r="W299" s="1053"/>
      <c r="X299" s="1053"/>
      <c r="Y299" s="1053"/>
      <c r="Z299" s="1053"/>
      <c r="AA299" s="1053"/>
      <c r="AB299" s="1053"/>
      <c r="AC299" s="1053"/>
      <c r="AD299" s="1053"/>
      <c r="AE299" s="1053"/>
      <c r="AF299" s="1053"/>
      <c r="AG299" s="1053"/>
    </row>
    <row r="300" spans="1:33" ht="14.25" x14ac:dyDescent="0.15">
      <c r="A300" s="1053"/>
      <c r="B300" s="1053"/>
      <c r="C300" s="1053"/>
      <c r="D300" s="1053"/>
      <c r="E300" s="1053"/>
      <c r="F300" s="1053"/>
      <c r="G300" s="1053"/>
      <c r="H300" s="1053"/>
      <c r="I300" s="1053"/>
      <c r="J300" s="1053"/>
      <c r="K300" s="1053"/>
      <c r="L300" s="1053"/>
      <c r="M300" s="1053"/>
      <c r="N300" s="1053"/>
      <c r="O300" s="1053"/>
      <c r="P300" s="1053"/>
      <c r="Q300" s="1053"/>
      <c r="R300" s="1053"/>
      <c r="S300" s="1053"/>
      <c r="T300" s="1053"/>
      <c r="U300" s="1053"/>
      <c r="V300" s="1053"/>
      <c r="W300" s="1053"/>
      <c r="X300" s="1053"/>
      <c r="Y300" s="1053"/>
      <c r="Z300" s="1053"/>
      <c r="AA300" s="1053"/>
      <c r="AB300" s="1053"/>
      <c r="AC300" s="1053"/>
      <c r="AD300" s="1053"/>
      <c r="AE300" s="1053"/>
      <c r="AF300" s="1053"/>
      <c r="AG300" s="1053"/>
    </row>
    <row r="301" spans="1:33" ht="14.25" x14ac:dyDescent="0.15">
      <c r="A301" s="36"/>
      <c r="B301" s="36"/>
      <c r="C301" s="670"/>
      <c r="D301" s="670"/>
      <c r="E301" s="670"/>
      <c r="F301" s="670"/>
      <c r="G301" s="670"/>
      <c r="H301" s="670"/>
      <c r="I301" s="670"/>
      <c r="J301" s="670"/>
      <c r="K301" s="670"/>
      <c r="L301" s="670"/>
      <c r="M301" s="670"/>
      <c r="N301" s="670"/>
      <c r="O301" s="670"/>
      <c r="P301" s="670"/>
      <c r="Q301" s="670"/>
      <c r="R301" s="670"/>
      <c r="S301" s="670"/>
      <c r="T301" s="670"/>
      <c r="U301" s="670"/>
      <c r="V301" s="670"/>
      <c r="W301" s="670"/>
      <c r="X301" s="670"/>
      <c r="Y301" s="670"/>
      <c r="Z301" s="670"/>
      <c r="AA301" s="944"/>
      <c r="AB301" s="944"/>
      <c r="AC301" s="944"/>
      <c r="AD301" s="944"/>
      <c r="AE301" s="36"/>
      <c r="AF301" s="36"/>
      <c r="AG301" s="36"/>
    </row>
    <row r="302" spans="1:33" ht="14.25" x14ac:dyDescent="0.15">
      <c r="A302" s="36"/>
      <c r="B302" s="36"/>
      <c r="C302" s="670"/>
      <c r="D302" s="670"/>
      <c r="E302" s="670"/>
      <c r="F302" s="670"/>
      <c r="G302" s="670"/>
      <c r="H302" s="670"/>
      <c r="I302" s="670"/>
      <c r="J302" s="670"/>
      <c r="K302" s="670"/>
      <c r="L302" s="670"/>
      <c r="M302" s="670"/>
      <c r="N302" s="670"/>
      <c r="O302" s="670"/>
      <c r="P302" s="670"/>
      <c r="Q302" s="670"/>
      <c r="R302" s="670"/>
      <c r="S302" s="670"/>
      <c r="T302" s="670"/>
      <c r="U302" s="670"/>
      <c r="V302" s="670"/>
      <c r="W302" s="670"/>
      <c r="X302" s="670"/>
      <c r="Y302" s="670"/>
      <c r="Z302" s="670"/>
      <c r="AA302" s="670"/>
      <c r="AB302" s="670"/>
      <c r="AC302" s="670"/>
      <c r="AD302" s="670"/>
      <c r="AE302" s="36"/>
      <c r="AF302" s="36"/>
      <c r="AG302" s="36"/>
    </row>
    <row r="303" spans="1:33" ht="14.25" x14ac:dyDescent="0.15">
      <c r="A303" s="1053"/>
      <c r="B303" s="1053"/>
      <c r="C303" s="1053"/>
      <c r="D303" s="1053"/>
      <c r="E303" s="1053"/>
      <c r="F303" s="1053"/>
      <c r="G303" s="1053"/>
      <c r="H303" s="1053"/>
      <c r="I303" s="1053"/>
      <c r="J303" s="1053"/>
      <c r="K303" s="1053"/>
      <c r="L303" s="1053"/>
      <c r="M303" s="1053"/>
      <c r="N303" s="1053"/>
      <c r="O303" s="1053"/>
      <c r="P303" s="1053"/>
      <c r="Q303" s="1053"/>
      <c r="R303" s="1053"/>
      <c r="S303" s="1053"/>
      <c r="T303" s="1053"/>
      <c r="U303" s="1053"/>
      <c r="V303" s="1053"/>
      <c r="W303" s="1053"/>
      <c r="X303" s="1053"/>
      <c r="Y303" s="1053"/>
      <c r="Z303" s="1053"/>
      <c r="AA303" s="1053"/>
      <c r="AB303" s="1053"/>
      <c r="AC303" s="1053"/>
      <c r="AD303" s="1053"/>
      <c r="AE303" s="1053"/>
      <c r="AF303" s="1053"/>
      <c r="AG303" s="1053"/>
    </row>
    <row r="304" spans="1:33" ht="14.25" x14ac:dyDescent="0.15">
      <c r="A304" s="1053"/>
      <c r="B304" s="1053"/>
      <c r="C304" s="1053"/>
      <c r="D304" s="1053"/>
      <c r="E304" s="1053"/>
      <c r="F304" s="1053"/>
      <c r="G304" s="1053"/>
      <c r="H304" s="1053"/>
      <c r="I304" s="1053"/>
      <c r="J304" s="1053"/>
      <c r="K304" s="1053"/>
      <c r="L304" s="1053"/>
      <c r="M304" s="1053"/>
      <c r="N304" s="1053"/>
      <c r="O304" s="1053"/>
      <c r="P304" s="1053"/>
      <c r="Q304" s="1053"/>
      <c r="R304" s="1053"/>
      <c r="S304" s="1053"/>
      <c r="T304" s="1053"/>
      <c r="U304" s="1053"/>
      <c r="V304" s="1053"/>
      <c r="W304" s="1053"/>
      <c r="X304" s="1053"/>
      <c r="Y304" s="1053"/>
      <c r="Z304" s="1053"/>
      <c r="AA304" s="1053"/>
      <c r="AB304" s="1053"/>
      <c r="AC304" s="1053"/>
      <c r="AD304" s="1053"/>
      <c r="AE304" s="1053"/>
      <c r="AF304" s="1053"/>
      <c r="AG304" s="1053"/>
    </row>
    <row r="305" spans="1:33" ht="14.25" x14ac:dyDescent="0.15">
      <c r="A305" s="1053"/>
      <c r="B305" s="1053"/>
      <c r="C305" s="1053"/>
      <c r="D305" s="1053"/>
      <c r="E305" s="1053"/>
      <c r="F305" s="1053"/>
      <c r="G305" s="1053"/>
      <c r="H305" s="1053"/>
      <c r="I305" s="1053"/>
      <c r="J305" s="1053"/>
      <c r="K305" s="1053"/>
      <c r="L305" s="1053"/>
      <c r="M305" s="1053"/>
      <c r="N305" s="1053"/>
      <c r="O305" s="1053"/>
      <c r="P305" s="1053"/>
      <c r="Q305" s="1053"/>
      <c r="R305" s="1053"/>
      <c r="S305" s="1053"/>
      <c r="T305" s="1053"/>
      <c r="U305" s="1053"/>
      <c r="V305" s="1053"/>
      <c r="W305" s="1053"/>
      <c r="X305" s="1053"/>
      <c r="Y305" s="1053"/>
      <c r="Z305" s="1053"/>
      <c r="AA305" s="1053"/>
      <c r="AB305" s="1053"/>
      <c r="AC305" s="1053"/>
      <c r="AD305" s="1053"/>
      <c r="AE305" s="1053"/>
      <c r="AF305" s="1053"/>
      <c r="AG305" s="1053"/>
    </row>
    <row r="306" spans="1:33" ht="14.25" x14ac:dyDescent="0.15">
      <c r="A306" s="1053"/>
      <c r="B306" s="1053"/>
      <c r="C306" s="1053"/>
      <c r="D306" s="1053"/>
      <c r="E306" s="1053"/>
      <c r="F306" s="1053"/>
      <c r="G306" s="1053"/>
      <c r="H306" s="1053"/>
      <c r="I306" s="1053"/>
      <c r="J306" s="1053"/>
      <c r="K306" s="1053"/>
      <c r="L306" s="1053"/>
      <c r="M306" s="1053"/>
      <c r="N306" s="1053"/>
      <c r="O306" s="1053"/>
      <c r="P306" s="1053"/>
      <c r="Q306" s="1053"/>
      <c r="R306" s="1053"/>
      <c r="S306" s="1053"/>
      <c r="T306" s="1053"/>
      <c r="U306" s="1053"/>
      <c r="V306" s="1053"/>
      <c r="W306" s="1053"/>
      <c r="X306" s="1053"/>
      <c r="Y306" s="1053"/>
      <c r="Z306" s="1053"/>
      <c r="AA306" s="1053"/>
      <c r="AB306" s="1053"/>
      <c r="AC306" s="1053"/>
      <c r="AD306" s="1053"/>
      <c r="AE306" s="1053"/>
      <c r="AF306" s="1053"/>
      <c r="AG306" s="1053"/>
    </row>
    <row r="307" spans="1:33" ht="14.25" x14ac:dyDescent="0.15">
      <c r="A307" s="1053"/>
      <c r="B307" s="1053"/>
      <c r="C307" s="1053"/>
      <c r="D307" s="1053"/>
      <c r="E307" s="1053"/>
      <c r="F307" s="1053"/>
      <c r="G307" s="1053"/>
      <c r="H307" s="1053"/>
      <c r="I307" s="1053"/>
      <c r="J307" s="1053"/>
      <c r="K307" s="1053"/>
      <c r="L307" s="1053"/>
      <c r="M307" s="1053"/>
      <c r="N307" s="1053"/>
      <c r="O307" s="1053"/>
      <c r="P307" s="1053"/>
      <c r="Q307" s="1053"/>
      <c r="R307" s="1053"/>
      <c r="S307" s="1053"/>
      <c r="T307" s="1053"/>
      <c r="U307" s="1053"/>
      <c r="V307" s="1053"/>
      <c r="W307" s="1053"/>
      <c r="X307" s="1053"/>
      <c r="Y307" s="1053"/>
      <c r="Z307" s="1053"/>
      <c r="AA307" s="1053"/>
      <c r="AB307" s="1053"/>
      <c r="AC307" s="1053"/>
      <c r="AD307" s="1053"/>
      <c r="AE307" s="1053"/>
      <c r="AF307" s="1053"/>
      <c r="AG307" s="1053"/>
    </row>
    <row r="308" spans="1:33" ht="14.25" x14ac:dyDescent="0.15">
      <c r="A308" s="1053"/>
      <c r="B308" s="1053"/>
      <c r="C308" s="1053"/>
      <c r="D308" s="1053"/>
      <c r="E308" s="1053"/>
      <c r="F308" s="1053"/>
      <c r="G308" s="1053"/>
      <c r="H308" s="1053"/>
      <c r="I308" s="1053"/>
      <c r="J308" s="1053"/>
      <c r="K308" s="1053"/>
      <c r="L308" s="1053"/>
      <c r="M308" s="1053"/>
      <c r="N308" s="1053"/>
      <c r="O308" s="1053"/>
      <c r="P308" s="1053"/>
      <c r="Q308" s="1053"/>
      <c r="R308" s="1053"/>
      <c r="S308" s="1053"/>
      <c r="T308" s="1053"/>
      <c r="U308" s="1053"/>
      <c r="V308" s="1053"/>
      <c r="W308" s="1053"/>
      <c r="X308" s="1053"/>
      <c r="Y308" s="1053"/>
      <c r="Z308" s="1053"/>
      <c r="AA308" s="1053"/>
      <c r="AB308" s="1053"/>
      <c r="AC308" s="1053"/>
      <c r="AD308" s="1053"/>
      <c r="AE308" s="1053"/>
      <c r="AF308" s="1053"/>
      <c r="AG308" s="1053"/>
    </row>
    <row r="309" spans="1:33" ht="14.25" x14ac:dyDescent="0.15">
      <c r="A309" s="1053"/>
      <c r="B309" s="1053"/>
      <c r="C309" s="1053"/>
      <c r="D309" s="1053"/>
      <c r="E309" s="1053"/>
      <c r="F309" s="1053"/>
      <c r="G309" s="1053"/>
      <c r="H309" s="1053"/>
      <c r="I309" s="1053"/>
      <c r="J309" s="1053"/>
      <c r="K309" s="1053"/>
      <c r="L309" s="1053"/>
      <c r="M309" s="1053"/>
      <c r="N309" s="1053"/>
      <c r="O309" s="1053"/>
      <c r="P309" s="1053"/>
      <c r="Q309" s="1053"/>
      <c r="R309" s="1053"/>
      <c r="S309" s="1053"/>
      <c r="T309" s="1053"/>
      <c r="U309" s="1053"/>
      <c r="V309" s="1053"/>
      <c r="W309" s="1053"/>
      <c r="X309" s="1053"/>
      <c r="Y309" s="1053"/>
      <c r="Z309" s="1053"/>
      <c r="AA309" s="1053"/>
      <c r="AB309" s="1053"/>
      <c r="AC309" s="1053"/>
      <c r="AD309" s="1053"/>
      <c r="AE309" s="1053"/>
      <c r="AF309" s="1053"/>
      <c r="AG309" s="1053"/>
    </row>
    <row r="310" spans="1:33" ht="14.25" x14ac:dyDescent="0.15">
      <c r="A310" s="1053"/>
      <c r="B310" s="1053"/>
      <c r="C310" s="1053"/>
      <c r="D310" s="1053"/>
      <c r="E310" s="1053"/>
      <c r="F310" s="1053"/>
      <c r="G310" s="1053"/>
      <c r="H310" s="1053"/>
      <c r="I310" s="1053"/>
      <c r="J310" s="1053"/>
      <c r="K310" s="1053"/>
      <c r="L310" s="1053"/>
      <c r="M310" s="1053"/>
      <c r="N310" s="1053"/>
      <c r="O310" s="1053"/>
      <c r="P310" s="1053"/>
      <c r="Q310" s="1053"/>
      <c r="R310" s="1053"/>
      <c r="S310" s="1053"/>
      <c r="T310" s="1053"/>
      <c r="U310" s="1053"/>
      <c r="V310" s="1053"/>
      <c r="W310" s="1053"/>
      <c r="X310" s="1053"/>
      <c r="Y310" s="1053"/>
      <c r="Z310" s="1053"/>
      <c r="AA310" s="1053"/>
      <c r="AB310" s="1053"/>
      <c r="AC310" s="1053"/>
      <c r="AD310" s="1053"/>
      <c r="AE310" s="1053"/>
      <c r="AF310" s="1053"/>
      <c r="AG310" s="1053"/>
    </row>
    <row r="311" spans="1:33" ht="14.25" x14ac:dyDescent="0.15">
      <c r="A311" s="1053"/>
      <c r="B311" s="1053"/>
      <c r="C311" s="1053"/>
      <c r="D311" s="1053"/>
      <c r="E311" s="1053"/>
      <c r="F311" s="1053"/>
      <c r="G311" s="1053"/>
      <c r="H311" s="1053"/>
      <c r="I311" s="1053"/>
      <c r="J311" s="1053"/>
      <c r="K311" s="1053"/>
      <c r="L311" s="1053"/>
      <c r="M311" s="1053"/>
      <c r="N311" s="1053"/>
      <c r="O311" s="1053"/>
      <c r="P311" s="1053"/>
      <c r="Q311" s="1053"/>
      <c r="R311" s="1053"/>
      <c r="S311" s="1053"/>
      <c r="T311" s="1053"/>
      <c r="U311" s="1053"/>
      <c r="V311" s="1053"/>
      <c r="W311" s="1053"/>
      <c r="X311" s="1053"/>
      <c r="Y311" s="1053"/>
      <c r="Z311" s="1053"/>
      <c r="AA311" s="1053"/>
      <c r="AB311" s="1053"/>
      <c r="AC311" s="1053"/>
      <c r="AD311" s="1053"/>
      <c r="AE311" s="1053"/>
      <c r="AF311" s="1053"/>
      <c r="AG311" s="1053"/>
    </row>
    <row r="312" spans="1:33" ht="14.25" x14ac:dyDescent="0.15">
      <c r="A312" s="1053"/>
      <c r="B312" s="1053"/>
      <c r="C312" s="1053"/>
      <c r="D312" s="1053"/>
      <c r="E312" s="1053"/>
      <c r="F312" s="1053"/>
      <c r="G312" s="1053"/>
      <c r="H312" s="1053"/>
      <c r="I312" s="1053"/>
      <c r="J312" s="1053"/>
      <c r="K312" s="1053"/>
      <c r="L312" s="1053"/>
      <c r="M312" s="1053"/>
      <c r="N312" s="1053"/>
      <c r="O312" s="1053"/>
      <c r="P312" s="1053"/>
      <c r="Q312" s="1053"/>
      <c r="R312" s="1053"/>
      <c r="S312" s="1053"/>
      <c r="T312" s="1053"/>
      <c r="U312" s="1053"/>
      <c r="V312" s="1053"/>
      <c r="W312" s="1053"/>
      <c r="X312" s="1053"/>
      <c r="Y312" s="1053"/>
      <c r="Z312" s="1053"/>
      <c r="AA312" s="1053"/>
      <c r="AB312" s="1053"/>
      <c r="AC312" s="1053"/>
      <c r="AD312" s="1053"/>
      <c r="AE312" s="1053"/>
      <c r="AF312" s="1053"/>
      <c r="AG312" s="1053"/>
    </row>
    <row r="313" spans="1:33" ht="14.25" x14ac:dyDescent="0.15">
      <c r="A313" s="1053"/>
      <c r="B313" s="1053"/>
      <c r="C313" s="1053"/>
      <c r="D313" s="1053"/>
      <c r="E313" s="1053"/>
      <c r="F313" s="1053"/>
      <c r="G313" s="1053"/>
      <c r="H313" s="1053"/>
      <c r="I313" s="1053"/>
      <c r="J313" s="1053"/>
      <c r="K313" s="1053"/>
      <c r="L313" s="1053"/>
      <c r="M313" s="1053"/>
      <c r="N313" s="1053"/>
      <c r="O313" s="1053"/>
      <c r="P313" s="1053"/>
      <c r="Q313" s="1053"/>
      <c r="R313" s="1053"/>
      <c r="S313" s="1053"/>
      <c r="T313" s="1053"/>
      <c r="U313" s="1053"/>
      <c r="V313" s="1053"/>
      <c r="W313" s="1053"/>
      <c r="X313" s="1053"/>
      <c r="Y313" s="1053"/>
      <c r="Z313" s="1053"/>
      <c r="AA313" s="1053"/>
      <c r="AB313" s="1053"/>
      <c r="AC313" s="1053"/>
      <c r="AD313" s="1053"/>
      <c r="AE313" s="1053"/>
      <c r="AF313" s="1053"/>
      <c r="AG313" s="1053"/>
    </row>
    <row r="314" spans="1:33" ht="14.25" x14ac:dyDescent="0.15">
      <c r="A314" s="1053"/>
      <c r="B314" s="1053"/>
      <c r="C314" s="1053"/>
      <c r="D314" s="1053"/>
      <c r="E314" s="1053"/>
      <c r="F314" s="1053"/>
      <c r="G314" s="1053"/>
      <c r="H314" s="1053"/>
      <c r="I314" s="1053"/>
      <c r="J314" s="1053"/>
      <c r="K314" s="1053"/>
      <c r="L314" s="1053"/>
      <c r="M314" s="1053"/>
      <c r="N314" s="1053"/>
      <c r="O314" s="1053"/>
      <c r="P314" s="1053"/>
      <c r="Q314" s="1053"/>
      <c r="R314" s="1053"/>
      <c r="S314" s="1053"/>
      <c r="T314" s="1053"/>
      <c r="U314" s="1053"/>
      <c r="V314" s="1053"/>
      <c r="W314" s="1053"/>
      <c r="X314" s="1053"/>
      <c r="Y314" s="1053"/>
      <c r="Z314" s="1053"/>
      <c r="AA314" s="1053"/>
      <c r="AB314" s="1053"/>
      <c r="AC314" s="1053"/>
      <c r="AD314" s="1053"/>
      <c r="AE314" s="1053"/>
      <c r="AF314" s="1053"/>
      <c r="AG314" s="1053"/>
    </row>
    <row r="315" spans="1:33" ht="14.25" x14ac:dyDescent="0.15">
      <c r="A315" s="1053"/>
      <c r="B315" s="1053"/>
      <c r="C315" s="1053"/>
      <c r="D315" s="1053"/>
      <c r="E315" s="1053"/>
      <c r="F315" s="1053"/>
      <c r="G315" s="1053"/>
      <c r="H315" s="1053"/>
      <c r="I315" s="1053"/>
      <c r="J315" s="1053"/>
      <c r="K315" s="1053"/>
      <c r="L315" s="1053"/>
      <c r="M315" s="1053"/>
      <c r="N315" s="1053"/>
      <c r="O315" s="1053"/>
      <c r="P315" s="1053"/>
      <c r="Q315" s="1053"/>
      <c r="R315" s="1053"/>
      <c r="S315" s="1053"/>
      <c r="T315" s="1053"/>
      <c r="U315" s="1053"/>
      <c r="V315" s="1053"/>
      <c r="W315" s="1053"/>
      <c r="X315" s="1053"/>
      <c r="Y315" s="1053"/>
      <c r="Z315" s="1053"/>
      <c r="AA315" s="1053"/>
      <c r="AB315" s="1053"/>
      <c r="AC315" s="1053"/>
      <c r="AD315" s="1053"/>
      <c r="AE315" s="1053"/>
      <c r="AF315" s="1053"/>
      <c r="AG315" s="1053"/>
    </row>
    <row r="316" spans="1:33" ht="14.25" x14ac:dyDescent="0.15">
      <c r="A316" s="1053"/>
      <c r="B316" s="1053"/>
      <c r="C316" s="1053"/>
      <c r="D316" s="1053"/>
      <c r="E316" s="1053"/>
      <c r="F316" s="1053"/>
      <c r="G316" s="1053"/>
      <c r="H316" s="1053"/>
      <c r="I316" s="1053"/>
      <c r="J316" s="1053"/>
      <c r="K316" s="1053"/>
      <c r="L316" s="1053"/>
      <c r="M316" s="1053"/>
      <c r="N316" s="1053"/>
      <c r="O316" s="1053"/>
      <c r="P316" s="1053"/>
      <c r="Q316" s="1053"/>
      <c r="R316" s="1053"/>
      <c r="S316" s="1053"/>
      <c r="T316" s="1053"/>
      <c r="U316" s="1053"/>
      <c r="V316" s="1053"/>
      <c r="W316" s="1053"/>
      <c r="X316" s="1053"/>
      <c r="Y316" s="1053"/>
      <c r="Z316" s="1053"/>
      <c r="AA316" s="1053"/>
      <c r="AB316" s="1053"/>
      <c r="AC316" s="1053"/>
      <c r="AD316" s="1053"/>
      <c r="AE316" s="1053"/>
      <c r="AF316" s="1053"/>
      <c r="AG316" s="1053"/>
    </row>
    <row r="317" spans="1:33" ht="14.25" x14ac:dyDescent="0.15">
      <c r="A317" s="1053"/>
      <c r="B317" s="1053"/>
      <c r="C317" s="1053"/>
      <c r="D317" s="1053"/>
      <c r="E317" s="1053"/>
      <c r="F317" s="1053"/>
      <c r="G317" s="1053"/>
      <c r="H317" s="1053"/>
      <c r="I317" s="1053"/>
      <c r="J317" s="1053"/>
      <c r="K317" s="1053"/>
      <c r="L317" s="1053"/>
      <c r="M317" s="1053"/>
      <c r="N317" s="1053"/>
      <c r="O317" s="1053"/>
      <c r="P317" s="1053"/>
      <c r="Q317" s="1053"/>
      <c r="R317" s="1053"/>
      <c r="S317" s="1053"/>
      <c r="T317" s="1053"/>
      <c r="U317" s="1053"/>
      <c r="V317" s="1053"/>
      <c r="W317" s="1053"/>
      <c r="X317" s="1053"/>
      <c r="Y317" s="1053"/>
      <c r="Z317" s="1053"/>
      <c r="AA317" s="1053"/>
      <c r="AB317" s="1053"/>
      <c r="AC317" s="1053"/>
      <c r="AD317" s="1053"/>
      <c r="AE317" s="1053"/>
      <c r="AF317" s="1053"/>
      <c r="AG317" s="1053"/>
    </row>
    <row r="318" spans="1:33" ht="14.25" x14ac:dyDescent="0.15">
      <c r="A318" s="1053"/>
      <c r="B318" s="1053"/>
      <c r="C318" s="1053"/>
      <c r="D318" s="1053"/>
      <c r="E318" s="1053"/>
      <c r="F318" s="1053"/>
      <c r="G318" s="1053"/>
      <c r="H318" s="1053"/>
      <c r="I318" s="1053"/>
      <c r="J318" s="1053"/>
      <c r="K318" s="1053"/>
      <c r="L318" s="1053"/>
      <c r="M318" s="1053"/>
      <c r="N318" s="1053"/>
      <c r="O318" s="1053"/>
      <c r="P318" s="1053"/>
      <c r="Q318" s="1053"/>
      <c r="R318" s="1053"/>
      <c r="S318" s="1053"/>
      <c r="T318" s="1053"/>
      <c r="U318" s="1053"/>
      <c r="V318" s="1053"/>
      <c r="W318" s="1053"/>
      <c r="X318" s="1053"/>
      <c r="Y318" s="1053"/>
      <c r="Z318" s="1053"/>
      <c r="AA318" s="1053"/>
      <c r="AB318" s="1053"/>
      <c r="AC318" s="1053"/>
      <c r="AD318" s="1053"/>
      <c r="AE318" s="1053"/>
      <c r="AF318" s="1053"/>
      <c r="AG318" s="1053"/>
    </row>
    <row r="319" spans="1:33" ht="14.25" x14ac:dyDescent="0.15">
      <c r="A319" s="1053"/>
      <c r="B319" s="1053"/>
      <c r="C319" s="1053"/>
      <c r="D319" s="1053"/>
      <c r="E319" s="1053"/>
      <c r="F319" s="1053"/>
      <c r="G319" s="1053"/>
      <c r="H319" s="1053"/>
      <c r="I319" s="1053"/>
      <c r="J319" s="1053"/>
      <c r="K319" s="1053"/>
      <c r="L319" s="1053"/>
      <c r="M319" s="1053"/>
      <c r="N319" s="1053"/>
      <c r="O319" s="1053"/>
      <c r="P319" s="1053"/>
      <c r="Q319" s="1053"/>
      <c r="R319" s="1053"/>
      <c r="S319" s="1053"/>
      <c r="T319" s="1053"/>
      <c r="U319" s="1053"/>
      <c r="V319" s="1053"/>
      <c r="W319" s="1053"/>
      <c r="X319" s="1053"/>
      <c r="Y319" s="1053"/>
      <c r="Z319" s="1053"/>
      <c r="AA319" s="1053"/>
      <c r="AB319" s="1053"/>
      <c r="AC319" s="1053"/>
      <c r="AD319" s="1053"/>
      <c r="AE319" s="1053"/>
      <c r="AF319" s="1053"/>
      <c r="AG319" s="1053"/>
    </row>
    <row r="320" spans="1:33" ht="14.25" x14ac:dyDescent="0.15">
      <c r="A320" s="1053"/>
      <c r="B320" s="1053"/>
      <c r="C320" s="1053"/>
      <c r="D320" s="1053"/>
      <c r="E320" s="1053"/>
      <c r="F320" s="1053"/>
      <c r="G320" s="1053"/>
      <c r="H320" s="1053"/>
      <c r="I320" s="1053"/>
      <c r="J320" s="1053"/>
      <c r="K320" s="1053"/>
      <c r="L320" s="1053"/>
      <c r="M320" s="1053"/>
      <c r="N320" s="1053"/>
      <c r="O320" s="1053"/>
      <c r="P320" s="1053"/>
      <c r="Q320" s="1053"/>
      <c r="R320" s="1053"/>
      <c r="S320" s="1053"/>
      <c r="T320" s="1053"/>
      <c r="U320" s="1053"/>
      <c r="V320" s="1053"/>
      <c r="W320" s="1053"/>
      <c r="X320" s="1053"/>
      <c r="Y320" s="1053"/>
      <c r="Z320" s="1053"/>
      <c r="AA320" s="1053"/>
      <c r="AB320" s="1053"/>
      <c r="AC320" s="1053"/>
      <c r="AD320" s="1053"/>
      <c r="AE320" s="1053"/>
      <c r="AF320" s="1053"/>
      <c r="AG320" s="1053"/>
    </row>
    <row r="321" spans="1:33" ht="14.25" x14ac:dyDescent="0.15">
      <c r="A321" s="1053"/>
      <c r="B321" s="1053"/>
      <c r="C321" s="1053"/>
      <c r="D321" s="1053"/>
      <c r="E321" s="1053"/>
      <c r="F321" s="1053"/>
      <c r="G321" s="1053"/>
      <c r="H321" s="1053"/>
      <c r="I321" s="1053"/>
      <c r="J321" s="1053"/>
      <c r="K321" s="1053"/>
      <c r="L321" s="1053"/>
      <c r="M321" s="1053"/>
      <c r="N321" s="1053"/>
      <c r="O321" s="1053"/>
      <c r="P321" s="1053"/>
      <c r="Q321" s="1053"/>
      <c r="R321" s="1053"/>
      <c r="S321" s="1053"/>
      <c r="T321" s="1053"/>
      <c r="U321" s="1053"/>
      <c r="V321" s="1053"/>
      <c r="W321" s="1053"/>
      <c r="X321" s="1053"/>
      <c r="Y321" s="1053"/>
      <c r="Z321" s="1053"/>
      <c r="AA321" s="1053"/>
      <c r="AB321" s="1053"/>
      <c r="AC321" s="1053"/>
      <c r="AD321" s="1053"/>
      <c r="AE321" s="1053"/>
      <c r="AF321" s="1053"/>
      <c r="AG321" s="1053"/>
    </row>
    <row r="322" spans="1:33" ht="14.25" x14ac:dyDescent="0.15">
      <c r="A322" s="1053"/>
      <c r="B322" s="1053"/>
      <c r="C322" s="1053"/>
      <c r="D322" s="1053"/>
      <c r="E322" s="1053"/>
      <c r="F322" s="1053"/>
      <c r="G322" s="1053"/>
      <c r="H322" s="1053"/>
      <c r="I322" s="1053"/>
      <c r="J322" s="1053"/>
      <c r="K322" s="1053"/>
      <c r="L322" s="1053"/>
      <c r="M322" s="1053"/>
      <c r="N322" s="1053"/>
      <c r="O322" s="1053"/>
      <c r="P322" s="1053"/>
      <c r="Q322" s="1053"/>
      <c r="R322" s="1053"/>
      <c r="S322" s="1053"/>
      <c r="T322" s="1053"/>
      <c r="U322" s="1053"/>
      <c r="V322" s="1053"/>
      <c r="W322" s="1053"/>
      <c r="X322" s="1053"/>
      <c r="Y322" s="1053"/>
      <c r="Z322" s="1053"/>
      <c r="AA322" s="1053"/>
      <c r="AB322" s="1053"/>
      <c r="AC322" s="1053"/>
      <c r="AD322" s="1053"/>
      <c r="AE322" s="1053"/>
      <c r="AF322" s="1053"/>
      <c r="AG322" s="1053"/>
    </row>
    <row r="323" spans="1:33" ht="14.25" x14ac:dyDescent="0.15">
      <c r="A323" s="1053"/>
      <c r="B323" s="1053"/>
      <c r="C323" s="1053"/>
      <c r="D323" s="1053"/>
      <c r="E323" s="1053"/>
      <c r="F323" s="1053"/>
      <c r="G323" s="1053"/>
      <c r="H323" s="1053"/>
      <c r="I323" s="1053"/>
      <c r="J323" s="1053"/>
      <c r="K323" s="1053"/>
      <c r="L323" s="1053"/>
      <c r="M323" s="1053"/>
      <c r="N323" s="1053"/>
      <c r="O323" s="1053"/>
      <c r="P323" s="1053"/>
      <c r="Q323" s="1053"/>
      <c r="R323" s="1053"/>
      <c r="S323" s="1053"/>
      <c r="T323" s="1053"/>
      <c r="U323" s="1053"/>
      <c r="V323" s="1053"/>
      <c r="W323" s="1053"/>
      <c r="X323" s="1053"/>
      <c r="Y323" s="1053"/>
      <c r="Z323" s="1053"/>
      <c r="AA323" s="1053"/>
      <c r="AB323" s="1053"/>
      <c r="AC323" s="1053"/>
      <c r="AD323" s="1053"/>
      <c r="AE323" s="1053"/>
      <c r="AF323" s="1053"/>
      <c r="AG323" s="1053"/>
    </row>
    <row r="324" spans="1:33" ht="14.25" x14ac:dyDescent="0.15">
      <c r="A324" s="1053"/>
      <c r="B324" s="1053"/>
      <c r="C324" s="1053"/>
      <c r="D324" s="1053"/>
      <c r="E324" s="1053"/>
      <c r="F324" s="1053"/>
      <c r="G324" s="1053"/>
      <c r="H324" s="1053"/>
      <c r="I324" s="1053"/>
      <c r="J324" s="1053"/>
      <c r="K324" s="1053"/>
      <c r="L324" s="1053"/>
      <c r="M324" s="1053"/>
      <c r="N324" s="1053"/>
      <c r="O324" s="1053"/>
      <c r="P324" s="1053"/>
      <c r="Q324" s="1053"/>
      <c r="R324" s="1053"/>
      <c r="S324" s="1053"/>
      <c r="T324" s="1053"/>
      <c r="U324" s="1053"/>
      <c r="V324" s="1053"/>
      <c r="W324" s="1053"/>
      <c r="X324" s="1053"/>
      <c r="Y324" s="1053"/>
      <c r="Z324" s="1053"/>
      <c r="AA324" s="1053"/>
      <c r="AB324" s="1053"/>
      <c r="AC324" s="1053"/>
      <c r="AD324" s="1053"/>
      <c r="AE324" s="1053"/>
      <c r="AF324" s="1053"/>
      <c r="AG324" s="1053"/>
    </row>
    <row r="325" spans="1:33" ht="14.25" x14ac:dyDescent="0.15">
      <c r="A325" s="1053"/>
      <c r="B325" s="1053"/>
      <c r="C325" s="1053"/>
      <c r="D325" s="1053"/>
      <c r="E325" s="1053"/>
      <c r="F325" s="1053"/>
      <c r="G325" s="1053"/>
      <c r="H325" s="1053"/>
      <c r="I325" s="1053"/>
      <c r="J325" s="1053"/>
      <c r="K325" s="1053"/>
      <c r="L325" s="1053"/>
      <c r="M325" s="1053"/>
      <c r="N325" s="1053"/>
      <c r="O325" s="1053"/>
      <c r="P325" s="1053"/>
      <c r="Q325" s="1053"/>
      <c r="R325" s="1053"/>
      <c r="S325" s="1053"/>
      <c r="T325" s="1053"/>
      <c r="U325" s="1053"/>
      <c r="V325" s="1053"/>
      <c r="W325" s="1053"/>
      <c r="X325" s="1053"/>
      <c r="Y325" s="1053"/>
      <c r="Z325" s="1053"/>
      <c r="AA325" s="1053"/>
      <c r="AB325" s="1053"/>
      <c r="AC325" s="1053"/>
      <c r="AD325" s="1053"/>
      <c r="AE325" s="1053"/>
      <c r="AF325" s="1053"/>
      <c r="AG325" s="1053"/>
    </row>
    <row r="326" spans="1:33" ht="14.25" x14ac:dyDescent="0.15">
      <c r="A326" s="1053"/>
      <c r="B326" s="1053"/>
      <c r="C326" s="1053"/>
      <c r="D326" s="1053"/>
      <c r="E326" s="1053"/>
      <c r="F326" s="1053"/>
      <c r="G326" s="1053"/>
      <c r="H326" s="1053"/>
      <c r="I326" s="1053"/>
      <c r="J326" s="1053"/>
      <c r="K326" s="1053"/>
      <c r="L326" s="1053"/>
      <c r="M326" s="1053"/>
      <c r="N326" s="1053"/>
      <c r="O326" s="1053"/>
      <c r="P326" s="1053"/>
      <c r="Q326" s="1053"/>
      <c r="R326" s="1053"/>
      <c r="S326" s="1053"/>
      <c r="T326" s="1053"/>
      <c r="U326" s="1053"/>
      <c r="V326" s="1053"/>
      <c r="W326" s="1053"/>
      <c r="X326" s="1053"/>
      <c r="Y326" s="1053"/>
      <c r="Z326" s="1053"/>
      <c r="AA326" s="1053"/>
      <c r="AB326" s="1053"/>
      <c r="AC326" s="1053"/>
      <c r="AD326" s="1053"/>
      <c r="AE326" s="1053"/>
      <c r="AF326" s="1053"/>
      <c r="AG326" s="1053"/>
    </row>
    <row r="327" spans="1:33" ht="14.25" x14ac:dyDescent="0.15">
      <c r="A327" s="1053"/>
      <c r="B327" s="1053"/>
      <c r="C327" s="1053"/>
      <c r="D327" s="1053"/>
      <c r="E327" s="1053"/>
      <c r="F327" s="1053"/>
      <c r="G327" s="1053"/>
      <c r="H327" s="1053"/>
      <c r="I327" s="1053"/>
      <c r="J327" s="1053"/>
      <c r="K327" s="1053"/>
      <c r="L327" s="1053"/>
      <c r="M327" s="1053"/>
      <c r="N327" s="1053"/>
      <c r="O327" s="1053"/>
      <c r="P327" s="1053"/>
      <c r="Q327" s="1053"/>
      <c r="R327" s="1053"/>
      <c r="S327" s="1053"/>
      <c r="T327" s="1053"/>
      <c r="U327" s="1053"/>
      <c r="V327" s="1053"/>
      <c r="W327" s="1053"/>
      <c r="X327" s="1053"/>
      <c r="Y327" s="1053"/>
      <c r="Z327" s="1053"/>
      <c r="AA327" s="1053"/>
      <c r="AB327" s="1053"/>
      <c r="AC327" s="1053"/>
      <c r="AD327" s="1053"/>
      <c r="AE327" s="1053"/>
      <c r="AF327" s="1053"/>
      <c r="AG327" s="1053"/>
    </row>
    <row r="328" spans="1:33" ht="14.25" x14ac:dyDescent="0.15">
      <c r="A328" s="1053"/>
      <c r="B328" s="1053"/>
      <c r="C328" s="1053"/>
      <c r="D328" s="1053"/>
      <c r="E328" s="1053"/>
      <c r="F328" s="1053"/>
      <c r="G328" s="1053"/>
      <c r="H328" s="1053"/>
      <c r="I328" s="1053"/>
      <c r="J328" s="1053"/>
      <c r="K328" s="1053"/>
      <c r="L328" s="1053"/>
      <c r="M328" s="1053"/>
      <c r="N328" s="1053"/>
      <c r="O328" s="1053"/>
      <c r="P328" s="1053"/>
      <c r="Q328" s="1053"/>
      <c r="R328" s="1053"/>
      <c r="S328" s="1053"/>
      <c r="T328" s="1053"/>
      <c r="U328" s="1053"/>
      <c r="V328" s="1053"/>
      <c r="W328" s="1053"/>
      <c r="X328" s="1053"/>
      <c r="Y328" s="1053"/>
      <c r="Z328" s="1053"/>
      <c r="AA328" s="1053"/>
      <c r="AB328" s="1053"/>
      <c r="AC328" s="1053"/>
      <c r="AD328" s="1053"/>
      <c r="AE328" s="1053"/>
      <c r="AF328" s="1053"/>
      <c r="AG328" s="1053"/>
    </row>
    <row r="329" spans="1:33" ht="14.25" x14ac:dyDescent="0.15">
      <c r="A329" s="1053"/>
      <c r="B329" s="1053"/>
      <c r="C329" s="1053"/>
      <c r="D329" s="1053"/>
      <c r="E329" s="1053"/>
      <c r="F329" s="1053"/>
      <c r="G329" s="1053"/>
      <c r="H329" s="1053"/>
      <c r="I329" s="1053"/>
      <c r="J329" s="1053"/>
      <c r="K329" s="1053"/>
      <c r="L329" s="1053"/>
      <c r="M329" s="1053"/>
      <c r="N329" s="1053"/>
      <c r="O329" s="1053"/>
      <c r="P329" s="1053"/>
      <c r="Q329" s="1053"/>
      <c r="R329" s="1053"/>
      <c r="S329" s="1053"/>
      <c r="T329" s="1053"/>
      <c r="U329" s="1053"/>
      <c r="V329" s="1053"/>
      <c r="W329" s="1053"/>
      <c r="X329" s="1053"/>
      <c r="Y329" s="1053"/>
      <c r="Z329" s="1053"/>
      <c r="AA329" s="1053"/>
      <c r="AB329" s="1053"/>
      <c r="AC329" s="1053"/>
      <c r="AD329" s="1053"/>
      <c r="AE329" s="1053"/>
      <c r="AF329" s="1053"/>
      <c r="AG329" s="1053"/>
    </row>
    <row r="330" spans="1:33" ht="14.25" x14ac:dyDescent="0.15">
      <c r="A330" s="1053"/>
      <c r="B330" s="1053"/>
      <c r="C330" s="1053"/>
      <c r="D330" s="1053"/>
      <c r="E330" s="1053"/>
      <c r="F330" s="1053"/>
      <c r="G330" s="1053"/>
      <c r="H330" s="1053"/>
      <c r="I330" s="1053"/>
      <c r="J330" s="1053"/>
      <c r="K330" s="1053"/>
      <c r="L330" s="1053"/>
      <c r="M330" s="1053"/>
      <c r="N330" s="1053"/>
      <c r="O330" s="1053"/>
      <c r="P330" s="1053"/>
      <c r="Q330" s="1053"/>
      <c r="R330" s="1053"/>
      <c r="S330" s="1053"/>
      <c r="T330" s="1053"/>
      <c r="U330" s="1053"/>
      <c r="V330" s="1053"/>
      <c r="W330" s="1053"/>
      <c r="X330" s="1053"/>
      <c r="Y330" s="1053"/>
      <c r="Z330" s="1053"/>
      <c r="AA330" s="1053"/>
      <c r="AB330" s="1053"/>
      <c r="AC330" s="1053"/>
      <c r="AD330" s="1053"/>
      <c r="AE330" s="1053"/>
      <c r="AF330" s="1053"/>
      <c r="AG330" s="1053"/>
    </row>
    <row r="331" spans="1:33" ht="14.25" x14ac:dyDescent="0.15">
      <c r="A331" s="1053"/>
      <c r="B331" s="1053"/>
      <c r="C331" s="1053"/>
      <c r="D331" s="1053"/>
      <c r="E331" s="1053"/>
      <c r="F331" s="1053"/>
      <c r="G331" s="1053"/>
      <c r="H331" s="1053"/>
      <c r="I331" s="1053"/>
      <c r="J331" s="1053"/>
      <c r="K331" s="1053"/>
      <c r="L331" s="1053"/>
      <c r="M331" s="1053"/>
      <c r="N331" s="1053"/>
      <c r="O331" s="1053"/>
      <c r="P331" s="1053"/>
      <c r="Q331" s="1053"/>
      <c r="R331" s="1053"/>
      <c r="S331" s="1053"/>
      <c r="T331" s="1053"/>
      <c r="U331" s="1053"/>
      <c r="V331" s="1053"/>
      <c r="W331" s="1053"/>
      <c r="X331" s="1053"/>
      <c r="Y331" s="1053"/>
      <c r="Z331" s="1053"/>
      <c r="AA331" s="1053"/>
      <c r="AB331" s="1053"/>
      <c r="AC331" s="1053"/>
      <c r="AD331" s="1053"/>
      <c r="AE331" s="1053"/>
      <c r="AF331" s="1053"/>
      <c r="AG331" s="1053"/>
    </row>
    <row r="332" spans="1:33" ht="14.25" x14ac:dyDescent="0.15">
      <c r="A332" s="1053"/>
      <c r="B332" s="1053"/>
      <c r="C332" s="1053"/>
      <c r="D332" s="1053"/>
      <c r="E332" s="1053"/>
      <c r="F332" s="1053"/>
      <c r="G332" s="1053"/>
      <c r="H332" s="1053"/>
      <c r="I332" s="1053"/>
      <c r="J332" s="1053"/>
      <c r="K332" s="1053"/>
      <c r="L332" s="1053"/>
      <c r="M332" s="1053"/>
      <c r="N332" s="1053"/>
      <c r="O332" s="1053"/>
      <c r="P332" s="1053"/>
      <c r="Q332" s="1053"/>
      <c r="R332" s="1053"/>
      <c r="S332" s="1053"/>
      <c r="T332" s="1053"/>
      <c r="U332" s="1053"/>
      <c r="V332" s="1053"/>
      <c r="W332" s="1053"/>
      <c r="X332" s="1053"/>
      <c r="Y332" s="1053"/>
      <c r="Z332" s="1053"/>
      <c r="AA332" s="1053"/>
      <c r="AB332" s="1053"/>
      <c r="AC332" s="1053"/>
      <c r="AD332" s="1053"/>
      <c r="AE332" s="1053"/>
      <c r="AF332" s="1053"/>
      <c r="AG332" s="1053"/>
    </row>
    <row r="333" spans="1:33" ht="14.25" x14ac:dyDescent="0.15">
      <c r="A333" s="1053"/>
      <c r="B333" s="1053"/>
      <c r="C333" s="1053"/>
      <c r="D333" s="1053"/>
      <c r="E333" s="1053"/>
      <c r="F333" s="1053"/>
      <c r="G333" s="1053"/>
      <c r="H333" s="1053"/>
      <c r="I333" s="1053"/>
      <c r="J333" s="1053"/>
      <c r="K333" s="1053"/>
      <c r="L333" s="1053"/>
      <c r="M333" s="1053"/>
      <c r="N333" s="1053"/>
      <c r="O333" s="1053"/>
      <c r="P333" s="1053"/>
      <c r="Q333" s="1053"/>
      <c r="R333" s="1053"/>
      <c r="S333" s="1053"/>
      <c r="T333" s="1053"/>
      <c r="U333" s="1053"/>
      <c r="V333" s="1053"/>
      <c r="W333" s="1053"/>
      <c r="X333" s="1053"/>
      <c r="Y333" s="1053"/>
      <c r="Z333" s="1053"/>
      <c r="AA333" s="1053"/>
      <c r="AB333" s="1053"/>
      <c r="AC333" s="1053"/>
      <c r="AD333" s="1053"/>
      <c r="AE333" s="1053"/>
      <c r="AF333" s="1053"/>
      <c r="AG333" s="1053"/>
    </row>
    <row r="334" spans="1:33" ht="14.25" x14ac:dyDescent="0.15">
      <c r="A334" s="1053"/>
      <c r="B334" s="1053"/>
      <c r="C334" s="1053"/>
      <c r="D334" s="1053"/>
      <c r="E334" s="1053"/>
      <c r="F334" s="1053"/>
      <c r="G334" s="1053"/>
      <c r="H334" s="1053"/>
      <c r="I334" s="1053"/>
      <c r="J334" s="1053"/>
      <c r="K334" s="1053"/>
      <c r="L334" s="1053"/>
      <c r="M334" s="1053"/>
      <c r="N334" s="1053"/>
      <c r="O334" s="1053"/>
      <c r="P334" s="1053"/>
      <c r="Q334" s="1053"/>
      <c r="R334" s="1053"/>
      <c r="S334" s="1053"/>
      <c r="T334" s="1053"/>
      <c r="U334" s="1053"/>
      <c r="V334" s="1053"/>
      <c r="W334" s="1053"/>
      <c r="X334" s="1053"/>
      <c r="Y334" s="1053"/>
      <c r="Z334" s="1053"/>
      <c r="AA334" s="1053"/>
      <c r="AB334" s="1053"/>
      <c r="AC334" s="1053"/>
      <c r="AD334" s="1053"/>
      <c r="AE334" s="1053"/>
      <c r="AF334" s="1053"/>
      <c r="AG334" s="1053"/>
    </row>
    <row r="335" spans="1:33" ht="14.25" x14ac:dyDescent="0.15">
      <c r="A335" s="1053"/>
      <c r="B335" s="1053"/>
      <c r="C335" s="1053"/>
      <c r="D335" s="1053"/>
      <c r="E335" s="1053"/>
      <c r="F335" s="1053"/>
      <c r="G335" s="1053"/>
      <c r="H335" s="1053"/>
      <c r="I335" s="1053"/>
      <c r="J335" s="1053"/>
      <c r="K335" s="1053"/>
      <c r="L335" s="1053"/>
      <c r="M335" s="1053"/>
      <c r="N335" s="1053"/>
      <c r="O335" s="1053"/>
      <c r="P335" s="1053"/>
      <c r="Q335" s="1053"/>
      <c r="R335" s="1053"/>
      <c r="S335" s="1053"/>
      <c r="T335" s="1053"/>
      <c r="U335" s="1053"/>
      <c r="V335" s="1053"/>
      <c r="W335" s="1053"/>
      <c r="X335" s="1053"/>
      <c r="Y335" s="1053"/>
      <c r="Z335" s="1053"/>
      <c r="AA335" s="1053"/>
      <c r="AB335" s="1053"/>
      <c r="AC335" s="1053"/>
      <c r="AD335" s="1053"/>
      <c r="AE335" s="1053"/>
      <c r="AF335" s="1053"/>
      <c r="AG335" s="1053"/>
    </row>
    <row r="336" spans="1:33" ht="14.25" x14ac:dyDescent="0.15">
      <c r="A336" s="1053"/>
      <c r="B336" s="1053"/>
      <c r="C336" s="1053"/>
      <c r="D336" s="1053"/>
      <c r="E336" s="1053"/>
      <c r="F336" s="1053"/>
      <c r="G336" s="1053"/>
      <c r="H336" s="1053"/>
      <c r="I336" s="1053"/>
      <c r="J336" s="1053"/>
      <c r="K336" s="1053"/>
      <c r="L336" s="1053"/>
      <c r="M336" s="1053"/>
      <c r="N336" s="1053"/>
      <c r="O336" s="1053"/>
      <c r="P336" s="1053"/>
      <c r="Q336" s="1053"/>
      <c r="R336" s="1053"/>
      <c r="S336" s="1053"/>
      <c r="T336" s="1053"/>
      <c r="U336" s="1053"/>
      <c r="V336" s="1053"/>
      <c r="W336" s="1053"/>
      <c r="X336" s="1053"/>
      <c r="Y336" s="1053"/>
      <c r="Z336" s="1053"/>
      <c r="AA336" s="1053"/>
      <c r="AB336" s="1053"/>
      <c r="AC336" s="1053"/>
      <c r="AD336" s="1053"/>
      <c r="AE336" s="1053"/>
      <c r="AF336" s="1053"/>
      <c r="AG336" s="1053"/>
    </row>
    <row r="337" spans="1:33" ht="14.25" x14ac:dyDescent="0.15">
      <c r="A337" s="1053"/>
      <c r="B337" s="1053"/>
      <c r="C337" s="1053"/>
      <c r="D337" s="1053"/>
      <c r="E337" s="1053"/>
      <c r="F337" s="1053"/>
      <c r="G337" s="1053"/>
      <c r="H337" s="1053"/>
      <c r="I337" s="1053"/>
      <c r="J337" s="1053"/>
      <c r="K337" s="1053"/>
      <c r="L337" s="1053"/>
      <c r="M337" s="1053"/>
      <c r="N337" s="1053"/>
      <c r="O337" s="1053"/>
      <c r="P337" s="1053"/>
      <c r="Q337" s="1053"/>
      <c r="R337" s="1053"/>
      <c r="S337" s="1053"/>
      <c r="T337" s="1053"/>
      <c r="U337" s="1053"/>
      <c r="V337" s="1053"/>
      <c r="W337" s="1053"/>
      <c r="X337" s="1053"/>
      <c r="Y337" s="1053"/>
      <c r="Z337" s="1053"/>
      <c r="AA337" s="1053"/>
      <c r="AB337" s="1053"/>
      <c r="AC337" s="1053"/>
      <c r="AD337" s="1053"/>
      <c r="AE337" s="1053"/>
      <c r="AF337" s="1053"/>
      <c r="AG337" s="1053"/>
    </row>
    <row r="338" spans="1:33" ht="14.25" x14ac:dyDescent="0.15">
      <c r="A338" s="1053"/>
      <c r="B338" s="1053"/>
      <c r="C338" s="1053"/>
      <c r="D338" s="1053"/>
      <c r="E338" s="1053"/>
      <c r="F338" s="1053"/>
      <c r="G338" s="1053"/>
      <c r="H338" s="1053"/>
      <c r="I338" s="1053"/>
      <c r="J338" s="1053"/>
      <c r="K338" s="1053"/>
      <c r="L338" s="1053"/>
      <c r="M338" s="1053"/>
      <c r="N338" s="1053"/>
      <c r="O338" s="1053"/>
      <c r="P338" s="1053"/>
      <c r="Q338" s="1053"/>
      <c r="R338" s="1053"/>
      <c r="S338" s="1053"/>
      <c r="T338" s="1053"/>
      <c r="U338" s="1053"/>
      <c r="V338" s="1053"/>
      <c r="W338" s="1053"/>
      <c r="X338" s="1053"/>
      <c r="Y338" s="1053"/>
      <c r="Z338" s="1053"/>
      <c r="AA338" s="1053"/>
      <c r="AB338" s="1053"/>
      <c r="AC338" s="1053"/>
      <c r="AD338" s="1053"/>
      <c r="AE338" s="1053"/>
      <c r="AF338" s="1053"/>
      <c r="AG338" s="1053"/>
    </row>
    <row r="339" spans="1:33" ht="14.25" x14ac:dyDescent="0.15">
      <c r="A339" s="1053"/>
      <c r="B339" s="1053"/>
      <c r="C339" s="1053"/>
      <c r="D339" s="1053"/>
      <c r="E339" s="1053"/>
      <c r="F339" s="1053"/>
      <c r="G339" s="1053"/>
      <c r="H339" s="1053"/>
      <c r="I339" s="1053"/>
      <c r="J339" s="1053"/>
      <c r="K339" s="1053"/>
      <c r="L339" s="1053"/>
      <c r="M339" s="1053"/>
      <c r="N339" s="1053"/>
      <c r="O339" s="1053"/>
      <c r="P339" s="1053"/>
      <c r="Q339" s="1053"/>
      <c r="R339" s="1053"/>
      <c r="S339" s="1053"/>
      <c r="T339" s="1053"/>
      <c r="U339" s="1053"/>
      <c r="V339" s="1053"/>
      <c r="W339" s="1053"/>
      <c r="X339" s="1053"/>
      <c r="Y339" s="1053"/>
      <c r="Z339" s="1053"/>
      <c r="AA339" s="1053"/>
      <c r="AB339" s="1053"/>
      <c r="AC339" s="1053"/>
      <c r="AD339" s="1053"/>
      <c r="AE339" s="1053"/>
      <c r="AF339" s="1053"/>
      <c r="AG339" s="1053"/>
    </row>
    <row r="340" spans="1:33" ht="14.25" x14ac:dyDescent="0.15">
      <c r="A340" s="1053"/>
      <c r="B340" s="1053"/>
      <c r="C340" s="1053"/>
      <c r="D340" s="1053"/>
      <c r="E340" s="1053"/>
      <c r="F340" s="1053"/>
      <c r="G340" s="1053"/>
      <c r="H340" s="1053"/>
      <c r="I340" s="1053"/>
      <c r="J340" s="1053"/>
      <c r="K340" s="1053"/>
      <c r="L340" s="1053"/>
      <c r="M340" s="1053"/>
      <c r="N340" s="1053"/>
      <c r="O340" s="1053"/>
      <c r="P340" s="1053"/>
      <c r="Q340" s="1053"/>
      <c r="R340" s="1053"/>
      <c r="S340" s="1053"/>
      <c r="T340" s="1053"/>
      <c r="U340" s="1053"/>
      <c r="V340" s="1053"/>
      <c r="W340" s="1053"/>
      <c r="X340" s="1053"/>
      <c r="Y340" s="1053"/>
      <c r="Z340" s="1053"/>
      <c r="AA340" s="1053"/>
      <c r="AB340" s="1053"/>
      <c r="AC340" s="1053"/>
      <c r="AD340" s="1053"/>
      <c r="AE340" s="1053"/>
      <c r="AF340" s="1053"/>
      <c r="AG340" s="1053"/>
    </row>
    <row r="341" spans="1:33" ht="14.25" x14ac:dyDescent="0.15">
      <c r="A341" s="1053"/>
      <c r="B341" s="1053"/>
      <c r="C341" s="1053"/>
      <c r="D341" s="1053"/>
      <c r="E341" s="1053"/>
      <c r="F341" s="1053"/>
      <c r="G341" s="1053"/>
      <c r="H341" s="1053"/>
      <c r="I341" s="1053"/>
      <c r="J341" s="1053"/>
      <c r="K341" s="1053"/>
      <c r="L341" s="1053"/>
      <c r="M341" s="1053"/>
      <c r="N341" s="1053"/>
      <c r="O341" s="1053"/>
      <c r="P341" s="1053"/>
      <c r="Q341" s="1053"/>
      <c r="R341" s="1053"/>
      <c r="S341" s="1053"/>
      <c r="T341" s="1053"/>
      <c r="U341" s="1053"/>
      <c r="V341" s="1053"/>
      <c r="W341" s="1053"/>
      <c r="X341" s="1053"/>
      <c r="Y341" s="1053"/>
      <c r="Z341" s="1053"/>
      <c r="AA341" s="1053"/>
      <c r="AB341" s="1053"/>
      <c r="AC341" s="1053"/>
      <c r="AD341" s="1053"/>
      <c r="AE341" s="1053"/>
      <c r="AF341" s="1053"/>
      <c r="AG341" s="1053"/>
    </row>
    <row r="342" spans="1:33" ht="14.25" x14ac:dyDescent="0.15">
      <c r="A342" s="1053"/>
      <c r="B342" s="1053"/>
      <c r="C342" s="1053"/>
      <c r="D342" s="1053"/>
      <c r="E342" s="1053"/>
      <c r="F342" s="1053"/>
      <c r="G342" s="1053"/>
      <c r="H342" s="1053"/>
      <c r="I342" s="1053"/>
      <c r="J342" s="1053"/>
      <c r="K342" s="1053"/>
      <c r="L342" s="1053"/>
      <c r="M342" s="1053"/>
      <c r="N342" s="1053"/>
      <c r="O342" s="1053"/>
      <c r="P342" s="1053"/>
      <c r="Q342" s="1053"/>
      <c r="R342" s="1053"/>
      <c r="S342" s="1053"/>
      <c r="T342" s="1053"/>
      <c r="U342" s="1053"/>
      <c r="V342" s="1053"/>
      <c r="W342" s="1053"/>
      <c r="X342" s="1053"/>
      <c r="Y342" s="1053"/>
      <c r="Z342" s="1053"/>
      <c r="AA342" s="1053"/>
      <c r="AB342" s="1053"/>
      <c r="AC342" s="1053"/>
      <c r="AD342" s="1053"/>
      <c r="AE342" s="1053"/>
      <c r="AF342" s="1053"/>
      <c r="AG342" s="1053"/>
    </row>
    <row r="343" spans="1:33" ht="14.25" x14ac:dyDescent="0.15">
      <c r="A343" s="1053"/>
      <c r="B343" s="1053"/>
      <c r="C343" s="1053"/>
      <c r="D343" s="1053"/>
      <c r="E343" s="1053"/>
      <c r="F343" s="1053"/>
      <c r="G343" s="1053"/>
      <c r="H343" s="1053"/>
      <c r="I343" s="1053"/>
      <c r="J343" s="1053"/>
      <c r="K343" s="1053"/>
      <c r="L343" s="1053"/>
      <c r="M343" s="1053"/>
      <c r="N343" s="1053"/>
      <c r="O343" s="1053"/>
      <c r="P343" s="1053"/>
      <c r="Q343" s="1053"/>
      <c r="R343" s="1053"/>
      <c r="S343" s="1053"/>
      <c r="T343" s="1053"/>
      <c r="U343" s="1053"/>
      <c r="V343" s="1053"/>
      <c r="W343" s="1053"/>
      <c r="X343" s="1053"/>
      <c r="Y343" s="1053"/>
      <c r="Z343" s="1053"/>
      <c r="AA343" s="1053"/>
      <c r="AB343" s="1053"/>
      <c r="AC343" s="1053"/>
      <c r="AD343" s="1053"/>
      <c r="AE343" s="1053"/>
      <c r="AF343" s="1053"/>
      <c r="AG343" s="1053"/>
    </row>
    <row r="344" spans="1:33" ht="14.25" x14ac:dyDescent="0.15">
      <c r="A344" s="1053"/>
      <c r="B344" s="1053"/>
      <c r="C344" s="1053"/>
      <c r="D344" s="1053"/>
      <c r="E344" s="1053"/>
      <c r="F344" s="1053"/>
      <c r="G344" s="1053"/>
      <c r="H344" s="1053"/>
      <c r="I344" s="1053"/>
      <c r="J344" s="1053"/>
      <c r="K344" s="1053"/>
      <c r="L344" s="1053"/>
      <c r="M344" s="1053"/>
      <c r="N344" s="1053"/>
      <c r="O344" s="1053"/>
      <c r="P344" s="1053"/>
      <c r="Q344" s="1053"/>
      <c r="R344" s="1053"/>
      <c r="S344" s="1053"/>
      <c r="T344" s="1053"/>
      <c r="U344" s="1053"/>
      <c r="V344" s="1053"/>
      <c r="W344" s="1053"/>
      <c r="X344" s="1053"/>
      <c r="Y344" s="1053"/>
      <c r="Z344" s="1053"/>
      <c r="AA344" s="1053"/>
      <c r="AB344" s="1053"/>
      <c r="AC344" s="1053"/>
      <c r="AD344" s="1053"/>
      <c r="AE344" s="1053"/>
      <c r="AF344" s="1053"/>
      <c r="AG344" s="1053"/>
    </row>
    <row r="345" spans="1:33" ht="14.25" x14ac:dyDescent="0.15">
      <c r="A345" s="1053"/>
      <c r="B345" s="1053"/>
      <c r="C345" s="1053"/>
      <c r="D345" s="1053"/>
      <c r="E345" s="1053"/>
      <c r="F345" s="1053"/>
      <c r="G345" s="1053"/>
      <c r="H345" s="1053"/>
      <c r="I345" s="1053"/>
      <c r="J345" s="1053"/>
      <c r="K345" s="1053"/>
      <c r="L345" s="1053"/>
      <c r="M345" s="1053"/>
      <c r="N345" s="1053"/>
      <c r="O345" s="1053"/>
      <c r="P345" s="1053"/>
      <c r="Q345" s="1053"/>
      <c r="R345" s="1053"/>
      <c r="S345" s="1053"/>
      <c r="T345" s="1053"/>
      <c r="U345" s="1053"/>
      <c r="V345" s="1053"/>
      <c r="W345" s="1053"/>
      <c r="X345" s="1053"/>
      <c r="Y345" s="1053"/>
      <c r="Z345" s="1053"/>
      <c r="AA345" s="1053"/>
      <c r="AB345" s="1053"/>
      <c r="AC345" s="1053"/>
      <c r="AD345" s="1053"/>
      <c r="AE345" s="1053"/>
      <c r="AF345" s="1053"/>
      <c r="AG345" s="1053"/>
    </row>
    <row r="346" spans="1:33" ht="14.25" x14ac:dyDescent="0.15">
      <c r="A346" s="1053"/>
      <c r="B346" s="1053"/>
      <c r="C346" s="1053"/>
      <c r="D346" s="1053"/>
      <c r="E346" s="1053"/>
      <c r="F346" s="1053"/>
      <c r="G346" s="1053"/>
      <c r="H346" s="1053"/>
      <c r="I346" s="1053"/>
      <c r="J346" s="1053"/>
      <c r="K346" s="1053"/>
      <c r="L346" s="1053"/>
      <c r="M346" s="1053"/>
      <c r="N346" s="1053"/>
      <c r="O346" s="1053"/>
      <c r="P346" s="1053"/>
      <c r="Q346" s="1053"/>
      <c r="R346" s="1053"/>
      <c r="S346" s="1053"/>
      <c r="T346" s="1053"/>
      <c r="U346" s="1053"/>
      <c r="V346" s="1053"/>
      <c r="W346" s="1053"/>
      <c r="X346" s="1053"/>
      <c r="Y346" s="1053"/>
      <c r="Z346" s="1053"/>
      <c r="AA346" s="1053"/>
      <c r="AB346" s="1053"/>
      <c r="AC346" s="1053"/>
      <c r="AD346" s="1053"/>
      <c r="AE346" s="1053"/>
      <c r="AF346" s="1053"/>
      <c r="AG346" s="1053"/>
    </row>
    <row r="347" spans="1:33" ht="14.25" x14ac:dyDescent="0.15">
      <c r="A347" s="1053"/>
      <c r="B347" s="1053"/>
      <c r="C347" s="1053"/>
      <c r="D347" s="1053"/>
      <c r="E347" s="1053"/>
      <c r="F347" s="1053"/>
      <c r="G347" s="1053"/>
      <c r="H347" s="1053"/>
      <c r="I347" s="1053"/>
      <c r="J347" s="1053"/>
      <c r="K347" s="1053"/>
      <c r="L347" s="1053"/>
      <c r="M347" s="1053"/>
      <c r="N347" s="1053"/>
      <c r="O347" s="1053"/>
      <c r="P347" s="1053"/>
      <c r="Q347" s="1053"/>
      <c r="R347" s="1053"/>
      <c r="S347" s="1053"/>
      <c r="T347" s="1053"/>
      <c r="U347" s="1053"/>
      <c r="V347" s="1053"/>
      <c r="W347" s="1053"/>
      <c r="X347" s="1053"/>
      <c r="Y347" s="1053"/>
      <c r="Z347" s="1053"/>
      <c r="AA347" s="1053"/>
      <c r="AB347" s="1053"/>
      <c r="AC347" s="1053"/>
      <c r="AD347" s="1053"/>
      <c r="AE347" s="1053"/>
      <c r="AF347" s="1053"/>
      <c r="AG347" s="1053"/>
    </row>
    <row r="348" spans="1:33" ht="14.25" x14ac:dyDescent="0.15">
      <c r="A348" s="1053"/>
      <c r="B348" s="1053"/>
      <c r="C348" s="1053"/>
      <c r="D348" s="1053"/>
      <c r="E348" s="1053"/>
      <c r="F348" s="1053"/>
      <c r="G348" s="1053"/>
      <c r="H348" s="1053"/>
      <c r="I348" s="1053"/>
      <c r="J348" s="1053"/>
      <c r="K348" s="1053"/>
      <c r="L348" s="1053"/>
      <c r="M348" s="1053"/>
      <c r="N348" s="1053"/>
      <c r="O348" s="1053"/>
      <c r="P348" s="1053"/>
      <c r="Q348" s="1053"/>
      <c r="R348" s="1053"/>
      <c r="S348" s="1053"/>
      <c r="T348" s="1053"/>
      <c r="U348" s="1053"/>
      <c r="V348" s="1053"/>
      <c r="W348" s="1053"/>
      <c r="X348" s="1053"/>
      <c r="Y348" s="1053"/>
      <c r="Z348" s="1053"/>
      <c r="AA348" s="1053"/>
      <c r="AB348" s="1053"/>
      <c r="AC348" s="1053"/>
      <c r="AD348" s="1053"/>
      <c r="AE348" s="1053"/>
      <c r="AF348" s="1053"/>
      <c r="AG348" s="1053"/>
    </row>
    <row r="349" spans="1:33" ht="14.25" x14ac:dyDescent="0.15">
      <c r="A349" s="1053"/>
      <c r="B349" s="1053"/>
      <c r="C349" s="1053"/>
      <c r="D349" s="1053"/>
      <c r="E349" s="1053"/>
      <c r="F349" s="1053"/>
      <c r="G349" s="1053"/>
      <c r="H349" s="1053"/>
      <c r="I349" s="1053"/>
      <c r="J349" s="1053"/>
      <c r="K349" s="1053"/>
      <c r="L349" s="1053"/>
      <c r="M349" s="1053"/>
      <c r="N349" s="1053"/>
      <c r="O349" s="1053"/>
      <c r="P349" s="1053"/>
      <c r="Q349" s="1053"/>
      <c r="R349" s="1053"/>
      <c r="S349" s="1053"/>
      <c r="T349" s="1053"/>
      <c r="U349" s="1053"/>
      <c r="V349" s="1053"/>
      <c r="W349" s="1053"/>
      <c r="X349" s="1053"/>
      <c r="Y349" s="1053"/>
      <c r="Z349" s="1053"/>
      <c r="AA349" s="1053"/>
      <c r="AB349" s="1053"/>
      <c r="AC349" s="1053"/>
      <c r="AD349" s="1053"/>
      <c r="AE349" s="1053"/>
      <c r="AF349" s="1053"/>
      <c r="AG349" s="1053"/>
    </row>
    <row r="350" spans="1:33" ht="14.25" x14ac:dyDescent="0.15">
      <c r="A350" s="1053"/>
      <c r="B350" s="1053"/>
      <c r="C350" s="1053"/>
      <c r="D350" s="1053"/>
      <c r="E350" s="1053"/>
      <c r="F350" s="1053"/>
      <c r="G350" s="1053"/>
      <c r="H350" s="1053"/>
      <c r="I350" s="1053"/>
      <c r="J350" s="1053"/>
      <c r="K350" s="1053"/>
      <c r="L350" s="1053"/>
      <c r="M350" s="1053"/>
      <c r="N350" s="1053"/>
      <c r="O350" s="1053"/>
      <c r="P350" s="1053"/>
      <c r="Q350" s="1053"/>
      <c r="R350" s="1053"/>
      <c r="S350" s="1053"/>
      <c r="T350" s="1053"/>
      <c r="U350" s="1053"/>
      <c r="V350" s="1053"/>
      <c r="W350" s="1053"/>
      <c r="X350" s="1053"/>
      <c r="Y350" s="1053"/>
      <c r="Z350" s="1053"/>
      <c r="AA350" s="1053"/>
      <c r="AB350" s="1053"/>
      <c r="AC350" s="1053"/>
      <c r="AD350" s="1053"/>
      <c r="AE350" s="1053"/>
      <c r="AF350" s="1053"/>
      <c r="AG350" s="1053"/>
    </row>
    <row r="351" spans="1:33" ht="14.25" x14ac:dyDescent="0.15">
      <c r="A351" s="1053"/>
      <c r="B351" s="1053"/>
      <c r="C351" s="1053"/>
      <c r="D351" s="1053"/>
      <c r="E351" s="1053"/>
      <c r="F351" s="1053"/>
      <c r="G351" s="1053"/>
      <c r="H351" s="1053"/>
      <c r="I351" s="1053"/>
      <c r="J351" s="1053"/>
      <c r="K351" s="1053"/>
      <c r="L351" s="1053"/>
      <c r="M351" s="1053"/>
      <c r="N351" s="1053"/>
      <c r="O351" s="1053"/>
      <c r="P351" s="1053"/>
      <c r="Q351" s="1053"/>
      <c r="R351" s="1053"/>
      <c r="S351" s="1053"/>
      <c r="T351" s="1053"/>
      <c r="U351" s="1053"/>
      <c r="V351" s="1053"/>
      <c r="W351" s="1053"/>
      <c r="X351" s="1053"/>
      <c r="Y351" s="1053"/>
      <c r="Z351" s="1053"/>
      <c r="AA351" s="1053"/>
      <c r="AB351" s="1053"/>
      <c r="AC351" s="1053"/>
      <c r="AD351" s="1053"/>
      <c r="AE351" s="1053"/>
      <c r="AF351" s="1053"/>
      <c r="AG351" s="1053"/>
    </row>
    <row r="352" spans="1:33" ht="14.25" x14ac:dyDescent="0.15">
      <c r="A352" s="1053"/>
      <c r="B352" s="1053"/>
      <c r="C352" s="1053"/>
      <c r="D352" s="1053"/>
      <c r="E352" s="1053"/>
      <c r="F352" s="1053"/>
      <c r="G352" s="1053"/>
      <c r="H352" s="1053"/>
      <c r="I352" s="1053"/>
      <c r="J352" s="1053"/>
      <c r="K352" s="1053"/>
      <c r="L352" s="1053"/>
      <c r="M352" s="1053"/>
      <c r="N352" s="1053"/>
      <c r="O352" s="1053"/>
      <c r="P352" s="1053"/>
      <c r="Q352" s="1053"/>
      <c r="R352" s="1053"/>
      <c r="S352" s="1053"/>
      <c r="T352" s="1053"/>
      <c r="U352" s="1053"/>
      <c r="V352" s="1053"/>
      <c r="W352" s="1053"/>
      <c r="X352" s="1053"/>
      <c r="Y352" s="1053"/>
      <c r="Z352" s="1053"/>
      <c r="AA352" s="1053"/>
      <c r="AB352" s="1053"/>
      <c r="AC352" s="1053"/>
      <c r="AD352" s="1053"/>
      <c r="AE352" s="1053"/>
      <c r="AF352" s="1053"/>
      <c r="AG352" s="1053"/>
    </row>
    <row r="353" spans="1:33" ht="14.25" x14ac:dyDescent="0.15">
      <c r="A353" s="1053"/>
      <c r="B353" s="1053"/>
      <c r="C353" s="1053"/>
      <c r="D353" s="1053"/>
      <c r="E353" s="1053"/>
      <c r="F353" s="1053"/>
      <c r="G353" s="1053"/>
      <c r="H353" s="1053"/>
      <c r="I353" s="1053"/>
      <c r="J353" s="1053"/>
      <c r="K353" s="1053"/>
      <c r="L353" s="1053"/>
      <c r="M353" s="1053"/>
      <c r="N353" s="1053"/>
      <c r="O353" s="1053"/>
      <c r="P353" s="1053"/>
      <c r="Q353" s="1053"/>
      <c r="R353" s="1053"/>
      <c r="S353" s="1053"/>
      <c r="T353" s="1053"/>
      <c r="U353" s="1053"/>
      <c r="V353" s="1053"/>
      <c r="W353" s="1053"/>
      <c r="X353" s="1053"/>
      <c r="Y353" s="1053"/>
      <c r="Z353" s="1053"/>
      <c r="AA353" s="1053"/>
      <c r="AB353" s="1053"/>
      <c r="AC353" s="1053"/>
      <c r="AD353" s="1053"/>
      <c r="AE353" s="1053"/>
      <c r="AF353" s="1053"/>
      <c r="AG353" s="1053"/>
    </row>
    <row r="354" spans="1:33" ht="14.25" x14ac:dyDescent="0.15">
      <c r="A354" s="1053"/>
      <c r="B354" s="1053"/>
      <c r="C354" s="1053"/>
      <c r="D354" s="1053"/>
      <c r="E354" s="1053"/>
      <c r="F354" s="1053"/>
      <c r="G354" s="1053"/>
      <c r="H354" s="1053"/>
      <c r="I354" s="1053"/>
      <c r="J354" s="1053"/>
      <c r="K354" s="1053"/>
      <c r="L354" s="1053"/>
      <c r="M354" s="1053"/>
      <c r="N354" s="1053"/>
      <c r="O354" s="1053"/>
      <c r="P354" s="1053"/>
      <c r="Q354" s="1053"/>
      <c r="R354" s="1053"/>
      <c r="S354" s="1053"/>
      <c r="T354" s="1053"/>
      <c r="U354" s="1053"/>
      <c r="V354" s="1053"/>
      <c r="W354" s="1053"/>
      <c r="X354" s="1053"/>
      <c r="Y354" s="1053"/>
      <c r="Z354" s="1053"/>
      <c r="AA354" s="1053"/>
      <c r="AB354" s="1053"/>
      <c r="AC354" s="1053"/>
      <c r="AD354" s="1053"/>
      <c r="AE354" s="1053"/>
      <c r="AF354" s="1053"/>
      <c r="AG354" s="1053"/>
    </row>
    <row r="355" spans="1:33" ht="14.25" x14ac:dyDescent="0.15">
      <c r="A355" s="1053"/>
      <c r="B355" s="1053"/>
      <c r="C355" s="1053"/>
      <c r="D355" s="1053"/>
      <c r="E355" s="1053"/>
      <c r="F355" s="1053"/>
      <c r="G355" s="1053"/>
      <c r="H355" s="1053"/>
      <c r="I355" s="1053"/>
      <c r="J355" s="1053"/>
      <c r="K355" s="1053"/>
      <c r="L355" s="1053"/>
      <c r="M355" s="1053"/>
      <c r="N355" s="1053"/>
      <c r="O355" s="1053"/>
      <c r="P355" s="1053"/>
      <c r="Q355" s="1053"/>
      <c r="R355" s="1053"/>
      <c r="S355" s="1053"/>
      <c r="T355" s="1053"/>
      <c r="U355" s="1053"/>
      <c r="V355" s="1053"/>
      <c r="W355" s="1053"/>
      <c r="X355" s="1053"/>
      <c r="Y355" s="1053"/>
      <c r="Z355" s="1053"/>
      <c r="AA355" s="1053"/>
      <c r="AB355" s="1053"/>
      <c r="AC355" s="1053"/>
      <c r="AD355" s="1053"/>
      <c r="AE355" s="1053"/>
      <c r="AF355" s="1053"/>
      <c r="AG355" s="1053"/>
    </row>
    <row r="356" spans="1:33" ht="14.25" x14ac:dyDescent="0.15">
      <c r="A356" s="1053"/>
      <c r="B356" s="1053"/>
      <c r="C356" s="1053"/>
      <c r="D356" s="1053"/>
      <c r="E356" s="1053"/>
      <c r="F356" s="1053"/>
      <c r="G356" s="1053"/>
      <c r="H356" s="1053"/>
      <c r="I356" s="1053"/>
      <c r="J356" s="1053"/>
      <c r="K356" s="1053"/>
      <c r="L356" s="1053"/>
      <c r="M356" s="1053"/>
      <c r="N356" s="1053"/>
      <c r="O356" s="1053"/>
      <c r="P356" s="1053"/>
      <c r="Q356" s="1053"/>
      <c r="R356" s="1053"/>
      <c r="S356" s="1053"/>
      <c r="T356" s="1053"/>
      <c r="U356" s="1053"/>
      <c r="V356" s="1053"/>
      <c r="W356" s="1053"/>
      <c r="X356" s="1053"/>
      <c r="Y356" s="1053"/>
      <c r="Z356" s="1053"/>
      <c r="AA356" s="1053"/>
      <c r="AB356" s="1053"/>
      <c r="AC356" s="1053"/>
      <c r="AD356" s="1053"/>
      <c r="AE356" s="1053"/>
      <c r="AF356" s="1053"/>
      <c r="AG356" s="1053"/>
    </row>
    <row r="357" spans="1:33" ht="14.25" x14ac:dyDescent="0.15">
      <c r="A357" s="1053"/>
      <c r="B357" s="1053"/>
      <c r="C357" s="1053"/>
      <c r="D357" s="1053"/>
      <c r="E357" s="1053"/>
      <c r="F357" s="1053"/>
      <c r="G357" s="1053"/>
      <c r="H357" s="1053"/>
      <c r="I357" s="1053"/>
      <c r="J357" s="1053"/>
      <c r="K357" s="1053"/>
      <c r="L357" s="1053"/>
      <c r="M357" s="1053"/>
      <c r="N357" s="1053"/>
      <c r="O357" s="1053"/>
      <c r="P357" s="1053"/>
      <c r="Q357" s="1053"/>
      <c r="R357" s="1053"/>
      <c r="S357" s="1053"/>
      <c r="T357" s="1053"/>
      <c r="U357" s="1053"/>
      <c r="V357" s="1053"/>
      <c r="W357" s="1053"/>
      <c r="X357" s="1053"/>
      <c r="Y357" s="1053"/>
      <c r="Z357" s="1053"/>
      <c r="AA357" s="1053"/>
      <c r="AB357" s="1053"/>
      <c r="AC357" s="1053"/>
      <c r="AD357" s="1053"/>
      <c r="AE357" s="1053"/>
      <c r="AF357" s="1053"/>
      <c r="AG357" s="1053"/>
    </row>
    <row r="358" spans="1:33" ht="14.25" x14ac:dyDescent="0.15">
      <c r="A358" s="1053"/>
      <c r="B358" s="1053"/>
      <c r="C358" s="1053"/>
      <c r="D358" s="1053"/>
      <c r="E358" s="1053"/>
      <c r="F358" s="1053"/>
      <c r="G358" s="1053"/>
      <c r="H358" s="1053"/>
      <c r="I358" s="1053"/>
      <c r="J358" s="1053"/>
      <c r="K358" s="1053"/>
      <c r="L358" s="1053"/>
      <c r="M358" s="1053"/>
      <c r="N358" s="1053"/>
      <c r="O358" s="1053"/>
      <c r="P358" s="1053"/>
      <c r="Q358" s="1053"/>
      <c r="R358" s="1053"/>
      <c r="S358" s="1053"/>
      <c r="T358" s="1053"/>
      <c r="U358" s="1053"/>
      <c r="V358" s="1053"/>
      <c r="W358" s="1053"/>
      <c r="X358" s="1053"/>
      <c r="Y358" s="1053"/>
      <c r="Z358" s="1053"/>
      <c r="AA358" s="1053"/>
      <c r="AB358" s="1053"/>
      <c r="AC358" s="1053"/>
      <c r="AD358" s="1053"/>
      <c r="AE358" s="1053"/>
      <c r="AF358" s="1053"/>
      <c r="AG358" s="1053"/>
    </row>
    <row r="359" spans="1:33" ht="14.25" x14ac:dyDescent="0.15">
      <c r="A359" s="1053"/>
      <c r="B359" s="1053"/>
      <c r="C359" s="1053"/>
      <c r="D359" s="1053"/>
      <c r="E359" s="1053"/>
      <c r="F359" s="1053"/>
      <c r="G359" s="1053"/>
      <c r="H359" s="1053"/>
      <c r="I359" s="1053"/>
      <c r="J359" s="1053"/>
      <c r="K359" s="1053"/>
      <c r="L359" s="1053"/>
      <c r="M359" s="1053"/>
      <c r="N359" s="1053"/>
      <c r="O359" s="1053"/>
      <c r="P359" s="1053"/>
      <c r="Q359" s="1053"/>
      <c r="R359" s="1053"/>
      <c r="S359" s="1053"/>
      <c r="T359" s="1053"/>
      <c r="U359" s="1053"/>
      <c r="V359" s="1053"/>
      <c r="W359" s="1053"/>
      <c r="X359" s="1053"/>
      <c r="Y359" s="1053"/>
      <c r="Z359" s="1053"/>
      <c r="AA359" s="1053"/>
      <c r="AB359" s="1053"/>
      <c r="AC359" s="1053"/>
      <c r="AD359" s="1053"/>
      <c r="AE359" s="1053"/>
      <c r="AF359" s="1053"/>
      <c r="AG359" s="1053"/>
    </row>
    <row r="360" spans="1:33" ht="14.25" x14ac:dyDescent="0.15">
      <c r="A360" s="1053"/>
      <c r="B360" s="1053"/>
      <c r="C360" s="1053"/>
      <c r="D360" s="1053"/>
      <c r="E360" s="1053"/>
      <c r="F360" s="1053"/>
      <c r="G360" s="1053"/>
      <c r="H360" s="1053"/>
      <c r="I360" s="1053"/>
      <c r="J360" s="1053"/>
      <c r="K360" s="1053"/>
      <c r="L360" s="1053"/>
      <c r="M360" s="1053"/>
      <c r="N360" s="1053"/>
      <c r="O360" s="1053"/>
      <c r="P360" s="1053"/>
      <c r="Q360" s="1053"/>
      <c r="R360" s="1053"/>
      <c r="S360" s="1053"/>
      <c r="T360" s="1053"/>
      <c r="U360" s="1053"/>
      <c r="V360" s="1053"/>
      <c r="W360" s="1053"/>
      <c r="X360" s="1053"/>
      <c r="Y360" s="1053"/>
      <c r="Z360" s="1053"/>
      <c r="AA360" s="1053"/>
      <c r="AB360" s="1053"/>
      <c r="AC360" s="1053"/>
      <c r="AD360" s="1053"/>
      <c r="AE360" s="1053"/>
      <c r="AF360" s="1053"/>
      <c r="AG360" s="1053"/>
    </row>
    <row r="361" spans="1:33" ht="14.25" x14ac:dyDescent="0.15">
      <c r="A361" s="1053"/>
      <c r="B361" s="1053"/>
      <c r="C361" s="1053"/>
      <c r="D361" s="1053"/>
      <c r="E361" s="1053"/>
      <c r="F361" s="1053"/>
      <c r="G361" s="1053"/>
      <c r="H361" s="1053"/>
      <c r="I361" s="1053"/>
      <c r="J361" s="1053"/>
      <c r="K361" s="1053"/>
      <c r="L361" s="1053"/>
      <c r="M361" s="1053"/>
      <c r="N361" s="1053"/>
      <c r="O361" s="1053"/>
      <c r="P361" s="1053"/>
      <c r="Q361" s="1053"/>
      <c r="R361" s="1053"/>
      <c r="S361" s="1053"/>
      <c r="T361" s="1053"/>
      <c r="U361" s="1053"/>
      <c r="V361" s="1053"/>
      <c r="W361" s="1053"/>
      <c r="X361" s="1053"/>
      <c r="Y361" s="1053"/>
      <c r="Z361" s="1053"/>
      <c r="AA361" s="1053"/>
      <c r="AB361" s="1053"/>
      <c r="AC361" s="1053"/>
      <c r="AD361" s="1053"/>
      <c r="AE361" s="1053"/>
      <c r="AF361" s="1053"/>
      <c r="AG361" s="1053"/>
    </row>
    <row r="362" spans="1:33" ht="14.25" x14ac:dyDescent="0.15">
      <c r="A362" s="1053"/>
      <c r="B362" s="1053"/>
      <c r="C362" s="1053"/>
      <c r="D362" s="1053"/>
      <c r="E362" s="1053"/>
      <c r="F362" s="1053"/>
      <c r="G362" s="1053"/>
      <c r="H362" s="1053"/>
      <c r="I362" s="1053"/>
      <c r="J362" s="1053"/>
      <c r="K362" s="1053"/>
      <c r="L362" s="1053"/>
      <c r="M362" s="1053"/>
      <c r="N362" s="1053"/>
      <c r="O362" s="1053"/>
      <c r="P362" s="1053"/>
      <c r="Q362" s="1053"/>
      <c r="R362" s="1053"/>
      <c r="S362" s="1053"/>
      <c r="T362" s="1053"/>
      <c r="U362" s="1053"/>
      <c r="V362" s="1053"/>
      <c r="W362" s="1053"/>
      <c r="X362" s="1053"/>
      <c r="Y362" s="1053"/>
      <c r="Z362" s="1053"/>
      <c r="AA362" s="1053"/>
      <c r="AB362" s="1053"/>
      <c r="AC362" s="1053"/>
      <c r="AD362" s="1053"/>
      <c r="AE362" s="1053"/>
      <c r="AF362" s="1053"/>
      <c r="AG362" s="1053"/>
    </row>
    <row r="363" spans="1:33" ht="14.25" x14ac:dyDescent="0.15">
      <c r="A363" s="1053"/>
      <c r="B363" s="1053"/>
      <c r="C363" s="1053"/>
      <c r="D363" s="1053"/>
      <c r="E363" s="1053"/>
      <c r="F363" s="1053"/>
      <c r="G363" s="1053"/>
      <c r="H363" s="1053"/>
      <c r="I363" s="1053"/>
      <c r="J363" s="1053"/>
      <c r="K363" s="1053"/>
      <c r="L363" s="1053"/>
      <c r="M363" s="1053"/>
      <c r="N363" s="1053"/>
      <c r="O363" s="1053"/>
      <c r="P363" s="1053"/>
      <c r="Q363" s="1053"/>
      <c r="R363" s="1053"/>
      <c r="S363" s="1053"/>
      <c r="T363" s="1053"/>
      <c r="U363" s="1053"/>
      <c r="V363" s="1053"/>
      <c r="W363" s="1053"/>
      <c r="X363" s="1053"/>
      <c r="Y363" s="1053"/>
      <c r="Z363" s="1053"/>
      <c r="AA363" s="1053"/>
      <c r="AB363" s="1053"/>
      <c r="AC363" s="1053"/>
      <c r="AD363" s="1053"/>
      <c r="AE363" s="1053"/>
      <c r="AF363" s="1053"/>
      <c r="AG363" s="1053"/>
    </row>
    <row r="364" spans="1:33" ht="14.25" x14ac:dyDescent="0.15">
      <c r="A364" s="1053"/>
      <c r="B364" s="1053"/>
      <c r="C364" s="1053"/>
      <c r="D364" s="1053"/>
      <c r="E364" s="1053"/>
      <c r="F364" s="1053"/>
      <c r="G364" s="1053"/>
      <c r="H364" s="1053"/>
      <c r="I364" s="1053"/>
      <c r="J364" s="1053"/>
      <c r="K364" s="1053"/>
      <c r="L364" s="1053"/>
      <c r="M364" s="1053"/>
      <c r="N364" s="1053"/>
      <c r="O364" s="1053"/>
      <c r="P364" s="1053"/>
      <c r="Q364" s="1053"/>
      <c r="R364" s="1053"/>
      <c r="S364" s="1053"/>
      <c r="T364" s="1053"/>
      <c r="U364" s="1053"/>
      <c r="V364" s="1053"/>
      <c r="W364" s="1053"/>
      <c r="X364" s="1053"/>
      <c r="Y364" s="1053"/>
      <c r="Z364" s="1053"/>
      <c r="AA364" s="1053"/>
      <c r="AB364" s="1053"/>
      <c r="AC364" s="1053"/>
      <c r="AD364" s="1053"/>
      <c r="AE364" s="1053"/>
      <c r="AF364" s="1053"/>
      <c r="AG364" s="1053"/>
    </row>
    <row r="365" spans="1:33" ht="14.25" x14ac:dyDescent="0.15">
      <c r="A365" s="1053"/>
      <c r="B365" s="1053"/>
      <c r="C365" s="1053"/>
      <c r="D365" s="1053"/>
      <c r="E365" s="1053"/>
      <c r="F365" s="1053"/>
      <c r="G365" s="1053"/>
      <c r="H365" s="1053"/>
      <c r="I365" s="1053"/>
      <c r="J365" s="1053"/>
      <c r="K365" s="1053"/>
      <c r="L365" s="1053"/>
      <c r="M365" s="1053"/>
      <c r="N365" s="1053"/>
      <c r="O365" s="1053"/>
      <c r="P365" s="1053"/>
      <c r="Q365" s="1053"/>
      <c r="R365" s="1053"/>
      <c r="S365" s="1053"/>
      <c r="T365" s="1053"/>
      <c r="U365" s="1053"/>
      <c r="V365" s="1053"/>
      <c r="W365" s="1053"/>
      <c r="X365" s="1053"/>
      <c r="Y365" s="1053"/>
      <c r="Z365" s="1053"/>
      <c r="AA365" s="1053"/>
      <c r="AB365" s="1053"/>
      <c r="AC365" s="1053"/>
      <c r="AD365" s="1053"/>
      <c r="AE365" s="1053"/>
      <c r="AF365" s="1053"/>
      <c r="AG365" s="1053"/>
    </row>
    <row r="366" spans="1:33" ht="14.25" x14ac:dyDescent="0.15">
      <c r="A366" s="1053"/>
      <c r="B366" s="1053"/>
      <c r="C366" s="1053"/>
      <c r="D366" s="1053"/>
      <c r="E366" s="1053"/>
      <c r="F366" s="1053"/>
      <c r="G366" s="1053"/>
      <c r="H366" s="1053"/>
      <c r="I366" s="1053"/>
      <c r="J366" s="1053"/>
      <c r="K366" s="1053"/>
      <c r="L366" s="1053"/>
      <c r="M366" s="1053"/>
      <c r="N366" s="1053"/>
      <c r="O366" s="1053"/>
      <c r="P366" s="1053"/>
      <c r="Q366" s="1053"/>
      <c r="R366" s="1053"/>
      <c r="S366" s="1053"/>
      <c r="T366" s="1053"/>
      <c r="U366" s="1053"/>
      <c r="V366" s="1053"/>
      <c r="W366" s="1053"/>
      <c r="X366" s="1053"/>
      <c r="Y366" s="1053"/>
      <c r="Z366" s="1053"/>
      <c r="AA366" s="1053"/>
      <c r="AB366" s="1053"/>
      <c r="AC366" s="1053"/>
      <c r="AD366" s="1053"/>
      <c r="AE366" s="1053"/>
      <c r="AF366" s="1053"/>
      <c r="AG366" s="1053"/>
    </row>
    <row r="367" spans="1:33" ht="14.25" x14ac:dyDescent="0.15">
      <c r="A367" s="1053"/>
      <c r="B367" s="1053"/>
      <c r="C367" s="1053"/>
      <c r="D367" s="1053"/>
      <c r="E367" s="1053"/>
      <c r="F367" s="1053"/>
      <c r="G367" s="1053"/>
      <c r="H367" s="1053"/>
      <c r="I367" s="1053"/>
      <c r="J367" s="1053"/>
      <c r="K367" s="1053"/>
      <c r="L367" s="1053"/>
      <c r="M367" s="1053"/>
      <c r="N367" s="1053"/>
      <c r="O367" s="1053"/>
      <c r="P367" s="1053"/>
      <c r="Q367" s="1053"/>
      <c r="R367" s="1053"/>
      <c r="S367" s="1053"/>
      <c r="T367" s="1053"/>
      <c r="U367" s="1053"/>
      <c r="V367" s="1053"/>
      <c r="W367" s="1053"/>
      <c r="X367" s="1053"/>
      <c r="Y367" s="1053"/>
      <c r="Z367" s="1053"/>
      <c r="AA367" s="1053"/>
      <c r="AB367" s="1053"/>
      <c r="AC367" s="1053"/>
      <c r="AD367" s="1053"/>
      <c r="AE367" s="1053"/>
      <c r="AF367" s="1053"/>
      <c r="AG367" s="1053"/>
    </row>
    <row r="368" spans="1:33" ht="14.25" x14ac:dyDescent="0.15">
      <c r="A368" s="1053"/>
      <c r="B368" s="1053"/>
      <c r="C368" s="1053"/>
      <c r="D368" s="1053"/>
      <c r="E368" s="1053"/>
      <c r="F368" s="1053"/>
      <c r="G368" s="1053"/>
      <c r="H368" s="1053"/>
      <c r="I368" s="1053"/>
      <c r="J368" s="1053"/>
      <c r="K368" s="1053"/>
      <c r="L368" s="1053"/>
      <c r="M368" s="1053"/>
      <c r="N368" s="1053"/>
      <c r="O368" s="1053"/>
      <c r="P368" s="1053"/>
      <c r="Q368" s="1053"/>
      <c r="R368" s="1053"/>
      <c r="S368" s="1053"/>
      <c r="T368" s="1053"/>
      <c r="U368" s="1053"/>
      <c r="V368" s="1053"/>
      <c r="W368" s="1053"/>
      <c r="X368" s="1053"/>
      <c r="Y368" s="1053"/>
      <c r="Z368" s="1053"/>
      <c r="AA368" s="1053"/>
      <c r="AB368" s="1053"/>
      <c r="AC368" s="1053"/>
      <c r="AD368" s="1053"/>
      <c r="AE368" s="1053"/>
      <c r="AF368" s="1053"/>
      <c r="AG368" s="1053"/>
    </row>
    <row r="369" spans="1:33" ht="14.25" x14ac:dyDescent="0.15">
      <c r="A369" s="1053"/>
      <c r="B369" s="1053"/>
      <c r="C369" s="1053"/>
      <c r="D369" s="1053"/>
      <c r="E369" s="1053"/>
      <c r="F369" s="1053"/>
      <c r="G369" s="1053"/>
      <c r="H369" s="1053"/>
      <c r="I369" s="1053"/>
      <c r="J369" s="1053"/>
      <c r="K369" s="1053"/>
      <c r="L369" s="1053"/>
      <c r="M369" s="1053"/>
      <c r="N369" s="1053"/>
      <c r="O369" s="1053"/>
      <c r="P369" s="1053"/>
      <c r="Q369" s="1053"/>
      <c r="R369" s="1053"/>
      <c r="S369" s="1053"/>
      <c r="T369" s="1053"/>
      <c r="U369" s="1053"/>
      <c r="V369" s="1053"/>
      <c r="W369" s="1053"/>
      <c r="X369" s="1053"/>
      <c r="Y369" s="1053"/>
      <c r="Z369" s="1053"/>
      <c r="AA369" s="1053"/>
      <c r="AB369" s="1053"/>
      <c r="AC369" s="1053"/>
      <c r="AD369" s="1053"/>
      <c r="AE369" s="1053"/>
      <c r="AF369" s="1053"/>
      <c r="AG369" s="1053"/>
    </row>
    <row r="370" spans="1:33" ht="14.25" x14ac:dyDescent="0.15">
      <c r="A370" s="1053"/>
      <c r="B370" s="1053"/>
      <c r="C370" s="1053"/>
      <c r="D370" s="1053"/>
      <c r="E370" s="1053"/>
      <c r="F370" s="1053"/>
      <c r="G370" s="1053"/>
      <c r="H370" s="1053"/>
      <c r="I370" s="1053"/>
      <c r="J370" s="1053"/>
      <c r="K370" s="1053"/>
      <c r="L370" s="1053"/>
      <c r="M370" s="1053"/>
      <c r="N370" s="1053"/>
      <c r="O370" s="1053"/>
      <c r="P370" s="1053"/>
      <c r="Q370" s="1053"/>
      <c r="R370" s="1053"/>
      <c r="S370" s="1053"/>
      <c r="T370" s="1053"/>
      <c r="U370" s="1053"/>
      <c r="V370" s="1053"/>
      <c r="W370" s="1053"/>
      <c r="X370" s="1053"/>
      <c r="Y370" s="1053"/>
      <c r="Z370" s="1053"/>
      <c r="AA370" s="1053"/>
      <c r="AB370" s="1053"/>
      <c r="AC370" s="1053"/>
      <c r="AD370" s="1053"/>
      <c r="AE370" s="1053"/>
      <c r="AF370" s="1053"/>
      <c r="AG370" s="1053"/>
    </row>
    <row r="371" spans="1:33" ht="14.25" x14ac:dyDescent="0.15">
      <c r="A371" s="1053"/>
      <c r="B371" s="1053"/>
      <c r="C371" s="1053"/>
      <c r="D371" s="1053"/>
      <c r="E371" s="1053"/>
      <c r="F371" s="1053"/>
      <c r="G371" s="1053"/>
      <c r="H371" s="1053"/>
      <c r="I371" s="1053"/>
      <c r="J371" s="1053"/>
      <c r="K371" s="1053"/>
      <c r="L371" s="1053"/>
      <c r="M371" s="1053"/>
      <c r="N371" s="1053"/>
      <c r="O371" s="1053"/>
      <c r="P371" s="1053"/>
      <c r="Q371" s="1053"/>
      <c r="R371" s="1053"/>
      <c r="S371" s="1053"/>
      <c r="T371" s="1053"/>
      <c r="U371" s="1053"/>
      <c r="V371" s="1053"/>
      <c r="W371" s="1053"/>
      <c r="X371" s="1053"/>
      <c r="Y371" s="1053"/>
      <c r="Z371" s="1053"/>
      <c r="AA371" s="1053"/>
      <c r="AB371" s="1053"/>
      <c r="AC371" s="1053"/>
      <c r="AD371" s="1053"/>
      <c r="AE371" s="1053"/>
      <c r="AF371" s="1053"/>
      <c r="AG371" s="1053"/>
    </row>
    <row r="372" spans="1:33" ht="14.25" x14ac:dyDescent="0.15">
      <c r="A372" s="1053"/>
      <c r="B372" s="1053"/>
      <c r="C372" s="1053"/>
      <c r="D372" s="1053"/>
      <c r="E372" s="1053"/>
      <c r="F372" s="1053"/>
      <c r="G372" s="1053"/>
      <c r="H372" s="1053"/>
      <c r="I372" s="1053"/>
      <c r="J372" s="1053"/>
      <c r="K372" s="1053"/>
      <c r="L372" s="1053"/>
      <c r="M372" s="1053"/>
      <c r="N372" s="1053"/>
      <c r="O372" s="1053"/>
      <c r="P372" s="1053"/>
      <c r="Q372" s="1053"/>
      <c r="R372" s="1053"/>
      <c r="S372" s="1053"/>
      <c r="T372" s="1053"/>
      <c r="U372" s="1053"/>
      <c r="V372" s="1053"/>
      <c r="W372" s="1053"/>
      <c r="X372" s="1053"/>
      <c r="Y372" s="1053"/>
      <c r="Z372" s="1053"/>
      <c r="AA372" s="1053"/>
      <c r="AB372" s="1053"/>
      <c r="AC372" s="1053"/>
      <c r="AD372" s="1053"/>
      <c r="AE372" s="1053"/>
      <c r="AF372" s="1053"/>
      <c r="AG372" s="1053"/>
    </row>
    <row r="373" spans="1:33" ht="14.25" x14ac:dyDescent="0.15">
      <c r="A373" s="1053"/>
      <c r="B373" s="1053"/>
      <c r="C373" s="1053"/>
      <c r="D373" s="1053"/>
      <c r="E373" s="1053"/>
      <c r="F373" s="1053"/>
      <c r="G373" s="1053"/>
      <c r="H373" s="1053"/>
      <c r="I373" s="1053"/>
      <c r="J373" s="1053"/>
      <c r="K373" s="1053"/>
      <c r="L373" s="1053"/>
      <c r="M373" s="1053"/>
      <c r="N373" s="1053"/>
      <c r="O373" s="1053"/>
      <c r="P373" s="1053"/>
      <c r="Q373" s="1053"/>
      <c r="R373" s="1053"/>
      <c r="S373" s="1053"/>
      <c r="T373" s="1053"/>
      <c r="U373" s="1053"/>
      <c r="V373" s="1053"/>
      <c r="W373" s="1053"/>
      <c r="X373" s="1053"/>
      <c r="Y373" s="1053"/>
      <c r="Z373" s="1053"/>
      <c r="AA373" s="1053"/>
      <c r="AB373" s="1053"/>
      <c r="AC373" s="1053"/>
      <c r="AD373" s="1053"/>
      <c r="AE373" s="1053"/>
      <c r="AF373" s="1053"/>
      <c r="AG373" s="1053"/>
    </row>
    <row r="374" spans="1:33" ht="14.25" x14ac:dyDescent="0.15">
      <c r="A374" s="1053"/>
      <c r="B374" s="1053"/>
      <c r="C374" s="1053"/>
      <c r="D374" s="1053"/>
      <c r="E374" s="1053"/>
      <c r="F374" s="1053"/>
      <c r="G374" s="1053"/>
      <c r="H374" s="1053"/>
      <c r="I374" s="1053"/>
      <c r="J374" s="1053"/>
      <c r="K374" s="1053"/>
      <c r="L374" s="1053"/>
      <c r="M374" s="1053"/>
      <c r="N374" s="1053"/>
      <c r="O374" s="1053"/>
      <c r="P374" s="1053"/>
      <c r="Q374" s="1053"/>
      <c r="R374" s="1053"/>
      <c r="S374" s="1053"/>
      <c r="T374" s="1053"/>
      <c r="U374" s="1053"/>
      <c r="V374" s="1053"/>
      <c r="W374" s="1053"/>
      <c r="X374" s="1053"/>
      <c r="Y374" s="1053"/>
      <c r="Z374" s="1053"/>
      <c r="AA374" s="1053"/>
      <c r="AB374" s="1053"/>
      <c r="AC374" s="1053"/>
      <c r="AD374" s="1053"/>
      <c r="AE374" s="1053"/>
      <c r="AF374" s="1053"/>
      <c r="AG374" s="1053"/>
    </row>
    <row r="375" spans="1:33" ht="14.25" x14ac:dyDescent="0.15">
      <c r="A375" s="1053"/>
      <c r="B375" s="1053"/>
      <c r="C375" s="1053"/>
      <c r="D375" s="1053"/>
      <c r="E375" s="1053"/>
      <c r="F375" s="1053"/>
      <c r="G375" s="1053"/>
      <c r="H375" s="1053"/>
      <c r="I375" s="1053"/>
      <c r="J375" s="1053"/>
      <c r="K375" s="1053"/>
      <c r="L375" s="1053"/>
      <c r="M375" s="1053"/>
      <c r="N375" s="1053"/>
      <c r="O375" s="1053"/>
      <c r="P375" s="1053"/>
      <c r="Q375" s="1053"/>
      <c r="R375" s="1053"/>
      <c r="S375" s="1053"/>
      <c r="T375" s="1053"/>
      <c r="U375" s="1053"/>
      <c r="V375" s="1053"/>
      <c r="W375" s="1053"/>
      <c r="X375" s="1053"/>
      <c r="Y375" s="1053"/>
      <c r="Z375" s="1053"/>
      <c r="AA375" s="1053"/>
      <c r="AB375" s="1053"/>
      <c r="AC375" s="1053"/>
      <c r="AD375" s="1053"/>
      <c r="AE375" s="1053"/>
      <c r="AF375" s="1053"/>
      <c r="AG375" s="1053"/>
    </row>
    <row r="376" spans="1:33" ht="14.25" x14ac:dyDescent="0.15">
      <c r="A376" s="1053"/>
      <c r="B376" s="1053"/>
      <c r="C376" s="1053"/>
      <c r="D376" s="1053"/>
      <c r="E376" s="1053"/>
      <c r="F376" s="1053"/>
      <c r="G376" s="1053"/>
      <c r="H376" s="1053"/>
      <c r="I376" s="1053"/>
      <c r="J376" s="1053"/>
      <c r="K376" s="1053"/>
      <c r="L376" s="1053"/>
      <c r="M376" s="1053"/>
      <c r="N376" s="1053"/>
      <c r="O376" s="1053"/>
      <c r="P376" s="1053"/>
      <c r="Q376" s="1053"/>
      <c r="R376" s="1053"/>
      <c r="S376" s="1053"/>
      <c r="T376" s="1053"/>
      <c r="U376" s="1053"/>
      <c r="V376" s="1053"/>
      <c r="W376" s="1053"/>
      <c r="X376" s="1053"/>
      <c r="Y376" s="1053"/>
      <c r="Z376" s="1053"/>
      <c r="AA376" s="1053"/>
      <c r="AB376" s="1053"/>
      <c r="AC376" s="1053"/>
      <c r="AD376" s="1053"/>
      <c r="AE376" s="1053"/>
      <c r="AF376" s="1053"/>
      <c r="AG376" s="1053"/>
    </row>
    <row r="377" spans="1:33" ht="14.25" x14ac:dyDescent="0.15">
      <c r="A377" s="1053"/>
      <c r="B377" s="1053"/>
      <c r="C377" s="1053"/>
      <c r="D377" s="1053"/>
      <c r="E377" s="1053"/>
      <c r="F377" s="1053"/>
      <c r="G377" s="1053"/>
      <c r="H377" s="1053"/>
      <c r="I377" s="1053"/>
      <c r="J377" s="1053"/>
      <c r="K377" s="1053"/>
      <c r="L377" s="1053"/>
      <c r="M377" s="1053"/>
      <c r="N377" s="1053"/>
      <c r="O377" s="1053"/>
      <c r="P377" s="1053"/>
      <c r="Q377" s="1053"/>
      <c r="R377" s="1053"/>
      <c r="S377" s="1053"/>
      <c r="T377" s="1053"/>
      <c r="U377" s="1053"/>
      <c r="V377" s="1053"/>
      <c r="W377" s="1053"/>
      <c r="X377" s="1053"/>
      <c r="Y377" s="1053"/>
      <c r="Z377" s="1053"/>
      <c r="AA377" s="1053"/>
      <c r="AB377" s="1053"/>
      <c r="AC377" s="1053"/>
      <c r="AD377" s="1053"/>
      <c r="AE377" s="1053"/>
      <c r="AF377" s="1053"/>
      <c r="AG377" s="1053"/>
    </row>
    <row r="378" spans="1:33" ht="14.25" x14ac:dyDescent="0.15">
      <c r="A378" s="1053"/>
      <c r="B378" s="1053"/>
      <c r="C378" s="1053"/>
      <c r="D378" s="1053"/>
      <c r="E378" s="1053"/>
      <c r="F378" s="1053"/>
      <c r="G378" s="1053"/>
      <c r="H378" s="1053"/>
      <c r="I378" s="1053"/>
      <c r="J378" s="1053"/>
      <c r="K378" s="1053"/>
      <c r="L378" s="1053"/>
      <c r="M378" s="1053"/>
      <c r="N378" s="1053"/>
      <c r="O378" s="1053"/>
      <c r="P378" s="1053"/>
      <c r="Q378" s="1053"/>
      <c r="R378" s="1053"/>
      <c r="S378" s="1053"/>
      <c r="T378" s="1053"/>
      <c r="U378" s="1053"/>
      <c r="V378" s="1053"/>
      <c r="W378" s="1053"/>
      <c r="X378" s="1053"/>
      <c r="Y378" s="1053"/>
      <c r="Z378" s="1053"/>
      <c r="AA378" s="1053"/>
      <c r="AB378" s="1053"/>
      <c r="AC378" s="1053"/>
      <c r="AD378" s="1053"/>
      <c r="AE378" s="1053"/>
      <c r="AF378" s="1053"/>
      <c r="AG378" s="1053"/>
    </row>
    <row r="379" spans="1:33" ht="14.25" x14ac:dyDescent="0.15">
      <c r="A379" s="1053"/>
      <c r="B379" s="1053"/>
      <c r="C379" s="1053"/>
      <c r="D379" s="1053"/>
      <c r="E379" s="1053"/>
      <c r="F379" s="1053"/>
      <c r="G379" s="1053"/>
      <c r="H379" s="1053"/>
      <c r="I379" s="1053"/>
      <c r="J379" s="1053"/>
      <c r="K379" s="1053"/>
      <c r="L379" s="1053"/>
      <c r="M379" s="1053"/>
      <c r="N379" s="1053"/>
      <c r="O379" s="1053"/>
      <c r="P379" s="1053"/>
      <c r="Q379" s="1053"/>
      <c r="R379" s="1053"/>
      <c r="S379" s="1053"/>
      <c r="T379" s="1053"/>
      <c r="U379" s="1053"/>
      <c r="V379" s="1053"/>
      <c r="W379" s="1053"/>
      <c r="X379" s="1053"/>
      <c r="Y379" s="1053"/>
      <c r="Z379" s="1053"/>
      <c r="AA379" s="1053"/>
      <c r="AB379" s="1053"/>
      <c r="AC379" s="1053"/>
      <c r="AD379" s="1053"/>
      <c r="AE379" s="1053"/>
      <c r="AF379" s="1053"/>
      <c r="AG379" s="1053"/>
    </row>
    <row r="380" spans="1:33" ht="14.25" x14ac:dyDescent="0.15">
      <c r="A380" s="1053"/>
      <c r="B380" s="1053"/>
      <c r="C380" s="1053"/>
      <c r="D380" s="1053"/>
      <c r="E380" s="1053"/>
      <c r="F380" s="1053"/>
      <c r="G380" s="1053"/>
      <c r="H380" s="1053"/>
      <c r="I380" s="1053"/>
      <c r="J380" s="1053"/>
      <c r="K380" s="1053"/>
      <c r="L380" s="1053"/>
      <c r="M380" s="1053"/>
      <c r="N380" s="1053"/>
      <c r="O380" s="1053"/>
      <c r="P380" s="1053"/>
      <c r="Q380" s="1053"/>
      <c r="R380" s="1053"/>
      <c r="S380" s="1053"/>
      <c r="T380" s="1053"/>
      <c r="U380" s="1053"/>
      <c r="V380" s="1053"/>
      <c r="W380" s="1053"/>
      <c r="X380" s="1053"/>
      <c r="Y380" s="1053"/>
      <c r="Z380" s="1053"/>
      <c r="AA380" s="1053"/>
      <c r="AB380" s="1053"/>
      <c r="AC380" s="1053"/>
      <c r="AD380" s="1053"/>
      <c r="AE380" s="1053"/>
      <c r="AF380" s="1053"/>
      <c r="AG380" s="1053"/>
    </row>
    <row r="381" spans="1:33" ht="14.25" x14ac:dyDescent="0.15">
      <c r="A381" s="1053"/>
      <c r="B381" s="1053"/>
      <c r="C381" s="1053"/>
      <c r="D381" s="1053"/>
      <c r="E381" s="1053"/>
      <c r="F381" s="1053"/>
      <c r="G381" s="1053"/>
      <c r="H381" s="1053"/>
      <c r="I381" s="1053"/>
      <c r="J381" s="1053"/>
      <c r="K381" s="1053"/>
      <c r="L381" s="1053"/>
      <c r="M381" s="1053"/>
      <c r="N381" s="1053"/>
      <c r="O381" s="1053"/>
      <c r="P381" s="1053"/>
      <c r="Q381" s="1053"/>
      <c r="R381" s="1053"/>
      <c r="S381" s="1053"/>
      <c r="T381" s="1053"/>
      <c r="U381" s="1053"/>
      <c r="V381" s="1053"/>
      <c r="W381" s="1053"/>
      <c r="X381" s="1053"/>
      <c r="Y381" s="1053"/>
      <c r="Z381" s="1053"/>
      <c r="AA381" s="1053"/>
      <c r="AB381" s="1053"/>
      <c r="AC381" s="1053"/>
      <c r="AD381" s="1053"/>
      <c r="AE381" s="1053"/>
      <c r="AF381" s="1053"/>
      <c r="AG381" s="1053"/>
    </row>
    <row r="382" spans="1:33" ht="14.25" x14ac:dyDescent="0.15">
      <c r="A382" s="1053"/>
      <c r="B382" s="1053"/>
      <c r="C382" s="1053"/>
      <c r="D382" s="1053"/>
      <c r="E382" s="1053"/>
      <c r="F382" s="1053"/>
      <c r="G382" s="1053"/>
      <c r="H382" s="1053"/>
      <c r="I382" s="1053"/>
      <c r="J382" s="1053"/>
      <c r="K382" s="1053"/>
      <c r="L382" s="1053"/>
      <c r="M382" s="1053"/>
      <c r="N382" s="1053"/>
      <c r="O382" s="1053"/>
      <c r="P382" s="1053"/>
      <c r="Q382" s="1053"/>
      <c r="R382" s="1053"/>
      <c r="S382" s="1053"/>
      <c r="T382" s="1053"/>
      <c r="U382" s="1053"/>
      <c r="V382" s="1053"/>
      <c r="W382" s="1053"/>
      <c r="X382" s="1053"/>
      <c r="Y382" s="1053"/>
      <c r="Z382" s="1053"/>
      <c r="AA382" s="1053"/>
      <c r="AB382" s="1053"/>
      <c r="AC382" s="1053"/>
      <c r="AD382" s="1053"/>
      <c r="AE382" s="1053"/>
      <c r="AF382" s="1053"/>
      <c r="AG382" s="1053"/>
    </row>
    <row r="383" spans="1:33" ht="14.25" x14ac:dyDescent="0.15">
      <c r="A383" s="1053"/>
      <c r="B383" s="1053"/>
      <c r="C383" s="1053"/>
      <c r="D383" s="1053"/>
      <c r="E383" s="1053"/>
      <c r="F383" s="1053"/>
      <c r="G383" s="1053"/>
      <c r="H383" s="1053"/>
      <c r="I383" s="1053"/>
      <c r="J383" s="1053"/>
      <c r="K383" s="1053"/>
      <c r="L383" s="1053"/>
      <c r="M383" s="1053"/>
      <c r="N383" s="1053"/>
      <c r="O383" s="1053"/>
      <c r="P383" s="1053"/>
      <c r="Q383" s="1053"/>
      <c r="R383" s="1053"/>
      <c r="S383" s="1053"/>
      <c r="T383" s="1053"/>
      <c r="U383" s="1053"/>
      <c r="V383" s="1053"/>
      <c r="W383" s="1053"/>
      <c r="X383" s="1053"/>
      <c r="Y383" s="1053"/>
      <c r="Z383" s="1053"/>
      <c r="AA383" s="1053"/>
      <c r="AB383" s="1053"/>
      <c r="AC383" s="1053"/>
      <c r="AD383" s="1053"/>
      <c r="AE383" s="1053"/>
      <c r="AF383" s="1053"/>
      <c r="AG383" s="1053"/>
    </row>
    <row r="384" spans="1:33" ht="14.25" x14ac:dyDescent="0.15">
      <c r="A384" s="1053"/>
      <c r="B384" s="1053"/>
      <c r="C384" s="1053"/>
      <c r="D384" s="1053"/>
      <c r="E384" s="1053"/>
      <c r="F384" s="1053"/>
      <c r="G384" s="1053"/>
      <c r="H384" s="1053"/>
      <c r="I384" s="1053"/>
      <c r="J384" s="1053"/>
      <c r="K384" s="1053"/>
      <c r="L384" s="1053"/>
      <c r="M384" s="1053"/>
      <c r="N384" s="1053"/>
      <c r="O384" s="1053"/>
      <c r="P384" s="1053"/>
      <c r="Q384" s="1053"/>
      <c r="R384" s="1053"/>
      <c r="S384" s="1053"/>
      <c r="T384" s="1053"/>
      <c r="U384" s="1053"/>
      <c r="V384" s="1053"/>
      <c r="W384" s="1053"/>
      <c r="X384" s="1053"/>
      <c r="Y384" s="1053"/>
      <c r="Z384" s="1053"/>
      <c r="AA384" s="1053"/>
      <c r="AB384" s="1053"/>
      <c r="AC384" s="1053"/>
      <c r="AD384" s="1053"/>
      <c r="AE384" s="1053"/>
      <c r="AF384" s="1053"/>
      <c r="AG384" s="1053"/>
    </row>
    <row r="385" spans="1:33" ht="14.25" x14ac:dyDescent="0.15">
      <c r="A385" s="1053"/>
      <c r="B385" s="1053"/>
      <c r="C385" s="1053"/>
      <c r="D385" s="1053"/>
      <c r="E385" s="1053"/>
      <c r="F385" s="1053"/>
      <c r="G385" s="1053"/>
      <c r="H385" s="1053"/>
      <c r="I385" s="1053"/>
      <c r="J385" s="1053"/>
      <c r="K385" s="1053"/>
      <c r="L385" s="1053"/>
      <c r="M385" s="1053"/>
      <c r="N385" s="1053"/>
      <c r="O385" s="1053"/>
      <c r="P385" s="1053"/>
      <c r="Q385" s="1053"/>
      <c r="R385" s="1053"/>
      <c r="S385" s="1053"/>
      <c r="T385" s="1053"/>
      <c r="U385" s="1053"/>
      <c r="V385" s="1053"/>
      <c r="W385" s="1053"/>
      <c r="X385" s="1053"/>
      <c r="Y385" s="1053"/>
      <c r="Z385" s="1053"/>
      <c r="AA385" s="1053"/>
      <c r="AB385" s="1053"/>
      <c r="AC385" s="1053"/>
      <c r="AD385" s="1053"/>
      <c r="AE385" s="1053"/>
      <c r="AF385" s="1053"/>
      <c r="AG385" s="1053"/>
    </row>
    <row r="386" spans="1:33" ht="14.25" x14ac:dyDescent="0.15">
      <c r="A386" s="1053"/>
      <c r="B386" s="1053"/>
      <c r="C386" s="1053"/>
      <c r="D386" s="1053"/>
      <c r="E386" s="1053"/>
      <c r="F386" s="1053"/>
      <c r="G386" s="1053"/>
      <c r="H386" s="1053"/>
      <c r="I386" s="1053"/>
      <c r="J386" s="1053"/>
      <c r="K386" s="1053"/>
      <c r="L386" s="1053"/>
      <c r="M386" s="1053"/>
      <c r="N386" s="1053"/>
      <c r="O386" s="1053"/>
      <c r="P386" s="1053"/>
      <c r="Q386" s="1053"/>
      <c r="R386" s="1053"/>
      <c r="S386" s="1053"/>
      <c r="T386" s="1053"/>
      <c r="U386" s="1053"/>
      <c r="V386" s="1053"/>
      <c r="W386" s="1053"/>
      <c r="X386" s="1053"/>
      <c r="Y386" s="1053"/>
      <c r="Z386" s="1053"/>
      <c r="AA386" s="1053"/>
      <c r="AB386" s="1053"/>
      <c r="AC386" s="1053"/>
      <c r="AD386" s="1053"/>
      <c r="AE386" s="1053"/>
      <c r="AF386" s="1053"/>
      <c r="AG386" s="1053"/>
    </row>
    <row r="387" spans="1:33" ht="14.25" x14ac:dyDescent="0.15">
      <c r="A387" s="1053"/>
      <c r="B387" s="1053"/>
      <c r="C387" s="1053"/>
      <c r="D387" s="1053"/>
      <c r="E387" s="1053"/>
      <c r="F387" s="1053"/>
      <c r="G387" s="1053"/>
      <c r="H387" s="1053"/>
      <c r="I387" s="1053"/>
      <c r="J387" s="1053"/>
      <c r="K387" s="1053"/>
      <c r="L387" s="1053"/>
      <c r="M387" s="1053"/>
      <c r="N387" s="1053"/>
      <c r="O387" s="1053"/>
      <c r="P387" s="1053"/>
      <c r="Q387" s="1053"/>
      <c r="R387" s="1053"/>
      <c r="S387" s="1053"/>
      <c r="T387" s="1053"/>
      <c r="U387" s="1053"/>
      <c r="V387" s="1053"/>
      <c r="W387" s="1053"/>
      <c r="X387" s="1053"/>
      <c r="Y387" s="1053"/>
      <c r="Z387" s="1053"/>
      <c r="AA387" s="1053"/>
      <c r="AB387" s="1053"/>
      <c r="AC387" s="1053"/>
      <c r="AD387" s="1053"/>
      <c r="AE387" s="1053"/>
      <c r="AF387" s="1053"/>
      <c r="AG387" s="1053"/>
    </row>
    <row r="388" spans="1:33" ht="14.25" x14ac:dyDescent="0.15">
      <c r="A388" s="1053"/>
      <c r="B388" s="1053"/>
      <c r="C388" s="1053"/>
      <c r="D388" s="1053"/>
      <c r="E388" s="1053"/>
      <c r="F388" s="1053"/>
      <c r="G388" s="1053"/>
      <c r="H388" s="1053"/>
      <c r="I388" s="1053"/>
      <c r="J388" s="1053"/>
      <c r="K388" s="1053"/>
      <c r="L388" s="1053"/>
      <c r="M388" s="1053"/>
      <c r="N388" s="1053"/>
      <c r="O388" s="1053"/>
      <c r="P388" s="1053"/>
      <c r="Q388" s="1053"/>
      <c r="R388" s="1053"/>
      <c r="S388" s="1053"/>
      <c r="T388" s="1053"/>
      <c r="U388" s="1053"/>
      <c r="V388" s="1053"/>
      <c r="W388" s="1053"/>
      <c r="X388" s="1053"/>
      <c r="Y388" s="1053"/>
      <c r="Z388" s="1053"/>
      <c r="AA388" s="1053"/>
      <c r="AB388" s="1053"/>
      <c r="AC388" s="1053"/>
      <c r="AD388" s="1053"/>
      <c r="AE388" s="1053"/>
      <c r="AF388" s="1053"/>
      <c r="AG388" s="1053"/>
    </row>
    <row r="389" spans="1:33" ht="14.25" x14ac:dyDescent="0.15">
      <c r="A389" s="1053"/>
      <c r="B389" s="1053"/>
      <c r="C389" s="1053"/>
      <c r="D389" s="1053"/>
      <c r="E389" s="1053"/>
      <c r="F389" s="1053"/>
      <c r="G389" s="1053"/>
      <c r="H389" s="1053"/>
      <c r="I389" s="1053"/>
      <c r="J389" s="1053"/>
      <c r="K389" s="1053"/>
      <c r="L389" s="1053"/>
      <c r="M389" s="1053"/>
      <c r="N389" s="1053"/>
      <c r="O389" s="1053"/>
      <c r="P389" s="1053"/>
      <c r="Q389" s="1053"/>
      <c r="R389" s="1053"/>
      <c r="S389" s="1053"/>
      <c r="T389" s="1053"/>
      <c r="U389" s="1053"/>
      <c r="V389" s="1053"/>
      <c r="W389" s="1053"/>
      <c r="X389" s="1053"/>
      <c r="Y389" s="1053"/>
      <c r="Z389" s="1053"/>
      <c r="AA389" s="1053"/>
      <c r="AB389" s="1053"/>
      <c r="AC389" s="1053"/>
      <c r="AD389" s="1053"/>
      <c r="AE389" s="1053"/>
      <c r="AF389" s="1053"/>
      <c r="AG389" s="1053"/>
    </row>
    <row r="390" spans="1:33" ht="14.25" x14ac:dyDescent="0.15">
      <c r="A390" s="1053"/>
      <c r="B390" s="1053"/>
      <c r="C390" s="1053"/>
      <c r="D390" s="1053"/>
      <c r="E390" s="1053"/>
      <c r="F390" s="1053"/>
      <c r="G390" s="1053"/>
      <c r="H390" s="1053"/>
      <c r="I390" s="1053"/>
      <c r="J390" s="1053"/>
      <c r="K390" s="1053"/>
      <c r="L390" s="1053"/>
      <c r="M390" s="1053"/>
      <c r="N390" s="1053"/>
      <c r="O390" s="1053"/>
      <c r="P390" s="1053"/>
      <c r="Q390" s="1053"/>
      <c r="R390" s="1053"/>
      <c r="S390" s="1053"/>
      <c r="T390" s="1053"/>
      <c r="U390" s="1053"/>
      <c r="V390" s="1053"/>
      <c r="W390" s="1053"/>
      <c r="X390" s="1053"/>
      <c r="Y390" s="1053"/>
      <c r="Z390" s="1053"/>
      <c r="AA390" s="1053"/>
      <c r="AB390" s="1053"/>
      <c r="AC390" s="1053"/>
      <c r="AD390" s="1053"/>
      <c r="AE390" s="1053"/>
      <c r="AF390" s="1053"/>
      <c r="AG390" s="1053"/>
    </row>
    <row r="391" spans="1:33" ht="14.25" x14ac:dyDescent="0.15">
      <c r="A391" s="1053"/>
      <c r="B391" s="1053"/>
      <c r="C391" s="1053"/>
      <c r="D391" s="1053"/>
      <c r="E391" s="1053"/>
      <c r="F391" s="1053"/>
      <c r="G391" s="1053"/>
      <c r="H391" s="1053"/>
      <c r="I391" s="1053"/>
      <c r="J391" s="1053"/>
      <c r="K391" s="1053"/>
      <c r="L391" s="1053"/>
      <c r="M391" s="1053"/>
      <c r="N391" s="1053"/>
      <c r="O391" s="1053"/>
      <c r="P391" s="1053"/>
      <c r="Q391" s="1053"/>
      <c r="R391" s="1053"/>
      <c r="S391" s="1053"/>
      <c r="T391" s="1053"/>
      <c r="U391" s="1053"/>
      <c r="V391" s="1053"/>
      <c r="W391" s="1053"/>
      <c r="X391" s="1053"/>
      <c r="Y391" s="1053"/>
      <c r="Z391" s="1053"/>
      <c r="AA391" s="1053"/>
      <c r="AB391" s="1053"/>
      <c r="AC391" s="1053"/>
      <c r="AD391" s="1053"/>
      <c r="AE391" s="1053"/>
      <c r="AF391" s="1053"/>
      <c r="AG391" s="1053"/>
    </row>
    <row r="392" spans="1:33" ht="14.25" x14ac:dyDescent="0.15">
      <c r="A392" s="1053"/>
      <c r="B392" s="1053"/>
      <c r="C392" s="1053"/>
      <c r="D392" s="1053"/>
      <c r="E392" s="1053"/>
      <c r="F392" s="1053"/>
      <c r="G392" s="1053"/>
      <c r="H392" s="1053"/>
      <c r="I392" s="1053"/>
      <c r="J392" s="1053"/>
      <c r="K392" s="1053"/>
      <c r="L392" s="1053"/>
      <c r="M392" s="1053"/>
      <c r="N392" s="1053"/>
      <c r="O392" s="1053"/>
      <c r="P392" s="1053"/>
      <c r="Q392" s="1053"/>
      <c r="R392" s="1053"/>
      <c r="S392" s="1053"/>
      <c r="T392" s="1053"/>
      <c r="U392" s="1053"/>
      <c r="V392" s="1053"/>
      <c r="W392" s="1053"/>
      <c r="X392" s="1053"/>
      <c r="Y392" s="1053"/>
      <c r="Z392" s="1053"/>
      <c r="AA392" s="1053"/>
      <c r="AB392" s="1053"/>
      <c r="AC392" s="1053"/>
      <c r="AD392" s="1053"/>
      <c r="AE392" s="1053"/>
      <c r="AF392" s="1053"/>
      <c r="AG392" s="1053"/>
    </row>
    <row r="393" spans="1:33" ht="14.25" x14ac:dyDescent="0.15">
      <c r="A393" s="1053"/>
      <c r="B393" s="1053"/>
      <c r="C393" s="1053"/>
      <c r="D393" s="1053"/>
      <c r="E393" s="1053"/>
      <c r="F393" s="1053"/>
      <c r="G393" s="1053"/>
      <c r="H393" s="1053"/>
      <c r="I393" s="1053"/>
      <c r="J393" s="1053"/>
      <c r="K393" s="1053"/>
      <c r="L393" s="1053"/>
      <c r="M393" s="1053"/>
      <c r="N393" s="1053"/>
      <c r="O393" s="1053"/>
      <c r="P393" s="1053"/>
      <c r="Q393" s="1053"/>
      <c r="R393" s="1053"/>
      <c r="S393" s="1053"/>
      <c r="T393" s="1053"/>
      <c r="U393" s="1053"/>
      <c r="V393" s="1053"/>
      <c r="W393" s="1053"/>
      <c r="X393" s="1053"/>
      <c r="Y393" s="1053"/>
      <c r="Z393" s="1053"/>
      <c r="AA393" s="1053"/>
      <c r="AB393" s="1053"/>
      <c r="AC393" s="1053"/>
      <c r="AD393" s="1053"/>
      <c r="AE393" s="1053"/>
      <c r="AF393" s="1053"/>
      <c r="AG393" s="1053"/>
    </row>
    <row r="394" spans="1:33" ht="14.25" x14ac:dyDescent="0.15">
      <c r="A394" s="1053"/>
      <c r="B394" s="1053"/>
      <c r="C394" s="1053"/>
      <c r="D394" s="1053"/>
      <c r="E394" s="1053"/>
      <c r="F394" s="1053"/>
      <c r="G394" s="1053"/>
      <c r="H394" s="1053"/>
      <c r="I394" s="1053"/>
      <c r="J394" s="1053"/>
      <c r="K394" s="1053"/>
      <c r="L394" s="1053"/>
      <c r="M394" s="1053"/>
      <c r="N394" s="1053"/>
      <c r="O394" s="1053"/>
      <c r="P394" s="1053"/>
      <c r="Q394" s="1053"/>
      <c r="R394" s="1053"/>
      <c r="S394" s="1053"/>
      <c r="T394" s="1053"/>
      <c r="U394" s="1053"/>
      <c r="V394" s="1053"/>
      <c r="W394" s="1053"/>
      <c r="X394" s="1053"/>
      <c r="Y394" s="1053"/>
      <c r="Z394" s="1053"/>
      <c r="AA394" s="1053"/>
      <c r="AB394" s="1053"/>
      <c r="AC394" s="1053"/>
      <c r="AD394" s="1053"/>
      <c r="AE394" s="1053"/>
      <c r="AF394" s="1053"/>
      <c r="AG394" s="1053"/>
    </row>
    <row r="395" spans="1:33" ht="14.25" x14ac:dyDescent="0.15">
      <c r="A395" s="1053"/>
      <c r="B395" s="1053"/>
      <c r="C395" s="1053"/>
      <c r="D395" s="1053"/>
      <c r="E395" s="1053"/>
      <c r="F395" s="1053"/>
      <c r="G395" s="1053"/>
      <c r="H395" s="1053"/>
      <c r="I395" s="1053"/>
      <c r="J395" s="1053"/>
      <c r="K395" s="1053"/>
      <c r="L395" s="1053"/>
      <c r="M395" s="1053"/>
      <c r="N395" s="1053"/>
      <c r="O395" s="1053"/>
      <c r="P395" s="1053"/>
      <c r="Q395" s="1053"/>
      <c r="R395" s="1053"/>
      <c r="S395" s="1053"/>
      <c r="T395" s="1053"/>
      <c r="U395" s="1053"/>
      <c r="V395" s="1053"/>
      <c r="W395" s="1053"/>
      <c r="X395" s="1053"/>
      <c r="Y395" s="1053"/>
      <c r="Z395" s="1053"/>
      <c r="AA395" s="1053"/>
      <c r="AB395" s="1053"/>
      <c r="AC395" s="1053"/>
      <c r="AD395" s="1053"/>
      <c r="AE395" s="1053"/>
      <c r="AF395" s="1053"/>
      <c r="AG395" s="1053"/>
    </row>
    <row r="396" spans="1:33" ht="14.25" x14ac:dyDescent="0.15">
      <c r="A396" s="1053"/>
      <c r="B396" s="1053"/>
      <c r="C396" s="1053"/>
      <c r="D396" s="1053"/>
      <c r="E396" s="1053"/>
      <c r="F396" s="1053"/>
      <c r="G396" s="1053"/>
      <c r="H396" s="1053"/>
      <c r="I396" s="1053"/>
      <c r="J396" s="1053"/>
      <c r="K396" s="1053"/>
      <c r="L396" s="1053"/>
      <c r="M396" s="1053"/>
      <c r="N396" s="1053"/>
      <c r="O396" s="1053"/>
      <c r="P396" s="1053"/>
      <c r="Q396" s="1053"/>
      <c r="R396" s="1053"/>
      <c r="S396" s="1053"/>
      <c r="T396" s="1053"/>
      <c r="U396" s="1053"/>
      <c r="V396" s="1053"/>
      <c r="W396" s="1053"/>
      <c r="X396" s="1053"/>
      <c r="Y396" s="1053"/>
      <c r="Z396" s="1053"/>
      <c r="AA396" s="1053"/>
      <c r="AB396" s="1053"/>
      <c r="AC396" s="1053"/>
      <c r="AD396" s="1053"/>
      <c r="AE396" s="1053"/>
      <c r="AF396" s="1053"/>
      <c r="AG396" s="1053"/>
    </row>
    <row r="397" spans="1:33" ht="14.25" x14ac:dyDescent="0.15">
      <c r="A397" s="1053"/>
      <c r="B397" s="1053"/>
      <c r="C397" s="1053"/>
      <c r="D397" s="1053"/>
      <c r="E397" s="1053"/>
      <c r="F397" s="1053"/>
      <c r="G397" s="1053"/>
      <c r="H397" s="1053"/>
      <c r="I397" s="1053"/>
      <c r="J397" s="1053"/>
      <c r="K397" s="1053"/>
      <c r="L397" s="1053"/>
      <c r="M397" s="1053"/>
      <c r="N397" s="1053"/>
      <c r="O397" s="1053"/>
      <c r="P397" s="1053"/>
      <c r="Q397" s="1053"/>
      <c r="R397" s="1053"/>
      <c r="S397" s="1053"/>
      <c r="T397" s="1053"/>
      <c r="U397" s="1053"/>
      <c r="V397" s="1053"/>
      <c r="W397" s="1053"/>
      <c r="X397" s="1053"/>
      <c r="Y397" s="1053"/>
      <c r="Z397" s="1053"/>
      <c r="AA397" s="1053"/>
      <c r="AB397" s="1053"/>
      <c r="AC397" s="1053"/>
      <c r="AD397" s="1053"/>
      <c r="AE397" s="1053"/>
      <c r="AF397" s="1053"/>
      <c r="AG397" s="1053"/>
    </row>
    <row r="398" spans="1:33" ht="14.25" x14ac:dyDescent="0.15">
      <c r="A398" s="1053"/>
      <c r="B398" s="1053"/>
      <c r="C398" s="1053"/>
      <c r="D398" s="1053"/>
      <c r="E398" s="1053"/>
      <c r="F398" s="1053"/>
      <c r="G398" s="1053"/>
      <c r="H398" s="1053"/>
      <c r="I398" s="1053"/>
      <c r="J398" s="1053"/>
      <c r="K398" s="1053"/>
      <c r="L398" s="1053"/>
      <c r="M398" s="1053"/>
      <c r="N398" s="1053"/>
      <c r="O398" s="1053"/>
      <c r="P398" s="1053"/>
      <c r="Q398" s="1053"/>
      <c r="R398" s="1053"/>
      <c r="S398" s="1053"/>
      <c r="T398" s="1053"/>
      <c r="U398" s="1053"/>
      <c r="V398" s="1053"/>
      <c r="W398" s="1053"/>
      <c r="X398" s="1053"/>
      <c r="Y398" s="1053"/>
      <c r="Z398" s="1053"/>
      <c r="AA398" s="1053"/>
      <c r="AB398" s="1053"/>
      <c r="AC398" s="1053"/>
      <c r="AD398" s="1053"/>
      <c r="AE398" s="1053"/>
      <c r="AF398" s="1053"/>
      <c r="AG398" s="1053"/>
    </row>
    <row r="399" spans="1:33" ht="14.25" x14ac:dyDescent="0.15">
      <c r="A399" s="1053"/>
      <c r="B399" s="1053"/>
      <c r="C399" s="1053"/>
      <c r="D399" s="1053"/>
      <c r="E399" s="1053"/>
      <c r="F399" s="1053"/>
      <c r="G399" s="1053"/>
      <c r="H399" s="1053"/>
      <c r="I399" s="1053"/>
      <c r="J399" s="1053"/>
      <c r="K399" s="1053"/>
      <c r="L399" s="1053"/>
      <c r="M399" s="1053"/>
      <c r="N399" s="1053"/>
      <c r="O399" s="1053"/>
      <c r="P399" s="1053"/>
      <c r="Q399" s="1053"/>
      <c r="R399" s="1053"/>
      <c r="S399" s="1053"/>
      <c r="T399" s="1053"/>
      <c r="U399" s="1053"/>
      <c r="V399" s="1053"/>
      <c r="W399" s="1053"/>
      <c r="X399" s="1053"/>
      <c r="Y399" s="1053"/>
      <c r="Z399" s="1053"/>
      <c r="AA399" s="1053"/>
      <c r="AB399" s="1053"/>
      <c r="AC399" s="1053"/>
      <c r="AD399" s="1053"/>
      <c r="AE399" s="1053"/>
      <c r="AF399" s="1053"/>
      <c r="AG399" s="1053"/>
    </row>
    <row r="400" spans="1:33" ht="14.25" x14ac:dyDescent="0.15">
      <c r="A400" s="1053"/>
      <c r="B400" s="1053"/>
      <c r="C400" s="1053"/>
      <c r="D400" s="1053"/>
      <c r="E400" s="1053"/>
      <c r="F400" s="1053"/>
      <c r="G400" s="1053"/>
      <c r="H400" s="1053"/>
      <c r="I400" s="1053"/>
      <c r="J400" s="1053"/>
      <c r="K400" s="1053"/>
      <c r="L400" s="1053"/>
      <c r="M400" s="1053"/>
      <c r="N400" s="1053"/>
      <c r="O400" s="1053"/>
      <c r="P400" s="1053"/>
      <c r="Q400" s="1053"/>
      <c r="R400" s="1053"/>
      <c r="S400" s="1053"/>
      <c r="T400" s="1053"/>
      <c r="U400" s="1053"/>
      <c r="V400" s="1053"/>
      <c r="W400" s="1053"/>
      <c r="X400" s="1053"/>
      <c r="Y400" s="1053"/>
      <c r="Z400" s="1053"/>
      <c r="AA400" s="1053"/>
      <c r="AB400" s="1053"/>
      <c r="AC400" s="1053"/>
      <c r="AD400" s="1053"/>
      <c r="AE400" s="1053"/>
      <c r="AF400" s="1053"/>
      <c r="AG400" s="1053"/>
    </row>
    <row r="401" spans="1:33" ht="14.25" x14ac:dyDescent="0.15">
      <c r="A401" s="1053"/>
      <c r="B401" s="1053"/>
      <c r="C401" s="1053"/>
      <c r="D401" s="1053"/>
      <c r="E401" s="1053"/>
      <c r="F401" s="1053"/>
      <c r="G401" s="1053"/>
      <c r="H401" s="1053"/>
      <c r="I401" s="1053"/>
      <c r="J401" s="1053"/>
      <c r="K401" s="1053"/>
      <c r="L401" s="1053"/>
      <c r="M401" s="1053"/>
      <c r="N401" s="1053"/>
      <c r="O401" s="1053"/>
      <c r="P401" s="1053"/>
      <c r="Q401" s="1053"/>
      <c r="R401" s="1053"/>
      <c r="S401" s="1053"/>
      <c r="T401" s="1053"/>
      <c r="U401" s="1053"/>
      <c r="V401" s="1053"/>
      <c r="W401" s="1053"/>
      <c r="X401" s="1053"/>
      <c r="Y401" s="1053"/>
      <c r="Z401" s="1053"/>
      <c r="AA401" s="1053"/>
      <c r="AB401" s="1053"/>
      <c r="AC401" s="1053"/>
      <c r="AD401" s="1053"/>
      <c r="AE401" s="1053"/>
      <c r="AF401" s="1053"/>
      <c r="AG401" s="1053"/>
    </row>
    <row r="402" spans="1:33" ht="14.25" x14ac:dyDescent="0.15">
      <c r="A402" s="1053"/>
      <c r="B402" s="1053"/>
      <c r="C402" s="1053"/>
      <c r="D402" s="1053"/>
      <c r="E402" s="1053"/>
      <c r="F402" s="1053"/>
      <c r="G402" s="1053"/>
      <c r="H402" s="1053"/>
      <c r="I402" s="1053"/>
      <c r="J402" s="1053"/>
      <c r="K402" s="1053"/>
      <c r="L402" s="1053"/>
      <c r="M402" s="1053"/>
      <c r="N402" s="1053"/>
      <c r="O402" s="1053"/>
      <c r="P402" s="1053"/>
      <c r="Q402" s="1053"/>
      <c r="R402" s="1053"/>
      <c r="S402" s="1053"/>
      <c r="T402" s="1053"/>
      <c r="U402" s="1053"/>
      <c r="V402" s="1053"/>
      <c r="W402" s="1053"/>
      <c r="X402" s="1053"/>
      <c r="Y402" s="1053"/>
      <c r="Z402" s="1053"/>
      <c r="AA402" s="1053"/>
      <c r="AB402" s="1053"/>
      <c r="AC402" s="1053"/>
      <c r="AD402" s="1053"/>
      <c r="AE402" s="1053"/>
      <c r="AF402" s="1053"/>
      <c r="AG402" s="1053"/>
    </row>
    <row r="403" spans="1:33" ht="14.25" x14ac:dyDescent="0.15">
      <c r="A403" s="1053"/>
      <c r="B403" s="1053"/>
      <c r="C403" s="1053"/>
      <c r="D403" s="1053"/>
      <c r="E403" s="1053"/>
      <c r="F403" s="1053"/>
      <c r="G403" s="1053"/>
      <c r="H403" s="1053"/>
      <c r="I403" s="1053"/>
      <c r="J403" s="1053"/>
      <c r="K403" s="1053"/>
      <c r="L403" s="1053"/>
      <c r="M403" s="1053"/>
      <c r="N403" s="1053"/>
      <c r="O403" s="1053"/>
      <c r="P403" s="1053"/>
      <c r="Q403" s="1053"/>
      <c r="R403" s="1053"/>
      <c r="S403" s="1053"/>
      <c r="T403" s="1053"/>
      <c r="U403" s="1053"/>
      <c r="V403" s="1053"/>
      <c r="W403" s="1053"/>
      <c r="X403" s="1053"/>
      <c r="Y403" s="1053"/>
      <c r="Z403" s="1053"/>
      <c r="AA403" s="1053"/>
      <c r="AB403" s="1053"/>
      <c r="AC403" s="1053"/>
      <c r="AD403" s="1053"/>
      <c r="AE403" s="1053"/>
      <c r="AF403" s="1053"/>
      <c r="AG403" s="1053"/>
    </row>
    <row r="404" spans="1:33" ht="14.25" x14ac:dyDescent="0.15">
      <c r="A404" s="1053"/>
      <c r="B404" s="1053"/>
      <c r="C404" s="1053"/>
      <c r="D404" s="1053"/>
      <c r="E404" s="1053"/>
      <c r="F404" s="1053"/>
      <c r="G404" s="1053"/>
      <c r="H404" s="1053"/>
      <c r="I404" s="1053"/>
      <c r="J404" s="1053"/>
      <c r="K404" s="1053"/>
      <c r="L404" s="1053"/>
      <c r="M404" s="1053"/>
      <c r="N404" s="1053"/>
      <c r="O404" s="1053"/>
      <c r="P404" s="1053"/>
      <c r="Q404" s="1053"/>
      <c r="R404" s="1053"/>
      <c r="S404" s="1053"/>
      <c r="T404" s="1053"/>
      <c r="U404" s="1053"/>
      <c r="V404" s="1053"/>
      <c r="W404" s="1053"/>
      <c r="X404" s="1053"/>
      <c r="Y404" s="1053"/>
      <c r="Z404" s="1053"/>
      <c r="AA404" s="1053"/>
      <c r="AB404" s="1053"/>
      <c r="AC404" s="1053"/>
      <c r="AD404" s="1053"/>
      <c r="AE404" s="1053"/>
      <c r="AF404" s="1053"/>
      <c r="AG404" s="1053"/>
    </row>
    <row r="405" spans="1:33" ht="14.25" x14ac:dyDescent="0.15">
      <c r="A405" s="1053"/>
      <c r="B405" s="1053"/>
      <c r="C405" s="1053"/>
      <c r="D405" s="1053"/>
      <c r="E405" s="1053"/>
      <c r="F405" s="1053"/>
      <c r="G405" s="1053"/>
      <c r="H405" s="1053"/>
      <c r="I405" s="1053"/>
      <c r="J405" s="1053"/>
      <c r="K405" s="1053"/>
      <c r="L405" s="1053"/>
      <c r="M405" s="1053"/>
      <c r="N405" s="1053"/>
      <c r="O405" s="1053"/>
      <c r="P405" s="1053"/>
      <c r="Q405" s="1053"/>
      <c r="R405" s="1053"/>
      <c r="S405" s="1053"/>
      <c r="T405" s="1053"/>
      <c r="U405" s="1053"/>
      <c r="V405" s="1053"/>
      <c r="W405" s="1053"/>
      <c r="X405" s="1053"/>
      <c r="Y405" s="1053"/>
      <c r="Z405" s="1053"/>
      <c r="AA405" s="1053"/>
      <c r="AB405" s="1053"/>
      <c r="AC405" s="1053"/>
      <c r="AD405" s="1053"/>
      <c r="AE405" s="1053"/>
      <c r="AF405" s="1053"/>
      <c r="AG405" s="1053"/>
    </row>
    <row r="406" spans="1:33" ht="14.25" x14ac:dyDescent="0.15">
      <c r="A406" s="1053"/>
      <c r="B406" s="1053"/>
      <c r="C406" s="1053"/>
      <c r="D406" s="1053"/>
      <c r="E406" s="1053"/>
      <c r="F406" s="1053"/>
      <c r="G406" s="1053"/>
      <c r="H406" s="1053"/>
      <c r="I406" s="1053"/>
      <c r="J406" s="1053"/>
      <c r="K406" s="1053"/>
      <c r="L406" s="1053"/>
      <c r="M406" s="1053"/>
      <c r="N406" s="1053"/>
      <c r="O406" s="1053"/>
      <c r="P406" s="1053"/>
      <c r="Q406" s="1053"/>
      <c r="R406" s="1053"/>
      <c r="S406" s="1053"/>
      <c r="T406" s="1053"/>
      <c r="U406" s="1053"/>
      <c r="V406" s="1053"/>
      <c r="W406" s="1053"/>
      <c r="X406" s="1053"/>
      <c r="Y406" s="1053"/>
      <c r="Z406" s="1053"/>
      <c r="AA406" s="1053"/>
      <c r="AB406" s="1053"/>
      <c r="AC406" s="1053"/>
      <c r="AD406" s="1053"/>
      <c r="AE406" s="1053"/>
      <c r="AF406" s="1053"/>
      <c r="AG406" s="1053"/>
    </row>
    <row r="407" spans="1:33" ht="14.25" x14ac:dyDescent="0.15">
      <c r="A407" s="1053"/>
      <c r="B407" s="1053"/>
      <c r="C407" s="1053"/>
      <c r="D407" s="1053"/>
      <c r="E407" s="1053"/>
      <c r="F407" s="1053"/>
      <c r="G407" s="1053"/>
      <c r="H407" s="1053"/>
      <c r="I407" s="1053"/>
      <c r="J407" s="1053"/>
      <c r="K407" s="1053"/>
      <c r="L407" s="1053"/>
      <c r="M407" s="1053"/>
      <c r="N407" s="1053"/>
      <c r="O407" s="1053"/>
      <c r="P407" s="1053"/>
      <c r="Q407" s="1053"/>
      <c r="R407" s="1053"/>
      <c r="S407" s="1053"/>
      <c r="T407" s="1053"/>
      <c r="U407" s="1053"/>
      <c r="V407" s="1053"/>
      <c r="W407" s="1053"/>
      <c r="X407" s="1053"/>
      <c r="Y407" s="1053"/>
      <c r="Z407" s="1053"/>
      <c r="AA407" s="1053"/>
      <c r="AB407" s="1053"/>
      <c r="AC407" s="1053"/>
      <c r="AD407" s="1053"/>
      <c r="AE407" s="1053"/>
      <c r="AF407" s="1053"/>
      <c r="AG407" s="1053"/>
    </row>
    <row r="408" spans="1:33" ht="14.25" x14ac:dyDescent="0.15">
      <c r="A408" s="1053"/>
      <c r="B408" s="1053"/>
      <c r="C408" s="1053"/>
      <c r="D408" s="1053"/>
      <c r="E408" s="1053"/>
      <c r="F408" s="1053"/>
      <c r="G408" s="1053"/>
      <c r="H408" s="1053"/>
      <c r="I408" s="1053"/>
      <c r="J408" s="1053"/>
      <c r="K408" s="1053"/>
      <c r="L408" s="1053"/>
      <c r="M408" s="1053"/>
      <c r="N408" s="1053"/>
      <c r="O408" s="1053"/>
      <c r="P408" s="1053"/>
      <c r="Q408" s="1053"/>
      <c r="R408" s="1053"/>
      <c r="S408" s="1053"/>
      <c r="T408" s="1053"/>
      <c r="U408" s="1053"/>
      <c r="V408" s="1053"/>
      <c r="W408" s="1053"/>
      <c r="X408" s="1053"/>
      <c r="Y408" s="1053"/>
      <c r="Z408" s="1053"/>
      <c r="AA408" s="1053"/>
      <c r="AB408" s="1053"/>
      <c r="AC408" s="1053"/>
      <c r="AD408" s="1053"/>
      <c r="AE408" s="1053"/>
      <c r="AF408" s="1053"/>
      <c r="AG408" s="1053"/>
    </row>
    <row r="409" spans="1:33" ht="14.25" x14ac:dyDescent="0.15">
      <c r="A409" s="1053"/>
      <c r="B409" s="1053"/>
      <c r="C409" s="1053"/>
      <c r="D409" s="1053"/>
      <c r="E409" s="1053"/>
      <c r="F409" s="1053"/>
      <c r="G409" s="1053"/>
      <c r="H409" s="1053"/>
      <c r="I409" s="1053"/>
      <c r="J409" s="1053"/>
      <c r="K409" s="1053"/>
      <c r="L409" s="1053"/>
      <c r="M409" s="1053"/>
      <c r="N409" s="1053"/>
      <c r="O409" s="1053"/>
      <c r="P409" s="1053"/>
      <c r="Q409" s="1053"/>
      <c r="R409" s="1053"/>
      <c r="S409" s="1053"/>
      <c r="T409" s="1053"/>
      <c r="U409" s="1053"/>
      <c r="V409" s="1053"/>
      <c r="W409" s="1053"/>
      <c r="X409" s="1053"/>
      <c r="Y409" s="1053"/>
      <c r="Z409" s="1053"/>
      <c r="AA409" s="1053"/>
      <c r="AB409" s="1053"/>
      <c r="AC409" s="1053"/>
      <c r="AD409" s="1053"/>
      <c r="AE409" s="1053"/>
      <c r="AF409" s="1053"/>
      <c r="AG409" s="1053"/>
    </row>
    <row r="410" spans="1:33" ht="14.25" x14ac:dyDescent="0.15">
      <c r="A410" s="1053"/>
      <c r="B410" s="1053"/>
      <c r="C410" s="1053"/>
      <c r="D410" s="1053"/>
      <c r="E410" s="1053"/>
      <c r="F410" s="1053"/>
      <c r="G410" s="1053"/>
      <c r="H410" s="1053"/>
      <c r="I410" s="1053"/>
      <c r="J410" s="1053"/>
      <c r="K410" s="1053"/>
      <c r="L410" s="1053"/>
      <c r="M410" s="1053"/>
      <c r="N410" s="1053"/>
      <c r="O410" s="1053"/>
      <c r="P410" s="1053"/>
      <c r="Q410" s="1053"/>
      <c r="R410" s="1053"/>
      <c r="S410" s="1053"/>
      <c r="T410" s="1053"/>
      <c r="U410" s="1053"/>
      <c r="V410" s="1053"/>
      <c r="W410" s="1053"/>
      <c r="X410" s="1053"/>
      <c r="Y410" s="1053"/>
      <c r="Z410" s="1053"/>
      <c r="AA410" s="1053"/>
      <c r="AB410" s="1053"/>
      <c r="AC410" s="1053"/>
      <c r="AD410" s="1053"/>
      <c r="AE410" s="1053"/>
      <c r="AF410" s="1053"/>
      <c r="AG410" s="1053"/>
    </row>
    <row r="411" spans="1:33" ht="14.25" x14ac:dyDescent="0.15">
      <c r="A411" s="1053"/>
      <c r="B411" s="1053"/>
      <c r="C411" s="1053"/>
      <c r="D411" s="1053"/>
      <c r="E411" s="1053"/>
      <c r="F411" s="1053"/>
      <c r="G411" s="1053"/>
      <c r="H411" s="1053"/>
      <c r="I411" s="1053"/>
      <c r="J411" s="1053"/>
      <c r="K411" s="1053"/>
      <c r="L411" s="1053"/>
      <c r="M411" s="1053"/>
      <c r="N411" s="1053"/>
      <c r="O411" s="1053"/>
      <c r="P411" s="1053"/>
      <c r="Q411" s="1053"/>
      <c r="R411" s="1053"/>
      <c r="S411" s="1053"/>
      <c r="T411" s="1053"/>
      <c r="U411" s="1053"/>
      <c r="V411" s="1053"/>
      <c r="W411" s="1053"/>
      <c r="X411" s="1053"/>
      <c r="Y411" s="1053"/>
      <c r="Z411" s="1053"/>
      <c r="AA411" s="1053"/>
      <c r="AB411" s="1053"/>
      <c r="AC411" s="1053"/>
      <c r="AD411" s="1053"/>
      <c r="AE411" s="1053"/>
      <c r="AF411" s="1053"/>
      <c r="AG411" s="1053"/>
    </row>
    <row r="412" spans="1:33" ht="14.25" x14ac:dyDescent="0.15">
      <c r="A412" s="1063"/>
      <c r="B412" s="1063"/>
      <c r="C412" s="1063"/>
      <c r="D412" s="1063"/>
      <c r="E412" s="1063"/>
      <c r="F412" s="1063"/>
      <c r="G412" s="1063"/>
      <c r="H412" s="1063"/>
      <c r="I412" s="1063"/>
      <c r="J412" s="1063"/>
      <c r="K412" s="1063"/>
      <c r="L412" s="1063"/>
      <c r="M412" s="1063"/>
      <c r="N412" s="1063"/>
      <c r="O412" s="1063"/>
      <c r="P412" s="1063"/>
      <c r="Q412" s="1063"/>
      <c r="R412" s="1063"/>
      <c r="S412" s="1063"/>
      <c r="T412" s="1063"/>
      <c r="U412" s="1063"/>
      <c r="V412" s="1063"/>
      <c r="W412" s="1063"/>
      <c r="X412" s="1063"/>
      <c r="Y412" s="1063"/>
      <c r="Z412" s="1063"/>
      <c r="AA412" s="1063"/>
      <c r="AB412" s="1063"/>
      <c r="AC412" s="1063"/>
      <c r="AD412" s="1063"/>
      <c r="AE412" s="43"/>
      <c r="AF412" s="43"/>
      <c r="AG412" s="43"/>
    </row>
    <row r="413" spans="1:33" ht="14.25" x14ac:dyDescent="0.15">
      <c r="A413" s="944"/>
      <c r="B413" s="944"/>
      <c r="C413" s="944"/>
      <c r="D413" s="944"/>
      <c r="E413" s="944"/>
      <c r="F413" s="944"/>
      <c r="G413" s="944"/>
      <c r="H413" s="944"/>
      <c r="I413" s="944"/>
      <c r="J413" s="944"/>
      <c r="K413" s="944"/>
      <c r="L413" s="944"/>
      <c r="M413" s="944"/>
      <c r="N413" s="944"/>
      <c r="O413" s="944"/>
      <c r="P413" s="944"/>
      <c r="Q413" s="944"/>
      <c r="R413" s="944"/>
      <c r="S413" s="944"/>
      <c r="T413" s="944"/>
      <c r="U413" s="944"/>
      <c r="V413" s="944"/>
      <c r="W413" s="944"/>
      <c r="X413" s="944"/>
      <c r="Y413" s="944"/>
      <c r="Z413" s="944"/>
      <c r="AA413" s="944"/>
      <c r="AB413" s="944"/>
      <c r="AC413" s="944"/>
      <c r="AD413" s="944"/>
      <c r="AE413" s="944"/>
      <c r="AF413" s="944"/>
      <c r="AG413" s="944"/>
    </row>
    <row r="414" spans="1:33" ht="14.25" x14ac:dyDescent="0.15">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row>
    <row r="415" spans="1:33" ht="14.25" x14ac:dyDescent="0.15">
      <c r="A415" s="36"/>
      <c r="B415" s="36"/>
      <c r="C415" s="36"/>
      <c r="D415" s="944"/>
      <c r="E415" s="944"/>
      <c r="F415" s="944"/>
      <c r="G415" s="944"/>
      <c r="H415" s="944"/>
      <c r="I415" s="944"/>
      <c r="J415" s="944"/>
      <c r="K415" s="944"/>
      <c r="L415" s="944"/>
      <c r="M415" s="944"/>
      <c r="N415" s="944"/>
      <c r="O415" s="944"/>
      <c r="P415" s="944"/>
      <c r="Q415" s="944"/>
      <c r="R415" s="944"/>
      <c r="S415" s="944"/>
      <c r="T415" s="944"/>
      <c r="U415" s="944"/>
      <c r="V415" s="944"/>
      <c r="W415" s="944"/>
      <c r="X415" s="944"/>
      <c r="Y415" s="944"/>
      <c r="Z415" s="944"/>
      <c r="AA415" s="944"/>
      <c r="AB415" s="944"/>
      <c r="AC415" s="944"/>
      <c r="AD415" s="944"/>
      <c r="AE415" s="36"/>
      <c r="AF415" s="36"/>
      <c r="AG415" s="36"/>
    </row>
    <row r="416" spans="1:33" ht="27" customHeight="1" x14ac:dyDescent="0.15">
      <c r="A416" s="36"/>
      <c r="B416" s="36"/>
      <c r="C416" s="36"/>
      <c r="D416" s="944"/>
      <c r="E416" s="944"/>
      <c r="F416" s="944"/>
      <c r="G416" s="944"/>
      <c r="H416" s="944"/>
      <c r="I416" s="944"/>
      <c r="J416" s="944"/>
      <c r="K416" s="1056"/>
      <c r="L416" s="1056"/>
      <c r="M416" s="1056"/>
      <c r="N416" s="1056"/>
      <c r="O416" s="1056"/>
      <c r="P416" s="1056"/>
      <c r="Q416" s="1056"/>
      <c r="R416" s="1056"/>
      <c r="S416" s="1056"/>
      <c r="T416" s="1056"/>
      <c r="U416" s="1056"/>
      <c r="V416" s="1056"/>
      <c r="W416" s="1056"/>
      <c r="X416" s="1056"/>
      <c r="Y416" s="1056"/>
      <c r="Z416" s="1056"/>
      <c r="AA416" s="1056"/>
      <c r="AB416" s="1056"/>
      <c r="AC416" s="1056"/>
      <c r="AD416" s="1056"/>
      <c r="AE416" s="36"/>
      <c r="AF416" s="36"/>
      <c r="AG416" s="36"/>
    </row>
    <row r="417" spans="1:33" ht="14.25" x14ac:dyDescent="0.15">
      <c r="A417" s="36"/>
      <c r="B417" s="36"/>
      <c r="C417" s="36"/>
      <c r="D417" s="944"/>
      <c r="E417" s="944"/>
      <c r="F417" s="944"/>
      <c r="G417" s="944"/>
      <c r="H417" s="944"/>
      <c r="I417" s="944"/>
      <c r="J417" s="944"/>
      <c r="K417" s="670"/>
      <c r="L417" s="670"/>
      <c r="M417" s="670"/>
      <c r="N417" s="670"/>
      <c r="O417" s="670"/>
      <c r="P417" s="670"/>
      <c r="Q417" s="670"/>
      <c r="R417" s="670"/>
      <c r="S417" s="670"/>
      <c r="T417" s="670"/>
      <c r="U417" s="670"/>
      <c r="V417" s="670"/>
      <c r="W417" s="670"/>
      <c r="X417" s="670"/>
      <c r="Y417" s="670"/>
      <c r="Z417" s="670"/>
      <c r="AA417" s="670"/>
      <c r="AB417" s="670"/>
      <c r="AC417" s="670"/>
      <c r="AD417" s="670"/>
      <c r="AE417" s="36"/>
      <c r="AF417" s="36"/>
      <c r="AG417" s="36"/>
    </row>
    <row r="418" spans="1:33" ht="27.95" customHeight="1" x14ac:dyDescent="0.15">
      <c r="A418" s="36"/>
      <c r="B418" s="36"/>
      <c r="C418" s="36"/>
      <c r="D418" s="944"/>
      <c r="E418" s="944"/>
      <c r="F418" s="944"/>
      <c r="G418" s="944"/>
      <c r="H418" s="944"/>
      <c r="I418" s="944"/>
      <c r="J418" s="944"/>
      <c r="K418" s="1056"/>
      <c r="L418" s="1056"/>
      <c r="M418" s="1056"/>
      <c r="N418" s="1056"/>
      <c r="O418" s="1056"/>
      <c r="P418" s="1056"/>
      <c r="Q418" s="1056"/>
      <c r="R418" s="1056"/>
      <c r="S418" s="1056"/>
      <c r="T418" s="1056"/>
      <c r="U418" s="1056"/>
      <c r="V418" s="1056"/>
      <c r="W418" s="1056"/>
      <c r="X418" s="1056"/>
      <c r="Y418" s="1056"/>
      <c r="Z418" s="1056"/>
      <c r="AA418" s="1056"/>
      <c r="AB418" s="1056"/>
      <c r="AC418" s="1056"/>
      <c r="AD418" s="1056"/>
      <c r="AE418" s="36"/>
      <c r="AF418" s="36"/>
      <c r="AG418" s="36"/>
    </row>
    <row r="419" spans="1:33" ht="14.25" x14ac:dyDescent="0.15">
      <c r="A419" s="36"/>
      <c r="B419" s="36"/>
      <c r="C419" s="36"/>
      <c r="D419" s="1064"/>
      <c r="E419" s="1064"/>
      <c r="F419" s="1064"/>
      <c r="G419" s="1064"/>
      <c r="H419" s="1064"/>
      <c r="I419" s="1064"/>
      <c r="J419" s="1064"/>
      <c r="K419" s="1053"/>
      <c r="L419" s="1053"/>
      <c r="M419" s="1053"/>
      <c r="N419" s="1053"/>
      <c r="O419" s="1053"/>
      <c r="P419" s="1053"/>
      <c r="Q419" s="1053"/>
      <c r="R419" s="1053"/>
      <c r="S419" s="1053"/>
      <c r="T419" s="1053"/>
      <c r="U419" s="1053"/>
      <c r="V419" s="1053"/>
      <c r="W419" s="1053"/>
      <c r="X419" s="1053"/>
      <c r="Y419" s="1053"/>
      <c r="Z419" s="1053"/>
      <c r="AA419" s="1053"/>
      <c r="AB419" s="1053"/>
      <c r="AC419" s="1053"/>
      <c r="AD419" s="1053"/>
      <c r="AE419" s="36"/>
      <c r="AF419" s="36"/>
      <c r="AG419" s="36"/>
    </row>
    <row r="420" spans="1:33" ht="14.25" x14ac:dyDescent="0.15">
      <c r="A420" s="36"/>
      <c r="B420" s="36"/>
      <c r="C420" s="36"/>
      <c r="D420" s="944"/>
      <c r="E420" s="944"/>
      <c r="F420" s="944"/>
      <c r="G420" s="944"/>
      <c r="H420" s="944"/>
      <c r="I420" s="944"/>
      <c r="J420" s="944"/>
      <c r="K420" s="670"/>
      <c r="L420" s="670"/>
      <c r="M420" s="670"/>
      <c r="N420" s="670"/>
      <c r="O420" s="670"/>
      <c r="P420" s="670"/>
      <c r="Q420" s="670"/>
      <c r="R420" s="670"/>
      <c r="S420" s="670"/>
      <c r="T420" s="670"/>
      <c r="U420" s="670"/>
      <c r="V420" s="670"/>
      <c r="W420" s="670"/>
      <c r="X420" s="670"/>
      <c r="Y420" s="670"/>
      <c r="Z420" s="670"/>
      <c r="AA420" s="670"/>
      <c r="AB420" s="670"/>
      <c r="AC420" s="670"/>
      <c r="AD420" s="670"/>
      <c r="AE420" s="36"/>
      <c r="AF420" s="36"/>
      <c r="AG420" s="36"/>
    </row>
    <row r="421" spans="1:33" ht="27.95" customHeight="1" x14ac:dyDescent="0.15">
      <c r="A421" s="36"/>
      <c r="B421" s="36"/>
      <c r="C421" s="36"/>
      <c r="D421" s="944"/>
      <c r="E421" s="944"/>
      <c r="F421" s="944"/>
      <c r="G421" s="944"/>
      <c r="H421" s="944"/>
      <c r="I421" s="944"/>
      <c r="J421" s="944"/>
      <c r="K421" s="1056"/>
      <c r="L421" s="1056"/>
      <c r="M421" s="1056"/>
      <c r="N421" s="1056"/>
      <c r="O421" s="1056"/>
      <c r="P421" s="1056"/>
      <c r="Q421" s="1056"/>
      <c r="R421" s="1056"/>
      <c r="S421" s="1056"/>
      <c r="T421" s="1056"/>
      <c r="U421" s="1056"/>
      <c r="V421" s="1056"/>
      <c r="W421" s="1056"/>
      <c r="X421" s="1056"/>
      <c r="Y421" s="1056"/>
      <c r="Z421" s="1056"/>
      <c r="AA421" s="1056"/>
      <c r="AB421" s="1056"/>
      <c r="AC421" s="1056"/>
      <c r="AD421" s="1056"/>
      <c r="AE421" s="36"/>
      <c r="AF421" s="36"/>
      <c r="AG421" s="36"/>
    </row>
    <row r="422" spans="1:33" ht="27.95" customHeight="1" x14ac:dyDescent="0.15">
      <c r="A422" s="36"/>
      <c r="B422" s="36"/>
      <c r="C422" s="36"/>
      <c r="D422" s="944"/>
      <c r="E422" s="944"/>
      <c r="F422" s="944"/>
      <c r="G422" s="944"/>
      <c r="H422" s="944"/>
      <c r="I422" s="944"/>
      <c r="J422" s="944"/>
      <c r="K422" s="1056"/>
      <c r="L422" s="1056"/>
      <c r="M422" s="1056"/>
      <c r="N422" s="1056"/>
      <c r="O422" s="1056"/>
      <c r="P422" s="1056"/>
      <c r="Q422" s="1056"/>
      <c r="R422" s="1056"/>
      <c r="S422" s="1056"/>
      <c r="T422" s="1056"/>
      <c r="U422" s="1056"/>
      <c r="V422" s="1056"/>
      <c r="W422" s="1056"/>
      <c r="X422" s="1056"/>
      <c r="Y422" s="1056"/>
      <c r="Z422" s="1056"/>
      <c r="AA422" s="1056"/>
      <c r="AB422" s="1056"/>
      <c r="AC422" s="1056"/>
      <c r="AD422" s="1056"/>
      <c r="AE422" s="36"/>
      <c r="AF422" s="36"/>
      <c r="AG422" s="36"/>
    </row>
    <row r="423" spans="1:33" ht="14.25" x14ac:dyDescent="0.15">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row>
    <row r="424" spans="1:33" ht="14.25" x14ac:dyDescent="0.15">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row>
  </sheetData>
  <sheetProtection sheet="1"/>
  <mergeCells count="415">
    <mergeCell ref="D421:J421"/>
    <mergeCell ref="K421:AD421"/>
    <mergeCell ref="D422:J422"/>
    <mergeCell ref="K422:AD422"/>
    <mergeCell ref="D418:J418"/>
    <mergeCell ref="K418:AD418"/>
    <mergeCell ref="D419:J419"/>
    <mergeCell ref="K419:AD419"/>
    <mergeCell ref="D420:J420"/>
    <mergeCell ref="K420:AD420"/>
    <mergeCell ref="A413:AG413"/>
    <mergeCell ref="D415:J415"/>
    <mergeCell ref="K415:AD415"/>
    <mergeCell ref="D416:J416"/>
    <mergeCell ref="K416:AD416"/>
    <mergeCell ref="D417:J417"/>
    <mergeCell ref="K417:AD417"/>
    <mergeCell ref="A407:AG407"/>
    <mergeCell ref="A408:AG408"/>
    <mergeCell ref="A409:AG409"/>
    <mergeCell ref="A410:AG410"/>
    <mergeCell ref="A411:AG411"/>
    <mergeCell ref="A412:AD412"/>
    <mergeCell ref="A401:AG401"/>
    <mergeCell ref="A402:AG402"/>
    <mergeCell ref="A403:AG403"/>
    <mergeCell ref="A404:AG404"/>
    <mergeCell ref="A405:AG405"/>
    <mergeCell ref="A406:AG406"/>
    <mergeCell ref="A395:AG395"/>
    <mergeCell ref="A396:AG396"/>
    <mergeCell ref="A397:AG397"/>
    <mergeCell ref="A398:AG398"/>
    <mergeCell ref="A399:AG399"/>
    <mergeCell ref="A400:AG400"/>
    <mergeCell ref="A389:AG389"/>
    <mergeCell ref="A390:AG390"/>
    <mergeCell ref="A391:AG391"/>
    <mergeCell ref="A392:AG392"/>
    <mergeCell ref="A393:AG393"/>
    <mergeCell ref="A394:AG394"/>
    <mergeCell ref="A383:AG383"/>
    <mergeCell ref="A384:AG384"/>
    <mergeCell ref="A385:AG385"/>
    <mergeCell ref="A386:AG386"/>
    <mergeCell ref="A387:AG387"/>
    <mergeCell ref="A388:AG388"/>
    <mergeCell ref="A377:AG377"/>
    <mergeCell ref="A378:AG378"/>
    <mergeCell ref="A379:AG379"/>
    <mergeCell ref="A380:AG380"/>
    <mergeCell ref="A381:AG381"/>
    <mergeCell ref="A382:AG382"/>
    <mergeCell ref="A371:AG371"/>
    <mergeCell ref="A372:AG372"/>
    <mergeCell ref="A373:AG373"/>
    <mergeCell ref="A374:AG374"/>
    <mergeCell ref="A375:AG375"/>
    <mergeCell ref="A376:AG376"/>
    <mergeCell ref="A365:AG365"/>
    <mergeCell ref="A366:AG366"/>
    <mergeCell ref="A367:AG367"/>
    <mergeCell ref="A368:AG368"/>
    <mergeCell ref="A369:AG369"/>
    <mergeCell ref="A370:AG370"/>
    <mergeCell ref="A359:AG359"/>
    <mergeCell ref="A360:AG360"/>
    <mergeCell ref="A361:AG361"/>
    <mergeCell ref="A362:AG362"/>
    <mergeCell ref="A363:AG363"/>
    <mergeCell ref="A364:AG364"/>
    <mergeCell ref="A353:AG353"/>
    <mergeCell ref="A354:AG354"/>
    <mergeCell ref="A355:AG355"/>
    <mergeCell ref="A356:AG356"/>
    <mergeCell ref="A357:AG357"/>
    <mergeCell ref="A358:AG358"/>
    <mergeCell ref="A347:AG347"/>
    <mergeCell ref="A348:AG348"/>
    <mergeCell ref="A349:AG349"/>
    <mergeCell ref="A350:AG350"/>
    <mergeCell ref="A351:AG351"/>
    <mergeCell ref="A352:AG352"/>
    <mergeCell ref="A341:AG341"/>
    <mergeCell ref="A342:AG342"/>
    <mergeCell ref="A343:AG343"/>
    <mergeCell ref="A344:AG344"/>
    <mergeCell ref="A345:AG345"/>
    <mergeCell ref="A346:AG346"/>
    <mergeCell ref="A335:AG335"/>
    <mergeCell ref="A336:AG336"/>
    <mergeCell ref="A337:AG337"/>
    <mergeCell ref="A338:AG338"/>
    <mergeCell ref="A339:AG339"/>
    <mergeCell ref="A340:AG340"/>
    <mergeCell ref="A329:AG329"/>
    <mergeCell ref="A330:AG330"/>
    <mergeCell ref="A331:AG331"/>
    <mergeCell ref="A332:AG332"/>
    <mergeCell ref="A333:AG333"/>
    <mergeCell ref="A334:AG334"/>
    <mergeCell ref="A323:AG323"/>
    <mergeCell ref="A324:AG324"/>
    <mergeCell ref="A325:AG325"/>
    <mergeCell ref="A326:AG326"/>
    <mergeCell ref="A327:AG327"/>
    <mergeCell ref="A328:AG328"/>
    <mergeCell ref="A317:AG317"/>
    <mergeCell ref="A318:AG318"/>
    <mergeCell ref="A319:AG319"/>
    <mergeCell ref="A320:AG320"/>
    <mergeCell ref="A321:AG321"/>
    <mergeCell ref="A322:AG322"/>
    <mergeCell ref="A311:AG311"/>
    <mergeCell ref="A312:AG312"/>
    <mergeCell ref="A313:AG313"/>
    <mergeCell ref="A314:AG314"/>
    <mergeCell ref="A315:AG315"/>
    <mergeCell ref="A316:AG316"/>
    <mergeCell ref="A305:AG305"/>
    <mergeCell ref="A306:AG306"/>
    <mergeCell ref="A307:AG307"/>
    <mergeCell ref="A308:AG308"/>
    <mergeCell ref="A309:AG309"/>
    <mergeCell ref="A310:AG310"/>
    <mergeCell ref="C301:Z301"/>
    <mergeCell ref="AA301:AD301"/>
    <mergeCell ref="C302:Z302"/>
    <mergeCell ref="AA302:AD302"/>
    <mergeCell ref="A303:AG303"/>
    <mergeCell ref="A304:AG304"/>
    <mergeCell ref="A295:AG295"/>
    <mergeCell ref="A296:AG296"/>
    <mergeCell ref="A297:AG297"/>
    <mergeCell ref="A298:AG298"/>
    <mergeCell ref="A299:AG299"/>
    <mergeCell ref="A300:AG300"/>
    <mergeCell ref="B283:F293"/>
    <mergeCell ref="G283:G288"/>
    <mergeCell ref="H283:R288"/>
    <mergeCell ref="S283:S285"/>
    <mergeCell ref="T283:AD285"/>
    <mergeCell ref="S286:S289"/>
    <mergeCell ref="T286:AD289"/>
    <mergeCell ref="G289:G293"/>
    <mergeCell ref="H289:R293"/>
    <mergeCell ref="S290:AD293"/>
    <mergeCell ref="B272:F282"/>
    <mergeCell ref="G272:G275"/>
    <mergeCell ref="H272:R275"/>
    <mergeCell ref="S272:AD275"/>
    <mergeCell ref="G276:G282"/>
    <mergeCell ref="H276:R282"/>
    <mergeCell ref="S276:AD282"/>
    <mergeCell ref="A265:AG265"/>
    <mergeCell ref="A266:AG266"/>
    <mergeCell ref="A267:AG267"/>
    <mergeCell ref="A268:AG268"/>
    <mergeCell ref="A269:AG269"/>
    <mergeCell ref="B270:F271"/>
    <mergeCell ref="G270:AD270"/>
    <mergeCell ref="G271:R271"/>
    <mergeCell ref="S271:AD271"/>
    <mergeCell ref="A259:AG259"/>
    <mergeCell ref="A260:AG260"/>
    <mergeCell ref="A261:AG261"/>
    <mergeCell ref="A262:AG262"/>
    <mergeCell ref="A263:AG263"/>
    <mergeCell ref="A264:AG264"/>
    <mergeCell ref="A253:AG253"/>
    <mergeCell ref="A254:AG254"/>
    <mergeCell ref="A255:AG255"/>
    <mergeCell ref="A256:AG256"/>
    <mergeCell ref="A257:AG257"/>
    <mergeCell ref="A258:AG258"/>
    <mergeCell ref="A247:AG247"/>
    <mergeCell ref="A248:AG248"/>
    <mergeCell ref="A249:AG249"/>
    <mergeCell ref="A250:AG250"/>
    <mergeCell ref="A251:AG251"/>
    <mergeCell ref="A252:AG252"/>
    <mergeCell ref="A241:AG241"/>
    <mergeCell ref="A242:AG242"/>
    <mergeCell ref="A243:AG243"/>
    <mergeCell ref="A244:AG244"/>
    <mergeCell ref="A245:AG245"/>
    <mergeCell ref="A246:AG246"/>
    <mergeCell ref="A235:AG235"/>
    <mergeCell ref="A236:AG236"/>
    <mergeCell ref="A237:AG237"/>
    <mergeCell ref="A238:AG238"/>
    <mergeCell ref="A239:AG239"/>
    <mergeCell ref="A240:AG240"/>
    <mergeCell ref="A229:AG229"/>
    <mergeCell ref="A230:AG230"/>
    <mergeCell ref="A231:AG231"/>
    <mergeCell ref="A232:AG232"/>
    <mergeCell ref="A233:AG233"/>
    <mergeCell ref="A234:AG234"/>
    <mergeCell ref="A223:AG223"/>
    <mergeCell ref="A224:AG224"/>
    <mergeCell ref="A225:AG225"/>
    <mergeCell ref="A226:AG226"/>
    <mergeCell ref="A227:AG227"/>
    <mergeCell ref="A228:AG228"/>
    <mergeCell ref="A217:AG217"/>
    <mergeCell ref="A218:AG218"/>
    <mergeCell ref="A219:AG219"/>
    <mergeCell ref="A220:AG220"/>
    <mergeCell ref="A221:AG221"/>
    <mergeCell ref="A222:AG222"/>
    <mergeCell ref="A211:AG211"/>
    <mergeCell ref="A212:AG212"/>
    <mergeCell ref="A213:AG213"/>
    <mergeCell ref="A214:AG214"/>
    <mergeCell ref="A215:AG215"/>
    <mergeCell ref="A216:AG216"/>
    <mergeCell ref="A205:AG205"/>
    <mergeCell ref="A206:AG206"/>
    <mergeCell ref="A207:AG207"/>
    <mergeCell ref="A208:AG208"/>
    <mergeCell ref="A209:AG209"/>
    <mergeCell ref="A210:AG210"/>
    <mergeCell ref="A199:AG199"/>
    <mergeCell ref="A200:AG200"/>
    <mergeCell ref="A201:AG201"/>
    <mergeCell ref="A202:AG202"/>
    <mergeCell ref="A203:AG203"/>
    <mergeCell ref="A204:AG204"/>
    <mergeCell ref="A193:AG193"/>
    <mergeCell ref="A194:AG194"/>
    <mergeCell ref="A195:AG195"/>
    <mergeCell ref="A196:AG196"/>
    <mergeCell ref="A197:AG197"/>
    <mergeCell ref="A198:AG198"/>
    <mergeCell ref="A187:AG187"/>
    <mergeCell ref="A188:AG188"/>
    <mergeCell ref="A189:AG189"/>
    <mergeCell ref="A190:AG190"/>
    <mergeCell ref="A191:AG191"/>
    <mergeCell ref="A192:AG192"/>
    <mergeCell ref="A181:AG181"/>
    <mergeCell ref="A182:AG182"/>
    <mergeCell ref="A183:AG183"/>
    <mergeCell ref="A184:AG184"/>
    <mergeCell ref="A185:AG185"/>
    <mergeCell ref="A186:AG186"/>
    <mergeCell ref="A175:AG175"/>
    <mergeCell ref="A176:AG176"/>
    <mergeCell ref="A177:AG177"/>
    <mergeCell ref="A178:AG178"/>
    <mergeCell ref="A179:AG179"/>
    <mergeCell ref="A180:AG180"/>
    <mergeCell ref="A169:AG169"/>
    <mergeCell ref="A170:AG170"/>
    <mergeCell ref="A171:AG171"/>
    <mergeCell ref="A172:AG172"/>
    <mergeCell ref="A173:AG173"/>
    <mergeCell ref="A174:AG174"/>
    <mergeCell ref="A163:AG163"/>
    <mergeCell ref="A164:AG164"/>
    <mergeCell ref="A165:AG165"/>
    <mergeCell ref="A166:AG166"/>
    <mergeCell ref="A167:AG167"/>
    <mergeCell ref="A168:AG168"/>
    <mergeCell ref="A157:AG157"/>
    <mergeCell ref="A158:AG158"/>
    <mergeCell ref="A159:AG159"/>
    <mergeCell ref="A160:AG160"/>
    <mergeCell ref="A161:AG161"/>
    <mergeCell ref="A162:AG162"/>
    <mergeCell ref="A151:AG151"/>
    <mergeCell ref="A152:AG152"/>
    <mergeCell ref="A153:AG153"/>
    <mergeCell ref="A154:AG154"/>
    <mergeCell ref="A155:AG155"/>
    <mergeCell ref="A156:AG156"/>
    <mergeCell ref="A145:AG145"/>
    <mergeCell ref="A146:AG146"/>
    <mergeCell ref="A147:AG147"/>
    <mergeCell ref="A148:AG148"/>
    <mergeCell ref="A149:AG149"/>
    <mergeCell ref="A150:AG150"/>
    <mergeCell ref="A139:AG139"/>
    <mergeCell ref="A140:AG140"/>
    <mergeCell ref="A141:AG141"/>
    <mergeCell ref="A142:AG142"/>
    <mergeCell ref="A143:AG143"/>
    <mergeCell ref="A144:AG144"/>
    <mergeCell ref="A133:AG133"/>
    <mergeCell ref="A134:AG134"/>
    <mergeCell ref="A135:AG135"/>
    <mergeCell ref="A136:AG136"/>
    <mergeCell ref="A137:AG137"/>
    <mergeCell ref="A138:AG138"/>
    <mergeCell ref="A127:AG127"/>
    <mergeCell ref="A128:AG128"/>
    <mergeCell ref="A129:AG129"/>
    <mergeCell ref="A130:AG130"/>
    <mergeCell ref="A131:AG131"/>
    <mergeCell ref="A132:AG132"/>
    <mergeCell ref="A121:AG121"/>
    <mergeCell ref="A122:AG122"/>
    <mergeCell ref="A123:AG123"/>
    <mergeCell ref="A124:AG124"/>
    <mergeCell ref="A125:AG125"/>
    <mergeCell ref="A126:AG126"/>
    <mergeCell ref="A115:AG115"/>
    <mergeCell ref="A116:AG116"/>
    <mergeCell ref="A117:AG117"/>
    <mergeCell ref="A118:AG118"/>
    <mergeCell ref="A119:AG119"/>
    <mergeCell ref="A120:AG120"/>
    <mergeCell ref="A109:AG109"/>
    <mergeCell ref="A110:AG110"/>
    <mergeCell ref="A111:AG111"/>
    <mergeCell ref="A112:AG112"/>
    <mergeCell ref="A113:AG113"/>
    <mergeCell ref="A114:AG114"/>
    <mergeCell ref="A103:AG103"/>
    <mergeCell ref="A104:AG104"/>
    <mergeCell ref="A105:AG105"/>
    <mergeCell ref="A106:AG106"/>
    <mergeCell ref="A107:AG107"/>
    <mergeCell ref="A108:AG108"/>
    <mergeCell ref="A97:AG97"/>
    <mergeCell ref="A98:AG98"/>
    <mergeCell ref="A99:AG99"/>
    <mergeCell ref="A100:AG100"/>
    <mergeCell ref="A101:AG101"/>
    <mergeCell ref="A102:AG102"/>
    <mergeCell ref="A91:AG91"/>
    <mergeCell ref="A92:AG92"/>
    <mergeCell ref="A93:AG93"/>
    <mergeCell ref="A94:AG94"/>
    <mergeCell ref="A95:AG95"/>
    <mergeCell ref="A96:AG96"/>
    <mergeCell ref="A85:AG85"/>
    <mergeCell ref="A86:AG86"/>
    <mergeCell ref="A87:AG87"/>
    <mergeCell ref="A88:AG88"/>
    <mergeCell ref="A89:AG89"/>
    <mergeCell ref="A90:AG90"/>
    <mergeCell ref="A79:AG79"/>
    <mergeCell ref="A80:AG80"/>
    <mergeCell ref="A81:AG81"/>
    <mergeCell ref="A82:AG82"/>
    <mergeCell ref="A83:AG83"/>
    <mergeCell ref="A84:AG84"/>
    <mergeCell ref="A73:AG73"/>
    <mergeCell ref="A74:AG74"/>
    <mergeCell ref="A75:AG75"/>
    <mergeCell ref="A76:AG76"/>
    <mergeCell ref="A77:AG77"/>
    <mergeCell ref="A78:AG78"/>
    <mergeCell ref="A67:AG67"/>
    <mergeCell ref="A68:AG68"/>
    <mergeCell ref="A69:AG69"/>
    <mergeCell ref="A70:AG70"/>
    <mergeCell ref="A71:AG71"/>
    <mergeCell ref="A72:AG72"/>
    <mergeCell ref="A57:AG57"/>
    <mergeCell ref="Y59:AG59"/>
    <mergeCell ref="AC61:AE61"/>
    <mergeCell ref="A63:AG63"/>
    <mergeCell ref="A65:AG65"/>
    <mergeCell ref="A66:AG66"/>
    <mergeCell ref="A49:AG49"/>
    <mergeCell ref="A51:AG51"/>
    <mergeCell ref="A52:AG52"/>
    <mergeCell ref="A53:AG53"/>
    <mergeCell ref="A54:AG54"/>
    <mergeCell ref="A56:AG56"/>
    <mergeCell ref="A43:AG43"/>
    <mergeCell ref="A44:AG44"/>
    <mergeCell ref="A45:AG45"/>
    <mergeCell ref="A46:AG46"/>
    <mergeCell ref="A47:AG47"/>
    <mergeCell ref="A48:AG48"/>
    <mergeCell ref="A36:AG36"/>
    <mergeCell ref="A37:AG37"/>
    <mergeCell ref="A38:AG38"/>
    <mergeCell ref="A40:AG40"/>
    <mergeCell ref="A41:AG41"/>
    <mergeCell ref="A42:AG42"/>
    <mergeCell ref="A30:AG30"/>
    <mergeCell ref="A31:AG31"/>
    <mergeCell ref="A32:AG32"/>
    <mergeCell ref="A33:AG33"/>
    <mergeCell ref="A34:AG34"/>
    <mergeCell ref="A35:AG35"/>
    <mergeCell ref="A24:AG24"/>
    <mergeCell ref="A25:AG25"/>
    <mergeCell ref="A26:AG26"/>
    <mergeCell ref="A27:AG27"/>
    <mergeCell ref="A28:AG28"/>
    <mergeCell ref="A29:AG29"/>
    <mergeCell ref="A17:AG17"/>
    <mergeCell ref="A18:AG18"/>
    <mergeCell ref="A20:AG20"/>
    <mergeCell ref="A21:AG21"/>
    <mergeCell ref="A22:AG22"/>
    <mergeCell ref="A23:AG23"/>
    <mergeCell ref="V9:AE9"/>
    <mergeCell ref="A11:AG11"/>
    <mergeCell ref="A12:AG12"/>
    <mergeCell ref="A14:AG14"/>
    <mergeCell ref="A15:AG15"/>
    <mergeCell ref="A16:AG16"/>
    <mergeCell ref="AC1:AG1"/>
    <mergeCell ref="B2:R2"/>
    <mergeCell ref="A4:AG4"/>
    <mergeCell ref="A5:AG5"/>
    <mergeCell ref="A6:AG6"/>
    <mergeCell ref="A7:P7"/>
  </mergeCells>
  <phoneticPr fontId="3"/>
  <printOptions horizontalCentered="1"/>
  <pageMargins left="0" right="0" top="0.98425196850393704" bottom="0.98425196850393704" header="0.51181102362204722" footer="0.51181102362204722"/>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2"/>
  <sheetViews>
    <sheetView view="pageBreakPreview" zoomScaleNormal="100" zoomScaleSheetLayoutView="100" workbookViewId="0"/>
  </sheetViews>
  <sheetFormatPr defaultRowHeight="13.5" x14ac:dyDescent="0.15"/>
  <cols>
    <col min="1" max="1" width="2" customWidth="1"/>
    <col min="2" max="4" width="27.75" customWidth="1"/>
    <col min="5" max="5" width="1.625" customWidth="1"/>
  </cols>
  <sheetData>
    <row r="1" spans="2:4" ht="19.5" customHeight="1" x14ac:dyDescent="0.15">
      <c r="D1" s="22"/>
    </row>
    <row r="2" spans="2:4" ht="19.5" customHeight="1" x14ac:dyDescent="0.15"/>
    <row r="3" spans="2:4" ht="19.5" customHeight="1" x14ac:dyDescent="0.15">
      <c r="B3" s="628" t="s">
        <v>179</v>
      </c>
      <c r="C3" s="628"/>
      <c r="D3" s="628"/>
    </row>
    <row r="4" spans="2:4" ht="19.5" customHeight="1" thickBot="1" x14ac:dyDescent="0.2"/>
    <row r="5" spans="2:4" ht="19.5" customHeight="1" thickBot="1" x14ac:dyDescent="0.2">
      <c r="B5" s="44" t="s">
        <v>180</v>
      </c>
      <c r="C5" s="45" t="s">
        <v>181</v>
      </c>
      <c r="D5" s="45" t="s">
        <v>182</v>
      </c>
    </row>
    <row r="6" spans="2:4" ht="19.5" customHeight="1" x14ac:dyDescent="0.15">
      <c r="B6" s="1065" t="s">
        <v>183</v>
      </c>
      <c r="C6" s="1065" t="s">
        <v>184</v>
      </c>
      <c r="D6" s="1065" t="s">
        <v>185</v>
      </c>
    </row>
    <row r="7" spans="2:4" ht="19.5" customHeight="1" x14ac:dyDescent="0.15">
      <c r="B7" s="1066"/>
      <c r="C7" s="1066"/>
      <c r="D7" s="1066"/>
    </row>
    <row r="8" spans="2:4" ht="19.5" customHeight="1" thickBot="1" x14ac:dyDescent="0.2">
      <c r="B8" s="1067"/>
      <c r="C8" s="1067"/>
      <c r="D8" s="1067"/>
    </row>
    <row r="9" spans="2:4" ht="19.5" customHeight="1" x14ac:dyDescent="0.15">
      <c r="B9" s="1065" t="s">
        <v>183</v>
      </c>
      <c r="C9" s="1065" t="s">
        <v>186</v>
      </c>
      <c r="D9" s="1065" t="s">
        <v>187</v>
      </c>
    </row>
    <row r="10" spans="2:4" ht="19.5" customHeight="1" x14ac:dyDescent="0.15">
      <c r="B10" s="1066"/>
      <c r="C10" s="1066"/>
      <c r="D10" s="1066"/>
    </row>
    <row r="11" spans="2:4" ht="19.5" customHeight="1" thickBot="1" x14ac:dyDescent="0.2">
      <c r="B11" s="1067"/>
      <c r="C11" s="1067"/>
      <c r="D11" s="1067"/>
    </row>
    <row r="12" spans="2:4" ht="19.5" customHeight="1" x14ac:dyDescent="0.15">
      <c r="B12" s="1065" t="s">
        <v>188</v>
      </c>
      <c r="C12" s="1065" t="s">
        <v>189</v>
      </c>
      <c r="D12" s="1065" t="s">
        <v>185</v>
      </c>
    </row>
    <row r="13" spans="2:4" ht="19.5" customHeight="1" x14ac:dyDescent="0.15">
      <c r="B13" s="1066"/>
      <c r="C13" s="1066"/>
      <c r="D13" s="1066"/>
    </row>
    <row r="14" spans="2:4" ht="39" customHeight="1" x14ac:dyDescent="0.15">
      <c r="B14" s="1066"/>
      <c r="C14" s="1066"/>
      <c r="D14" s="1066"/>
    </row>
    <row r="15" spans="2:4" ht="19.5" customHeight="1" thickBot="1" x14ac:dyDescent="0.2">
      <c r="B15" s="1067"/>
      <c r="C15" s="1067"/>
      <c r="D15" s="1067"/>
    </row>
    <row r="16" spans="2:4" ht="19.5" customHeight="1" x14ac:dyDescent="0.15"/>
    <row r="17" spans="2:2" ht="19.5" customHeight="1" x14ac:dyDescent="0.15"/>
    <row r="18" spans="2:2" ht="19.5" customHeight="1" x14ac:dyDescent="0.15">
      <c r="B18" s="46" t="s">
        <v>190</v>
      </c>
    </row>
    <row r="19" spans="2:2" ht="19.5" customHeight="1" x14ac:dyDescent="0.15">
      <c r="B19" s="46" t="s">
        <v>191</v>
      </c>
    </row>
    <row r="20" spans="2:2" ht="19.5" customHeight="1" x14ac:dyDescent="0.15">
      <c r="B20" s="46" t="s">
        <v>192</v>
      </c>
    </row>
    <row r="21" spans="2:2" ht="19.5" customHeight="1" x14ac:dyDescent="0.15"/>
    <row r="22" spans="2:2" ht="19.5" customHeight="1" x14ac:dyDescent="0.15"/>
  </sheetData>
  <sheetProtection sheet="1"/>
  <mergeCells count="10">
    <mergeCell ref="B12:B15"/>
    <mergeCell ref="C12:C15"/>
    <mergeCell ref="D12:D15"/>
    <mergeCell ref="B3:D3"/>
    <mergeCell ref="B6:B8"/>
    <mergeCell ref="C6:C8"/>
    <mergeCell ref="D6:D8"/>
    <mergeCell ref="B9:B11"/>
    <mergeCell ref="C9:C11"/>
    <mergeCell ref="D9:D11"/>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H1:I1"/>
  <sheetViews>
    <sheetView zoomScale="70" zoomScaleNormal="70" workbookViewId="0"/>
  </sheetViews>
  <sheetFormatPr defaultRowHeight="13.5" x14ac:dyDescent="0.15"/>
  <cols>
    <col min="1" max="4" width="9" customWidth="1"/>
  </cols>
  <sheetData>
    <row r="1" spans="8:9" ht="21" customHeight="1" x14ac:dyDescent="0.15">
      <c r="H1" s="25"/>
      <c r="I1" s="26"/>
    </row>
  </sheetData>
  <sheetProtection sheet="1"/>
  <phoneticPr fontId="3"/>
  <pageMargins left="0.7" right="0.7" top="0.75" bottom="0.75" header="0.3" footer="0.3"/>
  <pageSetup paperSize="9" scale="7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企業様へ</vt:lpstr>
      <vt:lpstr>入力シート（こちらに入力）</vt:lpstr>
      <vt:lpstr>求人票（入力不可）</vt:lpstr>
      <vt:lpstr>裏面</vt:lpstr>
      <vt:lpstr>確認事項 ①</vt:lpstr>
      <vt:lpstr>確認事項②</vt:lpstr>
      <vt:lpstr>予備自衛官制度の概要</vt:lpstr>
      <vt:lpstr>'確認事項 ①'!Print_Area</vt:lpstr>
      <vt:lpstr>確認事項②!Print_Area</vt:lpstr>
      <vt:lpstr>企業様へ!Print_Area</vt:lpstr>
      <vt:lpstr>'求人票（入力不可）'!Print_Area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honbu2</dc:creator>
  <cp:lastModifiedBy>奥村　浩平</cp:lastModifiedBy>
  <cp:lastPrinted>2022-03-22T05:58:54Z</cp:lastPrinted>
  <dcterms:created xsi:type="dcterms:W3CDTF">2018-12-27T07:30:40Z</dcterms:created>
  <dcterms:modified xsi:type="dcterms:W3CDTF">2024-06-25T04:10:42Z</dcterms:modified>
</cp:coreProperties>
</file>