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契約\オープンカウンター\7年度\５　パンフレットスタンドほか１１件\"/>
    </mc:Choice>
  </mc:AlternateContent>
  <bookViews>
    <workbookView xWindow="495" yWindow="855" windowWidth="11715" windowHeight="9120" firstSheet="8" activeTab="8"/>
  </bookViews>
  <sheets>
    <sheet name="送付" sheetId="24" state="hidden" r:id="rId1"/>
    <sheet name="注文書" sheetId="31" state="hidden" r:id="rId2"/>
    <sheet name="請求書" sheetId="14" state="hidden" r:id="rId3"/>
    <sheet name="請求書 (例)" sheetId="41" state="hidden" r:id="rId4"/>
    <sheet name="納品書" sheetId="26" state="hidden" r:id="rId5"/>
    <sheet name="納品書 (例)" sheetId="42" state="hidden" r:id="rId6"/>
    <sheet name="別紙内訳書" sheetId="37" state="hidden" r:id="rId7"/>
    <sheet name="見積依頼につける別紙" sheetId="40" state="hidden" r:id="rId8"/>
    <sheet name="見積書及び請求書用別紙内訳書" sheetId="44" r:id="rId9"/>
    <sheet name="見積書" sheetId="45" state="hidden" r:id="rId10"/>
    <sheet name="見積書及び請求書用別紙内訳書１" sheetId="43" state="hidden" r:id="rId11"/>
  </sheets>
  <definedNames>
    <definedName name="_xlnm._FilterDatabase" localSheetId="8" hidden="1">見積書及び請求書用別紙内訳書!$A$1:$L$17</definedName>
    <definedName name="_xlnm._FilterDatabase" localSheetId="6" hidden="1">別紙内訳書!$C$1:$C$16</definedName>
    <definedName name="_xlnm.Print_Area" localSheetId="7">見積依頼につける別紙!$A$1:$E$13</definedName>
    <definedName name="_xlnm.Print_Area" localSheetId="9">見積書!$A$1:$H$36</definedName>
    <definedName name="_xlnm.Print_Area" localSheetId="8">見積書及び請求書用別紙内訳書!$A$1:$G$17</definedName>
    <definedName name="_xlnm.Print_Area" localSheetId="10">見積書及び請求書用別紙内訳書１!$A$1:$G$47</definedName>
    <definedName name="_xlnm.Print_Area" localSheetId="2">請求書!$A$1:$H$36</definedName>
    <definedName name="_xlnm.Print_Area" localSheetId="3">'請求書 (例)'!$A$1:$H$33</definedName>
    <definedName name="_xlnm.Print_Area" localSheetId="1">注文書!$A$1:$J$38</definedName>
    <definedName name="_xlnm.Print_Area" localSheetId="4">納品書!$A$1:$X$34</definedName>
    <definedName name="_xlnm.Print_Area" localSheetId="5">'納品書 (例)'!$A$1:$X$32</definedName>
    <definedName name="_xlnm.Print_Area" localSheetId="6">別紙内訳書!$A$1:$H$17</definedName>
    <definedName name="_xlnm.Print_Titles" localSheetId="7">見積依頼につける別紙!$1:$1</definedName>
    <definedName name="_xlnm.Print_Titles" localSheetId="8">見積書及び請求書用別紙内訳書!$1:$1</definedName>
    <definedName name="_xlnm.Print_Titles" localSheetId="10">見積書及び請求書用別紙内訳書１!$1:$1</definedName>
    <definedName name="_xlnm.Print_Titles" localSheetId="6">別紙内訳書!$1:$1</definedName>
  </definedNames>
  <calcPr calcId="162913"/>
</workbook>
</file>

<file path=xl/calcChain.xml><?xml version="1.0" encoding="utf-8"?>
<calcChain xmlns="http://schemas.openxmlformats.org/spreadsheetml/2006/main">
  <c r="G11" i="44" l="1"/>
  <c r="G10" i="44"/>
  <c r="G9" i="44"/>
  <c r="G8" i="44"/>
  <c r="G2" i="44" l="1"/>
  <c r="G3" i="44" l="1"/>
  <c r="G4" i="44"/>
  <c r="G5" i="44"/>
  <c r="G6" i="44"/>
  <c r="G7" i="44"/>
  <c r="C17" i="44" l="1"/>
  <c r="G36" i="45"/>
  <c r="G28" i="45" l="1"/>
  <c r="C23" i="45" s="1"/>
  <c r="G52" i="43" l="1"/>
  <c r="I52" i="43"/>
  <c r="J52" i="43" s="1"/>
  <c r="G53" i="43"/>
  <c r="I53" i="43"/>
  <c r="J53" i="43" s="1"/>
  <c r="G89" i="43"/>
  <c r="G88" i="43"/>
  <c r="G87" i="43"/>
  <c r="G86" i="43"/>
  <c r="G85" i="43"/>
  <c r="G84" i="43"/>
  <c r="G83" i="43"/>
  <c r="G82" i="43"/>
  <c r="G81" i="43"/>
  <c r="G80" i="43"/>
  <c r="G79" i="43"/>
  <c r="G78" i="43"/>
  <c r="G77" i="43"/>
  <c r="G76" i="43"/>
  <c r="G75" i="43"/>
  <c r="G74" i="43"/>
  <c r="G73" i="43"/>
  <c r="I72" i="43"/>
  <c r="J72" i="43" s="1"/>
  <c r="G72" i="43"/>
  <c r="I71" i="43"/>
  <c r="J71" i="43" s="1"/>
  <c r="G71" i="43"/>
  <c r="I70" i="43"/>
  <c r="J70" i="43" s="1"/>
  <c r="G70" i="43"/>
  <c r="I69" i="43"/>
  <c r="J69" i="43" s="1"/>
  <c r="G69" i="43"/>
  <c r="I68" i="43"/>
  <c r="J68" i="43" s="1"/>
  <c r="G68" i="43"/>
  <c r="I67" i="43"/>
  <c r="J67" i="43" s="1"/>
  <c r="G67" i="43"/>
  <c r="I66" i="43"/>
  <c r="J66" i="43" s="1"/>
  <c r="G66" i="43"/>
  <c r="I65" i="43"/>
  <c r="J65" i="43" s="1"/>
  <c r="G65" i="43"/>
  <c r="I64" i="43"/>
  <c r="J64" i="43" s="1"/>
  <c r="G64" i="43"/>
  <c r="I63" i="43"/>
  <c r="J63" i="43" s="1"/>
  <c r="G63" i="43"/>
  <c r="I62" i="43"/>
  <c r="J62" i="43" s="1"/>
  <c r="G62" i="43"/>
  <c r="I61" i="43"/>
  <c r="J61" i="43" s="1"/>
  <c r="G61" i="43"/>
  <c r="I60" i="43"/>
  <c r="J60" i="43" s="1"/>
  <c r="G60" i="43"/>
  <c r="I59" i="43"/>
  <c r="J59" i="43" s="1"/>
  <c r="G59" i="43"/>
  <c r="I58" i="43"/>
  <c r="J58" i="43" s="1"/>
  <c r="G58" i="43"/>
  <c r="I57" i="43"/>
  <c r="J57" i="43" s="1"/>
  <c r="G57" i="43"/>
  <c r="I56" i="43"/>
  <c r="J56" i="43" s="1"/>
  <c r="G56" i="43"/>
  <c r="I55" i="43"/>
  <c r="J55" i="43" s="1"/>
  <c r="G55" i="43"/>
  <c r="I54" i="43"/>
  <c r="J54" i="43" s="1"/>
  <c r="G54" i="43"/>
  <c r="I51" i="43"/>
  <c r="J51" i="43" s="1"/>
  <c r="G51" i="43"/>
  <c r="I50" i="43"/>
  <c r="J50" i="43" s="1"/>
  <c r="G50" i="43"/>
  <c r="I49" i="43"/>
  <c r="J49" i="43" s="1"/>
  <c r="G49" i="43"/>
  <c r="I48" i="43"/>
  <c r="J48" i="43" s="1"/>
  <c r="G48" i="43"/>
  <c r="I47" i="43"/>
  <c r="J47" i="43" s="1"/>
  <c r="G47" i="43"/>
  <c r="I46" i="43"/>
  <c r="J46" i="43" s="1"/>
  <c r="G46" i="43"/>
  <c r="I45" i="43"/>
  <c r="J45" i="43" s="1"/>
  <c r="G45" i="43"/>
  <c r="I44" i="43"/>
  <c r="J44" i="43" s="1"/>
  <c r="G44" i="43"/>
  <c r="I43" i="43"/>
  <c r="J43" i="43" s="1"/>
  <c r="G43" i="43"/>
  <c r="I42" i="43"/>
  <c r="J42" i="43" s="1"/>
  <c r="G42" i="43"/>
  <c r="I41" i="43"/>
  <c r="J41" i="43" s="1"/>
  <c r="G41" i="43"/>
  <c r="I40" i="43"/>
  <c r="J40" i="43" s="1"/>
  <c r="G40" i="43"/>
  <c r="I39" i="43"/>
  <c r="J39" i="43" s="1"/>
  <c r="G39" i="43"/>
  <c r="I38" i="43"/>
  <c r="J38" i="43" s="1"/>
  <c r="G38" i="43"/>
  <c r="I37" i="43"/>
  <c r="J37" i="43" s="1"/>
  <c r="G37" i="43"/>
  <c r="I36" i="43"/>
  <c r="J36" i="43" s="1"/>
  <c r="G36" i="43"/>
  <c r="I35" i="43"/>
  <c r="J35" i="43" s="1"/>
  <c r="G35" i="43"/>
  <c r="I34" i="43"/>
  <c r="J34" i="43" s="1"/>
  <c r="G34" i="43"/>
  <c r="I33" i="43"/>
  <c r="J33" i="43" s="1"/>
  <c r="G33" i="43"/>
  <c r="I32" i="43"/>
  <c r="J32" i="43" s="1"/>
  <c r="G32" i="43"/>
  <c r="I31" i="43"/>
  <c r="J31" i="43" s="1"/>
  <c r="G31" i="43"/>
  <c r="I30" i="43"/>
  <c r="J30" i="43" s="1"/>
  <c r="G30" i="43"/>
  <c r="I29" i="43"/>
  <c r="J29" i="43" s="1"/>
  <c r="G29" i="43"/>
  <c r="I28" i="43"/>
  <c r="J28" i="43" s="1"/>
  <c r="G28" i="43"/>
  <c r="I27" i="43"/>
  <c r="J27" i="43" s="1"/>
  <c r="G27" i="43"/>
  <c r="I26" i="43"/>
  <c r="J26" i="43" s="1"/>
  <c r="G26" i="43"/>
  <c r="I25" i="43"/>
  <c r="J25" i="43" s="1"/>
  <c r="G25" i="43"/>
  <c r="I24" i="43"/>
  <c r="J24" i="43" s="1"/>
  <c r="G24" i="43"/>
  <c r="I23" i="43"/>
  <c r="J23" i="43" s="1"/>
  <c r="G23" i="43"/>
  <c r="I22" i="43"/>
  <c r="J22" i="43" s="1"/>
  <c r="G22" i="43"/>
  <c r="I21" i="43"/>
  <c r="J21" i="43" s="1"/>
  <c r="G21" i="43"/>
  <c r="I20" i="43"/>
  <c r="J20" i="43" s="1"/>
  <c r="G20" i="43"/>
  <c r="I5" i="43"/>
  <c r="J5" i="43" s="1"/>
  <c r="G5" i="43"/>
  <c r="I4" i="43"/>
  <c r="J4" i="43" s="1"/>
  <c r="G4" i="43"/>
  <c r="I3" i="43"/>
  <c r="J3" i="43" s="1"/>
  <c r="G3" i="43"/>
  <c r="A3" i="43"/>
  <c r="A4" i="43" s="1"/>
  <c r="I2" i="43"/>
  <c r="J2" i="43" s="1"/>
  <c r="G2" i="43"/>
  <c r="G25" i="41" l="1"/>
  <c r="G35" i="41" s="1"/>
  <c r="C20" i="41" s="1"/>
  <c r="U21" i="42"/>
  <c r="G7" i="37" l="1"/>
  <c r="G6" i="37"/>
  <c r="G5" i="37"/>
  <c r="G5" i="40" l="1"/>
  <c r="G4" i="40"/>
  <c r="G3" i="40"/>
  <c r="G2" i="40"/>
  <c r="G3" i="37" l="1"/>
  <c r="G4" i="37"/>
  <c r="G8" i="37"/>
  <c r="G9" i="37"/>
  <c r="G10" i="37"/>
  <c r="G11" i="37"/>
  <c r="G12" i="37"/>
  <c r="G13" i="37"/>
  <c r="G2" i="37"/>
  <c r="G17" i="37" l="1"/>
  <c r="G25" i="14" l="1"/>
  <c r="U23" i="26" l="1"/>
  <c r="G36" i="14" l="1"/>
  <c r="C20" i="14" l="1"/>
</calcChain>
</file>

<file path=xl/sharedStrings.xml><?xml version="1.0" encoding="utf-8"?>
<sst xmlns="http://schemas.openxmlformats.org/spreadsheetml/2006/main" count="573" uniqueCount="332">
  <si>
    <t>単位</t>
    <rPh sb="0" eb="2">
      <t>タンイ</t>
    </rPh>
    <phoneticPr fontId="3"/>
  </si>
  <si>
    <t>数量</t>
    <rPh sb="0" eb="2">
      <t>スウリョウ</t>
    </rPh>
    <phoneticPr fontId="3"/>
  </si>
  <si>
    <t>要求番号</t>
    <rPh sb="0" eb="2">
      <t>ヨウキュウ</t>
    </rPh>
    <rPh sb="2" eb="4">
      <t>バンゴウ</t>
    </rPh>
    <phoneticPr fontId="3"/>
  </si>
  <si>
    <t>金　　額</t>
    <rPh sb="0" eb="1">
      <t>キン</t>
    </rPh>
    <rPh sb="3" eb="4">
      <t>ガク</t>
    </rPh>
    <phoneticPr fontId="3"/>
  </si>
  <si>
    <t>単　　価</t>
    <rPh sb="0" eb="1">
      <t>タン</t>
    </rPh>
    <rPh sb="3" eb="4">
      <t>アタイ</t>
    </rPh>
    <phoneticPr fontId="3"/>
  </si>
  <si>
    <t>金　　　　額</t>
    <rPh sb="0" eb="1">
      <t>キン</t>
    </rPh>
    <rPh sb="5" eb="6">
      <t>ガク</t>
    </rPh>
    <phoneticPr fontId="3"/>
  </si>
  <si>
    <t>検査年月日</t>
    <rPh sb="0" eb="2">
      <t>ケンサ</t>
    </rPh>
    <rPh sb="2" eb="5">
      <t>ネンガッピ</t>
    </rPh>
    <phoneticPr fontId="3"/>
  </si>
  <si>
    <t>　自衛隊神奈川地方協力本部長</t>
    <rPh sb="1" eb="4">
      <t>ジエイタイ</t>
    </rPh>
    <rPh sb="4" eb="7">
      <t>カナガワ</t>
    </rPh>
    <rPh sb="7" eb="9">
      <t>チホウ</t>
    </rPh>
    <rPh sb="9" eb="11">
      <t>キョウリョク</t>
    </rPh>
    <rPh sb="11" eb="13">
      <t>ホンブ</t>
    </rPh>
    <rPh sb="13" eb="14">
      <t>チョウ</t>
    </rPh>
    <phoneticPr fontId="3"/>
  </si>
  <si>
    <t>住　　所</t>
    <rPh sb="0" eb="1">
      <t>ジュウ</t>
    </rPh>
    <rPh sb="3" eb="4">
      <t>トコロ</t>
    </rPh>
    <phoneticPr fontId="3"/>
  </si>
  <si>
    <t>会 社 名</t>
    <rPh sb="0" eb="1">
      <t>カイ</t>
    </rPh>
    <rPh sb="2" eb="3">
      <t>シャ</t>
    </rPh>
    <rPh sb="4" eb="5">
      <t>メイ</t>
    </rPh>
    <phoneticPr fontId="3"/>
  </si>
  <si>
    <t>代表者名</t>
    <rPh sb="0" eb="1">
      <t>ダイ</t>
    </rPh>
    <rPh sb="1" eb="2">
      <t>ヒョウ</t>
    </rPh>
    <rPh sb="2" eb="3">
      <t>モノ</t>
    </rPh>
    <rPh sb="3" eb="4">
      <t>メイ</t>
    </rPh>
    <phoneticPr fontId="3"/>
  </si>
  <si>
    <t>金 額</t>
    <rPh sb="0" eb="1">
      <t>キン</t>
    </rPh>
    <rPh sb="2" eb="3">
      <t>ガク</t>
    </rPh>
    <phoneticPr fontId="3"/>
  </si>
  <si>
    <t>内　　　　　　　　　　訳</t>
    <rPh sb="0" eb="1">
      <t>ウチ</t>
    </rPh>
    <rPh sb="11" eb="12">
      <t>ヤク</t>
    </rPh>
    <phoneticPr fontId="3"/>
  </si>
  <si>
    <t>規　　　　格</t>
    <rPh sb="0" eb="1">
      <t>タダシ</t>
    </rPh>
    <rPh sb="5" eb="6">
      <t>カク</t>
    </rPh>
    <phoneticPr fontId="3"/>
  </si>
  <si>
    <t>単位</t>
    <rPh sb="0" eb="1">
      <t>タン</t>
    </rPh>
    <rPh sb="1" eb="2">
      <t>クライ</t>
    </rPh>
    <phoneticPr fontId="3"/>
  </si>
  <si>
    <t>摘　要</t>
    <rPh sb="0" eb="1">
      <t>チャク</t>
    </rPh>
    <rPh sb="2" eb="3">
      <t>ヨウ</t>
    </rPh>
    <phoneticPr fontId="3"/>
  </si>
  <si>
    <t>合　　　　計</t>
    <rPh sb="0" eb="1">
      <t>ゴウ</t>
    </rPh>
    <rPh sb="5" eb="6">
      <t>ケイ</t>
    </rPh>
    <phoneticPr fontId="3"/>
  </si>
  <si>
    <t xml:space="preserve"> 請　　求　　書 </t>
    <rPh sb="1" eb="2">
      <t>ショウ</t>
    </rPh>
    <rPh sb="4" eb="5">
      <t>モト</t>
    </rPh>
    <rPh sb="7" eb="8">
      <t>ショ</t>
    </rPh>
    <phoneticPr fontId="3"/>
  </si>
  <si>
    <t>　分任資金前渡官吏</t>
    <rPh sb="1" eb="2">
      <t>ブン</t>
    </rPh>
    <rPh sb="2" eb="3">
      <t>ニン</t>
    </rPh>
    <rPh sb="3" eb="5">
      <t>シキン</t>
    </rPh>
    <rPh sb="5" eb="6">
      <t>マエ</t>
    </rPh>
    <rPh sb="6" eb="7">
      <t>ワタ</t>
    </rPh>
    <rPh sb="7" eb="9">
      <t>カンリ</t>
    </rPh>
    <phoneticPr fontId="3"/>
  </si>
  <si>
    <t>　下 記 の と お り 請 求 致 し ま す</t>
    <rPh sb="1" eb="2">
      <t>シタ</t>
    </rPh>
    <rPh sb="3" eb="4">
      <t>キ</t>
    </rPh>
    <rPh sb="13" eb="14">
      <t>ショウ</t>
    </rPh>
    <rPh sb="15" eb="16">
      <t>モトム</t>
    </rPh>
    <rPh sb="17" eb="18">
      <t>イタ</t>
    </rPh>
    <phoneticPr fontId="3"/>
  </si>
  <si>
    <t>書類送付について</t>
    <rPh sb="0" eb="2">
      <t>ショルイ</t>
    </rPh>
    <rPh sb="2" eb="4">
      <t>ソウフ</t>
    </rPh>
    <phoneticPr fontId="3"/>
  </si>
  <si>
    <t>神奈川県横浜市中区山下町２５３－２</t>
    <rPh sb="0" eb="4">
      <t>カナガワケン</t>
    </rPh>
    <rPh sb="4" eb="7">
      <t>ヨコハマシ</t>
    </rPh>
    <rPh sb="7" eb="9">
      <t>ナカク</t>
    </rPh>
    <rPh sb="9" eb="12">
      <t>ヤマシタチョウ</t>
    </rPh>
    <phoneticPr fontId="3"/>
  </si>
  <si>
    <t>自衛隊神奈川地方協力本部総務課会計班</t>
    <rPh sb="0" eb="3">
      <t>ジエイタイ</t>
    </rPh>
    <rPh sb="3" eb="6">
      <t>カナガワ</t>
    </rPh>
    <rPh sb="6" eb="8">
      <t>チホウ</t>
    </rPh>
    <rPh sb="8" eb="10">
      <t>キョウリョク</t>
    </rPh>
    <rPh sb="10" eb="12">
      <t>ホンブ</t>
    </rPh>
    <rPh sb="12" eb="15">
      <t>ソウムカ</t>
    </rPh>
    <rPh sb="15" eb="17">
      <t>カイケイ</t>
    </rPh>
    <rPh sb="17" eb="18">
      <t>ハン</t>
    </rPh>
    <phoneticPr fontId="3"/>
  </si>
  <si>
    <t>ＴＥＬ　０４５－６６２－９４２６</t>
    <phoneticPr fontId="3"/>
  </si>
  <si>
    <t>ＦＡＸ　０４５－６６２－９４９８</t>
    <phoneticPr fontId="3"/>
  </si>
  <si>
    <t>分任契約担当官</t>
    <rPh sb="0" eb="1">
      <t>ブン</t>
    </rPh>
    <rPh sb="1" eb="2">
      <t>ニン</t>
    </rPh>
    <rPh sb="2" eb="4">
      <t>ケイヤク</t>
    </rPh>
    <rPh sb="4" eb="7">
      <t>タントウカン</t>
    </rPh>
    <phoneticPr fontId="3"/>
  </si>
  <si>
    <t>〒２３１－００２３</t>
    <phoneticPr fontId="3"/>
  </si>
  <si>
    <t>納入先</t>
    <rPh sb="0" eb="1">
      <t>ノウ</t>
    </rPh>
    <rPh sb="1" eb="2">
      <t>ニュウ</t>
    </rPh>
    <rPh sb="2" eb="3">
      <t>サキ</t>
    </rPh>
    <phoneticPr fontId="3"/>
  </si>
  <si>
    <t>納　品　書　・　（　受　領　）　検　査　調　書</t>
    <rPh sb="0" eb="1">
      <t>オサム</t>
    </rPh>
    <rPh sb="2" eb="3">
      <t>シナ</t>
    </rPh>
    <rPh sb="4" eb="5">
      <t>ショ</t>
    </rPh>
    <rPh sb="10" eb="11">
      <t>ウケ</t>
    </rPh>
    <rPh sb="12" eb="13">
      <t>リョウ</t>
    </rPh>
    <rPh sb="16" eb="17">
      <t>ケン</t>
    </rPh>
    <rPh sb="18" eb="19">
      <t>ジャ</t>
    </rPh>
    <rPh sb="20" eb="21">
      <t>チョウ</t>
    </rPh>
    <rPh sb="22" eb="23">
      <t>ショ</t>
    </rPh>
    <phoneticPr fontId="3"/>
  </si>
  <si>
    <t>契　約　者</t>
    <rPh sb="0" eb="1">
      <t>チギリ</t>
    </rPh>
    <rPh sb="2" eb="3">
      <t>ヤク</t>
    </rPh>
    <rPh sb="4" eb="5">
      <t>モノ</t>
    </rPh>
    <phoneticPr fontId="3"/>
  </si>
  <si>
    <t>　発送年月日</t>
    <rPh sb="1" eb="3">
      <t>ハッソウ</t>
    </rPh>
    <rPh sb="3" eb="6">
      <t>ネンガッピ</t>
    </rPh>
    <phoneticPr fontId="3"/>
  </si>
  <si>
    <t>　命令年月日</t>
    <rPh sb="1" eb="3">
      <t>メイレイ</t>
    </rPh>
    <rPh sb="3" eb="6">
      <t>ネンガッピ</t>
    </rPh>
    <phoneticPr fontId="3"/>
  </si>
  <si>
    <t>住　所、会社名、代表者印</t>
    <rPh sb="0" eb="1">
      <t>ジュウ</t>
    </rPh>
    <rPh sb="2" eb="3">
      <t>トコロ</t>
    </rPh>
    <rPh sb="4" eb="7">
      <t>カイシャメイ</t>
    </rPh>
    <rPh sb="8" eb="11">
      <t>ダイヒョウシャ</t>
    </rPh>
    <rPh sb="11" eb="12">
      <t>イン</t>
    </rPh>
    <phoneticPr fontId="3"/>
  </si>
  <si>
    <t>　物品管理官命令印</t>
    <rPh sb="1" eb="3">
      <t>ブッピン</t>
    </rPh>
    <rPh sb="3" eb="6">
      <t>カンリカン</t>
    </rPh>
    <rPh sb="6" eb="8">
      <t>メイレイ</t>
    </rPh>
    <rPh sb="8" eb="9">
      <t>イン</t>
    </rPh>
    <phoneticPr fontId="3"/>
  </si>
  <si>
    <t>　確認番号（認証番号）</t>
    <rPh sb="1" eb="3">
      <t>カクニン</t>
    </rPh>
    <rPh sb="3" eb="5">
      <t>バンゴウ</t>
    </rPh>
    <rPh sb="6" eb="7">
      <t>ニン</t>
    </rPh>
    <rPh sb="7" eb="8">
      <t>ショウ</t>
    </rPh>
    <rPh sb="8" eb="10">
      <t>バンゴウ</t>
    </rPh>
    <phoneticPr fontId="3"/>
  </si>
  <si>
    <t>　輸送方法</t>
    <rPh sb="1" eb="3">
      <t>ユソウ</t>
    </rPh>
    <rPh sb="3" eb="5">
      <t>ホウホウ</t>
    </rPh>
    <phoneticPr fontId="3"/>
  </si>
  <si>
    <t>　管理簿登記年月日</t>
    <rPh sb="1" eb="4">
      <t>カンリボ</t>
    </rPh>
    <rPh sb="4" eb="6">
      <t>トウキ</t>
    </rPh>
    <rPh sb="6" eb="9">
      <t>ネンガッピ</t>
    </rPh>
    <phoneticPr fontId="3"/>
  </si>
  <si>
    <t>　契約年月日</t>
    <rPh sb="1" eb="3">
      <t>ケイヤク</t>
    </rPh>
    <rPh sb="3" eb="6">
      <t>ネンガッピ</t>
    </rPh>
    <phoneticPr fontId="3"/>
  </si>
  <si>
    <t>　発送駅</t>
    <rPh sb="1" eb="3">
      <t>ハッソウ</t>
    </rPh>
    <rPh sb="3" eb="4">
      <t>エキ</t>
    </rPh>
    <phoneticPr fontId="3"/>
  </si>
  <si>
    <t>　証書番号</t>
    <rPh sb="1" eb="3">
      <t>ショウショ</t>
    </rPh>
    <rPh sb="3" eb="5">
      <t>バンゴウ</t>
    </rPh>
    <phoneticPr fontId="3"/>
  </si>
  <si>
    <t>　納期</t>
    <rPh sb="1" eb="3">
      <t>ノウキ</t>
    </rPh>
    <phoneticPr fontId="3"/>
  </si>
  <si>
    <t>　分割納入</t>
    <rPh sb="1" eb="3">
      <t>ブンカツ</t>
    </rPh>
    <rPh sb="3" eb="5">
      <t>ノウニュウ</t>
    </rPh>
    <phoneticPr fontId="3"/>
  </si>
  <si>
    <t>　同上付与年月日</t>
    <rPh sb="1" eb="3">
      <t>ドウジョウ</t>
    </rPh>
    <rPh sb="3" eb="5">
      <t>フヨ</t>
    </rPh>
    <rPh sb="5" eb="8">
      <t>ネンガッピ</t>
    </rPh>
    <phoneticPr fontId="3"/>
  </si>
  <si>
    <t>資 料 種 別</t>
    <rPh sb="0" eb="1">
      <t>シ</t>
    </rPh>
    <rPh sb="2" eb="3">
      <t>リョウ</t>
    </rPh>
    <rPh sb="4" eb="5">
      <t>タネ</t>
    </rPh>
    <rPh sb="6" eb="7">
      <t>ベツ</t>
    </rPh>
    <phoneticPr fontId="3"/>
  </si>
  <si>
    <t>相手方番号</t>
    <rPh sb="0" eb="3">
      <t>アイテカタ</t>
    </rPh>
    <rPh sb="3" eb="5">
      <t>バンゴウ</t>
    </rPh>
    <phoneticPr fontId="3"/>
  </si>
  <si>
    <t>処理年月日</t>
    <rPh sb="0" eb="2">
      <t>ショリ</t>
    </rPh>
    <rPh sb="2" eb="5">
      <t>ネンガッピ</t>
    </rPh>
    <phoneticPr fontId="3"/>
  </si>
  <si>
    <t>物 品 区 分</t>
    <rPh sb="0" eb="1">
      <t>モノ</t>
    </rPh>
    <rPh sb="2" eb="3">
      <t>シナ</t>
    </rPh>
    <rPh sb="4" eb="5">
      <t>ク</t>
    </rPh>
    <rPh sb="6" eb="7">
      <t>ブン</t>
    </rPh>
    <phoneticPr fontId="3"/>
  </si>
  <si>
    <t>証 書 番 号</t>
    <rPh sb="0" eb="1">
      <t>アカシ</t>
    </rPh>
    <rPh sb="2" eb="3">
      <t>ショ</t>
    </rPh>
    <rPh sb="4" eb="5">
      <t>バン</t>
    </rPh>
    <rPh sb="6" eb="7">
      <t>ゴウ</t>
    </rPh>
    <phoneticPr fontId="3"/>
  </si>
  <si>
    <t>納  期</t>
    <rPh sb="0" eb="1">
      <t>オサム</t>
    </rPh>
    <rPh sb="3" eb="4">
      <t>キ</t>
    </rPh>
    <phoneticPr fontId="3"/>
  </si>
  <si>
    <t>分 納 区 分</t>
    <rPh sb="0" eb="1">
      <t>ブン</t>
    </rPh>
    <rPh sb="2" eb="3">
      <t>オサム</t>
    </rPh>
    <rPh sb="4" eb="5">
      <t>ク</t>
    </rPh>
    <rPh sb="6" eb="7">
      <t>ブン</t>
    </rPh>
    <phoneticPr fontId="3"/>
  </si>
  <si>
    <t>　備　考</t>
    <rPh sb="1" eb="2">
      <t>ビ</t>
    </rPh>
    <rPh sb="3" eb="4">
      <t>コウ</t>
    </rPh>
    <phoneticPr fontId="3"/>
  </si>
  <si>
    <t>１．２．３．X</t>
    <phoneticPr fontId="3"/>
  </si>
  <si>
    <t>番号</t>
    <rPh sb="0" eb="2">
      <t>バンゴウ</t>
    </rPh>
    <phoneticPr fontId="3"/>
  </si>
  <si>
    <t>物　品　番　号</t>
    <rPh sb="0" eb="1">
      <t>モノ</t>
    </rPh>
    <rPh sb="2" eb="3">
      <t>シナ</t>
    </rPh>
    <rPh sb="4" eb="5">
      <t>バン</t>
    </rPh>
    <rPh sb="6" eb="7">
      <t>ゴウ</t>
    </rPh>
    <phoneticPr fontId="3"/>
  </si>
  <si>
    <t>品　　　　　　名</t>
    <rPh sb="0" eb="1">
      <t>シナ</t>
    </rPh>
    <rPh sb="7" eb="8">
      <t>メイ</t>
    </rPh>
    <phoneticPr fontId="3"/>
  </si>
  <si>
    <t>会社部品番号又は　　　規　　　　　格</t>
    <rPh sb="0" eb="2">
      <t>カイシャ</t>
    </rPh>
    <rPh sb="2" eb="4">
      <t>ブヒン</t>
    </rPh>
    <rPh sb="4" eb="6">
      <t>バンゴウ</t>
    </rPh>
    <rPh sb="6" eb="7">
      <t>マタ</t>
    </rPh>
    <rPh sb="11" eb="12">
      <t>キ</t>
    </rPh>
    <rPh sb="17" eb="18">
      <t>カク</t>
    </rPh>
    <phoneticPr fontId="3"/>
  </si>
  <si>
    <t>程度</t>
    <rPh sb="0" eb="2">
      <t>テイド</t>
    </rPh>
    <phoneticPr fontId="3"/>
  </si>
  <si>
    <t>数　量</t>
    <rPh sb="0" eb="1">
      <t>カズ</t>
    </rPh>
    <rPh sb="2" eb="3">
      <t>リョウ</t>
    </rPh>
    <phoneticPr fontId="3"/>
  </si>
  <si>
    <t>単　 価</t>
    <rPh sb="0" eb="1">
      <t>タン</t>
    </rPh>
    <rPh sb="3" eb="4">
      <t>アタイ</t>
    </rPh>
    <phoneticPr fontId="3"/>
  </si>
  <si>
    <t>受領数量</t>
    <rPh sb="0" eb="2">
      <t>ジュリョウ</t>
    </rPh>
    <rPh sb="2" eb="3">
      <t>スウ</t>
    </rPh>
    <rPh sb="3" eb="4">
      <t>リョウ</t>
    </rPh>
    <phoneticPr fontId="3"/>
  </si>
  <si>
    <t>処置コード</t>
    <rPh sb="0" eb="2">
      <t>ショチ</t>
    </rPh>
    <phoneticPr fontId="3"/>
  </si>
  <si>
    <t>合 　　　　　計</t>
    <rPh sb="0" eb="1">
      <t>ゴウ</t>
    </rPh>
    <rPh sb="7" eb="8">
      <t>ケイ</t>
    </rPh>
    <phoneticPr fontId="3"/>
  </si>
  <si>
    <t>検　　査</t>
    <rPh sb="0" eb="1">
      <t>ケン</t>
    </rPh>
    <rPh sb="3" eb="4">
      <t>ジャ</t>
    </rPh>
    <phoneticPr fontId="3"/>
  </si>
  <si>
    <t>指令方式</t>
    <rPh sb="0" eb="2">
      <t>シレイ</t>
    </rPh>
    <rPh sb="2" eb="4">
      <t>ホウシキ</t>
    </rPh>
    <phoneticPr fontId="3"/>
  </si>
  <si>
    <t>方　式</t>
    <rPh sb="0" eb="1">
      <t>カタ</t>
    </rPh>
    <rPh sb="2" eb="3">
      <t>シキ</t>
    </rPh>
    <phoneticPr fontId="3"/>
  </si>
  <si>
    <t>納入年月日</t>
    <rPh sb="0" eb="2">
      <t>ノウニュウ</t>
    </rPh>
    <rPh sb="2" eb="5">
      <t>ネンガッピ</t>
    </rPh>
    <phoneticPr fontId="3"/>
  </si>
  <si>
    <t xml:space="preserve"> 判定</t>
    <rPh sb="1" eb="3">
      <t>ハンテイ</t>
    </rPh>
    <phoneticPr fontId="3"/>
  </si>
  <si>
    <t xml:space="preserve">受 入・受 領   </t>
    <rPh sb="0" eb="1">
      <t>ウケ</t>
    </rPh>
    <rPh sb="2" eb="3">
      <t>イ</t>
    </rPh>
    <rPh sb="4" eb="5">
      <t>ウケ</t>
    </rPh>
    <rPh sb="6" eb="7">
      <t>リョウ</t>
    </rPh>
    <phoneticPr fontId="3"/>
  </si>
  <si>
    <t>　　　検査結果及び物品管理官の受入命令（受領命令）により</t>
    <rPh sb="3" eb="5">
      <t>ケンサ</t>
    </rPh>
    <rPh sb="5" eb="7">
      <t>ケッカ</t>
    </rPh>
    <rPh sb="7" eb="8">
      <t>オヨ</t>
    </rPh>
    <rPh sb="9" eb="11">
      <t>ブッピン</t>
    </rPh>
    <rPh sb="11" eb="14">
      <t>カンリカン</t>
    </rPh>
    <rPh sb="15" eb="17">
      <t>ウケイレ</t>
    </rPh>
    <rPh sb="17" eb="19">
      <t>メイレイ</t>
    </rPh>
    <rPh sb="20" eb="22">
      <t>ジュリョウ</t>
    </rPh>
    <rPh sb="22" eb="24">
      <t>メイレイ</t>
    </rPh>
    <phoneticPr fontId="3"/>
  </si>
  <si>
    <t>種　類</t>
    <rPh sb="0" eb="1">
      <t>タネ</t>
    </rPh>
    <rPh sb="2" eb="3">
      <t>タグイ</t>
    </rPh>
    <phoneticPr fontId="3"/>
  </si>
  <si>
    <t>場　所</t>
    <rPh sb="0" eb="1">
      <t>バ</t>
    </rPh>
    <rPh sb="2" eb="3">
      <t>トコロ</t>
    </rPh>
    <phoneticPr fontId="3"/>
  </si>
  <si>
    <t xml:space="preserve"> 所見</t>
    <rPh sb="1" eb="3">
      <t>ショケン</t>
    </rPh>
    <phoneticPr fontId="3"/>
  </si>
  <si>
    <t>　　　受領した。</t>
    <rPh sb="3" eb="5">
      <t>ジュリョウ</t>
    </rPh>
    <phoneticPr fontId="3"/>
  </si>
  <si>
    <t xml:space="preserve"> 上記のとおり検査結果を報告する。</t>
    <rPh sb="1" eb="3">
      <t>ジョウキ</t>
    </rPh>
    <rPh sb="7" eb="9">
      <t>ケンサ</t>
    </rPh>
    <rPh sb="9" eb="11">
      <t>ケッカ</t>
    </rPh>
    <rPh sb="12" eb="14">
      <t>ホウコク</t>
    </rPh>
    <phoneticPr fontId="3"/>
  </si>
  <si>
    <t>受領者</t>
    <rPh sb="0" eb="2">
      <t>ジュリョウ</t>
    </rPh>
    <rPh sb="2" eb="3">
      <t>シャ</t>
    </rPh>
    <phoneticPr fontId="3"/>
  </si>
  <si>
    <t>　 検査官所属</t>
    <rPh sb="2" eb="5">
      <t>ケンサカン</t>
    </rPh>
    <rPh sb="5" eb="7">
      <t>ショゾク</t>
    </rPh>
    <phoneticPr fontId="3"/>
  </si>
  <si>
    <t>所　　　属</t>
    <rPh sb="0" eb="1">
      <t>トコロ</t>
    </rPh>
    <rPh sb="4" eb="5">
      <t>ゾク</t>
    </rPh>
    <phoneticPr fontId="3"/>
  </si>
  <si>
    <t xml:space="preserve">   官職氏名</t>
    <rPh sb="3" eb="5">
      <t>カンショク</t>
    </rPh>
    <rPh sb="5" eb="7">
      <t>シメイ</t>
    </rPh>
    <phoneticPr fontId="3"/>
  </si>
  <si>
    <t>官職氏名</t>
    <rPh sb="0" eb="2">
      <t>カンショク</t>
    </rPh>
    <rPh sb="2" eb="4">
      <t>シメイ</t>
    </rPh>
    <phoneticPr fontId="3"/>
  </si>
  <si>
    <t>　　　　　　ページの中の第　　　　　　ページ</t>
    <rPh sb="10" eb="11">
      <t>ナカ</t>
    </rPh>
    <rPh sb="12" eb="13">
      <t>ダイ</t>
    </rPh>
    <phoneticPr fontId="3"/>
  </si>
  <si>
    <t>自衛隊神奈川地方協力本部長</t>
    <rPh sb="0" eb="3">
      <t>ジエイタイ</t>
    </rPh>
    <rPh sb="3" eb="6">
      <t>カナガワ</t>
    </rPh>
    <rPh sb="6" eb="8">
      <t>チホウ</t>
    </rPh>
    <rPh sb="8" eb="10">
      <t>キョウリョク</t>
    </rPh>
    <rPh sb="10" eb="13">
      <t>ホンブチョウ</t>
    </rPh>
    <phoneticPr fontId="3"/>
  </si>
  <si>
    <t>　自衛隊神奈川地方協力本部</t>
    <rPh sb="1" eb="4">
      <t>ジエイタイ</t>
    </rPh>
    <rPh sb="4" eb="7">
      <t>カナガワ</t>
    </rPh>
    <rPh sb="7" eb="9">
      <t>チホウ</t>
    </rPh>
    <rPh sb="9" eb="11">
      <t>キョウリョク</t>
    </rPh>
    <rPh sb="11" eb="13">
      <t>ホンブ</t>
    </rPh>
    <phoneticPr fontId="3"/>
  </si>
  <si>
    <t>品　　　　　名</t>
    <rPh sb="0" eb="1">
      <t>シナ</t>
    </rPh>
    <rPh sb="6" eb="7">
      <t>メイ</t>
    </rPh>
    <phoneticPr fontId="3"/>
  </si>
  <si>
    <t>注　　文　　書</t>
    <rPh sb="0" eb="1">
      <t>チュウ</t>
    </rPh>
    <rPh sb="3" eb="4">
      <t>ブン</t>
    </rPh>
    <rPh sb="6" eb="7">
      <t>ショ</t>
    </rPh>
    <phoneticPr fontId="3"/>
  </si>
  <si>
    <t>自衛隊神奈川地方協力本部</t>
    <rPh sb="0" eb="3">
      <t>ジエイタイ</t>
    </rPh>
    <rPh sb="3" eb="6">
      <t>カナガワ</t>
    </rPh>
    <rPh sb="6" eb="8">
      <t>チホウ</t>
    </rPh>
    <rPh sb="8" eb="10">
      <t>キョウリョク</t>
    </rPh>
    <rPh sb="10" eb="12">
      <t>ホンブ</t>
    </rPh>
    <phoneticPr fontId="3"/>
  </si>
  <si>
    <t>１　品 名 等</t>
    <rPh sb="2" eb="3">
      <t>シナ</t>
    </rPh>
    <rPh sb="4" eb="5">
      <t>ナ</t>
    </rPh>
    <rPh sb="6" eb="7">
      <t>トウ</t>
    </rPh>
    <phoneticPr fontId="3"/>
  </si>
  <si>
    <t>３　納　　期</t>
    <rPh sb="2" eb="3">
      <t>オサム</t>
    </rPh>
    <rPh sb="5" eb="6">
      <t>キ</t>
    </rPh>
    <phoneticPr fontId="3"/>
  </si>
  <si>
    <t>下記のとおり注文します。</t>
    <rPh sb="0" eb="2">
      <t>カキ</t>
    </rPh>
    <rPh sb="6" eb="8">
      <t>チュウモン</t>
    </rPh>
    <phoneticPr fontId="3"/>
  </si>
  <si>
    <t>記</t>
    <rPh sb="0" eb="1">
      <t>キ</t>
    </rPh>
    <phoneticPr fontId="3"/>
  </si>
  <si>
    <t>２　落札金額</t>
    <rPh sb="2" eb="4">
      <t>ラクサツ</t>
    </rPh>
    <rPh sb="4" eb="5">
      <t>キン</t>
    </rPh>
    <rPh sb="5" eb="6">
      <t>ガク</t>
    </rPh>
    <phoneticPr fontId="3"/>
  </si>
  <si>
    <t>消　費　税　額</t>
    <rPh sb="0" eb="1">
      <t>ショウ</t>
    </rPh>
    <rPh sb="2" eb="3">
      <t>ヒ</t>
    </rPh>
    <rPh sb="4" eb="5">
      <t>ゼイ</t>
    </rPh>
    <rPh sb="6" eb="7">
      <t>ガク</t>
    </rPh>
    <phoneticPr fontId="3"/>
  </si>
  <si>
    <t>以　下　余　白</t>
    <rPh sb="0" eb="1">
      <t>イ</t>
    </rPh>
    <rPh sb="2" eb="3">
      <t>シタ</t>
    </rPh>
    <rPh sb="4" eb="5">
      <t>ヨ</t>
    </rPh>
    <rPh sb="6" eb="7">
      <t>シロ</t>
    </rPh>
    <phoneticPr fontId="3"/>
  </si>
  <si>
    <t>４　納品場所</t>
    <rPh sb="2" eb="4">
      <t>ノウヒン</t>
    </rPh>
    <rPh sb="4" eb="5">
      <t>バ</t>
    </rPh>
    <rPh sb="5" eb="6">
      <t>ショ</t>
    </rPh>
    <phoneticPr fontId="3"/>
  </si>
  <si>
    <t>神奈川県横浜市中区山下町２５３－２</t>
    <rPh sb="0" eb="4">
      <t>カナガワケン</t>
    </rPh>
    <rPh sb="4" eb="6">
      <t>ヨコハマ</t>
    </rPh>
    <rPh sb="6" eb="7">
      <t>シ</t>
    </rPh>
    <rPh sb="7" eb="8">
      <t>ナカ</t>
    </rPh>
    <rPh sb="8" eb="9">
      <t>ク</t>
    </rPh>
    <rPh sb="9" eb="12">
      <t>ヤマシタチョウ</t>
    </rPh>
    <phoneticPr fontId="3"/>
  </si>
  <si>
    <t>品　　名</t>
    <rPh sb="0" eb="1">
      <t>ヒン</t>
    </rPh>
    <rPh sb="3" eb="4">
      <t>メイ</t>
    </rPh>
    <phoneticPr fontId="3"/>
  </si>
  <si>
    <t>単　価</t>
    <rPh sb="0" eb="1">
      <t>タン</t>
    </rPh>
    <rPh sb="2" eb="3">
      <t>アタイ</t>
    </rPh>
    <phoneticPr fontId="3"/>
  </si>
  <si>
    <t>金　額</t>
    <rPh sb="0" eb="1">
      <t>キン</t>
    </rPh>
    <rPh sb="2" eb="3">
      <t>ガク</t>
    </rPh>
    <phoneticPr fontId="3"/>
  </si>
  <si>
    <t>※ 書類調整や書類の送付は下記担当者が実施します。</t>
    <rPh sb="2" eb="4">
      <t>ショルイ</t>
    </rPh>
    <rPh sb="4" eb="6">
      <t>チョウセイ</t>
    </rPh>
    <rPh sb="7" eb="9">
      <t>ショルイ</t>
    </rPh>
    <rPh sb="10" eb="12">
      <t>ソウフ</t>
    </rPh>
    <rPh sb="13" eb="15">
      <t>カキ</t>
    </rPh>
    <rPh sb="15" eb="18">
      <t>タントウシャ</t>
    </rPh>
    <rPh sb="19" eb="21">
      <t>ジッシ</t>
    </rPh>
    <phoneticPr fontId="3"/>
  </si>
  <si>
    <t>Ｎｏ．</t>
    <phoneticPr fontId="3"/>
  </si>
  <si>
    <t>品　　名</t>
    <rPh sb="0" eb="1">
      <t>シナ</t>
    </rPh>
    <rPh sb="3" eb="4">
      <t>メイ</t>
    </rPh>
    <phoneticPr fontId="3"/>
  </si>
  <si>
    <t>規　　格</t>
    <rPh sb="0" eb="1">
      <t>タダシ</t>
    </rPh>
    <rPh sb="3" eb="4">
      <t>カク</t>
    </rPh>
    <phoneticPr fontId="3"/>
  </si>
  <si>
    <t>別紙内訳書のとおり</t>
    <rPh sb="0" eb="2">
      <t>ベッシ</t>
    </rPh>
    <rPh sb="2" eb="4">
      <t>ウチワケ</t>
    </rPh>
    <rPh sb="4" eb="5">
      <t>ショ</t>
    </rPh>
    <phoneticPr fontId="3"/>
  </si>
  <si>
    <t>　　　　　　　　　令　和　　　年　　　月　　　日</t>
    <rPh sb="9" eb="10">
      <t>レイ</t>
    </rPh>
    <rPh sb="11" eb="12">
      <t>ワ</t>
    </rPh>
    <rPh sb="15" eb="16">
      <t>トシ</t>
    </rPh>
    <rPh sb="19" eb="20">
      <t>ツキ</t>
    </rPh>
    <rPh sb="23" eb="24">
      <t>ヒ</t>
    </rPh>
    <phoneticPr fontId="3"/>
  </si>
  <si>
    <t>　　　　令和　　　年　　　月　　　日</t>
    <rPh sb="4" eb="6">
      <t>レイワ</t>
    </rPh>
    <rPh sb="9" eb="10">
      <t>トシ</t>
    </rPh>
    <rPh sb="13" eb="14">
      <t>ツキ</t>
    </rPh>
    <rPh sb="17" eb="18">
      <t>ヒ</t>
    </rPh>
    <phoneticPr fontId="3"/>
  </si>
  <si>
    <t>　　令和　　年　　月　　日</t>
    <rPh sb="2" eb="4">
      <t>レイワ</t>
    </rPh>
    <rPh sb="6" eb="7">
      <t>トシ</t>
    </rPh>
    <rPh sb="9" eb="10">
      <t>ツキ</t>
    </rPh>
    <rPh sb="12" eb="13">
      <t>ヒ</t>
    </rPh>
    <phoneticPr fontId="3"/>
  </si>
  <si>
    <t>　いつもお世話になっております。</t>
    <rPh sb="5" eb="7">
      <t>セワ</t>
    </rPh>
    <phoneticPr fontId="3"/>
  </si>
  <si>
    <t>お送り致します。</t>
    <phoneticPr fontId="3"/>
  </si>
  <si>
    <t>　お手数をおかけしますが、よろしくお願い致します。</t>
    <rPh sb="2" eb="4">
      <t>テスウ</t>
    </rPh>
    <rPh sb="18" eb="19">
      <t>ネガ</t>
    </rPh>
    <rPh sb="20" eb="21">
      <t>イタ</t>
    </rPh>
    <phoneticPr fontId="3"/>
  </si>
  <si>
    <t>ご返送いただくようお願い申し上げます。</t>
    <rPh sb="1" eb="3">
      <t>ヘンソウ</t>
    </rPh>
    <rPh sb="10" eb="11">
      <t>ネガ</t>
    </rPh>
    <rPh sb="12" eb="13">
      <t>モウ</t>
    </rPh>
    <rPh sb="14" eb="15">
      <t>ア</t>
    </rPh>
    <phoneticPr fontId="3"/>
  </si>
  <si>
    <t>内容を確認していただき、書類に社印（角印・丸印の両方）を押印の上、</t>
    <rPh sb="0" eb="2">
      <t>ナイヨウ</t>
    </rPh>
    <rPh sb="3" eb="5">
      <t>カクニン</t>
    </rPh>
    <rPh sb="12" eb="14">
      <t>ショルイ</t>
    </rPh>
    <rPh sb="15" eb="17">
      <t>シャイン</t>
    </rPh>
    <rPh sb="18" eb="19">
      <t>カク</t>
    </rPh>
    <rPh sb="19" eb="20">
      <t>イン</t>
    </rPh>
    <rPh sb="21" eb="22">
      <t>マル</t>
    </rPh>
    <rPh sb="22" eb="23">
      <t>イン</t>
    </rPh>
    <rPh sb="24" eb="26">
      <t>リョウホウ</t>
    </rPh>
    <phoneticPr fontId="3"/>
  </si>
  <si>
    <t>　　　　　　　夏　井　　隆</t>
    <rPh sb="7" eb="8">
      <t>ナツ</t>
    </rPh>
    <rPh sb="9" eb="10">
      <t>イ</t>
    </rPh>
    <rPh sb="12" eb="13">
      <t>タカシ</t>
    </rPh>
    <phoneticPr fontId="3"/>
  </si>
  <si>
    <t>単　位</t>
    <rPh sb="0" eb="1">
      <t>タン</t>
    </rPh>
    <rPh sb="2" eb="3">
      <t>クライ</t>
    </rPh>
    <phoneticPr fontId="3"/>
  </si>
  <si>
    <t>　　　　　　　　夏　井　　隆　　殿</t>
    <rPh sb="8" eb="9">
      <t>ナツ</t>
    </rPh>
    <rPh sb="10" eb="11">
      <t>イ</t>
    </rPh>
    <rPh sb="13" eb="14">
      <t>タカシ</t>
    </rPh>
    <rPh sb="16" eb="17">
      <t>ドノ</t>
    </rPh>
    <phoneticPr fontId="3"/>
  </si>
  <si>
    <t>規　格</t>
    <rPh sb="0" eb="1">
      <t>キ</t>
    </rPh>
    <rPh sb="2" eb="3">
      <t>カク</t>
    </rPh>
    <phoneticPr fontId="3"/>
  </si>
  <si>
    <t>横浜市中区山下町２５３－２</t>
    <rPh sb="0" eb="3">
      <t>ヨコハマシ</t>
    </rPh>
    <rPh sb="3" eb="5">
      <t>ナカク</t>
    </rPh>
    <rPh sb="5" eb="8">
      <t>ヤマシタチョウ</t>
    </rPh>
    <phoneticPr fontId="3"/>
  </si>
  <si>
    <t>ＴＥＬ　０４５－６６２－９４２６　　ＦＡＸ　０４５－６６２－９４９８</t>
    <phoneticPr fontId="3"/>
  </si>
  <si>
    <t>受領数量</t>
    <rPh sb="0" eb="1">
      <t>ウケ</t>
    </rPh>
    <rPh sb="1" eb="2">
      <t>リョウ</t>
    </rPh>
    <rPh sb="2" eb="3">
      <t>カズ</t>
    </rPh>
    <rPh sb="3" eb="4">
      <t>リョウ</t>
    </rPh>
    <phoneticPr fontId="3"/>
  </si>
  <si>
    <t>合　計</t>
    <rPh sb="0" eb="1">
      <t>ゴウ</t>
    </rPh>
    <rPh sb="2" eb="3">
      <t>ケイ</t>
    </rPh>
    <phoneticPr fontId="3"/>
  </si>
  <si>
    <t>検査年月日</t>
    <rPh sb="0" eb="2">
      <t>ケンサ</t>
    </rPh>
    <rPh sb="2" eb="5">
      <t>ネンガッピ</t>
    </rPh>
    <phoneticPr fontId="3"/>
  </si>
  <si>
    <t>納品日の調整は、契約担当者へお願い致します。</t>
    <rPh sb="0" eb="2">
      <t>ノウヒン</t>
    </rPh>
    <rPh sb="2" eb="3">
      <t>ビ</t>
    </rPh>
    <rPh sb="4" eb="6">
      <t>チョウセイ</t>
    </rPh>
    <phoneticPr fontId="3"/>
  </si>
  <si>
    <t>５　納品日</t>
    <rPh sb="2" eb="4">
      <t>ノウヒン</t>
    </rPh>
    <rPh sb="4" eb="5">
      <t>ビ</t>
    </rPh>
    <phoneticPr fontId="3"/>
  </si>
  <si>
    <t>６　契約担当者</t>
    <rPh sb="2" eb="4">
      <t>ケイヤク</t>
    </rPh>
    <rPh sb="4" eb="6">
      <t>タントウ</t>
    </rPh>
    <rPh sb="6" eb="7">
      <t>シャ</t>
    </rPh>
    <phoneticPr fontId="3"/>
  </si>
  <si>
    <t>メール　recruit1-kanagawa@pco.mod.go.jp</t>
    <phoneticPr fontId="3"/>
  </si>
  <si>
    <t>Ｎｏ</t>
    <phoneticPr fontId="3"/>
  </si>
  <si>
    <t>個</t>
    <phoneticPr fontId="3"/>
  </si>
  <si>
    <t>３００ｍｌ　海上自衛隊　ＺＡＳ０５５　又はその同等品</t>
    <rPh sb="6" eb="8">
      <t>カイジョウ</t>
    </rPh>
    <rPh sb="8" eb="10">
      <t>ジエイ</t>
    </rPh>
    <rPh sb="10" eb="11">
      <t>タイ</t>
    </rPh>
    <rPh sb="19" eb="20">
      <t>マタ</t>
    </rPh>
    <phoneticPr fontId="3"/>
  </si>
  <si>
    <t>３００ｍｌ　ブルーインパルス　ＺＡＳ０５６　又はその同等品</t>
    <rPh sb="22" eb="23">
      <t>マタ</t>
    </rPh>
    <phoneticPr fontId="3"/>
  </si>
  <si>
    <t>ステンレスタンブラー</t>
    <phoneticPr fontId="3"/>
  </si>
  <si>
    <t>４５０ｍｌ　陸上自衛隊　ＺＡＳ０５７　又はその同等品</t>
    <rPh sb="6" eb="8">
      <t>リクジョウ</t>
    </rPh>
    <rPh sb="8" eb="11">
      <t>ジエイタイ</t>
    </rPh>
    <rPh sb="19" eb="20">
      <t>マタ</t>
    </rPh>
    <phoneticPr fontId="3"/>
  </si>
  <si>
    <t>４５０ｍｌ　海上自衛隊　ＺＡＳ０５８　又はその同等品</t>
    <rPh sb="6" eb="8">
      <t>カイジョウ</t>
    </rPh>
    <rPh sb="8" eb="11">
      <t>ジエイタイ</t>
    </rPh>
    <rPh sb="19" eb="20">
      <t>マタ</t>
    </rPh>
    <phoneticPr fontId="3"/>
  </si>
  <si>
    <t>４５０ｍｌ　ブルーインパルス　ＺＡＳ０５９　又はその同等品</t>
    <rPh sb="22" eb="23">
      <t>マタ</t>
    </rPh>
    <phoneticPr fontId="3"/>
  </si>
  <si>
    <t>ドラム缶マグカップ</t>
    <rPh sb="3" eb="4">
      <t>カン</t>
    </rPh>
    <phoneticPr fontId="3"/>
  </si>
  <si>
    <t>約３６０ｍｌ　陸上自衛隊　ＺＡＳ０４９　又はその同等品</t>
    <rPh sb="0" eb="1">
      <t>ヤク</t>
    </rPh>
    <rPh sb="7" eb="8">
      <t>リク</t>
    </rPh>
    <rPh sb="8" eb="9">
      <t>ジョウ</t>
    </rPh>
    <rPh sb="9" eb="12">
      <t>ジエイタイ</t>
    </rPh>
    <rPh sb="20" eb="21">
      <t>マタ</t>
    </rPh>
    <phoneticPr fontId="3"/>
  </si>
  <si>
    <t>約３６０ｍｌ　海上自衛隊　ＺＡＳ０５０　又はその同等品</t>
    <rPh sb="0" eb="1">
      <t>ヤク</t>
    </rPh>
    <rPh sb="7" eb="9">
      <t>カイジョウ</t>
    </rPh>
    <rPh sb="9" eb="12">
      <t>ジエイタイ</t>
    </rPh>
    <rPh sb="20" eb="21">
      <t>マタ</t>
    </rPh>
    <phoneticPr fontId="3"/>
  </si>
  <si>
    <t>約３６０ｍｌ　航空自衛隊　ＺＡＳ０５１　又はその同等品</t>
    <rPh sb="0" eb="1">
      <t>ヤク</t>
    </rPh>
    <rPh sb="7" eb="9">
      <t>コウクウ</t>
    </rPh>
    <rPh sb="9" eb="12">
      <t>ジエイタイ</t>
    </rPh>
    <rPh sb="20" eb="21">
      <t>マタ</t>
    </rPh>
    <phoneticPr fontId="3"/>
  </si>
  <si>
    <t>スプーン</t>
    <phoneticPr fontId="3"/>
  </si>
  <si>
    <t>５本入り　スコップ型　ＺＡＳ０６４　又はその同等品</t>
    <rPh sb="1" eb="2">
      <t>ホン</t>
    </rPh>
    <rPh sb="2" eb="3">
      <t>イ</t>
    </rPh>
    <rPh sb="9" eb="10">
      <t>ガタ</t>
    </rPh>
    <phoneticPr fontId="3"/>
  </si>
  <si>
    <t>セット</t>
    <phoneticPr fontId="3"/>
  </si>
  <si>
    <t>５本入り　ブルーインパルス　ＺＡＳ０６０　又はその同等品</t>
    <rPh sb="1" eb="2">
      <t>ホン</t>
    </rPh>
    <rPh sb="2" eb="3">
      <t>イ</t>
    </rPh>
    <phoneticPr fontId="3"/>
  </si>
  <si>
    <t>５本入り　カレー用　海上自衛隊　ＺＡＳ００１　又はその同等品</t>
    <rPh sb="1" eb="2">
      <t>ホン</t>
    </rPh>
    <rPh sb="2" eb="3">
      <t>イ</t>
    </rPh>
    <rPh sb="8" eb="9">
      <t>ヨウ</t>
    </rPh>
    <rPh sb="10" eb="12">
      <t>カイジョウ</t>
    </rPh>
    <rPh sb="12" eb="14">
      <t>ジエイ</t>
    </rPh>
    <rPh sb="14" eb="15">
      <t>タイ</t>
    </rPh>
    <phoneticPr fontId="3"/>
  </si>
  <si>
    <t>ステンレスボトル</t>
    <phoneticPr fontId="3"/>
  </si>
  <si>
    <t>以　下　余　白</t>
    <rPh sb="0" eb="1">
      <t>イ</t>
    </rPh>
    <rPh sb="2" eb="3">
      <t>シタ</t>
    </rPh>
    <rPh sb="4" eb="5">
      <t>ヨ</t>
    </rPh>
    <rPh sb="6" eb="7">
      <t>シロ</t>
    </rPh>
    <phoneticPr fontId="3"/>
  </si>
  <si>
    <t>個</t>
    <rPh sb="0" eb="1">
      <t>コ</t>
    </rPh>
    <phoneticPr fontId="3"/>
  </si>
  <si>
    <t>３００ｍｌ　陸上自衛隊　ＺＡＳ０５４　又はその同等品</t>
    <phoneticPr fontId="3"/>
  </si>
  <si>
    <t>３００ｍｌ　海上自衛隊　ＺＡＳ０５５　又はその同等品</t>
    <phoneticPr fontId="3"/>
  </si>
  <si>
    <t>３００ｍｌ　ブルーインパルス　ＺＡＳ０５６　又はその同等品</t>
    <phoneticPr fontId="3"/>
  </si>
  <si>
    <t>４５０ｍｌ　海上自衛隊　ＺＡＳ０５８　又はその同等品</t>
  </si>
  <si>
    <t>４５０ｍｌ　陸上自衛隊　ＺＡＳ０５７　又はその同等品</t>
    <phoneticPr fontId="3"/>
  </si>
  <si>
    <t>４５０ｍｌ　ブルーインパルス　ＺＡＳ０５９　又はその同等品</t>
    <phoneticPr fontId="3"/>
  </si>
  <si>
    <t>約３６０ｍｌ　陸上自衛隊　ＺＡＳ０４９　又はその同等品</t>
    <phoneticPr fontId="3"/>
  </si>
  <si>
    <t>約３６０ｍｌ　海上自衛隊　ＺＡＳ０５０　又はその同等品</t>
    <phoneticPr fontId="3"/>
  </si>
  <si>
    <t>約３６０ｍｌ　航空自衛隊　ＺＡＳ０５１　又はその同等品</t>
    <phoneticPr fontId="3"/>
  </si>
  <si>
    <t>５本入り　スコップ型　ＺＡＳ０６４　又はその同等品</t>
    <phoneticPr fontId="3"/>
  </si>
  <si>
    <t>５本入り　ブルーインパルス　ＺＡＳ０６０　又はその同等品</t>
    <phoneticPr fontId="3"/>
  </si>
  <si>
    <t>５本入り　カレー用　海上自衛隊　ＺＡＳ００１　又はその同等品</t>
    <phoneticPr fontId="3"/>
  </si>
  <si>
    <t>令和２年１０月１４日（水）</t>
    <rPh sb="0" eb="2">
      <t>レイワ</t>
    </rPh>
    <rPh sb="3" eb="4">
      <t>ネン</t>
    </rPh>
    <rPh sb="6" eb="7">
      <t>ガツ</t>
    </rPh>
    <rPh sb="9" eb="10">
      <t>ニチ</t>
    </rPh>
    <rPh sb="11" eb="12">
      <t>スイ</t>
    </rPh>
    <phoneticPr fontId="3"/>
  </si>
  <si>
    <t>ステンレスボトルほか１１件</t>
    <rPh sb="12" eb="13">
      <t>ケン</t>
    </rPh>
    <phoneticPr fontId="3"/>
  </si>
  <si>
    <t>￥１９９，９８０－（税込）</t>
    <rPh sb="10" eb="11">
      <t>ゼイ</t>
    </rPh>
    <rPh sb="11" eb="12">
      <t>コ</t>
    </rPh>
    <phoneticPr fontId="3"/>
  </si>
  <si>
    <t>令和２年１０月３０日（金）まで</t>
    <rPh sb="0" eb="2">
      <t>レイワ</t>
    </rPh>
    <rPh sb="3" eb="4">
      <t>ネン</t>
    </rPh>
    <rPh sb="6" eb="7">
      <t>ガツ</t>
    </rPh>
    <rPh sb="9" eb="10">
      <t>ニチ</t>
    </rPh>
    <rPh sb="11" eb="12">
      <t>キン</t>
    </rPh>
    <phoneticPr fontId="3"/>
  </si>
  <si>
    <t>自衛隊神奈川地方協力本部総務課会計班　担当　込山</t>
    <rPh sb="0" eb="3">
      <t>ジエイタイ</t>
    </rPh>
    <rPh sb="3" eb="6">
      <t>カナガワ</t>
    </rPh>
    <rPh sb="6" eb="8">
      <t>チホウ</t>
    </rPh>
    <rPh sb="8" eb="10">
      <t>キョウリョク</t>
    </rPh>
    <rPh sb="10" eb="12">
      <t>ホンブ</t>
    </rPh>
    <rPh sb="12" eb="15">
      <t>ソウムカ</t>
    </rPh>
    <rPh sb="15" eb="17">
      <t>カイケイ</t>
    </rPh>
    <rPh sb="17" eb="18">
      <t>ハン</t>
    </rPh>
    <rPh sb="19" eb="21">
      <t>タントウ</t>
    </rPh>
    <rPh sb="22" eb="24">
      <t>コミヤマ</t>
    </rPh>
    <phoneticPr fontId="3"/>
  </si>
  <si>
    <t>株式会社　三将</t>
    <rPh sb="0" eb="4">
      <t>カブシキカイシャ</t>
    </rPh>
    <rPh sb="5" eb="6">
      <t>ミ</t>
    </rPh>
    <rPh sb="6" eb="7">
      <t>マサル</t>
    </rPh>
    <phoneticPr fontId="3"/>
  </si>
  <si>
    <t>　 　　平　田　様</t>
    <rPh sb="4" eb="5">
      <t>ヒラ</t>
    </rPh>
    <rPh sb="6" eb="7">
      <t>タ</t>
    </rPh>
    <rPh sb="8" eb="9">
      <t>サマ</t>
    </rPh>
    <phoneticPr fontId="3"/>
  </si>
  <si>
    <t>　東京都新宿区市谷八幡町１４</t>
    <rPh sb="1" eb="4">
      <t>トウキョウト</t>
    </rPh>
    <rPh sb="4" eb="7">
      <t>シンジュクク</t>
    </rPh>
    <rPh sb="7" eb="12">
      <t>イチガヤハチマンチョウ</t>
    </rPh>
    <phoneticPr fontId="3"/>
  </si>
  <si>
    <t>　株式会社　三　　将</t>
    <rPh sb="1" eb="5">
      <t>カブシキガイシャ</t>
    </rPh>
    <rPh sb="6" eb="7">
      <t>サン</t>
    </rPh>
    <rPh sb="9" eb="10">
      <t>ショウ</t>
    </rPh>
    <phoneticPr fontId="3"/>
  </si>
  <si>
    <t>　代表取締役　木　村　　茂</t>
    <rPh sb="1" eb="3">
      <t>ダイヒョウ</t>
    </rPh>
    <rPh sb="3" eb="6">
      <t>トリシマリヤク</t>
    </rPh>
    <rPh sb="7" eb="8">
      <t>キ</t>
    </rPh>
    <rPh sb="9" eb="10">
      <t>ムラ</t>
    </rPh>
    <rPh sb="12" eb="13">
      <t>シゲル</t>
    </rPh>
    <phoneticPr fontId="3"/>
  </si>
  <si>
    <t>令和２年１０月１６日（金）</t>
    <rPh sb="0" eb="2">
      <t>レイワ</t>
    </rPh>
    <rPh sb="3" eb="4">
      <t>ネン</t>
    </rPh>
    <rPh sb="6" eb="7">
      <t>ガツ</t>
    </rPh>
    <rPh sb="9" eb="10">
      <t>ニチ</t>
    </rPh>
    <rPh sb="11" eb="12">
      <t>キン</t>
    </rPh>
    <phoneticPr fontId="3"/>
  </si>
  <si>
    <t>（株）三将　平田　様</t>
    <rPh sb="1" eb="2">
      <t>カブ</t>
    </rPh>
    <rPh sb="3" eb="4">
      <t>サン</t>
    </rPh>
    <rPh sb="4" eb="5">
      <t>ショウ</t>
    </rPh>
    <rPh sb="6" eb="8">
      <t>ヒラタ</t>
    </rPh>
    <rPh sb="9" eb="10">
      <t>サマ</t>
    </rPh>
    <phoneticPr fontId="3"/>
  </si>
  <si>
    <t>　調達要求番号
　　　　</t>
    <rPh sb="1" eb="3">
      <t>チョウタツ</t>
    </rPh>
    <rPh sb="3" eb="5">
      <t>ヨウキュウ</t>
    </rPh>
    <rPh sb="5" eb="7">
      <t>バンゴウ</t>
    </rPh>
    <phoneticPr fontId="3"/>
  </si>
  <si>
    <t>消費税額</t>
    <rPh sb="0" eb="3">
      <t>ショウヒゼイ</t>
    </rPh>
    <rPh sb="3" eb="4">
      <t>ガク</t>
    </rPh>
    <phoneticPr fontId="3"/>
  </si>
  <si>
    <t>　先日注文させていただいた、ステンレスボトルほか１１件の契約関係書類を</t>
    <rPh sb="1" eb="3">
      <t>センジツ</t>
    </rPh>
    <rPh sb="3" eb="5">
      <t>チュウモン</t>
    </rPh>
    <rPh sb="26" eb="27">
      <t>ケン</t>
    </rPh>
    <rPh sb="28" eb="30">
      <t>ケイヤク</t>
    </rPh>
    <rPh sb="30" eb="32">
      <t>カンケイ</t>
    </rPh>
    <rPh sb="32" eb="34">
      <t>ショルイ</t>
    </rPh>
    <phoneticPr fontId="3"/>
  </si>
  <si>
    <t>担当　込山</t>
    <rPh sb="0" eb="2">
      <t>タントウ</t>
    </rPh>
    <rPh sb="3" eb="4">
      <t>コ</t>
    </rPh>
    <rPh sb="4" eb="5">
      <t>ヤマ</t>
    </rPh>
    <phoneticPr fontId="3"/>
  </si>
  <si>
    <t>１．２．３．X</t>
    <phoneticPr fontId="3"/>
  </si>
  <si>
    <t>　調達要求番号
　　　</t>
    <rPh sb="1" eb="3">
      <t>チョウタツ</t>
    </rPh>
    <rPh sb="3" eb="5">
      <t>ヨウキュウ</t>
    </rPh>
    <rPh sb="5" eb="7">
      <t>バンゴウ</t>
    </rPh>
    <phoneticPr fontId="3"/>
  </si>
  <si>
    <t>　作成書類：請求書×１部(別紙内訳書を添付し割印をご押印ください)</t>
    <rPh sb="1" eb="3">
      <t>サクセイ</t>
    </rPh>
    <rPh sb="3" eb="5">
      <t>ショルイ</t>
    </rPh>
    <rPh sb="4" eb="5">
      <t>ヘンショ</t>
    </rPh>
    <rPh sb="6" eb="9">
      <t>セイキュウショ</t>
    </rPh>
    <rPh sb="11" eb="12">
      <t>ブ</t>
    </rPh>
    <rPh sb="13" eb="15">
      <t>ベッシ</t>
    </rPh>
    <rPh sb="15" eb="18">
      <t>ウチワケショ</t>
    </rPh>
    <rPh sb="19" eb="21">
      <t>テンプ</t>
    </rPh>
    <rPh sb="22" eb="24">
      <t>ワリイン</t>
    </rPh>
    <rPh sb="26" eb="28">
      <t>オウイン</t>
    </rPh>
    <phoneticPr fontId="3"/>
  </si>
  <si>
    <t>　　　　　：納品書×２部(別紙内訳書を添付し割印をご押印ください)</t>
    <rPh sb="6" eb="9">
      <t>ノウヒンショ</t>
    </rPh>
    <rPh sb="11" eb="12">
      <t>ブ</t>
    </rPh>
    <rPh sb="13" eb="15">
      <t>ベッシ</t>
    </rPh>
    <rPh sb="15" eb="18">
      <t>ウチワケショ</t>
    </rPh>
    <rPh sb="19" eb="21">
      <t>テンプ</t>
    </rPh>
    <rPh sb="22" eb="24">
      <t>ワリイン</t>
    </rPh>
    <rPh sb="26" eb="28">
      <t>オウイン</t>
    </rPh>
    <phoneticPr fontId="3"/>
  </si>
  <si>
    <t>請求書×１部、納品書×２部には「別紙内訳書」を添付し割印をお願いいたします。</t>
    <rPh sb="0" eb="3">
      <t>セイキュウショ</t>
    </rPh>
    <rPh sb="5" eb="6">
      <t>ブ</t>
    </rPh>
    <rPh sb="7" eb="10">
      <t>ノウヒンショ</t>
    </rPh>
    <rPh sb="12" eb="13">
      <t>ブ</t>
    </rPh>
    <rPh sb="16" eb="18">
      <t>ベッシ</t>
    </rPh>
    <rPh sb="18" eb="21">
      <t>ウチワケショ</t>
    </rPh>
    <rPh sb="23" eb="25">
      <t>テンプ</t>
    </rPh>
    <rPh sb="26" eb="27">
      <t>ワ</t>
    </rPh>
    <rPh sb="27" eb="28">
      <t>イン</t>
    </rPh>
    <rPh sb="30" eb="31">
      <t>ネガ</t>
    </rPh>
    <phoneticPr fontId="3"/>
  </si>
  <si>
    <t>（それぞれ割印後のホッチキス止め等は不要です。）</t>
    <rPh sb="5" eb="7">
      <t>ワリイン</t>
    </rPh>
    <rPh sb="7" eb="8">
      <t>ゴ</t>
    </rPh>
    <rPh sb="14" eb="15">
      <t>ト</t>
    </rPh>
    <rPh sb="16" eb="17">
      <t>トウ</t>
    </rPh>
    <rPh sb="18" eb="20">
      <t>フヨウ</t>
    </rPh>
    <phoneticPr fontId="3"/>
  </si>
  <si>
    <t>（請求書・納品書ともに別紙内訳書に割印押印後はホッチキス止め等は不要です。）</t>
    <rPh sb="1" eb="4">
      <t>セイキュウショ</t>
    </rPh>
    <rPh sb="5" eb="8">
      <t>ノウヒンショ</t>
    </rPh>
    <rPh sb="11" eb="13">
      <t>ベッシ</t>
    </rPh>
    <rPh sb="13" eb="16">
      <t>ウチワケショ</t>
    </rPh>
    <rPh sb="17" eb="19">
      <t>ワリイン</t>
    </rPh>
    <rPh sb="19" eb="21">
      <t>オウイン</t>
    </rPh>
    <rPh sb="21" eb="22">
      <t>ゴ</t>
    </rPh>
    <rPh sb="28" eb="29">
      <t>ト</t>
    </rPh>
    <rPh sb="30" eb="31">
      <t>トウ</t>
    </rPh>
    <rPh sb="32" eb="34">
      <t>フヨウ</t>
    </rPh>
    <phoneticPr fontId="3"/>
  </si>
  <si>
    <t>ＰＰバッグ</t>
    <phoneticPr fontId="3"/>
  </si>
  <si>
    <t>CPP－A４　８５７－１７７　又はその同等品</t>
    <rPh sb="15" eb="16">
      <t>マタ</t>
    </rPh>
    <rPh sb="19" eb="22">
      <t>ドウトウヒン</t>
    </rPh>
    <phoneticPr fontId="3"/>
  </si>
  <si>
    <t>梱</t>
    <rPh sb="0" eb="1">
      <t>コン</t>
    </rPh>
    <phoneticPr fontId="3"/>
  </si>
  <si>
    <t>封筒</t>
    <rPh sb="0" eb="2">
      <t>フウトウ</t>
    </rPh>
    <phoneticPr fontId="3"/>
  </si>
  <si>
    <t>付箋紙</t>
    <rPh sb="0" eb="3">
      <t>フセンシ</t>
    </rPh>
    <phoneticPr fontId="3"/>
  </si>
  <si>
    <t>ポリ袋</t>
    <rPh sb="2" eb="3">
      <t>ブクロ</t>
    </rPh>
    <phoneticPr fontId="3"/>
  </si>
  <si>
    <t>輪ゴム</t>
    <rPh sb="0" eb="1">
      <t>ワ</t>
    </rPh>
    <phoneticPr fontId="3"/>
  </si>
  <si>
    <t>透明ポケット</t>
    <rPh sb="0" eb="2">
      <t>トウメイ</t>
    </rPh>
    <phoneticPr fontId="3"/>
  </si>
  <si>
    <t>不織布バック</t>
    <rPh sb="0" eb="3">
      <t>フショクフ</t>
    </rPh>
    <phoneticPr fontId="3"/>
  </si>
  <si>
    <t>保存袋</t>
    <rPh sb="0" eb="2">
      <t>ホゾン</t>
    </rPh>
    <rPh sb="2" eb="3">
      <t>ブクロ</t>
    </rPh>
    <phoneticPr fontId="3"/>
  </si>
  <si>
    <t>養生用テープ</t>
    <rPh sb="0" eb="3">
      <t>ヨウジョウヨウ</t>
    </rPh>
    <phoneticPr fontId="3"/>
  </si>
  <si>
    <t>フォトカッター</t>
    <phoneticPr fontId="3"/>
  </si>
  <si>
    <t>不織布バッグ</t>
    <rPh sb="0" eb="3">
      <t>フショクフ</t>
    </rPh>
    <phoneticPr fontId="3"/>
  </si>
  <si>
    <t>カタログポスト</t>
    <phoneticPr fontId="3"/>
  </si>
  <si>
    <t>貼る画鋲</t>
    <rPh sb="0" eb="1">
      <t>ハ</t>
    </rPh>
    <rPh sb="2" eb="4">
      <t>ガビョウ</t>
    </rPh>
    <phoneticPr fontId="3"/>
  </si>
  <si>
    <t>両面テープ</t>
    <phoneticPr fontId="3"/>
  </si>
  <si>
    <t>OPP透明封筒</t>
    <rPh sb="3" eb="5">
      <t>トウメイ</t>
    </rPh>
    <rPh sb="5" eb="7">
      <t>フウトウ</t>
    </rPh>
    <phoneticPr fontId="3"/>
  </si>
  <si>
    <t>結束バンド</t>
    <rPh sb="0" eb="2">
      <t>ケッソク</t>
    </rPh>
    <phoneticPr fontId="3"/>
  </si>
  <si>
    <t>写真用紙</t>
    <phoneticPr fontId="3"/>
  </si>
  <si>
    <t>手提袋</t>
    <rPh sb="0" eb="2">
      <t>テサ</t>
    </rPh>
    <rPh sb="2" eb="3">
      <t>ブクロ</t>
    </rPh>
    <phoneticPr fontId="3"/>
  </si>
  <si>
    <t>カバーフィルム</t>
    <phoneticPr fontId="3"/>
  </si>
  <si>
    <t>OAシートラベル</t>
    <phoneticPr fontId="3"/>
  </si>
  <si>
    <t>テープのり</t>
    <phoneticPr fontId="3"/>
  </si>
  <si>
    <t>賞状用紙</t>
    <rPh sb="0" eb="2">
      <t>ショウジョウ</t>
    </rPh>
    <rPh sb="2" eb="4">
      <t>ヨウシ</t>
    </rPh>
    <phoneticPr fontId="3"/>
  </si>
  <si>
    <t>筒</t>
    <rPh sb="0" eb="1">
      <t>ツツ</t>
    </rPh>
    <phoneticPr fontId="3"/>
  </si>
  <si>
    <t>大判ロール紙</t>
    <rPh sb="0" eb="2">
      <t>タイハン</t>
    </rPh>
    <rPh sb="5" eb="6">
      <t>シ</t>
    </rPh>
    <phoneticPr fontId="3"/>
  </si>
  <si>
    <t>写真用紙</t>
    <phoneticPr fontId="3"/>
  </si>
  <si>
    <t>両面テープ</t>
    <phoneticPr fontId="3"/>
  </si>
  <si>
    <t>カタログ価格</t>
    <rPh sb="4" eb="6">
      <t>カカク</t>
    </rPh>
    <phoneticPr fontId="3"/>
  </si>
  <si>
    <t>単価÷カタログ価格</t>
    <rPh sb="0" eb="2">
      <t>タンカ</t>
    </rPh>
    <rPh sb="7" eb="9">
      <t>カカク</t>
    </rPh>
    <phoneticPr fontId="3"/>
  </si>
  <si>
    <t>割引率（％）</t>
    <rPh sb="0" eb="3">
      <t>ワリビキリツ</t>
    </rPh>
    <phoneticPr fontId="3"/>
  </si>
  <si>
    <t>電気ポッド</t>
    <rPh sb="0" eb="2">
      <t>デンキ</t>
    </rPh>
    <phoneticPr fontId="3"/>
  </si>
  <si>
    <t>４L　CD－WY４０－HA　又はその同等品</t>
    <rPh sb="14" eb="15">
      <t>マタ</t>
    </rPh>
    <rPh sb="18" eb="21">
      <t>ドウトウヒン</t>
    </rPh>
    <phoneticPr fontId="3"/>
  </si>
  <si>
    <t>台</t>
    <phoneticPr fontId="3"/>
  </si>
  <si>
    <t>レーザーポインター</t>
    <phoneticPr fontId="3"/>
  </si>
  <si>
    <t>白　PL－R１１０WH　又はその同等品</t>
    <rPh sb="0" eb="1">
      <t>シロ</t>
    </rPh>
    <rPh sb="12" eb="13">
      <t>マタ</t>
    </rPh>
    <rPh sb="16" eb="19">
      <t>ドウトウヒン</t>
    </rPh>
    <phoneticPr fontId="3"/>
  </si>
  <si>
    <t>本</t>
    <phoneticPr fontId="3"/>
  </si>
  <si>
    <t>ラミネーター</t>
    <phoneticPr fontId="3"/>
  </si>
  <si>
    <t>白　HSL－Ａ４４W　又はその同等品</t>
    <rPh sb="0" eb="1">
      <t>シロ</t>
    </rPh>
    <rPh sb="11" eb="12">
      <t>マタ</t>
    </rPh>
    <rPh sb="15" eb="18">
      <t>ドウトウヒン</t>
    </rPh>
    <phoneticPr fontId="3"/>
  </si>
  <si>
    <t>個</t>
    <phoneticPr fontId="3"/>
  </si>
  <si>
    <t>フォトカッター</t>
    <phoneticPr fontId="3"/>
  </si>
  <si>
    <t>３０mm×４０mm　直角仕様　又はその同等品</t>
    <rPh sb="10" eb="12">
      <t>チョッカク</t>
    </rPh>
    <rPh sb="12" eb="14">
      <t>シヨウ</t>
    </rPh>
    <rPh sb="15" eb="16">
      <t>マタ</t>
    </rPh>
    <rPh sb="19" eb="22">
      <t>ドウトウヒン</t>
    </rPh>
    <phoneticPr fontId="3"/>
  </si>
  <si>
    <t>青　１０枚入り　B４５１Ｊ－BL　又はその同等品</t>
    <rPh sb="0" eb="1">
      <t>アオ</t>
    </rPh>
    <rPh sb="4" eb="6">
      <t>マイイ</t>
    </rPh>
    <rPh sb="17" eb="18">
      <t>マタ</t>
    </rPh>
    <rPh sb="21" eb="24">
      <t>ドウトウヒン</t>
    </rPh>
    <phoneticPr fontId="3"/>
  </si>
  <si>
    <t>カタログポスト</t>
    <phoneticPr fontId="3"/>
  </si>
  <si>
    <t>Ａ４　CSP－３７７０－００　又はその同等品</t>
    <rPh sb="15" eb="16">
      <t>マタ</t>
    </rPh>
    <rPh sb="19" eb="22">
      <t>ドウトウヒン</t>
    </rPh>
    <phoneticPr fontId="3"/>
  </si>
  <si>
    <t>Ａ４三つ折り　CSP－３７７５－００　又はその同等品</t>
    <rPh sb="2" eb="3">
      <t>ミ</t>
    </rPh>
    <rPh sb="4" eb="5">
      <t>オ</t>
    </rPh>
    <rPh sb="19" eb="20">
      <t>マタ</t>
    </rPh>
    <rPh sb="23" eb="26">
      <t>ドウトウヒン</t>
    </rPh>
    <phoneticPr fontId="3"/>
  </si>
  <si>
    <t>個</t>
    <phoneticPr fontId="3"/>
  </si>
  <si>
    <t>８３片入　４４６－００２　又はその同等品</t>
    <rPh sb="2" eb="3">
      <t>ヘン</t>
    </rPh>
    <rPh sb="3" eb="4">
      <t>イ</t>
    </rPh>
    <rPh sb="13" eb="14">
      <t>マタ</t>
    </rPh>
    <rPh sb="17" eb="20">
      <t>ドウトウヒン</t>
    </rPh>
    <phoneticPr fontId="3"/>
  </si>
  <si>
    <t>両面テープ</t>
    <phoneticPr fontId="3"/>
  </si>
  <si>
    <t>２０ｍｍ×５ｍ　野外掲示用　NW－N２０　又はその同等品</t>
    <rPh sb="8" eb="10">
      <t>ヤガイ</t>
    </rPh>
    <rPh sb="10" eb="13">
      <t>ケイジヨウ</t>
    </rPh>
    <rPh sb="21" eb="22">
      <t>マタ</t>
    </rPh>
    <rPh sb="25" eb="28">
      <t>ドウトウヒン</t>
    </rPh>
    <phoneticPr fontId="3"/>
  </si>
  <si>
    <t>巻</t>
    <rPh sb="0" eb="1">
      <t>マ</t>
    </rPh>
    <phoneticPr fontId="3"/>
  </si>
  <si>
    <t>長３　１００枚入　B６２６J－N３　又はその同等品</t>
    <rPh sb="0" eb="1">
      <t>ナガ</t>
    </rPh>
    <rPh sb="6" eb="8">
      <t>マイイ</t>
    </rPh>
    <rPh sb="18" eb="19">
      <t>マタ</t>
    </rPh>
    <rPh sb="22" eb="25">
      <t>ドウトウヒン</t>
    </rPh>
    <phoneticPr fontId="3"/>
  </si>
  <si>
    <t>３.５×１５０mm　１００本入　B３２８J　又はその同等品</t>
    <rPh sb="13" eb="14">
      <t>ホン</t>
    </rPh>
    <rPh sb="14" eb="15">
      <t>イ</t>
    </rPh>
    <rPh sb="22" eb="23">
      <t>マタ</t>
    </rPh>
    <rPh sb="26" eb="29">
      <t>ドウトウヒン</t>
    </rPh>
    <phoneticPr fontId="3"/>
  </si>
  <si>
    <t>写真用紙</t>
    <phoneticPr fontId="3"/>
  </si>
  <si>
    <t>丸紐　白　大　５０枚入　B２８９J－W　又はその同等品</t>
    <rPh sb="0" eb="1">
      <t>マル</t>
    </rPh>
    <rPh sb="1" eb="2">
      <t>ヒモ</t>
    </rPh>
    <rPh sb="3" eb="4">
      <t>シロ</t>
    </rPh>
    <rPh sb="5" eb="6">
      <t>オオ</t>
    </rPh>
    <rPh sb="9" eb="11">
      <t>マイイ</t>
    </rPh>
    <rPh sb="20" eb="21">
      <t>マタ</t>
    </rPh>
    <rPh sb="24" eb="27">
      <t>ドウトウヒン</t>
    </rPh>
    <phoneticPr fontId="3"/>
  </si>
  <si>
    <t>カバーフィルム</t>
    <phoneticPr fontId="3"/>
  </si>
  <si>
    <t>A３　４６０mm×２m　８６６－３２１　又はその同等品</t>
    <rPh sb="20" eb="21">
      <t>マタ</t>
    </rPh>
    <rPh sb="24" eb="27">
      <t>ドウトウヒン</t>
    </rPh>
    <phoneticPr fontId="3"/>
  </si>
  <si>
    <t>巻</t>
    <rPh sb="0" eb="1">
      <t>カン</t>
    </rPh>
    <phoneticPr fontId="3"/>
  </si>
  <si>
    <t>OAシートラベル</t>
    <phoneticPr fontId="3"/>
  </si>
  <si>
    <t>A４　白１０枚入　３２００１　又はその同等品</t>
    <rPh sb="3" eb="4">
      <t>シロ</t>
    </rPh>
    <rPh sb="6" eb="8">
      <t>マイイ</t>
    </rPh>
    <rPh sb="15" eb="16">
      <t>マタ</t>
    </rPh>
    <rPh sb="19" eb="22">
      <t>ドウトウヒン</t>
    </rPh>
    <phoneticPr fontId="3"/>
  </si>
  <si>
    <t>個</t>
    <phoneticPr fontId="3"/>
  </si>
  <si>
    <t>ウェットティッシュ</t>
    <phoneticPr fontId="3"/>
  </si>
  <si>
    <t>外装　横１３５×縦７０mm×厚１５mm　１０枚入　不織布</t>
    <rPh sb="0" eb="2">
      <t>ガイソウ</t>
    </rPh>
    <rPh sb="3" eb="4">
      <t>ヨコ</t>
    </rPh>
    <rPh sb="8" eb="9">
      <t>タテ</t>
    </rPh>
    <rPh sb="14" eb="15">
      <t>アツ</t>
    </rPh>
    <rPh sb="22" eb="24">
      <t>マイイ</t>
    </rPh>
    <rPh sb="25" eb="28">
      <t>フショクフ</t>
    </rPh>
    <phoneticPr fontId="3"/>
  </si>
  <si>
    <t>テープのり</t>
    <phoneticPr fontId="3"/>
  </si>
  <si>
    <t>詰替　PR-MS８.４　又はその同等品</t>
    <rPh sb="0" eb="1">
      <t>ツ</t>
    </rPh>
    <rPh sb="1" eb="2">
      <t>カ</t>
    </rPh>
    <rPh sb="12" eb="13">
      <t>マタ</t>
    </rPh>
    <rPh sb="16" eb="19">
      <t>ドウトウヒン</t>
    </rPh>
    <phoneticPr fontId="3"/>
  </si>
  <si>
    <t>雲なし クリーム 縦書き B４ １００枚入 １０－１４７７ 
又はその同等品</t>
    <rPh sb="0" eb="1">
      <t>クモ</t>
    </rPh>
    <rPh sb="9" eb="11">
      <t>タテガ</t>
    </rPh>
    <rPh sb="19" eb="21">
      <t>マイイ</t>
    </rPh>
    <rPh sb="31" eb="32">
      <t>マタ</t>
    </rPh>
    <rPh sb="35" eb="38">
      <t>ドウトウヒン</t>
    </rPh>
    <phoneticPr fontId="3"/>
  </si>
  <si>
    <t>角型　A３用　K４－３６　又はその同等品</t>
    <rPh sb="0" eb="2">
      <t>カクガタ</t>
    </rPh>
    <rPh sb="5" eb="6">
      <t>ヨウ</t>
    </rPh>
    <rPh sb="13" eb="14">
      <t>マタ</t>
    </rPh>
    <rPh sb="17" eb="20">
      <t>ドウトウヒン</t>
    </rPh>
    <phoneticPr fontId="3"/>
  </si>
  <si>
    <t>本</t>
    <rPh sb="0" eb="1">
      <t>ホン</t>
    </rPh>
    <phoneticPr fontId="3"/>
  </si>
  <si>
    <t>ヨ－１４　洋４／〒枠付　１０枚入　又はその同等品</t>
    <rPh sb="5" eb="6">
      <t>ヒロシ</t>
    </rPh>
    <rPh sb="9" eb="10">
      <t>ワク</t>
    </rPh>
    <rPh sb="10" eb="11">
      <t>ツ</t>
    </rPh>
    <rPh sb="14" eb="16">
      <t>マイイ</t>
    </rPh>
    <rPh sb="17" eb="18">
      <t>マタ</t>
    </rPh>
    <rPh sb="21" eb="24">
      <t>ドウトウヒン</t>
    </rPh>
    <phoneticPr fontId="3"/>
  </si>
  <si>
    <t>薄手半光沢　６１０mm×３０.５mm　PXMC２４R１３
又はその同等品</t>
    <rPh sb="0" eb="2">
      <t>ウスデ</t>
    </rPh>
    <rPh sb="2" eb="3">
      <t>ハン</t>
    </rPh>
    <rPh sb="3" eb="5">
      <t>コウタク</t>
    </rPh>
    <rPh sb="29" eb="30">
      <t>マタ</t>
    </rPh>
    <rPh sb="33" eb="36">
      <t>ドウトウヒン</t>
    </rPh>
    <phoneticPr fontId="3"/>
  </si>
  <si>
    <t>写真用紙</t>
    <phoneticPr fontId="3"/>
  </si>
  <si>
    <t>A３　２０枚入　WPA３２０PRM　又はその同等品</t>
    <rPh sb="5" eb="7">
      <t>マイイ</t>
    </rPh>
    <rPh sb="18" eb="19">
      <t>マタ</t>
    </rPh>
    <rPh sb="22" eb="25">
      <t>ドウトウヒン</t>
    </rPh>
    <phoneticPr fontId="3"/>
  </si>
  <si>
    <t>個</t>
    <phoneticPr fontId="3"/>
  </si>
  <si>
    <t>両面テープ</t>
    <phoneticPr fontId="3"/>
  </si>
  <si>
    <t>１５mm×１８ⅿ　NW－H１５　又はその同等品</t>
    <rPh sb="16" eb="17">
      <t>マタ</t>
    </rPh>
    <rPh sb="20" eb="23">
      <t>ドウトウヒン</t>
    </rPh>
    <phoneticPr fontId="3"/>
  </si>
  <si>
    <t>卓上ライト</t>
    <rPh sb="0" eb="2">
      <t>タクジョウ</t>
    </rPh>
    <phoneticPr fontId="3"/>
  </si>
  <si>
    <t>パールホワイト　SPOT－BLNE２６C（PW）　
又はその同等品</t>
    <rPh sb="26" eb="27">
      <t>マタ</t>
    </rPh>
    <rPh sb="30" eb="33">
      <t>ドウトウヒン</t>
    </rPh>
    <phoneticPr fontId="3"/>
  </si>
  <si>
    <t>台</t>
    <phoneticPr fontId="3"/>
  </si>
  <si>
    <t>オーバーレイ</t>
    <phoneticPr fontId="3"/>
  </si>
  <si>
    <t>軟質　０.１mm厚　９１５mm幅×１００m　又はその同等品</t>
    <rPh sb="0" eb="2">
      <t>ナンシツ</t>
    </rPh>
    <rPh sb="8" eb="9">
      <t>アツ</t>
    </rPh>
    <rPh sb="15" eb="16">
      <t>ハバ</t>
    </rPh>
    <rPh sb="22" eb="23">
      <t>マタ</t>
    </rPh>
    <rPh sb="26" eb="29">
      <t>ドウトウヒン</t>
    </rPh>
    <phoneticPr fontId="3"/>
  </si>
  <si>
    <t>支柱</t>
    <rPh sb="0" eb="2">
      <t>シチュウ</t>
    </rPh>
    <phoneticPr fontId="3"/>
  </si>
  <si>
    <t>鋼管竹　径８mm×長１５０ｃｍ　５０枚入　
７０１０７００１１０００１　又はその同等品</t>
    <rPh sb="0" eb="1">
      <t>ハガネ</t>
    </rPh>
    <rPh sb="1" eb="2">
      <t>カン</t>
    </rPh>
    <rPh sb="2" eb="3">
      <t>タケ</t>
    </rPh>
    <rPh sb="4" eb="5">
      <t>ケイ</t>
    </rPh>
    <rPh sb="9" eb="10">
      <t>チョウ</t>
    </rPh>
    <rPh sb="18" eb="20">
      <t>マイイ</t>
    </rPh>
    <rPh sb="36" eb="37">
      <t>マタ</t>
    </rPh>
    <rPh sb="40" eb="43">
      <t>ドウトウヒン</t>
    </rPh>
    <phoneticPr fontId="3"/>
  </si>
  <si>
    <t>セット</t>
    <phoneticPr fontId="3"/>
  </si>
  <si>
    <t>飛沫防止パーテーション</t>
    <rPh sb="0" eb="2">
      <t>ヒマツ</t>
    </rPh>
    <rPh sb="2" eb="4">
      <t>ボウシ</t>
    </rPh>
    <phoneticPr fontId="3"/>
  </si>
  <si>
    <t>H６００×９００　脚４個付　NCW－３　又はその同等品</t>
    <rPh sb="9" eb="10">
      <t>アシ</t>
    </rPh>
    <rPh sb="11" eb="12">
      <t>コ</t>
    </rPh>
    <rPh sb="12" eb="13">
      <t>ツ</t>
    </rPh>
    <rPh sb="20" eb="21">
      <t>マタ</t>
    </rPh>
    <rPh sb="24" eb="27">
      <t>ドウトウヒン</t>
    </rPh>
    <phoneticPr fontId="3"/>
  </si>
  <si>
    <t>ラベルライター</t>
    <phoneticPr fontId="3"/>
  </si>
  <si>
    <t>SR７５０　又はその同等品</t>
    <rPh sb="6" eb="7">
      <t>マタ</t>
    </rPh>
    <rPh sb="10" eb="13">
      <t>ドウトウヒン</t>
    </rPh>
    <phoneticPr fontId="3"/>
  </si>
  <si>
    <t>アタッシュケース</t>
    <phoneticPr fontId="3"/>
  </si>
  <si>
    <t>A３　黒　ダイヤル錠付　ＣＲ－AT３１２－Ｂ　
又はその同等品</t>
    <rPh sb="3" eb="4">
      <t>クロ</t>
    </rPh>
    <rPh sb="9" eb="10">
      <t>ジョウ</t>
    </rPh>
    <rPh sb="10" eb="11">
      <t>ツ</t>
    </rPh>
    <rPh sb="24" eb="25">
      <t>マタ</t>
    </rPh>
    <rPh sb="28" eb="31">
      <t>ドウトウヒン</t>
    </rPh>
    <phoneticPr fontId="3"/>
  </si>
  <si>
    <t>プラスチックダンボール</t>
    <phoneticPr fontId="3"/>
  </si>
  <si>
    <t>９１０×１８２０×厚３ｍｍ　白　ポリプロピレン中空
構造シート　又はその同等品</t>
    <rPh sb="9" eb="10">
      <t>アツ</t>
    </rPh>
    <rPh sb="14" eb="15">
      <t>シロ</t>
    </rPh>
    <rPh sb="23" eb="24">
      <t>チュウ</t>
    </rPh>
    <rPh sb="24" eb="25">
      <t>ソラ</t>
    </rPh>
    <rPh sb="26" eb="28">
      <t>コウゾウ</t>
    </rPh>
    <rPh sb="32" eb="33">
      <t>マタ</t>
    </rPh>
    <rPh sb="36" eb="39">
      <t>ドウトウヒン</t>
    </rPh>
    <phoneticPr fontId="3"/>
  </si>
  <si>
    <t>枚</t>
    <rPh sb="0" eb="1">
      <t>マイ</t>
    </rPh>
    <phoneticPr fontId="3"/>
  </si>
  <si>
    <t>ＰＰバッグ</t>
    <phoneticPr fontId="3"/>
  </si>
  <si>
    <t>２８３J－K２　３２１－９４２　又はその同等品</t>
    <rPh sb="16" eb="17">
      <t>マタ</t>
    </rPh>
    <rPh sb="20" eb="23">
      <t>ドウトウヒン</t>
    </rPh>
    <phoneticPr fontId="3"/>
  </si>
  <si>
    <t>箱</t>
    <rPh sb="0" eb="1">
      <t>ハコ</t>
    </rPh>
    <phoneticPr fontId="3"/>
  </si>
  <si>
    <t>P２８３J－N３　３２１－９４４　又はその同等品</t>
    <rPh sb="17" eb="18">
      <t>マタ</t>
    </rPh>
    <rPh sb="21" eb="24">
      <t>ドウトウヒン</t>
    </rPh>
    <phoneticPr fontId="3"/>
  </si>
  <si>
    <t>ヨ－１８２　２５２－２２２　又はその同等品</t>
    <rPh sb="14" eb="15">
      <t>マタ</t>
    </rPh>
    <rPh sb="18" eb="21">
      <t>ドウトウヒン</t>
    </rPh>
    <phoneticPr fontId="3"/>
  </si>
  <si>
    <t>P４０４J　２７９－４７２　又はその同等品</t>
    <rPh sb="14" eb="15">
      <t>マタ</t>
    </rPh>
    <rPh sb="18" eb="21">
      <t>ドウトウヒン</t>
    </rPh>
    <phoneticPr fontId="3"/>
  </si>
  <si>
    <t>P４０４J　２７９－４７５　又はその同等品</t>
    <rPh sb="14" eb="15">
      <t>マタ</t>
    </rPh>
    <rPh sb="18" eb="21">
      <t>ドウトウヒン</t>
    </rPh>
    <phoneticPr fontId="3"/>
  </si>
  <si>
    <t>B５８６J　３６５－２４２　又はその同等品</t>
    <rPh sb="14" eb="15">
      <t>マタ</t>
    </rPh>
    <rPh sb="18" eb="21">
      <t>ドウトウヒン</t>
    </rPh>
    <phoneticPr fontId="3"/>
  </si>
  <si>
    <t>B１０５J　１９２－２９２　又はその同等品</t>
    <rPh sb="14" eb="15">
      <t>マタ</t>
    </rPh>
    <rPh sb="18" eb="21">
      <t>ドウトウヒン</t>
    </rPh>
    <phoneticPr fontId="3"/>
  </si>
  <si>
    <t>７１７８１　００６７９８３１７　又はその同等品</t>
    <rPh sb="16" eb="17">
      <t>マタ</t>
    </rPh>
    <rPh sb="20" eb="23">
      <t>ドウトウヒン</t>
    </rPh>
    <phoneticPr fontId="3"/>
  </si>
  <si>
    <t>７１７８４　００６７９８３２６　又はその同等品</t>
    <rPh sb="16" eb="17">
      <t>マタ</t>
    </rPh>
    <rPh sb="20" eb="23">
      <t>ドウトウヒン</t>
    </rPh>
    <phoneticPr fontId="3"/>
  </si>
  <si>
    <t>B４５０J　８７１－０５４　又はその同等品</t>
    <rPh sb="14" eb="15">
      <t>マタ</t>
    </rPh>
    <rPh sb="18" eb="21">
      <t>ドウトウヒン</t>
    </rPh>
    <phoneticPr fontId="3"/>
  </si>
  <si>
    <t>B４５１J　８７１－０６０　又はその同等品</t>
    <rPh sb="14" eb="15">
      <t>マタ</t>
    </rPh>
    <rPh sb="18" eb="21">
      <t>ドウトウヒン</t>
    </rPh>
    <phoneticPr fontId="3"/>
  </si>
  <si>
    <t>P６０３J－K２－５０　３４２－２５３　又はその同等品</t>
    <rPh sb="20" eb="21">
      <t>マタ</t>
    </rPh>
    <rPh sb="24" eb="27">
      <t>ドウトウヒン</t>
    </rPh>
    <phoneticPr fontId="3"/>
  </si>
  <si>
    <t>B２９５J－C　３５４－１０７　又はその同等品</t>
    <rPh sb="16" eb="17">
      <t>マタ</t>
    </rPh>
    <rPh sb="20" eb="23">
      <t>ドウトウヒン</t>
    </rPh>
    <phoneticPr fontId="3"/>
  </si>
  <si>
    <t>L判　５００枚入　KL５００PSKR　又はその同等品</t>
    <rPh sb="1" eb="2">
      <t>バン</t>
    </rPh>
    <rPh sb="6" eb="7">
      <t>マイ</t>
    </rPh>
    <rPh sb="7" eb="8">
      <t>ニュウ</t>
    </rPh>
    <rPh sb="19" eb="20">
      <t>マタ</t>
    </rPh>
    <rPh sb="23" eb="26">
      <t>ドウトウヒン</t>
    </rPh>
    <phoneticPr fontId="3"/>
  </si>
  <si>
    <t>L判　２００枚入　GL－１０１L２００　又はその同等品</t>
    <rPh sb="1" eb="2">
      <t>バン</t>
    </rPh>
    <rPh sb="6" eb="7">
      <t>マイ</t>
    </rPh>
    <rPh sb="7" eb="8">
      <t>ニュウ</t>
    </rPh>
    <rPh sb="20" eb="21">
      <t>マタ</t>
    </rPh>
    <rPh sb="24" eb="27">
      <t>ドウトウヒン</t>
    </rPh>
    <phoneticPr fontId="3"/>
  </si>
  <si>
    <t>２L判　５０枚入　GL－１０１２L５０　又はその同等品</t>
    <rPh sb="2" eb="3">
      <t>バン</t>
    </rPh>
    <rPh sb="6" eb="7">
      <t>マイ</t>
    </rPh>
    <rPh sb="7" eb="8">
      <t>ニュウ</t>
    </rPh>
    <rPh sb="20" eb="21">
      <t>マタ</t>
    </rPh>
    <rPh sb="24" eb="27">
      <t>ドウトウヒン</t>
    </rPh>
    <phoneticPr fontId="3"/>
  </si>
  <si>
    <t>Ｎｏ．</t>
    <phoneticPr fontId="3"/>
  </si>
  <si>
    <t>合　　計</t>
    <rPh sb="0" eb="1">
      <t>ゴウ</t>
    </rPh>
    <rPh sb="3" eb="4">
      <t>ケイ</t>
    </rPh>
    <phoneticPr fontId="3"/>
  </si>
  <si>
    <t xml:space="preserve"> 見　　積　　書 </t>
    <rPh sb="1" eb="2">
      <t>ケン</t>
    </rPh>
    <rPh sb="4" eb="5">
      <t>セキ</t>
    </rPh>
    <rPh sb="7" eb="8">
      <t>ショ</t>
    </rPh>
    <phoneticPr fontId="3"/>
  </si>
  <si>
    <t>令和　年　月　日</t>
    <rPh sb="0" eb="1">
      <t>レイワ</t>
    </rPh>
    <rPh sb="2" eb="3">
      <t>ネン</t>
    </rPh>
    <rPh sb="4" eb="5">
      <t>ツキ</t>
    </rPh>
    <rPh sb="6" eb="7">
      <t>ニチ</t>
    </rPh>
    <phoneticPr fontId="3"/>
  </si>
  <si>
    <t>　分任契約担当官</t>
    <rPh sb="1" eb="2">
      <t>ブン</t>
    </rPh>
    <rPh sb="2" eb="3">
      <t>ニン</t>
    </rPh>
    <rPh sb="3" eb="5">
      <t>ケイヤク</t>
    </rPh>
    <rPh sb="5" eb="8">
      <t>タントウカン</t>
    </rPh>
    <phoneticPr fontId="3"/>
  </si>
  <si>
    <t>　　　　　  平　井　　克　英　　殿</t>
    <rPh sb="7" eb="8">
      <t>ヒラ</t>
    </rPh>
    <rPh sb="9" eb="10">
      <t>イ</t>
    </rPh>
    <rPh sb="12" eb="13">
      <t>カツ</t>
    </rPh>
    <rPh sb="14" eb="15">
      <t>エイ</t>
    </rPh>
    <rPh sb="17" eb="18">
      <t>ドノ</t>
    </rPh>
    <phoneticPr fontId="3"/>
  </si>
  <si>
    <t>担当者名</t>
    <rPh sb="0" eb="3">
      <t>タントウシャ</t>
    </rPh>
    <rPh sb="3" eb="4">
      <t>メイ</t>
    </rPh>
    <phoneticPr fontId="3"/>
  </si>
  <si>
    <t>　連 絡 先</t>
    <rPh sb="1" eb="2">
      <t>レン</t>
    </rPh>
    <rPh sb="3" eb="4">
      <t>ラク</t>
    </rPh>
    <rPh sb="5" eb="6">
      <t>サキ</t>
    </rPh>
    <phoneticPr fontId="3"/>
  </si>
  <si>
    <t>当社は、暴力団排除に関する誓約書に定める事項について誓約いたします。</t>
    <rPh sb="0" eb="2">
      <t>トウシャ</t>
    </rPh>
    <rPh sb="4" eb="7">
      <t>ボウリョクダン</t>
    </rPh>
    <rPh sb="7" eb="9">
      <t>ハイジョ</t>
    </rPh>
    <rPh sb="10" eb="11">
      <t>カン</t>
    </rPh>
    <rPh sb="13" eb="16">
      <t>セイヤクショ</t>
    </rPh>
    <rPh sb="17" eb="18">
      <t>サダ</t>
    </rPh>
    <rPh sb="20" eb="22">
      <t>ジコウ</t>
    </rPh>
    <rPh sb="26" eb="28">
      <t>セイヤク</t>
    </rPh>
    <phoneticPr fontId="3"/>
  </si>
  <si>
    <t>　下 記 の と お り 見 積 致 し ま す</t>
    <rPh sb="1" eb="2">
      <t>シタ</t>
    </rPh>
    <rPh sb="3" eb="4">
      <t>キ</t>
    </rPh>
    <rPh sb="13" eb="14">
      <t>ミ</t>
    </rPh>
    <rPh sb="15" eb="16">
      <t>ツモ</t>
    </rPh>
    <rPh sb="17" eb="18">
      <t>イタ</t>
    </rPh>
    <phoneticPr fontId="3"/>
  </si>
  <si>
    <t>納　地　　自衛隊神奈川地方協力本部</t>
    <rPh sb="0" eb="1">
      <t>ノウ</t>
    </rPh>
    <rPh sb="2" eb="3">
      <t>チ</t>
    </rPh>
    <rPh sb="5" eb="8">
      <t>ジエイタイ</t>
    </rPh>
    <rPh sb="8" eb="11">
      <t>カナガワ</t>
    </rPh>
    <rPh sb="11" eb="13">
      <t>チホウ</t>
    </rPh>
    <rPh sb="13" eb="15">
      <t>キョウリョク</t>
    </rPh>
    <rPh sb="15" eb="17">
      <t>ホンブ</t>
    </rPh>
    <phoneticPr fontId="3"/>
  </si>
  <si>
    <t>品　　　　名</t>
    <rPh sb="0" eb="1">
      <t>シナ</t>
    </rPh>
    <rPh sb="5" eb="6">
      <t>メイ</t>
    </rPh>
    <phoneticPr fontId="3"/>
  </si>
  <si>
    <t>以下余白</t>
    <rPh sb="0" eb="4">
      <t>イカヨハク</t>
    </rPh>
    <phoneticPr fontId="3"/>
  </si>
  <si>
    <t>別紙内訳書のとおり</t>
    <phoneticPr fontId="3"/>
  </si>
  <si>
    <t>　横浜市神奈川区片倉４－４－１</t>
  </si>
  <si>
    <t>　株式会社　染谷商店</t>
  </si>
  <si>
    <t>　代表取締役　広瀬　雅義</t>
  </si>
  <si>
    <t>　０４５－５９４－８１５５</t>
    <phoneticPr fontId="3"/>
  </si>
  <si>
    <t>　広瀬　雅義</t>
    <phoneticPr fontId="3"/>
  </si>
  <si>
    <t>　納　期　令和５年７月１４日</t>
    <rPh sb="1" eb="2">
      <t>オサム</t>
    </rPh>
    <rPh sb="3" eb="4">
      <t>キ</t>
    </rPh>
    <rPh sb="5" eb="7">
      <t>レイワ</t>
    </rPh>
    <rPh sb="8" eb="9">
      <t>トシ</t>
    </rPh>
    <rPh sb="10" eb="11">
      <t>ツキ</t>
    </rPh>
    <rPh sb="13" eb="14">
      <t>ヒ</t>
    </rPh>
    <phoneticPr fontId="3"/>
  </si>
  <si>
    <t>執務室用消臭剤ほか８３件</t>
    <phoneticPr fontId="3"/>
  </si>
  <si>
    <t>パンフレットスタンド</t>
    <phoneticPr fontId="3"/>
  </si>
  <si>
    <t>パーティション部品</t>
    <rPh sb="7" eb="9">
      <t>ブヒン</t>
    </rPh>
    <phoneticPr fontId="3"/>
  </si>
  <si>
    <t>パーテンション（各種）</t>
    <rPh sb="8" eb="10">
      <t>カクシュ</t>
    </rPh>
    <phoneticPr fontId="3"/>
  </si>
  <si>
    <t>会議用テーブル（各種）</t>
    <rPh sb="0" eb="3">
      <t>カイギヨウ</t>
    </rPh>
    <rPh sb="8" eb="10">
      <t>カクシュ</t>
    </rPh>
    <phoneticPr fontId="3"/>
  </si>
  <si>
    <t>アレンジャー</t>
    <phoneticPr fontId="3"/>
  </si>
  <si>
    <t>ホワイトボード</t>
    <phoneticPr fontId="3"/>
  </si>
  <si>
    <t>机上台</t>
    <rPh sb="0" eb="2">
      <t>キジョウ</t>
    </rPh>
    <rPh sb="2" eb="3">
      <t>ダイ</t>
    </rPh>
    <phoneticPr fontId="3"/>
  </si>
  <si>
    <t>オフィスコム　回転式パンフレット　HS-YS-N24又は同等品</t>
    <rPh sb="7" eb="10">
      <t>カイテンシキ</t>
    </rPh>
    <rPh sb="26" eb="27">
      <t>マタ</t>
    </rPh>
    <rPh sb="28" eb="31">
      <t>ドウトウヒン</t>
    </rPh>
    <phoneticPr fontId="3"/>
  </si>
  <si>
    <t>台</t>
    <rPh sb="0" eb="1">
      <t>ダイ</t>
    </rPh>
    <phoneticPr fontId="3"/>
  </si>
  <si>
    <t>JOINTEX’25　SPX-UG1509　524-073又は同等品</t>
    <rPh sb="29" eb="30">
      <t>マタ</t>
    </rPh>
    <rPh sb="31" eb="34">
      <t>ドウトウヒン</t>
    </rPh>
    <phoneticPr fontId="3"/>
  </si>
  <si>
    <t>枚</t>
    <rPh sb="0" eb="1">
      <t>マイ</t>
    </rPh>
    <phoneticPr fontId="3"/>
  </si>
  <si>
    <t>個</t>
    <rPh sb="0" eb="1">
      <t>コ</t>
    </rPh>
    <phoneticPr fontId="3"/>
  </si>
  <si>
    <t>JOINTEX’25　SPX-AJ　513-746又は同等品</t>
    <rPh sb="25" eb="26">
      <t>マタ</t>
    </rPh>
    <rPh sb="27" eb="30">
      <t>ドウトウヒン</t>
    </rPh>
    <phoneticPr fontId="3"/>
  </si>
  <si>
    <t>JOINTEX’25　SPX-F　513-745又は同等品</t>
    <rPh sb="24" eb="25">
      <t>マタ</t>
    </rPh>
    <rPh sb="26" eb="29">
      <t>ドウトウヒン</t>
    </rPh>
    <phoneticPr fontId="3"/>
  </si>
  <si>
    <t>JOINTEX’25　SPX-H　522-388又は同等品</t>
    <rPh sb="24" eb="25">
      <t>マタ</t>
    </rPh>
    <rPh sb="26" eb="29">
      <t>ドウトウヒン</t>
    </rPh>
    <phoneticPr fontId="3"/>
  </si>
  <si>
    <t>JOINTEX1’25　PSB-110CN又は同等品</t>
    <rPh sb="21" eb="22">
      <t>マタ</t>
    </rPh>
    <rPh sb="23" eb="26">
      <t>ドウトウヒン</t>
    </rPh>
    <phoneticPr fontId="3"/>
  </si>
  <si>
    <t>JOINTEX’25　DP-W110S又は同等品</t>
    <rPh sb="19" eb="20">
      <t>マタ</t>
    </rPh>
    <rPh sb="21" eb="24">
      <t>ドウトウヒン</t>
    </rPh>
    <phoneticPr fontId="3"/>
  </si>
  <si>
    <t>JOINTEX’25　SPX-2S　513-747又は同等品</t>
    <rPh sb="25" eb="26">
      <t>マタ</t>
    </rPh>
    <rPh sb="27" eb="30">
      <t>ドウトウヒン</t>
    </rPh>
    <phoneticPr fontId="3"/>
  </si>
  <si>
    <t>JOINTEX’25　KS-1275W　364-405又は同等品</t>
    <rPh sb="27" eb="28">
      <t>マタ</t>
    </rPh>
    <rPh sb="29" eb="32">
      <t>ドウトウヒン</t>
    </rPh>
    <phoneticPr fontId="3"/>
  </si>
  <si>
    <t>JOINTEX’25　FS-G11B又は同等品</t>
    <rPh sb="18" eb="19">
      <t>マタ</t>
    </rPh>
    <rPh sb="20" eb="23">
      <t>ドウトウヒン</t>
    </rPh>
    <phoneticPr fontId="3"/>
  </si>
  <si>
    <t>JOINTEX’25　JM-9060MS又は同等品</t>
    <rPh sb="20" eb="21">
      <t>マタ</t>
    </rPh>
    <rPh sb="22" eb="25">
      <t>ドウトウヒン</t>
    </rPh>
    <phoneticPr fontId="3"/>
  </si>
  <si>
    <t>JOINTEX’25　YS-M12　207-371又は同等品</t>
    <rPh sb="25" eb="26">
      <t>マタ</t>
    </rPh>
    <rPh sb="27" eb="30">
      <t>ドウトウヒン</t>
    </rPh>
    <phoneticPr fontId="3"/>
  </si>
  <si>
    <t>以下余白</t>
    <rPh sb="0" eb="4">
      <t>イカヨハク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</si>
</sst>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_ "/>
    <numFmt numFmtId="177" formatCode="#,##0_);[Red]\(#,##0\)"/>
    <numFmt numFmtId="178" formatCode="#,##0_ ;[Red]\-#,##0\ "/>
    <numFmt numFmtId="179" formatCode="&quot;￥ &quot;#,000\ &quot;－&quot;"/>
    <numFmt numFmtId="180" formatCode="#,##0_);\(#,##0\)"/>
    <numFmt numFmtId="181" formatCode="0_);[Red]\(0\)"/>
  </numFmts>
  <fonts count="27" x14ac:knownFonts="1">
    <font>
      <sz val="11"/>
      <name val="ＭＳ Ｐゴシック"/>
      <family val="3"/>
      <charset val="128"/>
    </font>
    <font>
      <sz val="11"/>
      <name val="ＭＳ Ｐゴシック"/>
      <family val="3"/>
      <charset val="128"/>
    </font>
    <font>
      <sz val="11"/>
      <name val="ＭＳ 明朝"/>
      <family val="1"/>
      <charset val="128"/>
    </font>
    <font>
      <sz val="6"/>
      <name val="ＭＳ Ｐゴシック"/>
      <family val="3"/>
      <charset val="128"/>
    </font>
    <font>
      <sz val="14"/>
      <name val="ＭＳ 明朝"/>
      <family val="1"/>
      <charset val="128"/>
    </font>
    <font>
      <sz val="11"/>
      <name val="ＭＳ Ｐ明朝"/>
      <family val="1"/>
      <charset val="128"/>
    </font>
    <font>
      <sz val="10"/>
      <name val="ＭＳ Ｐ明朝"/>
      <family val="1"/>
      <charset val="128"/>
    </font>
    <font>
      <sz val="16"/>
      <name val="ＭＳ 明朝"/>
      <family val="1"/>
      <charset val="128"/>
    </font>
    <font>
      <sz val="12"/>
      <name val="ＭＳ 明朝"/>
      <family val="1"/>
      <charset val="128"/>
    </font>
    <font>
      <sz val="16"/>
      <name val="ＭＳ Ｐ明朝"/>
      <family val="1"/>
      <charset val="128"/>
    </font>
    <font>
      <b/>
      <sz val="20"/>
      <name val="ＭＳ 明朝"/>
      <family val="1"/>
      <charset val="128"/>
    </font>
    <font>
      <u/>
      <sz val="18"/>
      <name val="ＭＳ 明朝"/>
      <family val="1"/>
      <charset val="128"/>
    </font>
    <font>
      <u/>
      <sz val="12"/>
      <name val="ＭＳ 明朝"/>
      <family val="1"/>
      <charset val="128"/>
    </font>
    <font>
      <b/>
      <sz val="14"/>
      <name val="ＭＳ 明朝"/>
      <family val="1"/>
      <charset val="128"/>
    </font>
    <font>
      <b/>
      <sz val="12"/>
      <name val="ＭＳ 明朝"/>
      <family val="1"/>
      <charset val="128"/>
    </font>
    <font>
      <sz val="10"/>
      <name val="ＭＳ 明朝"/>
      <family val="1"/>
      <charset val="128"/>
    </font>
    <font>
      <sz val="9"/>
      <name val="ＭＳ 明朝"/>
      <family val="1"/>
      <charset val="128"/>
    </font>
    <font>
      <sz val="12"/>
      <name val="ＭＳ ゴシック"/>
      <family val="3"/>
      <charset val="128"/>
    </font>
    <font>
      <sz val="12"/>
      <name val="ＭＳ Ｐゴシック"/>
      <family val="3"/>
      <charset val="128"/>
    </font>
    <font>
      <sz val="10"/>
      <name val="ＭＳ Ｐゴシック"/>
      <family val="3"/>
      <charset val="128"/>
    </font>
    <font>
      <sz val="9"/>
      <name val="ＭＳ Ｐ明朝"/>
      <family val="1"/>
      <charset val="128"/>
    </font>
    <font>
      <sz val="10"/>
      <color theme="1"/>
      <name val="ＭＳ Ｐゴシック"/>
      <family val="3"/>
      <charset val="128"/>
    </font>
    <font>
      <sz val="12"/>
      <color indexed="8"/>
      <name val="ＭＳ Ｐ明朝"/>
      <family val="1"/>
      <charset val="128"/>
    </font>
    <font>
      <sz val="10"/>
      <color theme="1"/>
      <name val="ＭＳ Ｐ明朝"/>
      <family val="1"/>
      <charset val="128"/>
    </font>
    <font>
      <sz val="9"/>
      <color theme="1"/>
      <name val="ＭＳ Ｐ明朝"/>
      <family val="1"/>
      <charset val="128"/>
    </font>
    <font>
      <sz val="8"/>
      <name val="ＭＳ 明朝"/>
      <family val="1"/>
      <charset val="128"/>
    </font>
    <font>
      <sz val="10"/>
      <color theme="0"/>
      <name val="ＭＳ Ｐ明朝"/>
      <family val="1"/>
      <charset val="128"/>
    </font>
  </fonts>
  <fills count="4">
    <fill>
      <patternFill patternType="none"/>
    </fill>
    <fill>
      <patternFill patternType="gray125"/>
    </fill>
    <fill>
      <patternFill patternType="solid">
        <fgColor rgb="FFFFFFFF"/>
        <bgColor auto="1"/>
      </patternFill>
    </fill>
    <fill>
      <patternFill patternType="solid">
        <fgColor indexed="9"/>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s>
  <cellStyleXfs count="4">
    <xf numFmtId="0" fontId="0" fillId="0" borderId="0">
      <alignment vertical="center"/>
    </xf>
    <xf numFmtId="38" fontId="1" fillId="0" borderId="0" applyFont="0" applyFill="0" applyBorder="0" applyAlignment="0" applyProtection="0">
      <alignment vertical="center"/>
    </xf>
    <xf numFmtId="0" fontId="17" fillId="0" borderId="0">
      <alignment vertical="center"/>
    </xf>
    <xf numFmtId="38" fontId="18" fillId="0" borderId="0" applyFont="0" applyFill="0" applyBorder="0" applyAlignment="0" applyProtection="0"/>
  </cellStyleXfs>
  <cellXfs count="320">
    <xf numFmtId="0" fontId="0" fillId="0" borderId="0" xfId="0">
      <alignment vertical="center"/>
    </xf>
    <xf numFmtId="0" fontId="8" fillId="0" borderId="1"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vertical="center"/>
    </xf>
    <xf numFmtId="0" fontId="8" fillId="0" borderId="0" xfId="0" applyFont="1" applyAlignment="1">
      <alignment vertical="center"/>
    </xf>
    <xf numFmtId="0" fontId="2" fillId="0" borderId="0" xfId="0" applyFont="1" applyAlignment="1">
      <alignment vertical="center"/>
    </xf>
    <xf numFmtId="0" fontId="8" fillId="0" borderId="0" xfId="0" applyFont="1" applyBorder="1" applyAlignment="1">
      <alignment vertical="center"/>
    </xf>
    <xf numFmtId="0" fontId="8" fillId="0" borderId="2" xfId="0" applyFont="1" applyBorder="1" applyAlignment="1">
      <alignment horizontal="left" vertical="center"/>
    </xf>
    <xf numFmtId="0" fontId="2" fillId="0" borderId="0" xfId="0" applyFont="1" applyBorder="1" applyAlignment="1">
      <alignment horizontal="center" vertical="center"/>
    </xf>
    <xf numFmtId="0" fontId="8" fillId="0" borderId="3" xfId="0" applyFont="1" applyBorder="1" applyAlignment="1">
      <alignment horizontal="center" vertical="center"/>
    </xf>
    <xf numFmtId="0" fontId="8" fillId="0" borderId="0" xfId="0" applyFont="1" applyBorder="1" applyAlignment="1">
      <alignment horizontal="center" vertical="center"/>
    </xf>
    <xf numFmtId="0" fontId="8" fillId="0" borderId="4" xfId="0" applyFont="1" applyBorder="1" applyAlignment="1">
      <alignment vertical="center"/>
    </xf>
    <xf numFmtId="0" fontId="12" fillId="0" borderId="0" xfId="0" applyFont="1" applyBorder="1" applyAlignment="1">
      <alignment horizontal="center" vertical="center"/>
    </xf>
    <xf numFmtId="0" fontId="12" fillId="0" borderId="5" xfId="0" applyFont="1" applyBorder="1" applyAlignment="1">
      <alignment horizontal="center" vertical="center"/>
    </xf>
    <xf numFmtId="0" fontId="8" fillId="0" borderId="5" xfId="0" applyFont="1" applyBorder="1" applyAlignment="1">
      <alignment vertical="center"/>
    </xf>
    <xf numFmtId="0" fontId="8" fillId="0" borderId="5" xfId="0" applyFont="1" applyBorder="1" applyAlignment="1">
      <alignment horizontal="center" vertical="center"/>
    </xf>
    <xf numFmtId="0" fontId="8" fillId="0" borderId="2" xfId="0" applyFont="1" applyBorder="1" applyAlignment="1">
      <alignment vertical="center"/>
    </xf>
    <xf numFmtId="0" fontId="12" fillId="0" borderId="0" xfId="0" applyFont="1" applyBorder="1" applyAlignment="1">
      <alignment vertical="center"/>
    </xf>
    <xf numFmtId="0" fontId="2" fillId="0" borderId="5" xfId="0" applyFont="1" applyBorder="1" applyAlignment="1">
      <alignment vertical="center"/>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7" xfId="0" applyFont="1" applyBorder="1" applyAlignment="1">
      <alignment vertical="center"/>
    </xf>
    <xf numFmtId="0" fontId="8" fillId="0" borderId="8" xfId="0" applyFont="1" applyBorder="1" applyAlignment="1">
      <alignment vertical="center"/>
    </xf>
    <xf numFmtId="0" fontId="2" fillId="0" borderId="4" xfId="0" applyFont="1" applyBorder="1" applyAlignment="1">
      <alignment vertical="center"/>
    </xf>
    <xf numFmtId="0" fontId="7" fillId="0" borderId="0" xfId="0" applyFont="1" applyBorder="1" applyAlignment="1">
      <alignment horizontal="right" vertical="center"/>
    </xf>
    <xf numFmtId="0" fontId="2" fillId="0" borderId="0" xfId="0" applyFont="1" applyBorder="1" applyAlignment="1">
      <alignment horizontal="left" vertical="center"/>
    </xf>
    <xf numFmtId="0" fontId="8" fillId="0" borderId="9" xfId="0" applyFont="1" applyBorder="1" applyAlignment="1">
      <alignment vertical="center"/>
    </xf>
    <xf numFmtId="0" fontId="8" fillId="0" borderId="2" xfId="0" applyFont="1" applyBorder="1" applyAlignment="1">
      <alignment horizontal="right" vertical="center"/>
    </xf>
    <xf numFmtId="0" fontId="8" fillId="0" borderId="2" xfId="0" applyFont="1" applyBorder="1" applyAlignment="1">
      <alignment horizontal="center" vertical="center"/>
    </xf>
    <xf numFmtId="0" fontId="8" fillId="0" borderId="10" xfId="0" applyFont="1" applyBorder="1" applyAlignment="1">
      <alignment vertical="center"/>
    </xf>
    <xf numFmtId="0" fontId="8" fillId="0" borderId="11" xfId="0" applyFont="1" applyBorder="1" applyAlignment="1">
      <alignment horizontal="center" vertical="center"/>
    </xf>
    <xf numFmtId="0" fontId="8" fillId="0" borderId="1" xfId="0" applyFont="1" applyBorder="1" applyAlignment="1">
      <alignment horizontal="center" vertical="center" shrinkToFit="1"/>
    </xf>
    <xf numFmtId="0" fontId="8" fillId="0" borderId="12" xfId="0" applyFont="1" applyBorder="1" applyAlignment="1">
      <alignment horizontal="center" vertical="center"/>
    </xf>
    <xf numFmtId="0" fontId="8" fillId="0" borderId="11" xfId="0" applyFont="1" applyBorder="1" applyAlignment="1">
      <alignment horizontal="center" vertical="center" wrapText="1"/>
    </xf>
    <xf numFmtId="176" fontId="8" fillId="0" borderId="3" xfId="1" applyNumberFormat="1" applyFont="1" applyBorder="1" applyAlignment="1">
      <alignment horizontal="right" vertical="center"/>
    </xf>
    <xf numFmtId="0" fontId="8" fillId="0" borderId="13" xfId="0" applyFont="1" applyBorder="1" applyAlignment="1">
      <alignment horizontal="center" vertical="center"/>
    </xf>
    <xf numFmtId="177" fontId="8" fillId="0" borderId="3" xfId="1" applyNumberFormat="1" applyFont="1" applyBorder="1" applyAlignment="1">
      <alignment horizontal="right" vertical="center"/>
    </xf>
    <xf numFmtId="0" fontId="8" fillId="0" borderId="12" xfId="0" applyFont="1" applyBorder="1" applyAlignment="1">
      <alignment vertical="center"/>
    </xf>
    <xf numFmtId="176" fontId="8" fillId="0" borderId="1" xfId="0" applyNumberFormat="1" applyFont="1" applyBorder="1" applyAlignment="1">
      <alignment vertical="center"/>
    </xf>
    <xf numFmtId="0" fontId="8" fillId="0" borderId="14" xfId="0" applyFont="1" applyBorder="1" applyAlignment="1">
      <alignment horizontal="center" vertical="center"/>
    </xf>
    <xf numFmtId="0" fontId="8" fillId="0" borderId="14" xfId="0" applyFont="1" applyBorder="1" applyAlignment="1">
      <alignment vertical="center"/>
    </xf>
    <xf numFmtId="178" fontId="8" fillId="0" borderId="14" xfId="0" applyNumberFormat="1" applyFont="1" applyBorder="1" applyAlignment="1">
      <alignment horizontal="right" vertical="center"/>
    </xf>
    <xf numFmtId="0" fontId="8" fillId="0" borderId="15" xfId="0" applyFont="1" applyBorder="1" applyAlignment="1">
      <alignment horizontal="center" vertical="center"/>
    </xf>
    <xf numFmtId="0" fontId="4" fillId="0" borderId="9" xfId="0" applyFont="1" applyBorder="1" applyAlignment="1">
      <alignment vertical="center"/>
    </xf>
    <xf numFmtId="0" fontId="2" fillId="0" borderId="2" xfId="0" applyFont="1" applyBorder="1" applyAlignment="1">
      <alignment vertical="center"/>
    </xf>
    <xf numFmtId="0" fontId="2" fillId="0" borderId="10" xfId="0" applyFont="1" applyBorder="1" applyAlignment="1">
      <alignment vertical="center"/>
    </xf>
    <xf numFmtId="0" fontId="14" fillId="0" borderId="0" xfId="0" applyFont="1">
      <alignment vertical="center"/>
    </xf>
    <xf numFmtId="0" fontId="8" fillId="0" borderId="0" xfId="0" applyFont="1">
      <alignment vertical="center"/>
    </xf>
    <xf numFmtId="0" fontId="5" fillId="0" borderId="0" xfId="0" applyFont="1" applyAlignment="1">
      <alignment vertical="center"/>
    </xf>
    <xf numFmtId="0" fontId="5" fillId="0" borderId="20" xfId="0" applyFont="1" applyBorder="1" applyAlignment="1">
      <alignment vertical="top"/>
    </xf>
    <xf numFmtId="0" fontId="5" fillId="0" borderId="0" xfId="0" applyFont="1" applyBorder="1" applyAlignment="1">
      <alignment vertical="top"/>
    </xf>
    <xf numFmtId="0" fontId="5" fillId="0" borderId="21" xfId="0" applyFont="1" applyBorder="1" applyAlignment="1">
      <alignment vertical="top"/>
    </xf>
    <xf numFmtId="0" fontId="5" fillId="0" borderId="1" xfId="0" applyFont="1" applyBorder="1" applyAlignment="1">
      <alignment vertical="center"/>
    </xf>
    <xf numFmtId="58" fontId="8" fillId="0" borderId="0" xfId="0" applyNumberFormat="1" applyFont="1" applyFill="1" applyBorder="1" applyAlignment="1">
      <alignment vertical="center"/>
    </xf>
    <xf numFmtId="0" fontId="8" fillId="0" borderId="0" xfId="0" applyFont="1" applyBorder="1" applyAlignment="1">
      <alignment vertical="center" shrinkToFit="1"/>
    </xf>
    <xf numFmtId="0" fontId="8" fillId="0" borderId="0" xfId="0" applyFont="1" applyFill="1" applyBorder="1" applyAlignment="1">
      <alignment horizontal="left" vertical="center"/>
    </xf>
    <xf numFmtId="0" fontId="8" fillId="0" borderId="0" xfId="0" applyFont="1" applyBorder="1" applyAlignment="1">
      <alignment horizontal="left" vertical="center"/>
    </xf>
    <xf numFmtId="0" fontId="8" fillId="0" borderId="0" xfId="0" applyFont="1" applyFill="1" applyBorder="1" applyAlignment="1">
      <alignment vertical="center"/>
    </xf>
    <xf numFmtId="49" fontId="8" fillId="0" borderId="0" xfId="0" applyNumberFormat="1" applyFont="1" applyBorder="1" applyAlignment="1">
      <alignment vertical="center"/>
    </xf>
    <xf numFmtId="0" fontId="8" fillId="0" borderId="0" xfId="0" quotePrefix="1" applyFont="1">
      <alignment vertical="center"/>
    </xf>
    <xf numFmtId="0" fontId="2" fillId="0" borderId="0" xfId="0" applyFont="1">
      <alignment vertical="center"/>
    </xf>
    <xf numFmtId="0" fontId="5" fillId="0" borderId="22" xfId="0" applyFont="1" applyBorder="1" applyAlignment="1">
      <alignment horizontal="center" vertical="center"/>
    </xf>
    <xf numFmtId="0" fontId="5" fillId="0" borderId="21" xfId="0" applyFont="1" applyBorder="1" applyAlignment="1">
      <alignment horizontal="left" vertical="top"/>
    </xf>
    <xf numFmtId="0" fontId="6" fillId="0" borderId="0" xfId="0" applyFont="1" applyBorder="1" applyAlignment="1">
      <alignment vertical="center"/>
    </xf>
    <xf numFmtId="0" fontId="6" fillId="0" borderId="21" xfId="0" applyFont="1" applyBorder="1" applyAlignment="1">
      <alignment vertical="center"/>
    </xf>
    <xf numFmtId="0" fontId="6" fillId="0" borderId="24" xfId="0" applyFont="1" applyBorder="1" applyAlignment="1">
      <alignment vertical="center"/>
    </xf>
    <xf numFmtId="0" fontId="6" fillId="0" borderId="2" xfId="0" applyFont="1" applyBorder="1" applyAlignment="1">
      <alignment vertical="center"/>
    </xf>
    <xf numFmtId="0" fontId="6" fillId="0" borderId="17" xfId="0" applyFont="1" applyBorder="1" applyAlignment="1">
      <alignment vertical="center"/>
    </xf>
    <xf numFmtId="0" fontId="8" fillId="0" borderId="0" xfId="0" applyFont="1" applyBorder="1" applyAlignment="1">
      <alignment horizontal="center" vertical="center"/>
    </xf>
    <xf numFmtId="0" fontId="8" fillId="0" borderId="5" xfId="0" applyFont="1" applyBorder="1" applyAlignment="1">
      <alignment horizontal="center" vertical="center"/>
    </xf>
    <xf numFmtId="0" fontId="8" fillId="0" borderId="0" xfId="0" applyFont="1" applyBorder="1" applyAlignment="1">
      <alignment horizontal="center" vertical="center"/>
    </xf>
    <xf numFmtId="0" fontId="15" fillId="0" borderId="0" xfId="0" applyFont="1" applyAlignment="1">
      <alignment vertical="center"/>
    </xf>
    <xf numFmtId="0" fontId="16" fillId="0" borderId="0" xfId="0" applyFont="1" applyAlignment="1">
      <alignment vertical="center"/>
    </xf>
    <xf numFmtId="0" fontId="15" fillId="0" borderId="0" xfId="0" applyFont="1">
      <alignment vertical="center"/>
    </xf>
    <xf numFmtId="0" fontId="15" fillId="0" borderId="1" xfId="0" applyFont="1" applyBorder="1" applyAlignment="1">
      <alignment horizontal="center" vertical="center"/>
    </xf>
    <xf numFmtId="0" fontId="16" fillId="0" borderId="1" xfId="0" applyFont="1" applyBorder="1" applyAlignment="1">
      <alignment horizontal="center" vertical="center" wrapText="1"/>
    </xf>
    <xf numFmtId="38" fontId="15" fillId="0" borderId="1" xfId="1" applyFont="1" applyFill="1" applyBorder="1" applyAlignment="1">
      <alignment horizontal="right" vertical="center" wrapText="1"/>
    </xf>
    <xf numFmtId="38" fontId="15" fillId="0" borderId="1" xfId="1" applyFont="1" applyBorder="1" applyAlignment="1">
      <alignment horizontal="right" vertical="center"/>
    </xf>
    <xf numFmtId="0" fontId="15" fillId="0" borderId="0" xfId="0" applyFont="1" applyFill="1">
      <alignment vertical="center"/>
    </xf>
    <xf numFmtId="0" fontId="16" fillId="0" borderId="0" xfId="0" applyFont="1">
      <alignment vertical="center"/>
    </xf>
    <xf numFmtId="0" fontId="6" fillId="0" borderId="0" xfId="0" applyFont="1">
      <alignment vertical="center"/>
    </xf>
    <xf numFmtId="0" fontId="6" fillId="0" borderId="0" xfId="0" applyFont="1" applyAlignment="1">
      <alignment horizontal="center" vertical="center"/>
    </xf>
    <xf numFmtId="0" fontId="6" fillId="0" borderId="0" xfId="0" applyFont="1" applyFill="1">
      <alignment vertical="center"/>
    </xf>
    <xf numFmtId="0" fontId="6" fillId="0" borderId="0" xfId="0" applyFont="1" applyAlignment="1">
      <alignment vertical="center"/>
    </xf>
    <xf numFmtId="0" fontId="6" fillId="0" borderId="0" xfId="0" applyFont="1" applyAlignment="1">
      <alignment vertical="center" wrapText="1"/>
    </xf>
    <xf numFmtId="0" fontId="2" fillId="0" borderId="0" xfId="0" applyFont="1" applyBorder="1" applyAlignment="1">
      <alignment vertical="center"/>
    </xf>
    <xf numFmtId="0" fontId="2" fillId="0" borderId="11" xfId="0" applyFont="1" applyBorder="1" applyAlignment="1">
      <alignment horizontal="center" vertical="center" wrapText="1"/>
    </xf>
    <xf numFmtId="0" fontId="19" fillId="0" borderId="1" xfId="0" applyFont="1" applyFill="1" applyBorder="1" applyAlignment="1">
      <alignment horizontal="center" vertical="center" wrapText="1"/>
    </xf>
    <xf numFmtId="0" fontId="19" fillId="0" borderId="1" xfId="0" applyFont="1" applyBorder="1" applyAlignment="1">
      <alignment horizontal="center" vertical="center"/>
    </xf>
    <xf numFmtId="0" fontId="20" fillId="0" borderId="1" xfId="0" applyFont="1" applyBorder="1" applyAlignment="1">
      <alignment horizontal="center" vertical="center"/>
    </xf>
    <xf numFmtId="0" fontId="20" fillId="0" borderId="1" xfId="0" applyFont="1" applyBorder="1" applyAlignment="1">
      <alignment horizontal="center" vertical="center" wrapText="1"/>
    </xf>
    <xf numFmtId="0" fontId="20" fillId="0" borderId="1" xfId="0" applyFont="1" applyBorder="1">
      <alignment vertical="center"/>
    </xf>
    <xf numFmtId="0" fontId="20" fillId="0" borderId="1" xfId="0" applyFont="1" applyFill="1" applyBorder="1">
      <alignment vertical="center"/>
    </xf>
    <xf numFmtId="180" fontId="20" fillId="0" borderId="1" xfId="0" applyNumberFormat="1" applyFont="1" applyBorder="1">
      <alignment vertical="center"/>
    </xf>
    <xf numFmtId="0" fontId="20" fillId="0" borderId="0" xfId="0" applyFont="1" applyAlignment="1">
      <alignment horizontal="center" vertical="center"/>
    </xf>
    <xf numFmtId="0" fontId="20" fillId="0" borderId="0" xfId="0" applyFont="1" applyAlignment="1">
      <alignment vertical="center" wrapText="1"/>
    </xf>
    <xf numFmtId="0" fontId="20" fillId="0" borderId="0" xfId="0" applyFont="1">
      <alignment vertical="center"/>
    </xf>
    <xf numFmtId="176" fontId="20" fillId="0" borderId="0" xfId="0" applyNumberFormat="1" applyFont="1">
      <alignment vertical="center"/>
    </xf>
    <xf numFmtId="0" fontId="20" fillId="2" borderId="1" xfId="0" applyNumberFormat="1" applyFont="1" applyFill="1" applyBorder="1" applyAlignment="1" applyProtection="1">
      <alignment horizontal="left" vertical="center"/>
    </xf>
    <xf numFmtId="0" fontId="20" fillId="2" borderId="1" xfId="0" applyNumberFormat="1" applyFont="1" applyFill="1" applyBorder="1" applyAlignment="1" applyProtection="1">
      <alignment horizontal="left" vertical="center" wrapText="1"/>
    </xf>
    <xf numFmtId="0" fontId="20" fillId="2" borderId="1" xfId="0" applyNumberFormat="1" applyFont="1" applyFill="1" applyBorder="1" applyAlignment="1" applyProtection="1">
      <alignment horizontal="center" vertical="center"/>
    </xf>
    <xf numFmtId="0" fontId="2" fillId="0" borderId="11" xfId="0"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center" vertical="center" shrinkToFit="1"/>
    </xf>
    <xf numFmtId="0" fontId="2" fillId="0" borderId="12" xfId="0" applyFont="1" applyBorder="1" applyAlignment="1">
      <alignment horizontal="center" vertical="center"/>
    </xf>
    <xf numFmtId="0" fontId="2" fillId="0" borderId="3" xfId="0" applyFont="1" applyBorder="1" applyAlignment="1">
      <alignment horizontal="center" vertical="center"/>
    </xf>
    <xf numFmtId="0" fontId="2" fillId="0" borderId="3" xfId="1" applyNumberFormat="1" applyFont="1" applyBorder="1" applyAlignment="1">
      <alignment horizontal="center" vertical="center"/>
    </xf>
    <xf numFmtId="176" fontId="2" fillId="0" borderId="3" xfId="1" applyNumberFormat="1" applyFont="1" applyBorder="1" applyAlignment="1">
      <alignment horizontal="right" vertical="center"/>
    </xf>
    <xf numFmtId="0" fontId="2" fillId="0" borderId="13" xfId="0" applyFont="1" applyBorder="1" applyAlignment="1">
      <alignment horizontal="center" vertical="center"/>
    </xf>
    <xf numFmtId="0" fontId="2" fillId="0" borderId="3" xfId="0" applyFont="1" applyBorder="1" applyAlignment="1">
      <alignment horizontal="right" vertical="center"/>
    </xf>
    <xf numFmtId="177" fontId="2" fillId="0" borderId="3" xfId="1" applyNumberFormat="1" applyFont="1" applyBorder="1" applyAlignment="1">
      <alignment horizontal="center" vertical="center"/>
    </xf>
    <xf numFmtId="176" fontId="2" fillId="0" borderId="3" xfId="1" applyNumberFormat="1" applyFont="1" applyBorder="1" applyAlignment="1">
      <alignment horizontal="center" vertical="center"/>
    </xf>
    <xf numFmtId="176" fontId="2" fillId="0" borderId="3" xfId="1" applyNumberFormat="1" applyFont="1" applyBorder="1" applyAlignment="1">
      <alignment vertical="center"/>
    </xf>
    <xf numFmtId="0" fontId="2" fillId="0" borderId="3" xfId="0" applyFont="1" applyBorder="1" applyAlignment="1">
      <alignment vertical="center"/>
    </xf>
    <xf numFmtId="0" fontId="8" fillId="0" borderId="0" xfId="0" applyFont="1" applyBorder="1" applyAlignment="1">
      <alignment horizontal="center" vertical="center"/>
    </xf>
    <xf numFmtId="0" fontId="8" fillId="0" borderId="5" xfId="0" applyFont="1" applyBorder="1" applyAlignment="1">
      <alignment horizontal="center" vertical="center"/>
    </xf>
    <xf numFmtId="0" fontId="8" fillId="0" borderId="11" xfId="0" applyFont="1" applyBorder="1" applyAlignment="1">
      <alignment horizontal="center" vertical="center"/>
    </xf>
    <xf numFmtId="0" fontId="8" fillId="0" borderId="14" xfId="0" applyFont="1" applyBorder="1" applyAlignment="1">
      <alignment horizontal="center" vertical="center"/>
    </xf>
    <xf numFmtId="0" fontId="5" fillId="0" borderId="22" xfId="0" applyFont="1" applyBorder="1" applyAlignment="1">
      <alignment horizontal="center" vertical="center"/>
    </xf>
    <xf numFmtId="0" fontId="5" fillId="0" borderId="21" xfId="0" applyFont="1" applyBorder="1" applyAlignment="1">
      <alignment horizontal="left" vertical="top"/>
    </xf>
    <xf numFmtId="0" fontId="21" fillId="0" borderId="1" xfId="0" applyFont="1" applyFill="1" applyBorder="1" applyAlignment="1">
      <alignment horizontal="center" vertical="center"/>
    </xf>
    <xf numFmtId="0" fontId="21" fillId="2" borderId="1" xfId="0" applyNumberFormat="1" applyFont="1" applyFill="1" applyBorder="1" applyAlignment="1" applyProtection="1">
      <alignment vertical="center"/>
    </xf>
    <xf numFmtId="0" fontId="21" fillId="2" borderId="1" xfId="0" applyNumberFormat="1" applyFont="1" applyFill="1" applyBorder="1" applyAlignment="1" applyProtection="1">
      <alignment horizontal="center" vertical="center"/>
    </xf>
    <xf numFmtId="0" fontId="19" fillId="0" borderId="0" xfId="0" applyFont="1" applyFill="1" applyBorder="1" applyAlignment="1">
      <alignment horizontal="center" vertical="center"/>
    </xf>
    <xf numFmtId="0" fontId="19" fillId="2" borderId="0" xfId="0" applyNumberFormat="1" applyFont="1" applyFill="1" applyBorder="1" applyAlignment="1" applyProtection="1">
      <alignment vertical="center"/>
    </xf>
    <xf numFmtId="0" fontId="19" fillId="2" borderId="0" xfId="0" applyNumberFormat="1" applyFont="1" applyFill="1" applyBorder="1" applyAlignment="1" applyProtection="1">
      <alignment horizontal="center" vertical="center"/>
    </xf>
    <xf numFmtId="38" fontId="15" fillId="0" borderId="11" xfId="1" applyFont="1" applyFill="1" applyBorder="1" applyAlignment="1">
      <alignment horizontal="right" vertical="center" wrapText="1"/>
    </xf>
    <xf numFmtId="0" fontId="20" fillId="2" borderId="1" xfId="0" applyNumberFormat="1" applyFont="1" applyFill="1" applyBorder="1" applyAlignment="1" applyProtection="1">
      <alignment horizontal="left" vertical="center" shrinkToFit="1"/>
    </xf>
    <xf numFmtId="0" fontId="5" fillId="0" borderId="0" xfId="0" applyFont="1" applyBorder="1" applyAlignment="1">
      <alignment vertical="center" shrinkToFit="1"/>
    </xf>
    <xf numFmtId="0" fontId="5" fillId="0" borderId="21" xfId="0" applyFont="1" applyBorder="1" applyAlignment="1">
      <alignment vertical="center" shrinkToFit="1"/>
    </xf>
    <xf numFmtId="0" fontId="8" fillId="0" borderId="13" xfId="0" applyFont="1" applyBorder="1" applyAlignment="1">
      <alignment horizontal="center" vertical="center" shrinkToFit="1"/>
    </xf>
    <xf numFmtId="0" fontId="23" fillId="2" borderId="1" xfId="0" applyNumberFormat="1" applyFont="1" applyFill="1" applyBorder="1" applyAlignment="1" applyProtection="1">
      <alignment vertical="center"/>
    </xf>
    <xf numFmtId="0" fontId="24" fillId="2" borderId="1" xfId="0" applyNumberFormat="1" applyFont="1" applyFill="1" applyBorder="1" applyAlignment="1" applyProtection="1">
      <alignment vertical="center"/>
    </xf>
    <xf numFmtId="0" fontId="6" fillId="2" borderId="1" xfId="0" applyNumberFormat="1" applyFont="1" applyFill="1" applyBorder="1" applyAlignment="1" applyProtection="1">
      <alignment horizontal="left" vertical="center"/>
    </xf>
    <xf numFmtId="0" fontId="6" fillId="2" borderId="1" xfId="0" applyNumberFormat="1" applyFont="1" applyFill="1" applyBorder="1" applyAlignment="1" applyProtection="1">
      <alignment horizontal="center" vertical="center"/>
    </xf>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0" fontId="23" fillId="0" borderId="3" xfId="0" applyFont="1" applyBorder="1" applyAlignment="1">
      <alignment horizontal="center" vertical="center"/>
    </xf>
    <xf numFmtId="0" fontId="6" fillId="2" borderId="1" xfId="0" applyNumberFormat="1" applyFont="1" applyFill="1" applyBorder="1" applyAlignment="1" applyProtection="1">
      <alignment horizontal="left" vertical="center" wrapText="1"/>
    </xf>
    <xf numFmtId="176" fontId="6" fillId="0" borderId="3" xfId="0" applyNumberFormat="1" applyFont="1" applyBorder="1" applyAlignment="1">
      <alignment vertical="center" shrinkToFit="1"/>
    </xf>
    <xf numFmtId="176" fontId="6" fillId="0" borderId="3" xfId="0" applyNumberFormat="1" applyFont="1" applyFill="1" applyBorder="1" applyAlignment="1">
      <alignment vertical="center" shrinkToFit="1"/>
    </xf>
    <xf numFmtId="0" fontId="6" fillId="2" borderId="1" xfId="0" applyNumberFormat="1" applyFont="1" applyFill="1" applyBorder="1" applyAlignment="1" applyProtection="1">
      <alignment horizontal="left" vertical="center" shrinkToFit="1"/>
    </xf>
    <xf numFmtId="180" fontId="6" fillId="0" borderId="3" xfId="0" applyNumberFormat="1" applyFont="1" applyBorder="1" applyAlignment="1">
      <alignment vertical="center" shrinkToFit="1"/>
    </xf>
    <xf numFmtId="180" fontId="6" fillId="0" borderId="3" xfId="0" applyNumberFormat="1" applyFont="1" applyBorder="1" applyAlignment="1">
      <alignment vertical="center"/>
    </xf>
    <xf numFmtId="180" fontId="6" fillId="0" borderId="1" xfId="0" applyNumberFormat="1" applyFont="1" applyBorder="1" applyAlignment="1">
      <alignment vertical="center" shrinkToFit="1"/>
    </xf>
    <xf numFmtId="180" fontId="6" fillId="0" borderId="1" xfId="0" applyNumberFormat="1" applyFont="1" applyBorder="1">
      <alignment vertical="center"/>
    </xf>
    <xf numFmtId="176" fontId="6" fillId="0" borderId="0" xfId="0" applyNumberFormat="1" applyFont="1">
      <alignment vertical="center"/>
    </xf>
    <xf numFmtId="0" fontId="23" fillId="0" borderId="1" xfId="0" applyFont="1" applyBorder="1" applyAlignment="1">
      <alignment horizontal="center" vertical="center"/>
    </xf>
    <xf numFmtId="0" fontId="8" fillId="0" borderId="0" xfId="0" applyFont="1" applyBorder="1" applyAlignment="1">
      <alignment horizontal="center" vertical="center"/>
    </xf>
    <xf numFmtId="0" fontId="8" fillId="0" borderId="5" xfId="0" applyFont="1" applyBorder="1" applyAlignment="1">
      <alignment horizontal="center" vertical="center"/>
    </xf>
    <xf numFmtId="0" fontId="8" fillId="0" borderId="11" xfId="0" applyFont="1" applyBorder="1" applyAlignment="1">
      <alignment horizontal="center" vertical="center"/>
    </xf>
    <xf numFmtId="0" fontId="8" fillId="0" borderId="14" xfId="0" applyFont="1" applyBorder="1" applyAlignment="1">
      <alignment horizontal="center" vertical="center"/>
    </xf>
    <xf numFmtId="0" fontId="4" fillId="0" borderId="4" xfId="0" applyFont="1" applyBorder="1" applyAlignment="1">
      <alignment vertical="center"/>
    </xf>
    <xf numFmtId="0" fontId="8" fillId="0" borderId="8" xfId="0" applyFont="1" applyBorder="1" applyAlignment="1">
      <alignment horizontal="center" vertical="center"/>
    </xf>
    <xf numFmtId="0" fontId="8" fillId="0" borderId="3" xfId="1" applyNumberFormat="1" applyFont="1" applyBorder="1" applyAlignment="1">
      <alignment horizontal="center" vertical="center"/>
    </xf>
    <xf numFmtId="0" fontId="8" fillId="0" borderId="26" xfId="0" applyFont="1" applyBorder="1" applyAlignment="1">
      <alignment horizontal="center" vertical="center" wrapText="1"/>
    </xf>
    <xf numFmtId="0" fontId="8" fillId="0" borderId="26" xfId="0" applyFont="1" applyBorder="1" applyAlignment="1">
      <alignment horizontal="left" vertical="center" shrinkToFit="1"/>
    </xf>
    <xf numFmtId="0" fontId="8" fillId="0" borderId="11" xfId="0" applyFont="1" applyBorder="1" applyAlignment="1">
      <alignment horizontal="left" vertical="center" shrinkToFit="1"/>
    </xf>
    <xf numFmtId="0" fontId="25" fillId="0" borderId="11" xfId="0" applyFont="1" applyBorder="1" applyAlignment="1">
      <alignment horizontal="left" vertical="center" wrapText="1"/>
    </xf>
    <xf numFmtId="177" fontId="8" fillId="0" borderId="3" xfId="1" applyNumberFormat="1" applyFont="1" applyBorder="1" applyAlignment="1">
      <alignment horizontal="center" vertical="center"/>
    </xf>
    <xf numFmtId="176" fontId="8" fillId="0" borderId="1" xfId="1" applyNumberFormat="1" applyFont="1" applyBorder="1" applyAlignment="1">
      <alignment vertical="center"/>
    </xf>
    <xf numFmtId="181" fontId="23" fillId="0" borderId="1" xfId="2" applyNumberFormat="1" applyFont="1" applyBorder="1" applyAlignment="1">
      <alignment horizontal="center" vertical="center"/>
    </xf>
    <xf numFmtId="0" fontId="23" fillId="0" borderId="1" xfId="2" applyFont="1" applyBorder="1" applyAlignment="1">
      <alignment horizontal="center" vertical="center"/>
    </xf>
    <xf numFmtId="0" fontId="23" fillId="0" borderId="1" xfId="2" applyFont="1" applyBorder="1" applyAlignment="1">
      <alignment horizontal="center" vertical="center" wrapText="1"/>
    </xf>
    <xf numFmtId="0" fontId="6" fillId="0" borderId="1" xfId="2" applyFont="1" applyBorder="1" applyAlignment="1">
      <alignment horizontal="center" vertical="center"/>
    </xf>
    <xf numFmtId="0" fontId="6" fillId="0" borderId="0" xfId="2" applyFont="1">
      <alignment vertical="center"/>
    </xf>
    <xf numFmtId="0" fontId="6" fillId="0" borderId="0" xfId="2" applyFont="1" applyAlignment="1">
      <alignment vertical="center" wrapText="1"/>
    </xf>
    <xf numFmtId="0" fontId="23" fillId="2" borderId="1" xfId="2" applyNumberFormat="1" applyFont="1" applyFill="1" applyBorder="1" applyAlignment="1" applyProtection="1">
      <alignment horizontal="left" vertical="center"/>
    </xf>
    <xf numFmtId="0" fontId="23" fillId="2" borderId="1" xfId="2" applyNumberFormat="1" applyFont="1" applyFill="1" applyBorder="1" applyAlignment="1" applyProtection="1">
      <alignment horizontal="center" vertical="center"/>
    </xf>
    <xf numFmtId="176" fontId="6" fillId="0" borderId="1" xfId="2" applyNumberFormat="1" applyFont="1" applyBorder="1" applyAlignment="1">
      <alignment vertical="center" shrinkToFit="1"/>
    </xf>
    <xf numFmtId="0" fontId="24" fillId="2" borderId="1" xfId="2" applyNumberFormat="1" applyFont="1" applyFill="1" applyBorder="1" applyAlignment="1" applyProtection="1">
      <alignment horizontal="left" vertical="center"/>
    </xf>
    <xf numFmtId="0" fontId="23" fillId="2" borderId="1" xfId="2" applyNumberFormat="1" applyFont="1" applyFill="1" applyBorder="1" applyAlignment="1" applyProtection="1">
      <alignment horizontal="center" vertical="center"/>
    </xf>
    <xf numFmtId="181" fontId="6" fillId="0" borderId="0" xfId="2" applyNumberFormat="1" applyFont="1" applyAlignment="1">
      <alignment horizontal="center" vertical="center"/>
    </xf>
    <xf numFmtId="0" fontId="6" fillId="0" borderId="0" xfId="2" applyFont="1" applyAlignment="1">
      <alignment vertical="center"/>
    </xf>
    <xf numFmtId="0" fontId="6" fillId="0" borderId="0" xfId="2" applyFont="1" applyAlignment="1">
      <alignment horizontal="center" vertical="center"/>
    </xf>
    <xf numFmtId="181" fontId="23" fillId="2" borderId="1" xfId="2" applyNumberFormat="1" applyFont="1" applyFill="1" applyBorder="1" applyAlignment="1" applyProtection="1">
      <alignment horizontal="right" vertical="center"/>
    </xf>
    <xf numFmtId="181" fontId="6" fillId="0" borderId="0" xfId="2" applyNumberFormat="1" applyFont="1" applyAlignment="1">
      <alignment horizontal="right" vertical="center"/>
    </xf>
    <xf numFmtId="176" fontId="6" fillId="0" borderId="1" xfId="2" applyNumberFormat="1" applyFont="1" applyBorder="1" applyAlignment="1">
      <alignment horizontal="right" vertical="center" shrinkToFit="1"/>
    </xf>
    <xf numFmtId="0" fontId="6" fillId="0" borderId="0" xfId="2" applyFont="1" applyAlignment="1">
      <alignment horizontal="right" vertical="center"/>
    </xf>
    <xf numFmtId="0" fontId="23" fillId="2" borderId="1" xfId="2" applyNumberFormat="1" applyFont="1" applyFill="1" applyBorder="1" applyAlignment="1" applyProtection="1">
      <alignment horizontal="center" vertical="center"/>
    </xf>
    <xf numFmtId="176" fontId="26" fillId="0" borderId="1" xfId="2" applyNumberFormat="1" applyFont="1" applyFill="1" applyBorder="1" applyAlignment="1">
      <alignment vertical="center" shrinkToFit="1"/>
    </xf>
    <xf numFmtId="0" fontId="23" fillId="2" borderId="1" xfId="2" applyNumberFormat="1" applyFont="1" applyFill="1" applyBorder="1" applyAlignment="1" applyProtection="1">
      <alignment horizontal="center" vertical="center"/>
    </xf>
    <xf numFmtId="0" fontId="13" fillId="0" borderId="0" xfId="0" applyFont="1" applyAlignment="1">
      <alignment horizontal="center" vertical="center"/>
    </xf>
    <xf numFmtId="0" fontId="10" fillId="0" borderId="0" xfId="0" applyFont="1" applyBorder="1" applyAlignment="1">
      <alignment horizontal="center" vertical="center"/>
    </xf>
    <xf numFmtId="0" fontId="8" fillId="0" borderId="0" xfId="0" applyFont="1" applyBorder="1" applyAlignment="1">
      <alignment horizontal="center" vertical="center"/>
    </xf>
    <xf numFmtId="0" fontId="8" fillId="0" borderId="0" xfId="0" applyFont="1" applyAlignment="1">
      <alignment horizontal="left" vertical="center"/>
    </xf>
    <xf numFmtId="0" fontId="8" fillId="0" borderId="26" xfId="0" applyFont="1" applyBorder="1" applyAlignment="1">
      <alignment horizontal="center" vertical="center"/>
    </xf>
    <xf numFmtId="0" fontId="8" fillId="0" borderId="11" xfId="0" applyFont="1" applyBorder="1" applyAlignment="1">
      <alignment horizontal="center" vertical="center"/>
    </xf>
    <xf numFmtId="0" fontId="8" fillId="0" borderId="27" xfId="0" applyFont="1" applyBorder="1" applyAlignment="1">
      <alignment horizontal="center" vertical="center"/>
    </xf>
    <xf numFmtId="0" fontId="8" fillId="0" borderId="14" xfId="0" applyFont="1" applyBorder="1" applyAlignment="1">
      <alignment horizontal="center" vertical="center"/>
    </xf>
    <xf numFmtId="0" fontId="2" fillId="0" borderId="26" xfId="0" applyFont="1" applyBorder="1" applyAlignment="1">
      <alignment horizontal="right" vertical="center"/>
    </xf>
    <xf numFmtId="0" fontId="2" fillId="0" borderId="11" xfId="0" applyFont="1" applyBorder="1" applyAlignment="1">
      <alignment horizontal="right" vertical="center"/>
    </xf>
    <xf numFmtId="0" fontId="11" fillId="0" borderId="28" xfId="0" applyFont="1" applyBorder="1" applyAlignment="1">
      <alignment horizontal="center" vertical="center"/>
    </xf>
    <xf numFmtId="0" fontId="11" fillId="0" borderId="29" xfId="0" applyFont="1" applyBorder="1" applyAlignment="1">
      <alignment horizontal="center" vertical="center"/>
    </xf>
    <xf numFmtId="0" fontId="11" fillId="0" borderId="30" xfId="0" applyFont="1" applyBorder="1" applyAlignment="1">
      <alignment horizontal="center" vertical="center"/>
    </xf>
    <xf numFmtId="0" fontId="11" fillId="0" borderId="4" xfId="0" applyFont="1" applyBorder="1" applyAlignment="1">
      <alignment horizontal="center" vertical="center"/>
    </xf>
    <xf numFmtId="0" fontId="11" fillId="0" borderId="0" xfId="0" applyFont="1" applyBorder="1" applyAlignment="1">
      <alignment horizontal="center" vertical="center"/>
    </xf>
    <xf numFmtId="0" fontId="11" fillId="0" borderId="5" xfId="0" applyFont="1" applyBorder="1" applyAlignment="1">
      <alignment horizontal="center" vertical="center"/>
    </xf>
    <xf numFmtId="0" fontId="8" fillId="0" borderId="0" xfId="0" applyFont="1" applyBorder="1" applyAlignment="1">
      <alignment horizontal="right" vertical="center"/>
    </xf>
    <xf numFmtId="179" fontId="7" fillId="0" borderId="2" xfId="0" applyNumberFormat="1" applyFont="1" applyBorder="1" applyAlignment="1">
      <alignment horizontal="left" vertical="center"/>
    </xf>
    <xf numFmtId="38" fontId="8" fillId="0" borderId="2" xfId="0" applyNumberFormat="1" applyFont="1" applyBorder="1" applyAlignment="1">
      <alignment horizontal="left" vertical="center"/>
    </xf>
    <xf numFmtId="0" fontId="2" fillId="0" borderId="26" xfId="0" applyFont="1" applyBorder="1" applyAlignment="1">
      <alignment horizontal="center" vertical="center" shrinkToFit="1"/>
    </xf>
    <xf numFmtId="0" fontId="2" fillId="0" borderId="11" xfId="0" applyFont="1" applyBorder="1" applyAlignment="1">
      <alignment horizontal="center" vertical="center" shrinkToFit="1"/>
    </xf>
    <xf numFmtId="0" fontId="2" fillId="0" borderId="26" xfId="0" applyFont="1" applyBorder="1" applyAlignment="1">
      <alignment horizontal="center" vertical="center"/>
    </xf>
    <xf numFmtId="0" fontId="2" fillId="0" borderId="11"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5" fillId="0" borderId="18" xfId="0" applyFont="1" applyBorder="1" applyAlignment="1">
      <alignment horizontal="center" vertical="center"/>
    </xf>
    <xf numFmtId="0" fontId="5" fillId="0" borderId="16" xfId="0" applyFont="1" applyBorder="1" applyAlignment="1">
      <alignment horizontal="center" vertical="center"/>
    </xf>
    <xf numFmtId="0" fontId="5" fillId="0" borderId="11" xfId="0" applyFont="1" applyBorder="1" applyAlignment="1">
      <alignment horizontal="center" vertical="center"/>
    </xf>
    <xf numFmtId="0" fontId="5" fillId="0" borderId="20" xfId="0" applyFont="1" applyBorder="1" applyAlignment="1">
      <alignment horizontal="left" vertical="center"/>
    </xf>
    <xf numFmtId="0" fontId="5" fillId="0" borderId="0" xfId="0" applyFont="1" applyBorder="1" applyAlignment="1">
      <alignment horizontal="left" vertical="center"/>
    </xf>
    <xf numFmtId="0" fontId="5" fillId="0" borderId="21" xfId="0" applyFont="1" applyBorder="1" applyAlignment="1">
      <alignment horizontal="left" vertical="center"/>
    </xf>
    <xf numFmtId="0" fontId="5" fillId="0" borderId="20" xfId="0" applyFont="1" applyBorder="1" applyAlignment="1">
      <alignment horizontal="center" vertical="center"/>
    </xf>
    <xf numFmtId="0" fontId="5" fillId="0" borderId="0" xfId="0" applyFont="1" applyBorder="1" applyAlignment="1">
      <alignment horizontal="center" vertical="center"/>
    </xf>
    <xf numFmtId="0" fontId="5" fillId="0" borderId="21" xfId="0" applyFont="1" applyBorder="1" applyAlignment="1">
      <alignment horizontal="center" vertical="center"/>
    </xf>
    <xf numFmtId="0" fontId="5" fillId="0" borderId="0" xfId="0" applyFont="1" applyBorder="1" applyAlignment="1">
      <alignment horizontal="left"/>
    </xf>
    <xf numFmtId="0" fontId="5" fillId="0" borderId="0" xfId="0" applyFont="1" applyAlignment="1">
      <alignment horizontal="center" vertical="center"/>
    </xf>
    <xf numFmtId="0" fontId="5" fillId="0" borderId="23" xfId="0" applyFont="1" applyBorder="1" applyAlignment="1">
      <alignment horizontal="left" vertical="center"/>
    </xf>
    <xf numFmtId="0" fontId="5" fillId="0" borderId="7" xfId="0" applyFont="1" applyBorder="1" applyAlignment="1">
      <alignment horizontal="left" vertical="center"/>
    </xf>
    <xf numFmtId="0" fontId="5" fillId="0" borderId="22" xfId="0" applyFont="1" applyBorder="1" applyAlignment="1">
      <alignment horizontal="left" vertical="center"/>
    </xf>
    <xf numFmtId="0" fontId="5" fillId="0" borderId="24" xfId="0" applyFont="1" applyBorder="1" applyAlignment="1">
      <alignment horizontal="left" vertical="center"/>
    </xf>
    <xf numFmtId="0" fontId="5" fillId="0" borderId="2" xfId="0" applyFont="1" applyBorder="1" applyAlignment="1">
      <alignment horizontal="left" vertical="center"/>
    </xf>
    <xf numFmtId="0" fontId="5" fillId="0" borderId="17" xfId="0" applyFont="1" applyBorder="1" applyAlignment="1">
      <alignment horizontal="left" vertical="center"/>
    </xf>
    <xf numFmtId="0" fontId="5" fillId="0" borderId="23" xfId="0" applyFont="1" applyBorder="1" applyAlignment="1">
      <alignment horizontal="center" vertical="center" textRotation="255"/>
    </xf>
    <xf numFmtId="0" fontId="5" fillId="0" borderId="22" xfId="0" applyFont="1" applyBorder="1" applyAlignment="1">
      <alignment horizontal="center" vertical="center" textRotation="255"/>
    </xf>
    <xf numFmtId="0" fontId="5" fillId="0" borderId="20" xfId="0" applyFont="1" applyBorder="1" applyAlignment="1">
      <alignment horizontal="center" vertical="center" textRotation="255"/>
    </xf>
    <xf numFmtId="0" fontId="5" fillId="0" borderId="21" xfId="0" applyFont="1" applyBorder="1" applyAlignment="1">
      <alignment horizontal="center" vertical="center" textRotation="255"/>
    </xf>
    <xf numFmtId="0" fontId="5" fillId="0" borderId="24" xfId="0" applyFont="1" applyBorder="1" applyAlignment="1">
      <alignment horizontal="center" vertical="center" textRotation="255"/>
    </xf>
    <xf numFmtId="0" fontId="5" fillId="0" borderId="17" xfId="0" applyFont="1" applyBorder="1" applyAlignment="1">
      <alignment horizontal="center" vertical="center" textRotation="255"/>
    </xf>
    <xf numFmtId="0" fontId="5" fillId="0" borderId="23" xfId="0" applyFont="1" applyBorder="1" applyAlignment="1">
      <alignment horizontal="center" vertical="center"/>
    </xf>
    <xf numFmtId="0" fontId="5" fillId="0" borderId="7" xfId="0" applyFont="1" applyBorder="1" applyAlignment="1">
      <alignment horizontal="center" vertical="center"/>
    </xf>
    <xf numFmtId="0" fontId="5" fillId="0" borderId="22" xfId="0" applyFont="1" applyBorder="1" applyAlignment="1">
      <alignment horizontal="center" vertical="center"/>
    </xf>
    <xf numFmtId="0" fontId="5" fillId="0" borderId="20" xfId="0" applyFont="1" applyBorder="1" applyAlignment="1">
      <alignment horizontal="center" vertical="top"/>
    </xf>
    <xf numFmtId="0" fontId="5" fillId="0" borderId="0" xfId="0" applyFont="1" applyBorder="1" applyAlignment="1">
      <alignment horizontal="center" vertical="top"/>
    </xf>
    <xf numFmtId="0" fontId="5" fillId="0" borderId="21" xfId="0" applyFont="1" applyBorder="1" applyAlignment="1">
      <alignment horizontal="center" vertical="top"/>
    </xf>
    <xf numFmtId="0" fontId="5" fillId="0" borderId="24" xfId="0" applyFont="1" applyBorder="1" applyAlignment="1">
      <alignment horizontal="center" vertical="top"/>
    </xf>
    <xf numFmtId="0" fontId="5" fillId="0" borderId="2" xfId="0" applyFont="1" applyBorder="1" applyAlignment="1">
      <alignment horizontal="center" vertical="top"/>
    </xf>
    <xf numFmtId="0" fontId="5" fillId="0" borderId="17" xfId="0" applyFont="1" applyBorder="1" applyAlignment="1">
      <alignment horizontal="center" vertical="top"/>
    </xf>
    <xf numFmtId="0" fontId="5" fillId="0" borderId="24" xfId="0" applyFont="1" applyBorder="1" applyAlignment="1">
      <alignment horizontal="center" vertical="center"/>
    </xf>
    <xf numFmtId="0" fontId="5" fillId="0" borderId="2" xfId="0" applyFont="1" applyBorder="1" applyAlignment="1">
      <alignment horizontal="center" vertical="center"/>
    </xf>
    <xf numFmtId="0" fontId="5" fillId="0" borderId="17" xfId="0" applyFont="1" applyBorder="1" applyAlignment="1">
      <alignment horizontal="center" vertical="center"/>
    </xf>
    <xf numFmtId="0" fontId="5" fillId="0" borderId="3" xfId="0" applyFont="1" applyBorder="1" applyAlignment="1">
      <alignment horizontal="center" vertical="center" textRotation="255"/>
    </xf>
    <xf numFmtId="0" fontId="5" fillId="0" borderId="19" xfId="0" applyFont="1" applyBorder="1" applyAlignment="1">
      <alignment horizontal="center" vertical="center" textRotation="255"/>
    </xf>
    <xf numFmtId="0" fontId="5" fillId="0" borderId="25" xfId="0" applyFont="1" applyBorder="1" applyAlignment="1">
      <alignment horizontal="center" vertical="center" textRotation="255"/>
    </xf>
    <xf numFmtId="0" fontId="5" fillId="0" borderId="23" xfId="0" applyFont="1" applyBorder="1" applyAlignment="1">
      <alignment horizontal="left" vertical="top"/>
    </xf>
    <xf numFmtId="0" fontId="5" fillId="0" borderId="22" xfId="0" applyFont="1" applyBorder="1" applyAlignment="1">
      <alignment horizontal="left" vertical="top"/>
    </xf>
    <xf numFmtId="0" fontId="5" fillId="0" borderId="24" xfId="0" applyFont="1" applyBorder="1" applyAlignment="1">
      <alignment horizontal="left" vertical="top"/>
    </xf>
    <xf numFmtId="0" fontId="5" fillId="0" borderId="17" xfId="0" applyFont="1" applyBorder="1" applyAlignment="1">
      <alignment horizontal="left" vertical="top"/>
    </xf>
    <xf numFmtId="0" fontId="5" fillId="0" borderId="1" xfId="0" applyFont="1" applyBorder="1" applyAlignment="1">
      <alignment horizontal="left" vertical="top"/>
    </xf>
    <xf numFmtId="0" fontId="5" fillId="0" borderId="3" xfId="0" applyFont="1" applyBorder="1" applyAlignment="1">
      <alignment horizontal="left" vertical="top"/>
    </xf>
    <xf numFmtId="0" fontId="5" fillId="0" borderId="18" xfId="0" applyFont="1" applyBorder="1" applyAlignment="1">
      <alignment horizontal="left" vertical="top"/>
    </xf>
    <xf numFmtId="0" fontId="5" fillId="0" borderId="7" xfId="0" applyFont="1" applyBorder="1" applyAlignment="1">
      <alignment horizontal="left" vertical="top"/>
    </xf>
    <xf numFmtId="0" fontId="5" fillId="0" borderId="11" xfId="0" applyFont="1" applyBorder="1" applyAlignment="1">
      <alignment horizontal="left" vertical="top"/>
    </xf>
    <xf numFmtId="177" fontId="5" fillId="0" borderId="1" xfId="0" applyNumberFormat="1" applyFont="1" applyBorder="1" applyAlignment="1">
      <alignment horizontal="center" vertical="center"/>
    </xf>
    <xf numFmtId="177" fontId="5" fillId="0" borderId="1" xfId="0" applyNumberFormat="1" applyFont="1" applyBorder="1" applyAlignment="1">
      <alignment horizontal="right" vertical="center"/>
    </xf>
    <xf numFmtId="0" fontId="5" fillId="0" borderId="1" xfId="0" applyFont="1" applyBorder="1" applyAlignment="1">
      <alignment horizontal="center" vertical="center"/>
    </xf>
    <xf numFmtId="177" fontId="5" fillId="0" borderId="18" xfId="0" applyNumberFormat="1" applyFont="1" applyBorder="1" applyAlignment="1">
      <alignment horizontal="right" vertical="center"/>
    </xf>
    <xf numFmtId="177" fontId="5" fillId="0" borderId="11" xfId="0" applyNumberFormat="1" applyFont="1" applyBorder="1" applyAlignment="1">
      <alignment horizontal="right" vertical="center"/>
    </xf>
    <xf numFmtId="177" fontId="5" fillId="0" borderId="18" xfId="1" applyNumberFormat="1" applyFont="1" applyBorder="1" applyAlignment="1">
      <alignment horizontal="right" vertical="center"/>
    </xf>
    <xf numFmtId="177" fontId="5" fillId="0" borderId="11" xfId="1" applyNumberFormat="1" applyFont="1" applyBorder="1" applyAlignment="1">
      <alignment horizontal="right" vertical="center"/>
    </xf>
    <xf numFmtId="0" fontId="5" fillId="0" borderId="18" xfId="0" applyFont="1" applyBorder="1" applyAlignment="1">
      <alignment horizontal="center" vertical="center" shrinkToFit="1"/>
    </xf>
    <xf numFmtId="0" fontId="5" fillId="0" borderId="16" xfId="0" applyFont="1" applyBorder="1" applyAlignment="1">
      <alignment horizontal="center" vertical="center" shrinkToFit="1"/>
    </xf>
    <xf numFmtId="0" fontId="5" fillId="0" borderId="11" xfId="0" applyFont="1" applyBorder="1" applyAlignment="1">
      <alignment horizontal="center" vertical="center" shrinkToFit="1"/>
    </xf>
    <xf numFmtId="0" fontId="5" fillId="0" borderId="3" xfId="0" applyFont="1" applyBorder="1" applyAlignment="1">
      <alignment horizontal="center" vertical="center"/>
    </xf>
    <xf numFmtId="0" fontId="5" fillId="0" borderId="25" xfId="0" applyFont="1" applyBorder="1" applyAlignment="1">
      <alignment horizontal="center" vertical="center"/>
    </xf>
    <xf numFmtId="177" fontId="5" fillId="0" borderId="1" xfId="1" applyNumberFormat="1" applyFont="1" applyBorder="1" applyAlignment="1">
      <alignment horizontal="right" vertical="center"/>
    </xf>
    <xf numFmtId="0" fontId="6" fillId="0" borderId="23" xfId="0" applyFont="1" applyBorder="1" applyAlignment="1">
      <alignment horizontal="center" vertical="center" wrapText="1"/>
    </xf>
    <xf numFmtId="0" fontId="6" fillId="0" borderId="7" xfId="0" applyFont="1" applyBorder="1" applyAlignment="1">
      <alignment horizontal="center" vertical="center" wrapText="1"/>
    </xf>
    <xf numFmtId="0" fontId="6" fillId="0" borderId="22" xfId="0" applyFont="1" applyBorder="1" applyAlignment="1">
      <alignment horizontal="center" vertical="center" wrapText="1"/>
    </xf>
    <xf numFmtId="0" fontId="6" fillId="0" borderId="24" xfId="0" applyFont="1" applyBorder="1" applyAlignment="1">
      <alignment horizontal="center" vertical="center" wrapText="1"/>
    </xf>
    <xf numFmtId="0" fontId="6" fillId="0" borderId="2" xfId="0" applyFont="1" applyBorder="1" applyAlignment="1">
      <alignment horizontal="center" vertical="center" wrapText="1"/>
    </xf>
    <xf numFmtId="0" fontId="6" fillId="0" borderId="17" xfId="0" applyFont="1" applyBorder="1" applyAlignment="1">
      <alignment horizontal="center" vertical="center" wrapText="1"/>
    </xf>
    <xf numFmtId="49" fontId="5" fillId="0" borderId="1" xfId="0" applyNumberFormat="1" applyFont="1" applyBorder="1" applyAlignment="1">
      <alignment horizontal="center" vertical="center"/>
    </xf>
    <xf numFmtId="0" fontId="5" fillId="0" borderId="3" xfId="0" applyFont="1" applyBorder="1" applyAlignment="1">
      <alignment vertical="center" textRotation="255"/>
    </xf>
    <xf numFmtId="0" fontId="5" fillId="0" borderId="19" xfId="0" applyFont="1" applyBorder="1" applyAlignment="1">
      <alignment vertical="center" textRotation="255"/>
    </xf>
    <xf numFmtId="0" fontId="5" fillId="0" borderId="25" xfId="0" applyFont="1" applyBorder="1" applyAlignment="1">
      <alignment vertical="center" textRotation="255"/>
    </xf>
    <xf numFmtId="0" fontId="5" fillId="0" borderId="23" xfId="0" applyFont="1" applyBorder="1" applyAlignment="1">
      <alignment vertical="center"/>
    </xf>
    <xf numFmtId="0" fontId="5" fillId="0" borderId="7" xfId="0" applyFont="1" applyBorder="1" applyAlignment="1">
      <alignment vertical="center"/>
    </xf>
    <xf numFmtId="0" fontId="5" fillId="0" borderId="22" xfId="0" applyFont="1" applyBorder="1" applyAlignment="1">
      <alignment vertical="center"/>
    </xf>
    <xf numFmtId="0" fontId="5" fillId="0" borderId="20" xfId="0" applyFont="1" applyBorder="1" applyAlignment="1">
      <alignment vertical="center"/>
    </xf>
    <xf numFmtId="0" fontId="5" fillId="0" borderId="0" xfId="0" applyFont="1" applyBorder="1" applyAlignment="1">
      <alignment vertical="center"/>
    </xf>
    <xf numFmtId="0" fontId="5" fillId="0" borderId="21" xfId="0" applyFont="1" applyBorder="1" applyAlignment="1">
      <alignment vertical="center"/>
    </xf>
    <xf numFmtId="0" fontId="5" fillId="0" borderId="24" xfId="0" applyFont="1" applyBorder="1" applyAlignment="1">
      <alignment vertical="center"/>
    </xf>
    <xf numFmtId="0" fontId="5" fillId="0" borderId="2" xfId="0" applyFont="1" applyBorder="1" applyAlignment="1">
      <alignment vertical="center"/>
    </xf>
    <xf numFmtId="0" fontId="5" fillId="0" borderId="17" xfId="0" applyFont="1" applyBorder="1" applyAlignment="1">
      <alignment vertical="center"/>
    </xf>
    <xf numFmtId="0" fontId="9" fillId="0" borderId="23" xfId="0" applyFont="1" applyBorder="1" applyAlignment="1">
      <alignment horizontal="center" vertical="center"/>
    </xf>
    <xf numFmtId="0" fontId="9" fillId="0" borderId="7" xfId="0" applyFont="1" applyBorder="1" applyAlignment="1">
      <alignment horizontal="center" vertical="center"/>
    </xf>
    <xf numFmtId="0" fontId="9" fillId="0" borderId="22" xfId="0" applyFont="1" applyBorder="1" applyAlignment="1">
      <alignment horizontal="center" vertical="center"/>
    </xf>
    <xf numFmtId="0" fontId="9" fillId="0" borderId="20" xfId="0" applyFont="1" applyBorder="1" applyAlignment="1">
      <alignment horizontal="center" vertical="center"/>
    </xf>
    <xf numFmtId="0" fontId="9" fillId="0" borderId="0" xfId="0" applyFont="1" applyBorder="1" applyAlignment="1">
      <alignment horizontal="center" vertical="center"/>
    </xf>
    <xf numFmtId="0" fontId="9" fillId="0" borderId="21" xfId="0" applyFont="1" applyBorder="1" applyAlignment="1">
      <alignment horizontal="center" vertical="center"/>
    </xf>
    <xf numFmtId="0" fontId="9" fillId="0" borderId="24" xfId="0" applyFont="1" applyBorder="1" applyAlignment="1">
      <alignment horizontal="center" vertical="center"/>
    </xf>
    <xf numFmtId="0" fontId="9" fillId="0" borderId="2" xfId="0" applyFont="1" applyBorder="1" applyAlignment="1">
      <alignment horizontal="center" vertical="center"/>
    </xf>
    <xf numFmtId="0" fontId="9" fillId="0" borderId="17" xfId="0" applyFont="1" applyBorder="1" applyAlignment="1">
      <alignment horizontal="center" vertical="center"/>
    </xf>
    <xf numFmtId="0" fontId="5" fillId="0" borderId="1" xfId="0" applyFont="1" applyBorder="1" applyAlignment="1">
      <alignment horizontal="left" vertical="top" wrapText="1"/>
    </xf>
    <xf numFmtId="0" fontId="5" fillId="0" borderId="2" xfId="0" applyFont="1" applyBorder="1" applyAlignment="1">
      <alignment horizontal="left" vertical="top"/>
    </xf>
    <xf numFmtId="0" fontId="5" fillId="0" borderId="20" xfId="0" applyFont="1" applyBorder="1" applyAlignment="1">
      <alignment horizontal="left" vertical="top"/>
    </xf>
    <xf numFmtId="0" fontId="5" fillId="0" borderId="0" xfId="0" applyFont="1" applyBorder="1" applyAlignment="1">
      <alignment horizontal="left" vertical="top"/>
    </xf>
    <xf numFmtId="0" fontId="5" fillId="0" borderId="21" xfId="0" applyFont="1" applyBorder="1" applyAlignment="1">
      <alignment horizontal="left" vertical="top"/>
    </xf>
    <xf numFmtId="0" fontId="22" fillId="3" borderId="18" xfId="0" applyFont="1" applyFill="1" applyBorder="1" applyAlignment="1">
      <alignment horizontal="center" vertical="center" shrinkToFit="1"/>
    </xf>
    <xf numFmtId="0" fontId="22" fillId="3" borderId="16" xfId="0" applyFont="1" applyFill="1" applyBorder="1" applyAlignment="1">
      <alignment horizontal="center" vertical="center" shrinkToFit="1"/>
    </xf>
    <xf numFmtId="0" fontId="22" fillId="3" borderId="11" xfId="0" applyFont="1" applyFill="1" applyBorder="1" applyAlignment="1">
      <alignment horizontal="center" vertical="center" shrinkToFit="1"/>
    </xf>
    <xf numFmtId="0" fontId="15" fillId="0" borderId="18" xfId="0" applyFont="1" applyBorder="1" applyAlignment="1">
      <alignment horizontal="center" vertical="center" wrapText="1"/>
    </xf>
    <xf numFmtId="0" fontId="15" fillId="0" borderId="16" xfId="0" applyFont="1" applyBorder="1" applyAlignment="1">
      <alignment horizontal="center" vertical="center" wrapText="1"/>
    </xf>
    <xf numFmtId="0" fontId="15" fillId="0" borderId="11"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11" xfId="0" applyFont="1" applyBorder="1" applyAlignment="1">
      <alignment horizontal="center" vertical="center" wrapText="1"/>
    </xf>
    <xf numFmtId="0" fontId="23" fillId="2" borderId="1" xfId="2" applyNumberFormat="1" applyFont="1" applyFill="1" applyBorder="1" applyAlignment="1" applyProtection="1">
      <alignment horizontal="center" vertical="center"/>
    </xf>
    <xf numFmtId="176" fontId="26" fillId="2" borderId="1" xfId="2" applyNumberFormat="1" applyFont="1" applyFill="1" applyBorder="1" applyAlignment="1" applyProtection="1">
      <alignment horizontal="right" vertical="center" shrinkToFit="1"/>
    </xf>
    <xf numFmtId="0" fontId="26" fillId="2" borderId="1" xfId="2" applyNumberFormat="1" applyFont="1" applyFill="1" applyBorder="1" applyAlignment="1" applyProtection="1">
      <alignment horizontal="right" vertical="center" shrinkToFit="1"/>
    </xf>
    <xf numFmtId="58" fontId="4" fillId="0" borderId="0" xfId="0" quotePrefix="1" applyNumberFormat="1" applyFont="1" applyBorder="1" applyAlignment="1">
      <alignment horizontal="center" vertical="center"/>
    </xf>
    <xf numFmtId="0" fontId="8" fillId="0" borderId="26" xfId="0" applyFont="1" applyBorder="1" applyAlignment="1">
      <alignment horizontal="center" vertical="center" shrinkToFit="1"/>
    </xf>
    <xf numFmtId="0" fontId="8" fillId="0" borderId="11" xfId="0" applyFont="1" applyBorder="1" applyAlignment="1">
      <alignment horizontal="center" vertical="center" shrinkToFit="1"/>
    </xf>
    <xf numFmtId="0" fontId="8" fillId="0" borderId="6" xfId="0" applyFont="1" applyBorder="1" applyAlignment="1">
      <alignment vertical="center" shrinkToFit="1"/>
    </xf>
    <xf numFmtId="0" fontId="8" fillId="0" borderId="7" xfId="0" applyFont="1" applyBorder="1" applyAlignment="1">
      <alignment vertical="center" shrinkToFit="1"/>
    </xf>
    <xf numFmtId="0" fontId="8" fillId="0" borderId="18"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11" xfId="0" applyFont="1" applyBorder="1" applyAlignment="1">
      <alignment horizontal="center" vertical="center" wrapText="1"/>
    </xf>
  </cellXfs>
  <cellStyles count="4">
    <cellStyle name="桁区切り" xfId="1" builtinId="6"/>
    <cellStyle name="桁区切り 2" xfId="3"/>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5</xdr:col>
      <xdr:colOff>19051</xdr:colOff>
      <xdr:row>28</xdr:row>
      <xdr:rowOff>18159</xdr:rowOff>
    </xdr:from>
    <xdr:to>
      <xdr:col>7</xdr:col>
      <xdr:colOff>666750</xdr:colOff>
      <xdr:row>33</xdr:row>
      <xdr:rowOff>304801</xdr:rowOff>
    </xdr:to>
    <xdr:pic>
      <xdr:nvPicPr>
        <xdr:cNvPr id="2" name="図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448051" y="7219059"/>
          <a:ext cx="2019299" cy="200114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6</xdr:col>
      <xdr:colOff>457200</xdr:colOff>
      <xdr:row>12</xdr:row>
      <xdr:rowOff>190500</xdr:rowOff>
    </xdr:from>
    <xdr:to>
      <xdr:col>7</xdr:col>
      <xdr:colOff>266700</xdr:colOff>
      <xdr:row>16</xdr:row>
      <xdr:rowOff>57150</xdr:rowOff>
    </xdr:to>
    <xdr:sp macro="" textlink="">
      <xdr:nvSpPr>
        <xdr:cNvPr id="2" name="楕円 1"/>
        <xdr:cNvSpPr/>
      </xdr:nvSpPr>
      <xdr:spPr>
        <a:xfrm>
          <a:off x="5619750" y="3048000"/>
          <a:ext cx="771525" cy="74295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447675</xdr:colOff>
      <xdr:row>10</xdr:row>
      <xdr:rowOff>0</xdr:rowOff>
    </xdr:from>
    <xdr:to>
      <xdr:col>6</xdr:col>
      <xdr:colOff>47625</xdr:colOff>
      <xdr:row>14</xdr:row>
      <xdr:rowOff>152400</xdr:rowOff>
    </xdr:to>
    <xdr:sp macro="" textlink="">
      <xdr:nvSpPr>
        <xdr:cNvPr id="3" name="正方形/長方形 2"/>
        <xdr:cNvSpPr/>
      </xdr:nvSpPr>
      <xdr:spPr>
        <a:xfrm>
          <a:off x="4143375" y="2438400"/>
          <a:ext cx="1066800" cy="990600"/>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514349</xdr:colOff>
      <xdr:row>6</xdr:row>
      <xdr:rowOff>114300</xdr:rowOff>
    </xdr:from>
    <xdr:to>
      <xdr:col>6</xdr:col>
      <xdr:colOff>428624</xdr:colOff>
      <xdr:row>9</xdr:row>
      <xdr:rowOff>38100</xdr:rowOff>
    </xdr:to>
    <xdr:sp macro="" textlink="">
      <xdr:nvSpPr>
        <xdr:cNvPr id="4" name="四角形吹き出し 3"/>
        <xdr:cNvSpPr/>
      </xdr:nvSpPr>
      <xdr:spPr>
        <a:xfrm>
          <a:off x="4210049" y="1638300"/>
          <a:ext cx="1381125" cy="609600"/>
        </a:xfrm>
        <a:prstGeom prst="wedgeRectCallout">
          <a:avLst/>
        </a:prstGeom>
        <a:solidFill>
          <a:sysClr val="window" lastClr="FFFF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会社印（角印）を押印願います。</a:t>
          </a:r>
        </a:p>
      </xdr:txBody>
    </xdr:sp>
    <xdr:clientData/>
  </xdr:twoCellAnchor>
  <xdr:twoCellAnchor>
    <xdr:from>
      <xdr:col>6</xdr:col>
      <xdr:colOff>676274</xdr:colOff>
      <xdr:row>7</xdr:row>
      <xdr:rowOff>47625</xdr:rowOff>
    </xdr:from>
    <xdr:to>
      <xdr:col>8</xdr:col>
      <xdr:colOff>609599</xdr:colOff>
      <xdr:row>11</xdr:row>
      <xdr:rowOff>164973</xdr:rowOff>
    </xdr:to>
    <xdr:sp macro="" textlink="">
      <xdr:nvSpPr>
        <xdr:cNvPr id="5" name="円形吹き出し 4"/>
        <xdr:cNvSpPr/>
      </xdr:nvSpPr>
      <xdr:spPr>
        <a:xfrm>
          <a:off x="5838824" y="1800225"/>
          <a:ext cx="1704975" cy="1031748"/>
        </a:xfrm>
        <a:prstGeom prst="wedgeEllipseCallout">
          <a:avLst>
            <a:gd name="adj1" fmla="val -23068"/>
            <a:gd name="adj2" fmla="val 70809"/>
          </a:avLst>
        </a:prstGeom>
        <a:solidFill>
          <a:sysClr val="window" lastClr="FFFF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代表者印（丸印）を押印願います。</a:t>
          </a:r>
        </a:p>
      </xdr:txBody>
    </xdr:sp>
    <xdr:clientData/>
  </xdr:twoCellAnchor>
  <xdr:twoCellAnchor>
    <xdr:from>
      <xdr:col>5</xdr:col>
      <xdr:colOff>28575</xdr:colOff>
      <xdr:row>3</xdr:row>
      <xdr:rowOff>104775</xdr:rowOff>
    </xdr:from>
    <xdr:to>
      <xdr:col>7</xdr:col>
      <xdr:colOff>476250</xdr:colOff>
      <xdr:row>3</xdr:row>
      <xdr:rowOff>104775</xdr:rowOff>
    </xdr:to>
    <xdr:cxnSp macro="">
      <xdr:nvCxnSpPr>
        <xdr:cNvPr id="6" name="直線コネクタ 5"/>
        <xdr:cNvCxnSpPr/>
      </xdr:nvCxnSpPr>
      <xdr:spPr>
        <a:xfrm>
          <a:off x="4457700" y="942975"/>
          <a:ext cx="2143125" cy="0"/>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304799</xdr:colOff>
      <xdr:row>0</xdr:row>
      <xdr:rowOff>123825</xdr:rowOff>
    </xdr:from>
    <xdr:to>
      <xdr:col>10</xdr:col>
      <xdr:colOff>638174</xdr:colOff>
      <xdr:row>4</xdr:row>
      <xdr:rowOff>88773</xdr:rowOff>
    </xdr:to>
    <xdr:sp macro="" textlink="">
      <xdr:nvSpPr>
        <xdr:cNvPr id="7" name="円形吹き出し 6"/>
        <xdr:cNvSpPr/>
      </xdr:nvSpPr>
      <xdr:spPr>
        <a:xfrm>
          <a:off x="7238999" y="123825"/>
          <a:ext cx="1704975" cy="1031748"/>
        </a:xfrm>
        <a:prstGeom prst="wedgeEllipseCallout">
          <a:avLst>
            <a:gd name="adj1" fmla="val -86196"/>
            <a:gd name="adj2" fmla="val 26495"/>
          </a:avLst>
        </a:prstGeom>
        <a:solidFill>
          <a:sysClr val="window" lastClr="FFFF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日付は未記入でお願いします。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457200</xdr:colOff>
      <xdr:row>6</xdr:row>
      <xdr:rowOff>142875</xdr:rowOff>
    </xdr:from>
    <xdr:to>
      <xdr:col>6</xdr:col>
      <xdr:colOff>295275</xdr:colOff>
      <xdr:row>11</xdr:row>
      <xdr:rowOff>57150</xdr:rowOff>
    </xdr:to>
    <xdr:sp macro="" textlink="">
      <xdr:nvSpPr>
        <xdr:cNvPr id="2" name="楕円 1"/>
        <xdr:cNvSpPr/>
      </xdr:nvSpPr>
      <xdr:spPr>
        <a:xfrm>
          <a:off x="2019300" y="1143000"/>
          <a:ext cx="771525" cy="74295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304800</xdr:colOff>
      <xdr:row>4</xdr:row>
      <xdr:rowOff>200025</xdr:rowOff>
    </xdr:from>
    <xdr:to>
      <xdr:col>4</xdr:col>
      <xdr:colOff>238125</xdr:colOff>
      <xdr:row>10</xdr:row>
      <xdr:rowOff>85725</xdr:rowOff>
    </xdr:to>
    <xdr:sp macro="" textlink="">
      <xdr:nvSpPr>
        <xdr:cNvPr id="3" name="正方形/長方形 2"/>
        <xdr:cNvSpPr/>
      </xdr:nvSpPr>
      <xdr:spPr>
        <a:xfrm>
          <a:off x="733425" y="762000"/>
          <a:ext cx="1066800" cy="990600"/>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209549</xdr:colOff>
      <xdr:row>12</xdr:row>
      <xdr:rowOff>161925</xdr:rowOff>
    </xdr:from>
    <xdr:to>
      <xdr:col>4</xdr:col>
      <xdr:colOff>28574</xdr:colOff>
      <xdr:row>15</xdr:row>
      <xdr:rowOff>123825</xdr:rowOff>
    </xdr:to>
    <xdr:sp macro="" textlink="">
      <xdr:nvSpPr>
        <xdr:cNvPr id="4" name="四角形吹き出し 3"/>
        <xdr:cNvSpPr/>
      </xdr:nvSpPr>
      <xdr:spPr>
        <a:xfrm>
          <a:off x="209549" y="2228850"/>
          <a:ext cx="1381125" cy="609600"/>
        </a:xfrm>
        <a:prstGeom prst="wedgeRectCallout">
          <a:avLst>
            <a:gd name="adj1" fmla="val 17788"/>
            <a:gd name="adj2" fmla="val -114063"/>
          </a:avLst>
        </a:prstGeom>
        <a:solidFill>
          <a:sysClr val="window" lastClr="FFFF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会社印（角印）を押印願います。</a:t>
          </a:r>
        </a:p>
      </xdr:txBody>
    </xdr:sp>
    <xdr:clientData/>
  </xdr:twoCellAnchor>
  <xdr:twoCellAnchor>
    <xdr:from>
      <xdr:col>4</xdr:col>
      <xdr:colOff>57149</xdr:colOff>
      <xdr:row>12</xdr:row>
      <xdr:rowOff>171450</xdr:rowOff>
    </xdr:from>
    <xdr:to>
      <xdr:col>8</xdr:col>
      <xdr:colOff>104774</xdr:colOff>
      <xdr:row>16</xdr:row>
      <xdr:rowOff>241173</xdr:rowOff>
    </xdr:to>
    <xdr:sp macro="" textlink="">
      <xdr:nvSpPr>
        <xdr:cNvPr id="5" name="円形吹き出し 4"/>
        <xdr:cNvSpPr/>
      </xdr:nvSpPr>
      <xdr:spPr>
        <a:xfrm>
          <a:off x="1619249" y="2238375"/>
          <a:ext cx="1704975" cy="1031748"/>
        </a:xfrm>
        <a:prstGeom prst="wedgeEllipseCallout">
          <a:avLst>
            <a:gd name="adj1" fmla="val 954"/>
            <a:gd name="adj2" fmla="val -73209"/>
          </a:avLst>
        </a:prstGeom>
        <a:solidFill>
          <a:sysClr val="window" lastClr="FFFF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代表者印（丸印）を押印願います。</a:t>
          </a:r>
        </a:p>
      </xdr:txBody>
    </xdr:sp>
    <xdr:clientData/>
  </xdr:twoCellAnchor>
  <xdr:twoCellAnchor>
    <xdr:from>
      <xdr:col>24</xdr:col>
      <xdr:colOff>333375</xdr:colOff>
      <xdr:row>1</xdr:row>
      <xdr:rowOff>161925</xdr:rowOff>
    </xdr:from>
    <xdr:to>
      <xdr:col>27</xdr:col>
      <xdr:colOff>257175</xdr:colOff>
      <xdr:row>4</xdr:row>
      <xdr:rowOff>228599</xdr:rowOff>
    </xdr:to>
    <xdr:sp macro="" textlink="">
      <xdr:nvSpPr>
        <xdr:cNvPr id="6" name="四角形吹き出し 5"/>
        <xdr:cNvSpPr/>
      </xdr:nvSpPr>
      <xdr:spPr>
        <a:xfrm>
          <a:off x="9782175" y="333375"/>
          <a:ext cx="1981200" cy="457199"/>
        </a:xfrm>
        <a:prstGeom prst="wedgeRectCallout">
          <a:avLst>
            <a:gd name="adj1" fmla="val -64583"/>
            <a:gd name="adj2" fmla="val 22959"/>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納品書は２部作成をお願いいたします。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sheetPr>
  <dimension ref="A1:I34"/>
  <sheetViews>
    <sheetView view="pageBreakPreview" zoomScaleNormal="100" zoomScaleSheetLayoutView="100" workbookViewId="0">
      <selection activeCell="N9" sqref="N9"/>
    </sheetView>
  </sheetViews>
  <sheetFormatPr defaultRowHeight="27" customHeight="1" x14ac:dyDescent="0.15"/>
  <cols>
    <col min="1" max="16384" width="9" style="46"/>
  </cols>
  <sheetData>
    <row r="1" spans="1:9" ht="27" customHeight="1" x14ac:dyDescent="0.15">
      <c r="G1" s="46" t="s">
        <v>165</v>
      </c>
    </row>
    <row r="3" spans="1:9" ht="27" customHeight="1" x14ac:dyDescent="0.15">
      <c r="A3" s="182" t="s">
        <v>20</v>
      </c>
      <c r="B3" s="182"/>
      <c r="C3" s="182"/>
      <c r="D3" s="182"/>
      <c r="E3" s="182"/>
      <c r="F3" s="182"/>
      <c r="G3" s="182"/>
      <c r="H3" s="182"/>
      <c r="I3" s="182"/>
    </row>
    <row r="6" spans="1:9" ht="27" customHeight="1" x14ac:dyDescent="0.15">
      <c r="A6" s="46" t="s">
        <v>166</v>
      </c>
    </row>
    <row r="9" spans="1:9" ht="27" customHeight="1" x14ac:dyDescent="0.15">
      <c r="A9" s="46" t="s">
        <v>105</v>
      </c>
    </row>
    <row r="11" spans="1:9" ht="27" customHeight="1" x14ac:dyDescent="0.15">
      <c r="A11" s="46" t="s">
        <v>169</v>
      </c>
    </row>
    <row r="12" spans="1:9" ht="15" customHeight="1" x14ac:dyDescent="0.15"/>
    <row r="13" spans="1:9" ht="27" customHeight="1" x14ac:dyDescent="0.15">
      <c r="A13" s="46" t="s">
        <v>106</v>
      </c>
    </row>
    <row r="14" spans="1:9" ht="15" customHeight="1" x14ac:dyDescent="0.15"/>
    <row r="15" spans="1:9" ht="27" customHeight="1" x14ac:dyDescent="0.15">
      <c r="A15" s="46" t="s">
        <v>109</v>
      </c>
    </row>
    <row r="16" spans="1:9" ht="15" customHeight="1" x14ac:dyDescent="0.15"/>
    <row r="17" spans="1:2" ht="27" customHeight="1" x14ac:dyDescent="0.15">
      <c r="A17" s="46" t="s">
        <v>108</v>
      </c>
    </row>
    <row r="18" spans="1:2" ht="15" customHeight="1" x14ac:dyDescent="0.15"/>
    <row r="19" spans="1:2" ht="27" customHeight="1" x14ac:dyDescent="0.15">
      <c r="A19" s="46" t="s">
        <v>175</v>
      </c>
    </row>
    <row r="20" spans="1:2" ht="15" customHeight="1" x14ac:dyDescent="0.15"/>
    <row r="21" spans="1:2" ht="27" customHeight="1" x14ac:dyDescent="0.15">
      <c r="A21" s="46" t="s">
        <v>176</v>
      </c>
    </row>
    <row r="22" spans="1:2" ht="15" customHeight="1" x14ac:dyDescent="0.15"/>
    <row r="23" spans="1:2" ht="27" customHeight="1" x14ac:dyDescent="0.15">
      <c r="A23" s="46" t="s">
        <v>107</v>
      </c>
    </row>
    <row r="25" spans="1:2" ht="27" customHeight="1" x14ac:dyDescent="0.15">
      <c r="A25" s="46" t="s">
        <v>173</v>
      </c>
    </row>
    <row r="26" spans="1:2" ht="27" customHeight="1" x14ac:dyDescent="0.15">
      <c r="A26" s="46" t="s">
        <v>174</v>
      </c>
    </row>
    <row r="27" spans="1:2" ht="27" customHeight="1" x14ac:dyDescent="0.15">
      <c r="B27" s="46" t="s">
        <v>177</v>
      </c>
    </row>
    <row r="29" spans="1:2" ht="27" customHeight="1" x14ac:dyDescent="0.15">
      <c r="A29" s="46" t="s">
        <v>26</v>
      </c>
    </row>
    <row r="30" spans="1:2" ht="27" customHeight="1" x14ac:dyDescent="0.15">
      <c r="A30" s="46" t="s">
        <v>21</v>
      </c>
    </row>
    <row r="31" spans="1:2" ht="27" customHeight="1" x14ac:dyDescent="0.15">
      <c r="A31" s="46" t="s">
        <v>22</v>
      </c>
    </row>
    <row r="32" spans="1:2" ht="27" customHeight="1" x14ac:dyDescent="0.15">
      <c r="A32" s="46" t="s">
        <v>170</v>
      </c>
    </row>
    <row r="33" spans="1:1" ht="27" customHeight="1" x14ac:dyDescent="0.15">
      <c r="A33" s="46" t="s">
        <v>23</v>
      </c>
    </row>
    <row r="34" spans="1:1" ht="27" customHeight="1" x14ac:dyDescent="0.15">
      <c r="A34" s="46" t="s">
        <v>24</v>
      </c>
    </row>
  </sheetData>
  <mergeCells count="1">
    <mergeCell ref="A3:I3"/>
  </mergeCells>
  <phoneticPr fontId="3"/>
  <pageMargins left="0.75" right="0.75" top="1" bottom="1" header="0.51200000000000001" footer="0.51200000000000001"/>
  <pageSetup paperSize="9" scale="89" orientation="portrait" horizontalDpi="4294967293" verticalDpi="300"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6"/>
  <sheetViews>
    <sheetView view="pageBreakPreview" zoomScale="85" zoomScaleNormal="100" zoomScaleSheetLayoutView="85" workbookViewId="0">
      <selection activeCell="C90" sqref="C90:G90"/>
    </sheetView>
  </sheetViews>
  <sheetFormatPr defaultRowHeight="18" customHeight="1" x14ac:dyDescent="0.15"/>
  <cols>
    <col min="1" max="1" width="2.625" style="5" customWidth="1"/>
    <col min="2" max="2" width="21.375" style="5" customWidth="1"/>
    <col min="3" max="3" width="26.5" style="5" customWidth="1"/>
    <col min="4" max="4" width="6.625" style="5" customWidth="1"/>
    <col min="5" max="5" width="9.625" style="5" customWidth="1"/>
    <col min="6" max="6" width="10.875" style="5" bestFit="1" customWidth="1"/>
    <col min="7" max="7" width="12.625" style="5" customWidth="1"/>
    <col min="8" max="8" width="10.625" style="5" customWidth="1"/>
    <col min="9" max="16384" width="9" style="5"/>
  </cols>
  <sheetData>
    <row r="1" spans="1:8" ht="24" customHeight="1" x14ac:dyDescent="0.15">
      <c r="A1" s="192"/>
      <c r="B1" s="193"/>
      <c r="C1" s="193"/>
      <c r="D1" s="193"/>
      <c r="E1" s="193"/>
      <c r="F1" s="193"/>
      <c r="G1" s="193"/>
      <c r="H1" s="194"/>
    </row>
    <row r="2" spans="1:8" ht="24" customHeight="1" x14ac:dyDescent="0.15">
      <c r="A2" s="195" t="s">
        <v>290</v>
      </c>
      <c r="B2" s="196"/>
      <c r="C2" s="196"/>
      <c r="D2" s="196"/>
      <c r="E2" s="196"/>
      <c r="F2" s="196"/>
      <c r="G2" s="196"/>
      <c r="H2" s="197"/>
    </row>
    <row r="3" spans="1:8" s="4" customFormat="1" ht="18" customHeight="1" x14ac:dyDescent="0.15">
      <c r="A3" s="11"/>
      <c r="B3" s="12"/>
      <c r="C3" s="12"/>
      <c r="D3" s="12"/>
      <c r="E3" s="12"/>
      <c r="F3" s="12"/>
      <c r="G3" s="12"/>
      <c r="H3" s="13"/>
    </row>
    <row r="4" spans="1:8" s="4" customFormat="1" ht="18" customHeight="1" x14ac:dyDescent="0.15">
      <c r="A4" s="11"/>
      <c r="B4" s="6"/>
      <c r="C4" s="6"/>
      <c r="D4" s="6"/>
      <c r="E4" s="6"/>
      <c r="F4" s="312" t="s">
        <v>291</v>
      </c>
      <c r="G4" s="312"/>
      <c r="H4" s="14"/>
    </row>
    <row r="5" spans="1:8" s="4" customFormat="1" ht="18" customHeight="1" x14ac:dyDescent="0.15">
      <c r="A5" s="11"/>
      <c r="B5" s="6"/>
      <c r="C5" s="6"/>
      <c r="D5" s="6"/>
      <c r="E5" s="6"/>
      <c r="F5" s="148"/>
      <c r="G5" s="148"/>
      <c r="H5" s="149"/>
    </row>
    <row r="6" spans="1:8" s="4" customFormat="1" ht="18" customHeight="1" x14ac:dyDescent="0.15">
      <c r="A6" s="11"/>
      <c r="B6" s="6" t="s">
        <v>292</v>
      </c>
      <c r="C6" s="6"/>
      <c r="D6" s="6"/>
      <c r="E6" s="6"/>
      <c r="F6" s="148"/>
      <c r="G6" s="148"/>
      <c r="H6" s="149"/>
    </row>
    <row r="7" spans="1:8" s="4" customFormat="1" ht="18" customHeight="1" x14ac:dyDescent="0.15">
      <c r="A7" s="11"/>
      <c r="B7" s="6" t="s">
        <v>7</v>
      </c>
      <c r="C7" s="6"/>
      <c r="D7" s="6"/>
      <c r="E7" s="6"/>
      <c r="F7" s="6"/>
      <c r="G7" s="6"/>
      <c r="H7" s="14"/>
    </row>
    <row r="8" spans="1:8" s="4" customFormat="1" ht="18" customHeight="1" x14ac:dyDescent="0.15">
      <c r="A8" s="11"/>
      <c r="B8" s="16" t="s">
        <v>293</v>
      </c>
      <c r="C8" s="16"/>
      <c r="D8" s="17"/>
      <c r="E8" s="6"/>
      <c r="F8" s="6"/>
      <c r="G8" s="6"/>
      <c r="H8" s="14"/>
    </row>
    <row r="9" spans="1:8" s="4" customFormat="1" ht="18" customHeight="1" x14ac:dyDescent="0.15">
      <c r="A9" s="11"/>
      <c r="B9" s="12"/>
      <c r="C9" s="12"/>
      <c r="D9" s="17"/>
      <c r="E9" s="6"/>
      <c r="F9" s="6"/>
      <c r="G9" s="6"/>
      <c r="H9" s="14"/>
    </row>
    <row r="10" spans="1:8" s="4" customFormat="1" ht="18" customHeight="1" x14ac:dyDescent="0.15">
      <c r="A10" s="11"/>
      <c r="B10" s="6"/>
      <c r="C10" s="6"/>
      <c r="D10" s="6"/>
      <c r="E10" s="6"/>
      <c r="F10" s="6"/>
      <c r="G10" s="6"/>
      <c r="H10" s="14"/>
    </row>
    <row r="11" spans="1:8" s="4" customFormat="1" ht="18" customHeight="1" x14ac:dyDescent="0.15">
      <c r="A11" s="11"/>
      <c r="B11" s="6"/>
      <c r="C11" s="198" t="s">
        <v>8</v>
      </c>
      <c r="D11" s="198"/>
      <c r="E11" s="6" t="s">
        <v>302</v>
      </c>
      <c r="F11" s="6"/>
      <c r="G11" s="6"/>
      <c r="H11" s="14"/>
    </row>
    <row r="12" spans="1:8" s="4" customFormat="1" ht="15" customHeight="1" x14ac:dyDescent="0.15">
      <c r="A12" s="11"/>
      <c r="B12" s="6"/>
      <c r="C12" s="184"/>
      <c r="D12" s="184"/>
      <c r="E12" s="6"/>
      <c r="F12" s="6"/>
      <c r="G12" s="6"/>
      <c r="H12" s="14"/>
    </row>
    <row r="13" spans="1:8" s="4" customFormat="1" ht="18" customHeight="1" x14ac:dyDescent="0.15">
      <c r="A13" s="11"/>
      <c r="B13" s="6"/>
      <c r="C13" s="198" t="s">
        <v>9</v>
      </c>
      <c r="D13" s="198"/>
      <c r="E13" s="47" t="s">
        <v>303</v>
      </c>
      <c r="F13" s="6"/>
      <c r="G13" s="6"/>
      <c r="H13" s="14"/>
    </row>
    <row r="14" spans="1:8" s="4" customFormat="1" ht="15" customHeight="1" x14ac:dyDescent="0.15">
      <c r="A14" s="11"/>
      <c r="B14" s="6"/>
      <c r="C14" s="6"/>
      <c r="D14" s="6"/>
      <c r="E14" s="6"/>
      <c r="F14" s="6"/>
      <c r="G14" s="6"/>
      <c r="H14" s="14"/>
    </row>
    <row r="15" spans="1:8" s="4" customFormat="1" ht="18" customHeight="1" x14ac:dyDescent="0.15">
      <c r="A15" s="11"/>
      <c r="B15" s="6"/>
      <c r="C15" s="198" t="s">
        <v>10</v>
      </c>
      <c r="D15" s="198"/>
      <c r="E15" s="6" t="s">
        <v>304</v>
      </c>
      <c r="F15" s="6"/>
      <c r="G15" s="6"/>
      <c r="H15" s="14"/>
    </row>
    <row r="16" spans="1:8" s="4" customFormat="1" ht="18" customHeight="1" x14ac:dyDescent="0.15">
      <c r="A16" s="11"/>
      <c r="B16" s="6"/>
      <c r="C16" s="198" t="s">
        <v>294</v>
      </c>
      <c r="D16" s="198"/>
      <c r="E16" s="6" t="s">
        <v>306</v>
      </c>
      <c r="F16" s="6"/>
      <c r="G16" s="6"/>
      <c r="H16" s="14"/>
    </row>
    <row r="17" spans="1:10" ht="24" customHeight="1" x14ac:dyDescent="0.15">
      <c r="A17" s="11"/>
      <c r="B17" s="6"/>
      <c r="C17" s="198" t="s">
        <v>295</v>
      </c>
      <c r="D17" s="198"/>
      <c r="E17" s="6" t="s">
        <v>305</v>
      </c>
      <c r="F17" s="6"/>
      <c r="G17" s="6"/>
      <c r="H17" s="14"/>
    </row>
    <row r="18" spans="1:10" ht="24" customHeight="1" x14ac:dyDescent="0.15">
      <c r="A18" s="11"/>
      <c r="B18" s="6"/>
      <c r="C18" s="6"/>
      <c r="D18" s="6"/>
      <c r="E18" s="6"/>
      <c r="F18" s="6"/>
      <c r="G18" s="6"/>
      <c r="H18" s="14"/>
    </row>
    <row r="19" spans="1:10" s="4" customFormat="1" ht="24.75" customHeight="1" x14ac:dyDescent="0.15">
      <c r="A19" s="152"/>
      <c r="B19" s="6" t="s">
        <v>296</v>
      </c>
      <c r="C19" s="85"/>
      <c r="D19" s="85"/>
      <c r="E19" s="85"/>
      <c r="F19" s="85"/>
      <c r="G19" s="85"/>
      <c r="H19" s="18"/>
      <c r="J19" s="56"/>
    </row>
    <row r="20" spans="1:10" s="4" customFormat="1" ht="24.75" customHeight="1" x14ac:dyDescent="0.15">
      <c r="A20" s="43" t="s">
        <v>297</v>
      </c>
      <c r="B20" s="44"/>
      <c r="C20" s="44"/>
      <c r="D20" s="44"/>
      <c r="E20" s="44"/>
      <c r="F20" s="44"/>
      <c r="G20" s="44"/>
      <c r="H20" s="45"/>
    </row>
    <row r="21" spans="1:10" ht="24" customHeight="1" x14ac:dyDescent="0.15">
      <c r="A21" s="315" t="s">
        <v>307</v>
      </c>
      <c r="B21" s="316"/>
      <c r="C21" s="316"/>
      <c r="D21" s="20" t="s">
        <v>298</v>
      </c>
      <c r="E21" s="20"/>
      <c r="F21" s="20"/>
      <c r="G21" s="21"/>
      <c r="H21" s="22"/>
    </row>
    <row r="22" spans="1:10" s="4" customFormat="1" ht="15" customHeight="1" x14ac:dyDescent="0.15">
      <c r="A22" s="11"/>
      <c r="B22" s="6"/>
      <c r="C22" s="6"/>
      <c r="D22" s="6"/>
      <c r="E22" s="6"/>
      <c r="F22" s="6"/>
      <c r="G22" s="6"/>
      <c r="H22" s="14"/>
    </row>
    <row r="23" spans="1:10" s="4" customFormat="1" ht="27" customHeight="1" x14ac:dyDescent="0.15">
      <c r="A23" s="23"/>
      <c r="B23" s="24" t="s">
        <v>11</v>
      </c>
      <c r="C23" s="199">
        <f>G36</f>
        <v>890367</v>
      </c>
      <c r="D23" s="199"/>
      <c r="E23" s="25"/>
      <c r="F23" s="8"/>
      <c r="G23" s="8"/>
      <c r="H23" s="18"/>
    </row>
    <row r="24" spans="1:10" s="2" customFormat="1" ht="27" customHeight="1" x14ac:dyDescent="0.15">
      <c r="A24" s="26"/>
      <c r="B24" s="27"/>
      <c r="C24" s="200"/>
      <c r="D24" s="200"/>
      <c r="E24" s="7"/>
      <c r="F24" s="28"/>
      <c r="G24" s="28"/>
      <c r="H24" s="29"/>
    </row>
    <row r="25" spans="1:10" s="4" customFormat="1" ht="27" customHeight="1" x14ac:dyDescent="0.15">
      <c r="A25" s="205" t="s">
        <v>12</v>
      </c>
      <c r="B25" s="184"/>
      <c r="C25" s="184"/>
      <c r="D25" s="184"/>
      <c r="E25" s="184"/>
      <c r="F25" s="184"/>
      <c r="G25" s="184"/>
      <c r="H25" s="206"/>
    </row>
    <row r="26" spans="1:10" s="4" customFormat="1" ht="27" customHeight="1" x14ac:dyDescent="0.15">
      <c r="A26" s="186" t="s">
        <v>299</v>
      </c>
      <c r="B26" s="187"/>
      <c r="C26" s="150" t="s">
        <v>13</v>
      </c>
      <c r="D26" s="1" t="s">
        <v>14</v>
      </c>
      <c r="E26" s="31" t="s">
        <v>1</v>
      </c>
      <c r="F26" s="1" t="s">
        <v>4</v>
      </c>
      <c r="G26" s="1" t="s">
        <v>3</v>
      </c>
      <c r="H26" s="32" t="s">
        <v>15</v>
      </c>
    </row>
    <row r="27" spans="1:10" s="4" customFormat="1" ht="26.25" customHeight="1" x14ac:dyDescent="0.15">
      <c r="A27" s="313" t="s">
        <v>308</v>
      </c>
      <c r="B27" s="314"/>
      <c r="C27" s="317" t="s">
        <v>301</v>
      </c>
      <c r="D27" s="318"/>
      <c r="E27" s="318"/>
      <c r="F27" s="319"/>
      <c r="G27" s="34">
        <v>809425</v>
      </c>
      <c r="H27" s="153"/>
    </row>
    <row r="28" spans="1:10" s="4" customFormat="1" ht="27" customHeight="1" x14ac:dyDescent="0.15">
      <c r="A28" s="313" t="s">
        <v>168</v>
      </c>
      <c r="B28" s="314"/>
      <c r="C28" s="33"/>
      <c r="D28" s="9"/>
      <c r="E28" s="154"/>
      <c r="F28" s="34"/>
      <c r="G28" s="34">
        <f>ROUNDDOWN(G27*0.1,0)</f>
        <v>80942</v>
      </c>
      <c r="H28" s="153"/>
    </row>
    <row r="29" spans="1:10" s="4" customFormat="1" ht="27" customHeight="1" x14ac:dyDescent="0.15">
      <c r="A29" s="155"/>
      <c r="B29" s="33"/>
      <c r="C29" s="33" t="s">
        <v>300</v>
      </c>
      <c r="D29" s="9"/>
      <c r="E29" s="154"/>
      <c r="F29" s="34"/>
      <c r="G29" s="34"/>
      <c r="H29" s="153"/>
    </row>
    <row r="30" spans="1:10" s="4" customFormat="1" ht="27" customHeight="1" x14ac:dyDescent="0.15">
      <c r="A30" s="156"/>
      <c r="B30" s="157"/>
      <c r="C30" s="158"/>
      <c r="D30" s="9"/>
      <c r="E30" s="36"/>
      <c r="F30" s="34"/>
      <c r="G30" s="34"/>
      <c r="H30" s="153"/>
    </row>
    <row r="31" spans="1:10" s="4" customFormat="1" ht="27" customHeight="1" x14ac:dyDescent="0.15">
      <c r="A31" s="156"/>
      <c r="B31" s="157"/>
      <c r="C31" s="158"/>
      <c r="D31" s="9"/>
      <c r="E31" s="36"/>
      <c r="F31" s="34"/>
      <c r="G31" s="34"/>
      <c r="H31" s="153"/>
    </row>
    <row r="32" spans="1:10" s="4" customFormat="1" ht="27" customHeight="1" x14ac:dyDescent="0.15">
      <c r="A32" s="156"/>
      <c r="B32" s="157"/>
      <c r="C32" s="158"/>
      <c r="D32" s="9"/>
      <c r="E32" s="36"/>
      <c r="F32" s="34"/>
      <c r="G32" s="34"/>
      <c r="H32" s="153"/>
    </row>
    <row r="33" spans="1:8" s="4" customFormat="1" ht="27" customHeight="1" x14ac:dyDescent="0.15">
      <c r="A33" s="313"/>
      <c r="B33" s="314"/>
      <c r="C33" s="33"/>
      <c r="D33" s="9"/>
      <c r="E33" s="159"/>
      <c r="F33" s="34"/>
      <c r="G33" s="34"/>
      <c r="H33" s="153"/>
    </row>
    <row r="34" spans="1:8" s="4" customFormat="1" ht="27" customHeight="1" x14ac:dyDescent="0.15">
      <c r="A34" s="313"/>
      <c r="B34" s="314"/>
      <c r="C34" s="33"/>
      <c r="D34" s="9"/>
      <c r="E34" s="154"/>
      <c r="F34" s="34"/>
      <c r="G34" s="160"/>
      <c r="H34" s="153"/>
    </row>
    <row r="35" spans="1:8" s="4" customFormat="1" ht="27" customHeight="1" x14ac:dyDescent="0.15">
      <c r="A35" s="201"/>
      <c r="B35" s="202"/>
      <c r="C35" s="33"/>
      <c r="D35" s="9"/>
      <c r="E35" s="154"/>
      <c r="F35" s="34"/>
      <c r="G35" s="160"/>
      <c r="H35" s="153"/>
    </row>
    <row r="36" spans="1:8" s="4" customFormat="1" ht="27" customHeight="1" thickBot="1" x14ac:dyDescent="0.2">
      <c r="A36" s="188" t="s">
        <v>16</v>
      </c>
      <c r="B36" s="189"/>
      <c r="C36" s="40"/>
      <c r="D36" s="40"/>
      <c r="E36" s="151"/>
      <c r="F36" s="151"/>
      <c r="G36" s="41">
        <f>G27+G28</f>
        <v>890367</v>
      </c>
      <c r="H36" s="42"/>
    </row>
  </sheetData>
  <mergeCells count="21">
    <mergeCell ref="A33:B33"/>
    <mergeCell ref="A34:B34"/>
    <mergeCell ref="A35:B35"/>
    <mergeCell ref="A36:B36"/>
    <mergeCell ref="C27:F27"/>
    <mergeCell ref="A25:H25"/>
    <mergeCell ref="A26:B26"/>
    <mergeCell ref="A27:B27"/>
    <mergeCell ref="A28:B28"/>
    <mergeCell ref="C15:D15"/>
    <mergeCell ref="C16:D16"/>
    <mergeCell ref="C17:D17"/>
    <mergeCell ref="A21:C21"/>
    <mergeCell ref="C23:D23"/>
    <mergeCell ref="C24:D24"/>
    <mergeCell ref="C13:D13"/>
    <mergeCell ref="A1:H1"/>
    <mergeCell ref="A2:H2"/>
    <mergeCell ref="F4:G4"/>
    <mergeCell ref="C11:D11"/>
    <mergeCell ref="C12:D12"/>
  </mergeCells>
  <phoneticPr fontId="3"/>
  <printOptions horizontalCentered="1" verticalCentered="1"/>
  <pageMargins left="0.78740157480314965" right="0" top="0.78740157480314965" bottom="0" header="0.51181102362204722" footer="0.51181102362204722"/>
  <pageSetup paperSize="9" scale="94"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9"/>
  <sheetViews>
    <sheetView view="pageBreakPreview" zoomScaleNormal="100" zoomScaleSheetLayoutView="100" workbookViewId="0">
      <selection activeCell="C10" sqref="C10"/>
    </sheetView>
  </sheetViews>
  <sheetFormatPr defaultRowHeight="24" customHeight="1" x14ac:dyDescent="0.15"/>
  <cols>
    <col min="1" max="1" width="5" style="81" customWidth="1"/>
    <col min="2" max="2" width="30.625" style="83" customWidth="1"/>
    <col min="3" max="3" width="51.625" style="84" customWidth="1"/>
    <col min="4" max="4" width="6.625" style="81" customWidth="1"/>
    <col min="5" max="5" width="6.625" style="80" customWidth="1"/>
    <col min="6" max="6" width="9" style="80" hidden="1" customWidth="1"/>
    <col min="7" max="7" width="10.375" style="80" hidden="1" customWidth="1"/>
    <col min="8" max="8" width="10.25" style="80" hidden="1" customWidth="1"/>
    <col min="9" max="10" width="0" style="80" hidden="1" customWidth="1"/>
    <col min="11" max="16384" width="9" style="80"/>
  </cols>
  <sheetData>
    <row r="1" spans="1:10" ht="39" customHeight="1" x14ac:dyDescent="0.15">
      <c r="A1" s="135" t="s">
        <v>288</v>
      </c>
      <c r="B1" s="135" t="s">
        <v>99</v>
      </c>
      <c r="C1" s="136" t="s">
        <v>100</v>
      </c>
      <c r="D1" s="135" t="s">
        <v>111</v>
      </c>
      <c r="E1" s="135" t="s">
        <v>57</v>
      </c>
      <c r="F1" s="135" t="s">
        <v>95</v>
      </c>
      <c r="G1" s="135" t="s">
        <v>96</v>
      </c>
      <c r="H1" s="80" t="s">
        <v>206</v>
      </c>
      <c r="I1" s="84" t="s">
        <v>207</v>
      </c>
      <c r="J1" s="80" t="s">
        <v>208</v>
      </c>
    </row>
    <row r="2" spans="1:10" ht="39" hidden="1" customHeight="1" x14ac:dyDescent="0.15">
      <c r="A2" s="137">
        <v>1</v>
      </c>
      <c r="B2" s="133" t="s">
        <v>209</v>
      </c>
      <c r="C2" s="138" t="s">
        <v>210</v>
      </c>
      <c r="D2" s="134" t="s">
        <v>211</v>
      </c>
      <c r="E2" s="134">
        <v>2</v>
      </c>
      <c r="F2" s="139"/>
      <c r="G2" s="139">
        <f>IF(B2="","",E2*F2)</f>
        <v>0</v>
      </c>
      <c r="H2" s="80">
        <v>3600</v>
      </c>
      <c r="I2" s="80">
        <f t="shared" ref="I2:I72" si="0">F2/H2</f>
        <v>0</v>
      </c>
      <c r="J2" s="80">
        <f>(1-I2)*100</f>
        <v>100</v>
      </c>
    </row>
    <row r="3" spans="1:10" ht="39" hidden="1" customHeight="1" x14ac:dyDescent="0.15">
      <c r="A3" s="137">
        <f>IF(B3="","",A2+1)</f>
        <v>2</v>
      </c>
      <c r="B3" s="133" t="s">
        <v>212</v>
      </c>
      <c r="C3" s="133" t="s">
        <v>213</v>
      </c>
      <c r="D3" s="134" t="s">
        <v>214</v>
      </c>
      <c r="E3" s="134">
        <v>2</v>
      </c>
      <c r="F3" s="139"/>
      <c r="G3" s="139">
        <f t="shared" ref="G3:G80" si="1">IF(B3="","",E3*F3)</f>
        <v>0</v>
      </c>
      <c r="H3" s="80">
        <v>1050</v>
      </c>
      <c r="I3" s="80">
        <f t="shared" si="0"/>
        <v>0</v>
      </c>
      <c r="J3" s="80">
        <f t="shared" ref="J3:J72" si="2">(1-I3)*100</f>
        <v>100</v>
      </c>
    </row>
    <row r="4" spans="1:10" ht="39" hidden="1" customHeight="1" x14ac:dyDescent="0.15">
      <c r="A4" s="137">
        <f t="shared" ref="A4" si="3">IF(B4="","",A3+1)</f>
        <v>3</v>
      </c>
      <c r="B4" s="133" t="s">
        <v>215</v>
      </c>
      <c r="C4" s="133" t="s">
        <v>216</v>
      </c>
      <c r="D4" s="134" t="s">
        <v>217</v>
      </c>
      <c r="E4" s="134">
        <v>1</v>
      </c>
      <c r="F4" s="139"/>
      <c r="G4" s="139">
        <f t="shared" si="1"/>
        <v>0</v>
      </c>
      <c r="H4" s="80">
        <v>1450</v>
      </c>
      <c r="I4" s="80">
        <f t="shared" si="0"/>
        <v>0</v>
      </c>
      <c r="J4" s="80">
        <f t="shared" si="2"/>
        <v>100</v>
      </c>
    </row>
    <row r="5" spans="1:10" s="82" customFormat="1" ht="39" customHeight="1" x14ac:dyDescent="0.15">
      <c r="A5" s="137">
        <v>1</v>
      </c>
      <c r="B5" s="133" t="s">
        <v>270</v>
      </c>
      <c r="C5" s="133" t="s">
        <v>179</v>
      </c>
      <c r="D5" s="134" t="s">
        <v>180</v>
      </c>
      <c r="E5" s="134">
        <v>40</v>
      </c>
      <c r="F5" s="140"/>
      <c r="G5" s="139">
        <f t="shared" si="1"/>
        <v>0</v>
      </c>
      <c r="H5" s="82">
        <v>1450</v>
      </c>
      <c r="I5" s="80">
        <f t="shared" si="0"/>
        <v>0</v>
      </c>
      <c r="J5" s="80">
        <f t="shared" si="2"/>
        <v>100</v>
      </c>
    </row>
    <row r="6" spans="1:10" s="82" customFormat="1" ht="39" customHeight="1" x14ac:dyDescent="0.15">
      <c r="A6" s="137">
        <v>2</v>
      </c>
      <c r="B6" s="133" t="s">
        <v>181</v>
      </c>
      <c r="C6" s="133" t="s">
        <v>271</v>
      </c>
      <c r="D6" s="134" t="s">
        <v>272</v>
      </c>
      <c r="E6" s="134">
        <v>19</v>
      </c>
      <c r="F6" s="140"/>
      <c r="G6" s="139"/>
      <c r="I6" s="80"/>
      <c r="J6" s="80"/>
    </row>
    <row r="7" spans="1:10" s="82" customFormat="1" ht="39" customHeight="1" x14ac:dyDescent="0.15">
      <c r="A7" s="137">
        <v>3</v>
      </c>
      <c r="B7" s="133" t="s">
        <v>181</v>
      </c>
      <c r="C7" s="133" t="s">
        <v>273</v>
      </c>
      <c r="D7" s="134" t="s">
        <v>272</v>
      </c>
      <c r="E7" s="134">
        <v>15</v>
      </c>
      <c r="F7" s="140"/>
      <c r="G7" s="139"/>
      <c r="I7" s="80"/>
      <c r="J7" s="80"/>
    </row>
    <row r="8" spans="1:10" s="82" customFormat="1" ht="39" customHeight="1" x14ac:dyDescent="0.15">
      <c r="A8" s="137">
        <v>4</v>
      </c>
      <c r="B8" s="133" t="s">
        <v>181</v>
      </c>
      <c r="C8" s="133" t="s">
        <v>274</v>
      </c>
      <c r="D8" s="134" t="s">
        <v>180</v>
      </c>
      <c r="E8" s="134">
        <v>20</v>
      </c>
      <c r="F8" s="140"/>
      <c r="G8" s="139"/>
      <c r="I8" s="80"/>
      <c r="J8" s="80"/>
    </row>
    <row r="9" spans="1:10" s="82" customFormat="1" ht="39" customHeight="1" x14ac:dyDescent="0.15">
      <c r="A9" s="137">
        <v>5</v>
      </c>
      <c r="B9" s="133" t="s">
        <v>182</v>
      </c>
      <c r="C9" s="133" t="s">
        <v>275</v>
      </c>
      <c r="D9" s="134" t="s">
        <v>272</v>
      </c>
      <c r="E9" s="134">
        <v>23</v>
      </c>
      <c r="F9" s="140"/>
      <c r="G9" s="139"/>
      <c r="I9" s="80"/>
      <c r="J9" s="80"/>
    </row>
    <row r="10" spans="1:10" s="82" customFormat="1" ht="39" customHeight="1" x14ac:dyDescent="0.15">
      <c r="A10" s="137">
        <v>6</v>
      </c>
      <c r="B10" s="133" t="s">
        <v>182</v>
      </c>
      <c r="C10" s="133" t="s">
        <v>276</v>
      </c>
      <c r="D10" s="134" t="s">
        <v>272</v>
      </c>
      <c r="E10" s="134">
        <v>8</v>
      </c>
      <c r="F10" s="140"/>
      <c r="G10" s="139"/>
      <c r="I10" s="80"/>
      <c r="J10" s="80"/>
    </row>
    <row r="11" spans="1:10" s="82" customFormat="1" ht="39" customHeight="1" x14ac:dyDescent="0.15">
      <c r="A11" s="137">
        <v>7</v>
      </c>
      <c r="B11" s="133" t="s">
        <v>183</v>
      </c>
      <c r="C11" s="133" t="s">
        <v>277</v>
      </c>
      <c r="D11" s="134" t="s">
        <v>180</v>
      </c>
      <c r="E11" s="134">
        <v>8</v>
      </c>
      <c r="F11" s="140"/>
      <c r="G11" s="139"/>
      <c r="I11" s="80"/>
      <c r="J11" s="80"/>
    </row>
    <row r="12" spans="1:10" s="82" customFormat="1" ht="39" customHeight="1" x14ac:dyDescent="0.15">
      <c r="A12" s="137">
        <v>8</v>
      </c>
      <c r="B12" s="133" t="s">
        <v>184</v>
      </c>
      <c r="C12" s="133" t="s">
        <v>278</v>
      </c>
      <c r="D12" s="134" t="s">
        <v>272</v>
      </c>
      <c r="E12" s="134">
        <v>10</v>
      </c>
      <c r="F12" s="140"/>
      <c r="G12" s="139"/>
      <c r="I12" s="80"/>
      <c r="J12" s="80"/>
    </row>
    <row r="13" spans="1:10" s="82" customFormat="1" ht="39" customHeight="1" x14ac:dyDescent="0.15">
      <c r="A13" s="137">
        <v>9</v>
      </c>
      <c r="B13" s="133" t="s">
        <v>185</v>
      </c>
      <c r="C13" s="133" t="s">
        <v>279</v>
      </c>
      <c r="D13" s="134" t="s">
        <v>180</v>
      </c>
      <c r="E13" s="134">
        <v>19</v>
      </c>
      <c r="F13" s="140"/>
      <c r="G13" s="139"/>
      <c r="I13" s="80"/>
      <c r="J13" s="80"/>
    </row>
    <row r="14" spans="1:10" s="82" customFormat="1" ht="39" customHeight="1" x14ac:dyDescent="0.15">
      <c r="A14" s="137">
        <v>10</v>
      </c>
      <c r="B14" s="133" t="s">
        <v>185</v>
      </c>
      <c r="C14" s="133" t="s">
        <v>280</v>
      </c>
      <c r="D14" s="134" t="s">
        <v>180</v>
      </c>
      <c r="E14" s="134">
        <v>3</v>
      </c>
      <c r="F14" s="140"/>
      <c r="G14" s="139"/>
      <c r="I14" s="80"/>
      <c r="J14" s="80"/>
    </row>
    <row r="15" spans="1:10" s="82" customFormat="1" ht="39" customHeight="1" x14ac:dyDescent="0.15">
      <c r="A15" s="137">
        <v>11</v>
      </c>
      <c r="B15" s="133" t="s">
        <v>186</v>
      </c>
      <c r="C15" s="133" t="s">
        <v>281</v>
      </c>
      <c r="D15" s="134" t="s">
        <v>180</v>
      </c>
      <c r="E15" s="134">
        <v>54</v>
      </c>
      <c r="F15" s="140"/>
      <c r="G15" s="139"/>
      <c r="I15" s="80"/>
      <c r="J15" s="80"/>
    </row>
    <row r="16" spans="1:10" s="82" customFormat="1" ht="39" customHeight="1" x14ac:dyDescent="0.15">
      <c r="A16" s="137">
        <v>12</v>
      </c>
      <c r="B16" s="133" t="s">
        <v>186</v>
      </c>
      <c r="C16" s="133" t="s">
        <v>282</v>
      </c>
      <c r="D16" s="134" t="s">
        <v>180</v>
      </c>
      <c r="E16" s="134">
        <v>39</v>
      </c>
      <c r="F16" s="140"/>
      <c r="G16" s="139"/>
      <c r="I16" s="80"/>
      <c r="J16" s="80"/>
    </row>
    <row r="17" spans="1:10" s="82" customFormat="1" ht="39" customHeight="1" x14ac:dyDescent="0.15">
      <c r="A17" s="137">
        <v>13</v>
      </c>
      <c r="B17" s="133" t="s">
        <v>187</v>
      </c>
      <c r="C17" s="133" t="s">
        <v>283</v>
      </c>
      <c r="D17" s="134" t="s">
        <v>272</v>
      </c>
      <c r="E17" s="134">
        <v>7</v>
      </c>
      <c r="F17" s="140"/>
      <c r="G17" s="139"/>
      <c r="I17" s="80"/>
      <c r="J17" s="80"/>
    </row>
    <row r="18" spans="1:10" s="82" customFormat="1" ht="39" customHeight="1" x14ac:dyDescent="0.15">
      <c r="A18" s="137">
        <v>14</v>
      </c>
      <c r="B18" s="133" t="s">
        <v>188</v>
      </c>
      <c r="C18" s="133" t="s">
        <v>284</v>
      </c>
      <c r="D18" s="134" t="s">
        <v>228</v>
      </c>
      <c r="E18" s="134">
        <v>156</v>
      </c>
      <c r="F18" s="140"/>
      <c r="G18" s="139"/>
      <c r="I18" s="80"/>
      <c r="J18" s="80"/>
    </row>
    <row r="19" spans="1:10" s="82" customFormat="1" ht="39" customHeight="1" x14ac:dyDescent="0.15">
      <c r="A19" s="137">
        <v>15</v>
      </c>
      <c r="B19" s="133" t="s">
        <v>218</v>
      </c>
      <c r="C19" s="133" t="s">
        <v>219</v>
      </c>
      <c r="D19" s="134" t="s">
        <v>217</v>
      </c>
      <c r="E19" s="134">
        <v>1</v>
      </c>
      <c r="F19" s="140"/>
      <c r="G19" s="139"/>
      <c r="I19" s="80"/>
      <c r="J19" s="80"/>
    </row>
    <row r="20" spans="1:10" ht="39" customHeight="1" x14ac:dyDescent="0.15">
      <c r="A20" s="137">
        <v>16</v>
      </c>
      <c r="B20" s="133" t="s">
        <v>190</v>
      </c>
      <c r="C20" s="133" t="s">
        <v>220</v>
      </c>
      <c r="D20" s="134" t="s">
        <v>180</v>
      </c>
      <c r="E20" s="134">
        <v>8</v>
      </c>
      <c r="F20" s="139"/>
      <c r="G20" s="139">
        <f t="shared" si="1"/>
        <v>0</v>
      </c>
      <c r="H20" s="80">
        <v>1050</v>
      </c>
      <c r="I20" s="80">
        <f t="shared" si="0"/>
        <v>0</v>
      </c>
      <c r="J20" s="80">
        <f t="shared" si="2"/>
        <v>100</v>
      </c>
    </row>
    <row r="21" spans="1:10" ht="39" customHeight="1" x14ac:dyDescent="0.15">
      <c r="A21" s="137">
        <v>17</v>
      </c>
      <c r="B21" s="133" t="s">
        <v>221</v>
      </c>
      <c r="C21" s="133" t="s">
        <v>222</v>
      </c>
      <c r="D21" s="134" t="s">
        <v>142</v>
      </c>
      <c r="E21" s="134">
        <v>5</v>
      </c>
      <c r="F21" s="139"/>
      <c r="G21" s="139">
        <f t="shared" si="1"/>
        <v>0</v>
      </c>
      <c r="H21" s="80">
        <v>1450</v>
      </c>
      <c r="I21" s="80">
        <f t="shared" si="0"/>
        <v>0</v>
      </c>
      <c r="J21" s="80">
        <f t="shared" si="2"/>
        <v>100</v>
      </c>
    </row>
    <row r="22" spans="1:10" ht="39" customHeight="1" x14ac:dyDescent="0.15">
      <c r="A22" s="137">
        <v>18</v>
      </c>
      <c r="B22" s="133" t="s">
        <v>221</v>
      </c>
      <c r="C22" s="133" t="s">
        <v>223</v>
      </c>
      <c r="D22" s="134" t="s">
        <v>224</v>
      </c>
      <c r="E22" s="134">
        <v>5</v>
      </c>
      <c r="F22" s="139"/>
      <c r="G22" s="139">
        <f t="shared" si="1"/>
        <v>0</v>
      </c>
      <c r="H22" s="80">
        <v>1050</v>
      </c>
      <c r="I22" s="80">
        <f t="shared" si="0"/>
        <v>0</v>
      </c>
      <c r="J22" s="80">
        <f t="shared" si="2"/>
        <v>100</v>
      </c>
    </row>
    <row r="23" spans="1:10" ht="39" customHeight="1" x14ac:dyDescent="0.15">
      <c r="A23" s="137">
        <v>19</v>
      </c>
      <c r="B23" s="133" t="s">
        <v>192</v>
      </c>
      <c r="C23" s="133" t="s">
        <v>225</v>
      </c>
      <c r="D23" s="134" t="s">
        <v>180</v>
      </c>
      <c r="E23" s="134">
        <v>4</v>
      </c>
      <c r="F23" s="139"/>
      <c r="G23" s="139">
        <f t="shared" si="1"/>
        <v>0</v>
      </c>
      <c r="H23" s="80">
        <v>1450</v>
      </c>
      <c r="I23" s="80">
        <f t="shared" si="0"/>
        <v>0</v>
      </c>
      <c r="J23" s="80">
        <f t="shared" si="2"/>
        <v>100</v>
      </c>
    </row>
    <row r="24" spans="1:10" ht="39" customHeight="1" x14ac:dyDescent="0.15">
      <c r="A24" s="147">
        <v>20</v>
      </c>
      <c r="B24" s="133" t="s">
        <v>226</v>
      </c>
      <c r="C24" s="141" t="s">
        <v>227</v>
      </c>
      <c r="D24" s="134" t="s">
        <v>228</v>
      </c>
      <c r="E24" s="134">
        <v>4</v>
      </c>
      <c r="F24" s="139"/>
      <c r="G24" s="139">
        <f t="shared" si="1"/>
        <v>0</v>
      </c>
      <c r="H24" s="80">
        <v>1050</v>
      </c>
      <c r="I24" s="80">
        <f t="shared" si="0"/>
        <v>0</v>
      </c>
      <c r="J24" s="80">
        <f t="shared" si="2"/>
        <v>100</v>
      </c>
    </row>
    <row r="25" spans="1:10" ht="39" customHeight="1" x14ac:dyDescent="0.15">
      <c r="A25" s="137">
        <v>21</v>
      </c>
      <c r="B25" s="133" t="s">
        <v>194</v>
      </c>
      <c r="C25" s="133" t="s">
        <v>229</v>
      </c>
      <c r="D25" s="134" t="s">
        <v>180</v>
      </c>
      <c r="E25" s="134">
        <v>5</v>
      </c>
      <c r="F25" s="139"/>
      <c r="G25" s="139">
        <f t="shared" si="1"/>
        <v>0</v>
      </c>
      <c r="H25" s="80">
        <v>1450</v>
      </c>
      <c r="I25" s="80">
        <f t="shared" si="0"/>
        <v>0</v>
      </c>
      <c r="J25" s="80">
        <f t="shared" si="2"/>
        <v>100</v>
      </c>
    </row>
    <row r="26" spans="1:10" ht="39" customHeight="1" x14ac:dyDescent="0.15">
      <c r="A26" s="137">
        <v>22</v>
      </c>
      <c r="B26" s="133" t="s">
        <v>195</v>
      </c>
      <c r="C26" s="133" t="s">
        <v>230</v>
      </c>
      <c r="D26" s="134" t="s">
        <v>180</v>
      </c>
      <c r="E26" s="134">
        <v>3</v>
      </c>
      <c r="F26" s="139"/>
      <c r="G26" s="139">
        <f t="shared" si="1"/>
        <v>0</v>
      </c>
      <c r="H26" s="80">
        <v>1450</v>
      </c>
      <c r="I26" s="80">
        <f t="shared" si="0"/>
        <v>0</v>
      </c>
      <c r="J26" s="80">
        <f t="shared" si="2"/>
        <v>100</v>
      </c>
    </row>
    <row r="27" spans="1:10" ht="39" customHeight="1" x14ac:dyDescent="0.15">
      <c r="A27" s="137">
        <v>23</v>
      </c>
      <c r="B27" s="133" t="s">
        <v>231</v>
      </c>
      <c r="C27" s="133" t="s">
        <v>285</v>
      </c>
      <c r="D27" s="134" t="s">
        <v>224</v>
      </c>
      <c r="E27" s="134">
        <v>2</v>
      </c>
      <c r="F27" s="142"/>
      <c r="G27" s="142">
        <f t="shared" si="1"/>
        <v>0</v>
      </c>
      <c r="H27" s="80">
        <v>720</v>
      </c>
      <c r="I27" s="80">
        <f t="shared" si="0"/>
        <v>0</v>
      </c>
      <c r="J27" s="80">
        <f t="shared" si="2"/>
        <v>100</v>
      </c>
    </row>
    <row r="28" spans="1:10" ht="39" customHeight="1" x14ac:dyDescent="0.15">
      <c r="A28" s="137">
        <v>24</v>
      </c>
      <c r="B28" s="133" t="s">
        <v>231</v>
      </c>
      <c r="C28" s="133" t="s">
        <v>286</v>
      </c>
      <c r="D28" s="134" t="s">
        <v>224</v>
      </c>
      <c r="E28" s="134">
        <v>1</v>
      </c>
      <c r="F28" s="142"/>
      <c r="G28" s="142">
        <f t="shared" si="1"/>
        <v>0</v>
      </c>
      <c r="H28" s="80">
        <v>5400</v>
      </c>
      <c r="I28" s="80">
        <f t="shared" si="0"/>
        <v>0</v>
      </c>
      <c r="J28" s="80">
        <f t="shared" si="2"/>
        <v>100</v>
      </c>
    </row>
    <row r="29" spans="1:10" ht="39" customHeight="1" x14ac:dyDescent="0.15">
      <c r="A29" s="137">
        <v>25</v>
      </c>
      <c r="B29" s="133" t="s">
        <v>231</v>
      </c>
      <c r="C29" s="133" t="s">
        <v>287</v>
      </c>
      <c r="D29" s="134" t="s">
        <v>224</v>
      </c>
      <c r="E29" s="134">
        <v>2</v>
      </c>
      <c r="F29" s="142"/>
      <c r="G29" s="142">
        <f t="shared" si="1"/>
        <v>0</v>
      </c>
      <c r="H29" s="80">
        <v>2300</v>
      </c>
      <c r="I29" s="80">
        <f t="shared" si="0"/>
        <v>0</v>
      </c>
      <c r="J29" s="80">
        <f t="shared" si="2"/>
        <v>100</v>
      </c>
    </row>
    <row r="30" spans="1:10" ht="39" customHeight="1" x14ac:dyDescent="0.15">
      <c r="A30" s="137">
        <v>26</v>
      </c>
      <c r="B30" s="133" t="s">
        <v>197</v>
      </c>
      <c r="C30" s="133" t="s">
        <v>232</v>
      </c>
      <c r="D30" s="134" t="s">
        <v>180</v>
      </c>
      <c r="E30" s="134">
        <v>3</v>
      </c>
      <c r="F30" s="142"/>
      <c r="G30" s="142">
        <f t="shared" si="1"/>
        <v>0</v>
      </c>
      <c r="H30" s="80">
        <v>432</v>
      </c>
      <c r="I30" s="80">
        <f t="shared" si="0"/>
        <v>0</v>
      </c>
      <c r="J30" s="80">
        <f t="shared" si="2"/>
        <v>100</v>
      </c>
    </row>
    <row r="31" spans="1:10" ht="39" customHeight="1" x14ac:dyDescent="0.15">
      <c r="A31" s="137">
        <v>27</v>
      </c>
      <c r="B31" s="133" t="s">
        <v>233</v>
      </c>
      <c r="C31" s="133" t="s">
        <v>234</v>
      </c>
      <c r="D31" s="134" t="s">
        <v>235</v>
      </c>
      <c r="E31" s="134">
        <v>5</v>
      </c>
      <c r="F31" s="143"/>
      <c r="G31" s="142">
        <f t="shared" si="1"/>
        <v>0</v>
      </c>
      <c r="H31" s="80">
        <v>432</v>
      </c>
      <c r="I31" s="80">
        <f t="shared" si="0"/>
        <v>0</v>
      </c>
      <c r="J31" s="80">
        <f t="shared" si="2"/>
        <v>100</v>
      </c>
    </row>
    <row r="32" spans="1:10" ht="39" customHeight="1" x14ac:dyDescent="0.15">
      <c r="A32" s="137">
        <v>28</v>
      </c>
      <c r="B32" s="133" t="s">
        <v>236</v>
      </c>
      <c r="C32" s="133" t="s">
        <v>237</v>
      </c>
      <c r="D32" s="134" t="s">
        <v>238</v>
      </c>
      <c r="E32" s="134">
        <v>10</v>
      </c>
      <c r="F32" s="143"/>
      <c r="G32" s="142">
        <f t="shared" si="1"/>
        <v>0</v>
      </c>
      <c r="H32" s="80">
        <v>600</v>
      </c>
      <c r="I32" s="80">
        <f t="shared" si="0"/>
        <v>0</v>
      </c>
      <c r="J32" s="80">
        <f t="shared" si="2"/>
        <v>100</v>
      </c>
    </row>
    <row r="33" spans="1:10" ht="39" hidden="1" customHeight="1" x14ac:dyDescent="0.15">
      <c r="A33" s="137">
        <v>29</v>
      </c>
      <c r="B33" s="133" t="s">
        <v>239</v>
      </c>
      <c r="C33" s="141" t="s">
        <v>240</v>
      </c>
      <c r="D33" s="134" t="s">
        <v>238</v>
      </c>
      <c r="E33" s="134">
        <v>400</v>
      </c>
      <c r="F33" s="142"/>
      <c r="G33" s="142">
        <f t="shared" si="1"/>
        <v>0</v>
      </c>
      <c r="H33" s="80">
        <v>410</v>
      </c>
      <c r="I33" s="80">
        <f t="shared" si="0"/>
        <v>0</v>
      </c>
      <c r="J33" s="80">
        <f t="shared" si="2"/>
        <v>100</v>
      </c>
    </row>
    <row r="34" spans="1:10" ht="39" customHeight="1" x14ac:dyDescent="0.15">
      <c r="A34" s="137">
        <v>29</v>
      </c>
      <c r="B34" s="133" t="s">
        <v>241</v>
      </c>
      <c r="C34" s="138" t="s">
        <v>242</v>
      </c>
      <c r="D34" s="134" t="s">
        <v>238</v>
      </c>
      <c r="E34" s="134">
        <v>30</v>
      </c>
      <c r="F34" s="142"/>
      <c r="G34" s="142">
        <f t="shared" si="1"/>
        <v>0</v>
      </c>
      <c r="H34" s="80">
        <v>550</v>
      </c>
      <c r="I34" s="80">
        <f t="shared" si="0"/>
        <v>0</v>
      </c>
      <c r="J34" s="80">
        <f t="shared" si="2"/>
        <v>100</v>
      </c>
    </row>
    <row r="35" spans="1:10" ht="39" customHeight="1" x14ac:dyDescent="0.15">
      <c r="A35" s="137">
        <v>30</v>
      </c>
      <c r="B35" s="133" t="s">
        <v>201</v>
      </c>
      <c r="C35" s="138" t="s">
        <v>243</v>
      </c>
      <c r="D35" s="134" t="s">
        <v>238</v>
      </c>
      <c r="E35" s="134">
        <v>5</v>
      </c>
      <c r="F35" s="144"/>
      <c r="G35" s="144">
        <f t="shared" si="1"/>
        <v>0</v>
      </c>
      <c r="H35" s="80">
        <v>550</v>
      </c>
      <c r="I35" s="80">
        <f t="shared" si="0"/>
        <v>0</v>
      </c>
      <c r="J35" s="80">
        <f t="shared" si="2"/>
        <v>100</v>
      </c>
    </row>
    <row r="36" spans="1:10" ht="39" customHeight="1" x14ac:dyDescent="0.15">
      <c r="A36" s="137">
        <v>31</v>
      </c>
      <c r="B36" s="133" t="s">
        <v>202</v>
      </c>
      <c r="C36" s="138" t="s">
        <v>244</v>
      </c>
      <c r="D36" s="134" t="s">
        <v>245</v>
      </c>
      <c r="E36" s="134">
        <v>400</v>
      </c>
      <c r="F36" s="142"/>
      <c r="G36" s="142">
        <f t="shared" si="1"/>
        <v>0</v>
      </c>
      <c r="H36" s="80">
        <v>550</v>
      </c>
      <c r="I36" s="80">
        <f t="shared" si="0"/>
        <v>0</v>
      </c>
      <c r="J36" s="80">
        <f t="shared" si="2"/>
        <v>100</v>
      </c>
    </row>
    <row r="37" spans="1:10" ht="39" customHeight="1" x14ac:dyDescent="0.15">
      <c r="A37" s="137">
        <v>32</v>
      </c>
      <c r="B37" s="133" t="s">
        <v>181</v>
      </c>
      <c r="C37" s="138" t="s">
        <v>246</v>
      </c>
      <c r="D37" s="134" t="s">
        <v>180</v>
      </c>
      <c r="E37" s="134">
        <v>40</v>
      </c>
      <c r="F37" s="142"/>
      <c r="G37" s="142">
        <f t="shared" si="1"/>
        <v>0</v>
      </c>
      <c r="H37" s="80">
        <v>680</v>
      </c>
      <c r="I37" s="80">
        <f t="shared" si="0"/>
        <v>0</v>
      </c>
      <c r="J37" s="80">
        <f t="shared" si="2"/>
        <v>100</v>
      </c>
    </row>
    <row r="38" spans="1:10" ht="39" customHeight="1" x14ac:dyDescent="0.15">
      <c r="A38" s="137">
        <v>33</v>
      </c>
      <c r="B38" s="133" t="s">
        <v>203</v>
      </c>
      <c r="C38" s="138" t="s">
        <v>247</v>
      </c>
      <c r="D38" s="134" t="s">
        <v>245</v>
      </c>
      <c r="E38" s="134">
        <v>1</v>
      </c>
      <c r="F38" s="142"/>
      <c r="G38" s="142">
        <f t="shared" si="1"/>
        <v>0</v>
      </c>
      <c r="H38" s="80">
        <v>680</v>
      </c>
      <c r="I38" s="80">
        <f t="shared" si="0"/>
        <v>0</v>
      </c>
      <c r="J38" s="80">
        <f t="shared" si="2"/>
        <v>100</v>
      </c>
    </row>
    <row r="39" spans="1:10" ht="39" customHeight="1" x14ac:dyDescent="0.15">
      <c r="A39" s="137">
        <v>34</v>
      </c>
      <c r="B39" s="133" t="s">
        <v>248</v>
      </c>
      <c r="C39" s="138" t="s">
        <v>249</v>
      </c>
      <c r="D39" s="134" t="s">
        <v>250</v>
      </c>
      <c r="E39" s="134">
        <v>3</v>
      </c>
      <c r="F39" s="142"/>
      <c r="G39" s="142">
        <f t="shared" si="1"/>
        <v>0</v>
      </c>
      <c r="H39" s="80">
        <v>680</v>
      </c>
      <c r="I39" s="80">
        <f t="shared" si="0"/>
        <v>0</v>
      </c>
      <c r="J39" s="80">
        <f t="shared" si="2"/>
        <v>100</v>
      </c>
    </row>
    <row r="40" spans="1:10" ht="39" customHeight="1" x14ac:dyDescent="0.15">
      <c r="A40" s="137">
        <v>35</v>
      </c>
      <c r="B40" s="133" t="s">
        <v>251</v>
      </c>
      <c r="C40" s="141" t="s">
        <v>252</v>
      </c>
      <c r="D40" s="134" t="s">
        <v>228</v>
      </c>
      <c r="E40" s="134">
        <v>5</v>
      </c>
      <c r="F40" s="142"/>
      <c r="G40" s="142">
        <f t="shared" si="1"/>
        <v>0</v>
      </c>
      <c r="H40" s="80">
        <v>400</v>
      </c>
      <c r="I40" s="80">
        <f t="shared" si="0"/>
        <v>0</v>
      </c>
      <c r="J40" s="80">
        <f t="shared" si="2"/>
        <v>100</v>
      </c>
    </row>
    <row r="41" spans="1:10" ht="39" hidden="1" customHeight="1" x14ac:dyDescent="0.15">
      <c r="A41" s="137">
        <v>37</v>
      </c>
      <c r="B41" s="133" t="s">
        <v>253</v>
      </c>
      <c r="C41" s="138" t="s">
        <v>254</v>
      </c>
      <c r="D41" s="134" t="s">
        <v>255</v>
      </c>
      <c r="E41" s="134">
        <v>1</v>
      </c>
      <c r="F41" s="145"/>
      <c r="G41" s="142">
        <f t="shared" si="1"/>
        <v>0</v>
      </c>
      <c r="H41" s="80">
        <v>742</v>
      </c>
      <c r="I41" s="80">
        <f t="shared" si="0"/>
        <v>0</v>
      </c>
      <c r="J41" s="80">
        <f t="shared" si="2"/>
        <v>100</v>
      </c>
    </row>
    <row r="42" spans="1:10" ht="39" hidden="1" customHeight="1" x14ac:dyDescent="0.15">
      <c r="A42" s="137">
        <v>38</v>
      </c>
      <c r="B42" s="133" t="s">
        <v>256</v>
      </c>
      <c r="C42" s="133" t="s">
        <v>257</v>
      </c>
      <c r="D42" s="134" t="s">
        <v>235</v>
      </c>
      <c r="E42" s="134">
        <v>2</v>
      </c>
      <c r="F42" s="145"/>
      <c r="G42" s="142">
        <f t="shared" si="1"/>
        <v>0</v>
      </c>
      <c r="H42" s="80">
        <v>200</v>
      </c>
      <c r="I42" s="80">
        <f t="shared" si="0"/>
        <v>0</v>
      </c>
      <c r="J42" s="80">
        <f t="shared" si="2"/>
        <v>100</v>
      </c>
    </row>
    <row r="43" spans="1:10" ht="39" hidden="1" customHeight="1" x14ac:dyDescent="0.15">
      <c r="A43" s="137">
        <v>39</v>
      </c>
      <c r="B43" s="133" t="s">
        <v>258</v>
      </c>
      <c r="C43" s="138" t="s">
        <v>259</v>
      </c>
      <c r="D43" s="134" t="s">
        <v>260</v>
      </c>
      <c r="E43" s="134">
        <v>2</v>
      </c>
      <c r="F43" s="145"/>
      <c r="G43" s="142">
        <f t="shared" si="1"/>
        <v>0</v>
      </c>
      <c r="H43" s="80">
        <v>200</v>
      </c>
      <c r="I43" s="80">
        <f t="shared" si="0"/>
        <v>0</v>
      </c>
      <c r="J43" s="80">
        <f t="shared" si="2"/>
        <v>100</v>
      </c>
    </row>
    <row r="44" spans="1:10" ht="39" hidden="1" customHeight="1" x14ac:dyDescent="0.15">
      <c r="A44" s="137">
        <v>40</v>
      </c>
      <c r="B44" s="133" t="s">
        <v>261</v>
      </c>
      <c r="C44" s="138" t="s">
        <v>262</v>
      </c>
      <c r="D44" s="134" t="s">
        <v>260</v>
      </c>
      <c r="E44" s="134">
        <v>3</v>
      </c>
      <c r="F44" s="145"/>
      <c r="G44" s="142">
        <f t="shared" si="1"/>
        <v>0</v>
      </c>
      <c r="H44" s="80">
        <v>480</v>
      </c>
      <c r="I44" s="80">
        <f t="shared" si="0"/>
        <v>0</v>
      </c>
      <c r="J44" s="80">
        <f t="shared" si="2"/>
        <v>100</v>
      </c>
    </row>
    <row r="45" spans="1:10" ht="39" hidden="1" customHeight="1" x14ac:dyDescent="0.15">
      <c r="A45" s="137">
        <v>41</v>
      </c>
      <c r="B45" s="133" t="s">
        <v>263</v>
      </c>
      <c r="C45" s="138" t="s">
        <v>264</v>
      </c>
      <c r="D45" s="134" t="s">
        <v>238</v>
      </c>
      <c r="E45" s="134">
        <v>1</v>
      </c>
      <c r="F45" s="145"/>
      <c r="G45" s="142">
        <f t="shared" si="1"/>
        <v>0</v>
      </c>
      <c r="H45" s="80">
        <v>790</v>
      </c>
      <c r="I45" s="80">
        <f t="shared" si="0"/>
        <v>0</v>
      </c>
      <c r="J45" s="80">
        <f t="shared" si="2"/>
        <v>100</v>
      </c>
    </row>
    <row r="46" spans="1:10" ht="39" hidden="1" customHeight="1" x14ac:dyDescent="0.15">
      <c r="A46" s="137">
        <v>42</v>
      </c>
      <c r="B46" s="133" t="s">
        <v>265</v>
      </c>
      <c r="C46" s="138" t="s">
        <v>266</v>
      </c>
      <c r="D46" s="134" t="s">
        <v>238</v>
      </c>
      <c r="E46" s="134">
        <v>2</v>
      </c>
      <c r="F46" s="145"/>
      <c r="G46" s="142">
        <f t="shared" si="1"/>
        <v>0</v>
      </c>
      <c r="H46" s="80">
        <v>790</v>
      </c>
      <c r="I46" s="80">
        <f t="shared" si="0"/>
        <v>0</v>
      </c>
      <c r="J46" s="80">
        <f t="shared" si="2"/>
        <v>100</v>
      </c>
    </row>
    <row r="47" spans="1:10" ht="39" customHeight="1" x14ac:dyDescent="0.15">
      <c r="A47" s="147">
        <v>36</v>
      </c>
      <c r="B47" s="133" t="s">
        <v>267</v>
      </c>
      <c r="C47" s="138" t="s">
        <v>268</v>
      </c>
      <c r="D47" s="134" t="s">
        <v>269</v>
      </c>
      <c r="E47" s="134">
        <v>20</v>
      </c>
      <c r="F47" s="145"/>
      <c r="G47" s="144">
        <f t="shared" si="1"/>
        <v>0</v>
      </c>
      <c r="H47" s="80">
        <v>370</v>
      </c>
      <c r="I47" s="80">
        <f t="shared" si="0"/>
        <v>0</v>
      </c>
      <c r="J47" s="80">
        <f t="shared" si="2"/>
        <v>100</v>
      </c>
    </row>
    <row r="48" spans="1:10" ht="39" customHeight="1" x14ac:dyDescent="0.15">
      <c r="A48" s="137"/>
      <c r="B48" s="133"/>
      <c r="C48" s="133"/>
      <c r="D48" s="134"/>
      <c r="E48" s="134"/>
      <c r="F48" s="145"/>
      <c r="G48" s="144" t="str">
        <f t="shared" si="1"/>
        <v/>
      </c>
      <c r="H48" s="80">
        <v>1050</v>
      </c>
      <c r="I48" s="80">
        <f t="shared" si="0"/>
        <v>0</v>
      </c>
      <c r="J48" s="80">
        <f t="shared" si="2"/>
        <v>100</v>
      </c>
    </row>
    <row r="49" spans="1:10" ht="39" customHeight="1" x14ac:dyDescent="0.15">
      <c r="A49" s="137"/>
      <c r="B49" s="133"/>
      <c r="C49" s="133"/>
      <c r="D49" s="134"/>
      <c r="E49" s="134"/>
      <c r="F49" s="145"/>
      <c r="G49" s="144" t="str">
        <f t="shared" si="1"/>
        <v/>
      </c>
      <c r="H49" s="80">
        <v>1450</v>
      </c>
      <c r="I49" s="80">
        <f t="shared" si="0"/>
        <v>0</v>
      </c>
      <c r="J49" s="80">
        <f t="shared" si="2"/>
        <v>100</v>
      </c>
    </row>
    <row r="50" spans="1:10" ht="39" customHeight="1" x14ac:dyDescent="0.15">
      <c r="A50" s="137"/>
      <c r="B50" s="133"/>
      <c r="C50" s="133"/>
      <c r="D50" s="134"/>
      <c r="E50" s="134"/>
      <c r="F50" s="145"/>
      <c r="G50" s="144" t="str">
        <f t="shared" si="1"/>
        <v/>
      </c>
      <c r="H50" s="80">
        <v>1050</v>
      </c>
      <c r="I50" s="80">
        <f t="shared" si="0"/>
        <v>0</v>
      </c>
      <c r="J50" s="80">
        <f t="shared" si="2"/>
        <v>100</v>
      </c>
    </row>
    <row r="51" spans="1:10" ht="39" customHeight="1" x14ac:dyDescent="0.15">
      <c r="A51" s="137"/>
      <c r="B51" s="133"/>
      <c r="C51" s="133"/>
      <c r="D51" s="134"/>
      <c r="E51" s="134"/>
      <c r="F51" s="145"/>
      <c r="G51" s="144" t="str">
        <f t="shared" si="1"/>
        <v/>
      </c>
      <c r="H51" s="80">
        <v>1450</v>
      </c>
      <c r="I51" s="80">
        <f t="shared" si="0"/>
        <v>0</v>
      </c>
      <c r="J51" s="80">
        <f t="shared" si="2"/>
        <v>100</v>
      </c>
    </row>
    <row r="52" spans="1:10" ht="39" customHeight="1" x14ac:dyDescent="0.15">
      <c r="A52" s="137"/>
      <c r="B52" s="133"/>
      <c r="C52" s="133"/>
      <c r="D52" s="134"/>
      <c r="E52" s="134"/>
      <c r="F52" s="145"/>
      <c r="G52" s="144" t="str">
        <f t="shared" si="1"/>
        <v/>
      </c>
      <c r="H52" s="80">
        <v>1050</v>
      </c>
      <c r="I52" s="80">
        <f t="shared" si="0"/>
        <v>0</v>
      </c>
      <c r="J52" s="80">
        <f t="shared" si="2"/>
        <v>100</v>
      </c>
    </row>
    <row r="53" spans="1:10" ht="38.25" customHeight="1" x14ac:dyDescent="0.15">
      <c r="A53" s="137"/>
      <c r="B53" s="133"/>
      <c r="C53" s="133"/>
      <c r="D53" s="134"/>
      <c r="E53" s="134"/>
      <c r="F53" s="145"/>
      <c r="G53" s="144" t="str">
        <f t="shared" si="1"/>
        <v/>
      </c>
      <c r="H53" s="80">
        <v>1450</v>
      </c>
      <c r="I53" s="80">
        <f t="shared" si="0"/>
        <v>0</v>
      </c>
      <c r="J53" s="80">
        <f t="shared" si="2"/>
        <v>100</v>
      </c>
    </row>
    <row r="54" spans="1:10" ht="39" customHeight="1" x14ac:dyDescent="0.15">
      <c r="A54" s="137"/>
      <c r="B54" s="133"/>
      <c r="C54" s="133"/>
      <c r="D54" s="134"/>
      <c r="E54" s="134"/>
      <c r="F54" s="145"/>
      <c r="G54" s="145" t="str">
        <f t="shared" si="1"/>
        <v/>
      </c>
      <c r="H54" s="80">
        <v>1050</v>
      </c>
      <c r="I54" s="80">
        <f t="shared" si="0"/>
        <v>0</v>
      </c>
      <c r="J54" s="80">
        <f t="shared" si="2"/>
        <v>100</v>
      </c>
    </row>
    <row r="55" spans="1:10" ht="39" customHeight="1" x14ac:dyDescent="0.15">
      <c r="A55" s="137"/>
      <c r="B55" s="133"/>
      <c r="C55" s="133"/>
      <c r="D55" s="134"/>
      <c r="E55" s="134"/>
      <c r="F55" s="145"/>
      <c r="G55" s="145" t="str">
        <f t="shared" si="1"/>
        <v/>
      </c>
      <c r="H55" s="80">
        <v>1450</v>
      </c>
      <c r="I55" s="80">
        <f t="shared" si="0"/>
        <v>0</v>
      </c>
      <c r="J55" s="80">
        <f t="shared" si="2"/>
        <v>100</v>
      </c>
    </row>
    <row r="56" spans="1:10" ht="39" customHeight="1" x14ac:dyDescent="0.15">
      <c r="A56" s="137"/>
      <c r="B56" s="133"/>
      <c r="C56" s="133"/>
      <c r="D56" s="134"/>
      <c r="E56" s="134"/>
      <c r="F56" s="145"/>
      <c r="G56" s="145" t="str">
        <f t="shared" si="1"/>
        <v/>
      </c>
      <c r="H56" s="80">
        <v>3700</v>
      </c>
      <c r="I56" s="80">
        <f t="shared" si="0"/>
        <v>0</v>
      </c>
      <c r="J56" s="80">
        <f t="shared" si="2"/>
        <v>100</v>
      </c>
    </row>
    <row r="57" spans="1:10" ht="39" customHeight="1" x14ac:dyDescent="0.15">
      <c r="A57" s="137"/>
      <c r="B57" s="133"/>
      <c r="C57" s="133"/>
      <c r="D57" s="134"/>
      <c r="E57" s="134"/>
      <c r="F57" s="145"/>
      <c r="G57" s="145" t="str">
        <f t="shared" si="1"/>
        <v/>
      </c>
      <c r="H57" s="80">
        <v>450</v>
      </c>
      <c r="I57" s="80">
        <f t="shared" si="0"/>
        <v>0</v>
      </c>
      <c r="J57" s="80">
        <f t="shared" si="2"/>
        <v>100</v>
      </c>
    </row>
    <row r="58" spans="1:10" ht="39" customHeight="1" x14ac:dyDescent="0.15">
      <c r="A58" s="137"/>
      <c r="B58" s="133"/>
      <c r="C58" s="133"/>
      <c r="D58" s="134"/>
      <c r="E58" s="134"/>
      <c r="F58" s="145"/>
      <c r="G58" s="145" t="str">
        <f t="shared" si="1"/>
        <v/>
      </c>
      <c r="H58" s="80">
        <v>3904</v>
      </c>
      <c r="I58" s="80">
        <f t="shared" si="0"/>
        <v>0</v>
      </c>
      <c r="J58" s="80">
        <f t="shared" si="2"/>
        <v>100</v>
      </c>
    </row>
    <row r="59" spans="1:10" ht="39" customHeight="1" x14ac:dyDescent="0.15">
      <c r="A59" s="137"/>
      <c r="B59" s="133"/>
      <c r="C59" s="133"/>
      <c r="D59" s="134"/>
      <c r="E59" s="134"/>
      <c r="F59" s="145"/>
      <c r="G59" s="145" t="str">
        <f t="shared" si="1"/>
        <v/>
      </c>
      <c r="H59" s="80">
        <v>3904</v>
      </c>
      <c r="I59" s="80">
        <f t="shared" si="0"/>
        <v>0</v>
      </c>
      <c r="J59" s="80">
        <f t="shared" si="2"/>
        <v>100</v>
      </c>
    </row>
    <row r="60" spans="1:10" ht="39" customHeight="1" x14ac:dyDescent="0.15">
      <c r="A60" s="137"/>
      <c r="B60" s="133"/>
      <c r="C60" s="133"/>
      <c r="D60" s="134"/>
      <c r="E60" s="134"/>
      <c r="F60" s="145"/>
      <c r="G60" s="145" t="str">
        <f t="shared" si="1"/>
        <v/>
      </c>
      <c r="H60" s="80">
        <v>3904</v>
      </c>
      <c r="I60" s="80">
        <f t="shared" si="0"/>
        <v>0</v>
      </c>
      <c r="J60" s="80">
        <f t="shared" si="2"/>
        <v>100</v>
      </c>
    </row>
    <row r="61" spans="1:10" ht="39" customHeight="1" x14ac:dyDescent="0.15">
      <c r="A61" s="137"/>
      <c r="B61" s="133"/>
      <c r="C61" s="133"/>
      <c r="D61" s="134"/>
      <c r="E61" s="134"/>
      <c r="F61" s="145"/>
      <c r="G61" s="145" t="str">
        <f t="shared" si="1"/>
        <v/>
      </c>
      <c r="H61" s="80">
        <v>3904</v>
      </c>
      <c r="I61" s="80">
        <f t="shared" si="0"/>
        <v>0</v>
      </c>
      <c r="J61" s="80">
        <f t="shared" si="2"/>
        <v>100</v>
      </c>
    </row>
    <row r="62" spans="1:10" ht="39" hidden="1" customHeight="1" x14ac:dyDescent="0.15">
      <c r="A62" s="135"/>
      <c r="B62" s="133"/>
      <c r="C62" s="133"/>
      <c r="D62" s="134"/>
      <c r="E62" s="134"/>
      <c r="F62" s="145"/>
      <c r="G62" s="145" t="str">
        <f t="shared" si="1"/>
        <v/>
      </c>
      <c r="H62" s="80">
        <v>1350</v>
      </c>
      <c r="I62" s="80">
        <f t="shared" si="0"/>
        <v>0</v>
      </c>
      <c r="J62" s="80">
        <f t="shared" si="2"/>
        <v>100</v>
      </c>
    </row>
    <row r="63" spans="1:10" ht="39" hidden="1" customHeight="1" x14ac:dyDescent="0.15">
      <c r="A63" s="135"/>
      <c r="B63" s="133"/>
      <c r="C63" s="133"/>
      <c r="D63" s="134"/>
      <c r="E63" s="134"/>
      <c r="F63" s="145"/>
      <c r="G63" s="145" t="str">
        <f t="shared" si="1"/>
        <v/>
      </c>
      <c r="H63" s="80">
        <v>3580</v>
      </c>
      <c r="I63" s="80">
        <f t="shared" si="0"/>
        <v>0</v>
      </c>
      <c r="J63" s="80">
        <f t="shared" si="2"/>
        <v>100</v>
      </c>
    </row>
    <row r="64" spans="1:10" ht="39" hidden="1" customHeight="1" x14ac:dyDescent="0.15">
      <c r="A64" s="135"/>
      <c r="B64" s="133"/>
      <c r="C64" s="133"/>
      <c r="D64" s="134"/>
      <c r="E64" s="134"/>
      <c r="F64" s="145"/>
      <c r="G64" s="145" t="str">
        <f t="shared" si="1"/>
        <v/>
      </c>
      <c r="H64" s="80">
        <v>11600</v>
      </c>
      <c r="I64" s="80">
        <f t="shared" si="0"/>
        <v>0</v>
      </c>
      <c r="J64" s="80">
        <f t="shared" si="2"/>
        <v>100</v>
      </c>
    </row>
    <row r="65" spans="1:10" ht="39" hidden="1" customHeight="1" x14ac:dyDescent="0.15">
      <c r="A65" s="135"/>
      <c r="B65" s="133"/>
      <c r="C65" s="133"/>
      <c r="D65" s="134"/>
      <c r="E65" s="134"/>
      <c r="F65" s="145"/>
      <c r="G65" s="145" t="str">
        <f t="shared" si="1"/>
        <v/>
      </c>
      <c r="H65" s="80">
        <v>4051</v>
      </c>
      <c r="I65" s="80">
        <f t="shared" si="0"/>
        <v>0</v>
      </c>
      <c r="J65" s="80">
        <f t="shared" si="2"/>
        <v>100</v>
      </c>
    </row>
    <row r="66" spans="1:10" ht="39" hidden="1" customHeight="1" x14ac:dyDescent="0.15">
      <c r="A66" s="135"/>
      <c r="B66" s="133"/>
      <c r="C66" s="133"/>
      <c r="D66" s="134"/>
      <c r="E66" s="134"/>
      <c r="F66" s="145"/>
      <c r="G66" s="145" t="str">
        <f t="shared" si="1"/>
        <v/>
      </c>
      <c r="H66" s="80">
        <v>3600</v>
      </c>
      <c r="I66" s="80">
        <f t="shared" si="0"/>
        <v>0</v>
      </c>
      <c r="J66" s="80">
        <f t="shared" si="2"/>
        <v>100</v>
      </c>
    </row>
    <row r="67" spans="1:10" ht="39" hidden="1" customHeight="1" x14ac:dyDescent="0.15">
      <c r="A67" s="135"/>
      <c r="B67" s="133"/>
      <c r="C67" s="133"/>
      <c r="D67" s="134"/>
      <c r="E67" s="134"/>
      <c r="F67" s="145"/>
      <c r="G67" s="145" t="str">
        <f t="shared" si="1"/>
        <v/>
      </c>
      <c r="H67" s="80">
        <v>2477</v>
      </c>
      <c r="I67" s="80">
        <f t="shared" si="0"/>
        <v>0</v>
      </c>
      <c r="J67" s="80">
        <f t="shared" si="2"/>
        <v>100</v>
      </c>
    </row>
    <row r="68" spans="1:10" ht="39" hidden="1" customHeight="1" x14ac:dyDescent="0.15">
      <c r="A68" s="135"/>
      <c r="B68" s="133"/>
      <c r="C68" s="133"/>
      <c r="D68" s="134"/>
      <c r="E68" s="134"/>
      <c r="F68" s="145"/>
      <c r="G68" s="145" t="str">
        <f t="shared" si="1"/>
        <v/>
      </c>
      <c r="H68" s="80">
        <v>1480</v>
      </c>
      <c r="I68" s="80">
        <f t="shared" si="0"/>
        <v>0</v>
      </c>
      <c r="J68" s="80">
        <f t="shared" si="2"/>
        <v>100</v>
      </c>
    </row>
    <row r="69" spans="1:10" ht="39" hidden="1" customHeight="1" x14ac:dyDescent="0.15">
      <c r="A69" s="135"/>
      <c r="B69" s="133"/>
      <c r="C69" s="133"/>
      <c r="D69" s="134"/>
      <c r="E69" s="134"/>
      <c r="F69" s="145"/>
      <c r="G69" s="145" t="str">
        <f t="shared" si="1"/>
        <v/>
      </c>
      <c r="H69" s="80">
        <v>16000</v>
      </c>
      <c r="I69" s="80">
        <f t="shared" si="0"/>
        <v>0</v>
      </c>
      <c r="J69" s="80">
        <f t="shared" si="2"/>
        <v>100</v>
      </c>
    </row>
    <row r="70" spans="1:10" ht="39" hidden="1" customHeight="1" x14ac:dyDescent="0.15">
      <c r="A70" s="135"/>
      <c r="B70" s="133"/>
      <c r="C70" s="133"/>
      <c r="D70" s="134"/>
      <c r="E70" s="134"/>
      <c r="F70" s="145"/>
      <c r="G70" s="145" t="str">
        <f t="shared" si="1"/>
        <v/>
      </c>
      <c r="H70" s="80">
        <v>6572</v>
      </c>
      <c r="I70" s="80">
        <f t="shared" si="0"/>
        <v>0</v>
      </c>
      <c r="J70" s="80">
        <f t="shared" si="2"/>
        <v>100</v>
      </c>
    </row>
    <row r="71" spans="1:10" ht="39" hidden="1" customHeight="1" x14ac:dyDescent="0.15">
      <c r="A71" s="135"/>
      <c r="B71" s="133"/>
      <c r="C71" s="133"/>
      <c r="D71" s="134"/>
      <c r="E71" s="134"/>
      <c r="F71" s="145"/>
      <c r="G71" s="145" t="str">
        <f t="shared" si="1"/>
        <v/>
      </c>
      <c r="H71" s="80">
        <v>1267</v>
      </c>
      <c r="I71" s="80">
        <f t="shared" si="0"/>
        <v>0</v>
      </c>
      <c r="J71" s="80">
        <f t="shared" si="2"/>
        <v>100</v>
      </c>
    </row>
    <row r="72" spans="1:10" ht="39" hidden="1" customHeight="1" x14ac:dyDescent="0.15">
      <c r="A72" s="135"/>
      <c r="B72" s="133"/>
      <c r="C72" s="133"/>
      <c r="D72" s="134"/>
      <c r="E72" s="134"/>
      <c r="F72" s="145"/>
      <c r="G72" s="145" t="str">
        <f t="shared" si="1"/>
        <v/>
      </c>
      <c r="H72" s="80">
        <v>690</v>
      </c>
      <c r="I72" s="80">
        <f t="shared" si="0"/>
        <v>0</v>
      </c>
      <c r="J72" s="80">
        <f t="shared" si="2"/>
        <v>100</v>
      </c>
    </row>
    <row r="73" spans="1:10" ht="39" hidden="1" customHeight="1" x14ac:dyDescent="0.15">
      <c r="A73" s="135"/>
      <c r="B73" s="133"/>
      <c r="C73" s="133"/>
      <c r="D73" s="134"/>
      <c r="E73" s="134"/>
      <c r="F73" s="145"/>
      <c r="G73" s="145" t="str">
        <f t="shared" si="1"/>
        <v/>
      </c>
      <c r="H73" s="146"/>
    </row>
    <row r="74" spans="1:10" ht="39" hidden="1" customHeight="1" x14ac:dyDescent="0.15">
      <c r="A74" s="135"/>
      <c r="B74" s="133"/>
      <c r="C74" s="133"/>
      <c r="D74" s="134"/>
      <c r="E74" s="134"/>
      <c r="F74" s="145"/>
      <c r="G74" s="145" t="str">
        <f t="shared" si="1"/>
        <v/>
      </c>
    </row>
    <row r="75" spans="1:10" ht="39" hidden="1" customHeight="1" x14ac:dyDescent="0.15">
      <c r="A75" s="135"/>
      <c r="B75" s="133"/>
      <c r="C75" s="133"/>
      <c r="D75" s="134"/>
      <c r="E75" s="134"/>
      <c r="F75" s="145"/>
      <c r="G75" s="145" t="str">
        <f t="shared" si="1"/>
        <v/>
      </c>
    </row>
    <row r="76" spans="1:10" ht="39" hidden="1" customHeight="1" x14ac:dyDescent="0.15">
      <c r="A76" s="135"/>
      <c r="B76" s="133"/>
      <c r="C76" s="133"/>
      <c r="D76" s="134"/>
      <c r="E76" s="134"/>
      <c r="F76" s="145"/>
      <c r="G76" s="145" t="str">
        <f t="shared" si="1"/>
        <v/>
      </c>
    </row>
    <row r="77" spans="1:10" ht="39" hidden="1" customHeight="1" x14ac:dyDescent="0.15">
      <c r="A77" s="135"/>
      <c r="B77" s="133"/>
      <c r="C77" s="133"/>
      <c r="D77" s="134"/>
      <c r="E77" s="134"/>
      <c r="F77" s="145"/>
      <c r="G77" s="145" t="str">
        <f t="shared" si="1"/>
        <v/>
      </c>
    </row>
    <row r="78" spans="1:10" ht="39" hidden="1" customHeight="1" x14ac:dyDescent="0.15">
      <c r="A78" s="135"/>
      <c r="B78" s="133"/>
      <c r="C78" s="133"/>
      <c r="D78" s="134"/>
      <c r="E78" s="134"/>
      <c r="F78" s="145"/>
      <c r="G78" s="145" t="str">
        <f t="shared" si="1"/>
        <v/>
      </c>
    </row>
    <row r="79" spans="1:10" ht="39" hidden="1" customHeight="1" x14ac:dyDescent="0.15">
      <c r="A79" s="135"/>
      <c r="B79" s="133"/>
      <c r="C79" s="133"/>
      <c r="D79" s="134"/>
      <c r="E79" s="134"/>
      <c r="F79" s="145"/>
      <c r="G79" s="145" t="str">
        <f t="shared" si="1"/>
        <v/>
      </c>
    </row>
    <row r="80" spans="1:10" ht="39" hidden="1" customHeight="1" x14ac:dyDescent="0.15">
      <c r="A80" s="135"/>
      <c r="B80" s="133"/>
      <c r="C80" s="133"/>
      <c r="D80" s="134"/>
      <c r="E80" s="134"/>
      <c r="F80" s="145"/>
      <c r="G80" s="145" t="str">
        <f t="shared" si="1"/>
        <v/>
      </c>
    </row>
    <row r="81" spans="1:7" ht="39" hidden="1" customHeight="1" x14ac:dyDescent="0.15">
      <c r="A81" s="135"/>
      <c r="B81" s="133"/>
      <c r="C81" s="133"/>
      <c r="D81" s="134"/>
      <c r="E81" s="134"/>
      <c r="F81" s="145"/>
      <c r="G81" s="145" t="str">
        <f t="shared" ref="G81:G89" si="4">IF(B81="","",E81*F81)</f>
        <v/>
      </c>
    </row>
    <row r="82" spans="1:7" ht="39" hidden="1" customHeight="1" x14ac:dyDescent="0.15">
      <c r="A82" s="135"/>
      <c r="B82" s="133"/>
      <c r="C82" s="133"/>
      <c r="D82" s="134"/>
      <c r="E82" s="134"/>
      <c r="F82" s="145"/>
      <c r="G82" s="145" t="str">
        <f t="shared" si="4"/>
        <v/>
      </c>
    </row>
    <row r="83" spans="1:7" ht="39" hidden="1" customHeight="1" x14ac:dyDescent="0.15">
      <c r="A83" s="135"/>
      <c r="B83" s="133"/>
      <c r="C83" s="133"/>
      <c r="D83" s="134"/>
      <c r="E83" s="134"/>
      <c r="F83" s="145"/>
      <c r="G83" s="145" t="str">
        <f t="shared" si="4"/>
        <v/>
      </c>
    </row>
    <row r="84" spans="1:7" ht="39" hidden="1" customHeight="1" x14ac:dyDescent="0.15">
      <c r="A84" s="135"/>
      <c r="B84" s="133"/>
      <c r="C84" s="133"/>
      <c r="D84" s="134"/>
      <c r="E84" s="134"/>
      <c r="F84" s="145"/>
      <c r="G84" s="145" t="str">
        <f t="shared" si="4"/>
        <v/>
      </c>
    </row>
    <row r="85" spans="1:7" ht="39" hidden="1" customHeight="1" x14ac:dyDescent="0.15">
      <c r="A85" s="135"/>
      <c r="B85" s="133"/>
      <c r="C85" s="133"/>
      <c r="D85" s="134"/>
      <c r="E85" s="134"/>
      <c r="F85" s="145"/>
      <c r="G85" s="145" t="str">
        <f t="shared" si="4"/>
        <v/>
      </c>
    </row>
    <row r="86" spans="1:7" ht="39" hidden="1" customHeight="1" x14ac:dyDescent="0.15">
      <c r="A86" s="135"/>
      <c r="B86" s="133"/>
      <c r="C86" s="133"/>
      <c r="D86" s="134"/>
      <c r="E86" s="134"/>
      <c r="F86" s="145"/>
      <c r="G86" s="145" t="str">
        <f t="shared" si="4"/>
        <v/>
      </c>
    </row>
    <row r="87" spans="1:7" ht="39" hidden="1" customHeight="1" x14ac:dyDescent="0.15">
      <c r="A87" s="135"/>
      <c r="B87" s="133"/>
      <c r="C87" s="133"/>
      <c r="D87" s="134"/>
      <c r="E87" s="134"/>
      <c r="F87" s="145"/>
      <c r="G87" s="145" t="str">
        <f t="shared" si="4"/>
        <v/>
      </c>
    </row>
    <row r="88" spans="1:7" ht="39" customHeight="1" x14ac:dyDescent="0.15">
      <c r="A88" s="135"/>
      <c r="B88" s="133"/>
      <c r="C88" s="133"/>
      <c r="D88" s="134"/>
      <c r="E88" s="134"/>
      <c r="F88" s="145"/>
      <c r="G88" s="145" t="str">
        <f t="shared" si="4"/>
        <v/>
      </c>
    </row>
    <row r="89" spans="1:7" ht="39" customHeight="1" x14ac:dyDescent="0.15">
      <c r="A89" s="135"/>
      <c r="B89" s="133"/>
      <c r="C89" s="133"/>
      <c r="D89" s="134"/>
      <c r="E89" s="134"/>
      <c r="F89" s="145"/>
      <c r="G89" s="145" t="str">
        <f t="shared" si="4"/>
        <v/>
      </c>
    </row>
  </sheetData>
  <phoneticPr fontId="3"/>
  <printOptions horizontalCentered="1"/>
  <pageMargins left="0.39370078740157483" right="0" top="0.98425196850393704" bottom="0" header="0.51181102362204722" footer="0.51181102362204722"/>
  <pageSetup paperSize="9" scale="97" orientation="portrait" horizontalDpi="4294967293" verticalDpi="300" r:id="rId1"/>
  <headerFooter alignWithMargins="0">
    <oddHeader>&amp;C&amp;"ＭＳ Ｐ明朝,標準"内訳書&amp;R&amp;"ＭＳ Ｐ明朝,標準"別　紙</oddHeader>
  </headerFooter>
  <rowBreaks count="3" manualBreakCount="3">
    <brk id="24" max="6" man="1"/>
    <brk id="55" max="6" man="1"/>
    <brk id="75" max="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sheetPr>
  <dimension ref="A1:J38"/>
  <sheetViews>
    <sheetView zoomScaleNormal="100" workbookViewId="0">
      <selection activeCell="A3" sqref="A3:J3"/>
    </sheetView>
  </sheetViews>
  <sheetFormatPr defaultRowHeight="18" customHeight="1" x14ac:dyDescent="0.15"/>
  <cols>
    <col min="1" max="1" width="18.75" style="47" customWidth="1"/>
    <col min="2" max="2" width="9" style="47" customWidth="1"/>
    <col min="3" max="16384" width="9" style="47"/>
  </cols>
  <sheetData>
    <row r="1" spans="1:10" ht="18" customHeight="1" x14ac:dyDescent="0.15">
      <c r="G1" s="47" t="s">
        <v>155</v>
      </c>
    </row>
    <row r="3" spans="1:10" s="4" customFormat="1" ht="24" customHeight="1" x14ac:dyDescent="0.15">
      <c r="A3" s="183" t="s">
        <v>83</v>
      </c>
      <c r="B3" s="183"/>
      <c r="C3" s="183"/>
      <c r="D3" s="183"/>
      <c r="E3" s="183"/>
      <c r="F3" s="183"/>
      <c r="G3" s="183"/>
      <c r="H3" s="183"/>
      <c r="I3" s="183"/>
      <c r="J3" s="183"/>
    </row>
    <row r="4" spans="1:10" s="4" customFormat="1" ht="18" customHeight="1" x14ac:dyDescent="0.15">
      <c r="A4" s="6"/>
      <c r="B4" s="53"/>
    </row>
    <row r="5" spans="1:10" s="4" customFormat="1" ht="18" customHeight="1" x14ac:dyDescent="0.15">
      <c r="B5" s="53"/>
    </row>
    <row r="6" spans="1:10" s="4" customFormat="1" ht="18" customHeight="1" x14ac:dyDescent="0.15">
      <c r="A6" s="4" t="s">
        <v>160</v>
      </c>
      <c r="B6" s="53"/>
    </row>
    <row r="7" spans="1:10" s="4" customFormat="1" ht="18" customHeight="1" x14ac:dyDescent="0.15">
      <c r="A7" s="2" t="s">
        <v>161</v>
      </c>
      <c r="B7" s="53"/>
    </row>
    <row r="8" spans="1:10" s="4" customFormat="1" ht="18" customHeight="1" x14ac:dyDescent="0.15">
      <c r="A8" s="55"/>
    </row>
    <row r="9" spans="1:10" s="4" customFormat="1" ht="18" customHeight="1" x14ac:dyDescent="0.15">
      <c r="A9" s="55"/>
      <c r="G9" s="6" t="s">
        <v>25</v>
      </c>
    </row>
    <row r="10" spans="1:10" s="4" customFormat="1" ht="18" customHeight="1" x14ac:dyDescent="0.15">
      <c r="A10" s="6"/>
      <c r="G10" s="6" t="s">
        <v>80</v>
      </c>
    </row>
    <row r="11" spans="1:10" s="4" customFormat="1" ht="18" customHeight="1" x14ac:dyDescent="0.15">
      <c r="A11" s="6"/>
      <c r="G11" s="6" t="s">
        <v>110</v>
      </c>
    </row>
    <row r="12" spans="1:10" s="4" customFormat="1" ht="18" customHeight="1" x14ac:dyDescent="0.15">
      <c r="A12" s="6"/>
      <c r="G12" s="6"/>
    </row>
    <row r="13" spans="1:10" s="4" customFormat="1" ht="18" customHeight="1" x14ac:dyDescent="0.15">
      <c r="A13" s="6" t="s">
        <v>87</v>
      </c>
      <c r="B13" s="57"/>
    </row>
    <row r="14" spans="1:10" s="4" customFormat="1" ht="18" customHeight="1" x14ac:dyDescent="0.15">
      <c r="A14" s="6"/>
      <c r="B14" s="57"/>
    </row>
    <row r="15" spans="1:10" s="4" customFormat="1" ht="18" customHeight="1" x14ac:dyDescent="0.15">
      <c r="A15" s="184" t="s">
        <v>88</v>
      </c>
      <c r="B15" s="184"/>
      <c r="C15" s="184"/>
      <c r="D15" s="184"/>
      <c r="E15" s="184"/>
      <c r="F15" s="184"/>
      <c r="G15" s="184"/>
      <c r="H15" s="184"/>
      <c r="I15" s="184"/>
      <c r="J15" s="184"/>
    </row>
    <row r="16" spans="1:10" s="4" customFormat="1" ht="18" customHeight="1" x14ac:dyDescent="0.15">
      <c r="A16" s="6"/>
      <c r="B16" s="57"/>
    </row>
    <row r="17" spans="1:4" s="4" customFormat="1" ht="18" customHeight="1" x14ac:dyDescent="0.15">
      <c r="A17" s="56" t="s">
        <v>85</v>
      </c>
      <c r="B17" s="4" t="s">
        <v>156</v>
      </c>
    </row>
    <row r="18" spans="1:4" s="4" customFormat="1" ht="18" customHeight="1" x14ac:dyDescent="0.15">
      <c r="A18" s="56"/>
    </row>
    <row r="19" spans="1:4" ht="18" customHeight="1" x14ac:dyDescent="0.15">
      <c r="A19" s="70"/>
      <c r="B19" s="54"/>
    </row>
    <row r="20" spans="1:4" ht="18" customHeight="1" x14ac:dyDescent="0.15">
      <c r="A20" s="57" t="s">
        <v>89</v>
      </c>
      <c r="B20" s="185" t="s">
        <v>157</v>
      </c>
      <c r="C20" s="185"/>
      <c r="D20" s="185"/>
    </row>
    <row r="21" spans="1:4" ht="18" customHeight="1" x14ac:dyDescent="0.15">
      <c r="A21" s="57"/>
    </row>
    <row r="22" spans="1:4" ht="18" customHeight="1" x14ac:dyDescent="0.15">
      <c r="A22" s="58"/>
    </row>
    <row r="23" spans="1:4" ht="18" customHeight="1" x14ac:dyDescent="0.15">
      <c r="A23" s="55" t="s">
        <v>86</v>
      </c>
      <c r="B23" s="59" t="s">
        <v>158</v>
      </c>
    </row>
    <row r="24" spans="1:4" ht="18" customHeight="1" x14ac:dyDescent="0.15">
      <c r="A24" s="55"/>
      <c r="B24" s="59"/>
    </row>
    <row r="25" spans="1:4" ht="18" customHeight="1" x14ac:dyDescent="0.15">
      <c r="A25" s="55"/>
    </row>
    <row r="26" spans="1:4" ht="18" customHeight="1" x14ac:dyDescent="0.15">
      <c r="A26" s="55" t="s">
        <v>92</v>
      </c>
      <c r="B26" s="57" t="s">
        <v>93</v>
      </c>
    </row>
    <row r="27" spans="1:4" ht="18" customHeight="1" x14ac:dyDescent="0.15">
      <c r="A27" s="55"/>
      <c r="B27" s="57" t="s">
        <v>84</v>
      </c>
    </row>
    <row r="28" spans="1:4" ht="18" customHeight="1" x14ac:dyDescent="0.15">
      <c r="A28" s="55"/>
      <c r="B28" s="57"/>
    </row>
    <row r="29" spans="1:4" ht="18" customHeight="1" x14ac:dyDescent="0.15">
      <c r="A29" s="55"/>
      <c r="B29" s="57"/>
    </row>
    <row r="30" spans="1:4" ht="18" customHeight="1" x14ac:dyDescent="0.15">
      <c r="A30" s="47" t="s">
        <v>120</v>
      </c>
      <c r="B30" s="47" t="s">
        <v>119</v>
      </c>
    </row>
    <row r="33" spans="1:2" ht="18" customHeight="1" x14ac:dyDescent="0.15">
      <c r="A33" s="57" t="s">
        <v>121</v>
      </c>
      <c r="B33" s="47" t="s">
        <v>97</v>
      </c>
    </row>
    <row r="34" spans="1:2" ht="18" customHeight="1" x14ac:dyDescent="0.15">
      <c r="B34" s="57" t="s">
        <v>26</v>
      </c>
    </row>
    <row r="35" spans="1:2" ht="18" customHeight="1" x14ac:dyDescent="0.15">
      <c r="B35" s="57" t="s">
        <v>114</v>
      </c>
    </row>
    <row r="36" spans="1:2" ht="18" customHeight="1" x14ac:dyDescent="0.15">
      <c r="B36" s="57" t="s">
        <v>159</v>
      </c>
    </row>
    <row r="37" spans="1:2" ht="18" customHeight="1" x14ac:dyDescent="0.15">
      <c r="B37" s="47" t="s">
        <v>115</v>
      </c>
    </row>
    <row r="38" spans="1:2" ht="18" customHeight="1" x14ac:dyDescent="0.15">
      <c r="B38" s="47" t="s">
        <v>122</v>
      </c>
    </row>
  </sheetData>
  <mergeCells count="3">
    <mergeCell ref="A3:J3"/>
    <mergeCell ref="A15:J15"/>
    <mergeCell ref="B20:D20"/>
  </mergeCells>
  <phoneticPr fontId="3"/>
  <printOptions horizontalCentered="1"/>
  <pageMargins left="0.39370078740157483" right="0" top="0.78740157480314965" bottom="0" header="0.31496062992125984" footer="0.31496062992125984"/>
  <pageSetup paperSize="9" orientation="portrait" horizontalDpi="4294967293"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sheetPr>
  <dimension ref="A1:H36"/>
  <sheetViews>
    <sheetView topLeftCell="A13" workbookViewId="0">
      <selection activeCell="A3" sqref="A3:J3"/>
    </sheetView>
  </sheetViews>
  <sheetFormatPr defaultRowHeight="18" customHeight="1" x14ac:dyDescent="0.15"/>
  <cols>
    <col min="1" max="1" width="2.625" style="5" customWidth="1"/>
    <col min="2" max="2" width="18.625" style="5" customWidth="1"/>
    <col min="3" max="3" width="20.625" style="5" customWidth="1"/>
    <col min="4" max="4" width="6.625" style="5" customWidth="1"/>
    <col min="5" max="6" width="9.625" style="5" customWidth="1"/>
    <col min="7" max="7" width="12.625" style="5" customWidth="1"/>
    <col min="8" max="8" width="10.625" style="5" customWidth="1"/>
    <col min="9" max="16384" width="9" style="5"/>
  </cols>
  <sheetData>
    <row r="1" spans="1:8" ht="24" customHeight="1" x14ac:dyDescent="0.15">
      <c r="A1" s="192"/>
      <c r="B1" s="193"/>
      <c r="C1" s="193"/>
      <c r="D1" s="193"/>
      <c r="E1" s="193"/>
      <c r="F1" s="193"/>
      <c r="G1" s="193"/>
      <c r="H1" s="194"/>
    </row>
    <row r="2" spans="1:8" ht="24" customHeight="1" x14ac:dyDescent="0.15">
      <c r="A2" s="195" t="s">
        <v>17</v>
      </c>
      <c r="B2" s="196"/>
      <c r="C2" s="196"/>
      <c r="D2" s="196"/>
      <c r="E2" s="196"/>
      <c r="F2" s="196"/>
      <c r="G2" s="196"/>
      <c r="H2" s="197"/>
    </row>
    <row r="3" spans="1:8" s="4" customFormat="1" ht="18" customHeight="1" x14ac:dyDescent="0.15">
      <c r="A3" s="11"/>
      <c r="B3" s="12"/>
      <c r="C3" s="12"/>
      <c r="D3" s="12"/>
      <c r="E3" s="12"/>
      <c r="F3" s="12"/>
      <c r="G3" s="12"/>
      <c r="H3" s="13"/>
    </row>
    <row r="4" spans="1:8" s="4" customFormat="1" ht="18" customHeight="1" x14ac:dyDescent="0.15">
      <c r="A4" s="11"/>
      <c r="B4" s="6"/>
      <c r="C4" s="6"/>
      <c r="D4" s="6"/>
      <c r="E4" s="6"/>
      <c r="F4" s="6" t="s">
        <v>104</v>
      </c>
      <c r="G4" s="6"/>
      <c r="H4" s="14"/>
    </row>
    <row r="5" spans="1:8" s="4" customFormat="1" ht="18" customHeight="1" x14ac:dyDescent="0.15">
      <c r="A5" s="11"/>
      <c r="B5" s="6"/>
      <c r="C5" s="6"/>
      <c r="D5" s="6"/>
      <c r="E5" s="6"/>
      <c r="F5" s="10"/>
      <c r="G5" s="10"/>
      <c r="H5" s="15"/>
    </row>
    <row r="6" spans="1:8" s="4" customFormat="1" ht="18" customHeight="1" x14ac:dyDescent="0.15">
      <c r="A6" s="11"/>
      <c r="B6" s="6" t="s">
        <v>18</v>
      </c>
      <c r="C6" s="6"/>
      <c r="D6" s="6"/>
      <c r="E6" s="6"/>
      <c r="F6" s="68"/>
      <c r="G6" s="68"/>
      <c r="H6" s="69"/>
    </row>
    <row r="7" spans="1:8" s="4" customFormat="1" ht="18" customHeight="1" x14ac:dyDescent="0.15">
      <c r="A7" s="11"/>
      <c r="B7" s="6" t="s">
        <v>7</v>
      </c>
      <c r="C7" s="6"/>
      <c r="D7" s="6"/>
      <c r="E7" s="6"/>
      <c r="F7" s="6"/>
      <c r="G7" s="6"/>
      <c r="H7" s="14"/>
    </row>
    <row r="8" spans="1:8" s="4" customFormat="1" ht="18" customHeight="1" x14ac:dyDescent="0.15">
      <c r="A8" s="11"/>
      <c r="B8" s="16" t="s">
        <v>112</v>
      </c>
      <c r="C8" s="16"/>
      <c r="D8" s="17"/>
      <c r="E8" s="6"/>
      <c r="F8" s="6"/>
      <c r="G8" s="6"/>
      <c r="H8" s="14"/>
    </row>
    <row r="9" spans="1:8" s="4" customFormat="1" ht="18" customHeight="1" x14ac:dyDescent="0.15">
      <c r="A9" s="11"/>
      <c r="B9" s="12"/>
      <c r="C9" s="12"/>
      <c r="D9" s="17"/>
      <c r="E9" s="6"/>
      <c r="F9" s="6"/>
      <c r="G9" s="6"/>
      <c r="H9" s="14"/>
    </row>
    <row r="10" spans="1:8" s="4" customFormat="1" ht="18" customHeight="1" x14ac:dyDescent="0.15">
      <c r="A10" s="11"/>
      <c r="B10" s="6"/>
      <c r="C10" s="6"/>
      <c r="D10" s="6"/>
      <c r="E10" s="6"/>
      <c r="F10" s="6"/>
      <c r="G10" s="6"/>
      <c r="H10" s="14"/>
    </row>
    <row r="11" spans="1:8" s="4" customFormat="1" ht="18" customHeight="1" x14ac:dyDescent="0.15">
      <c r="A11" s="11"/>
      <c r="B11" s="6"/>
      <c r="C11" s="198" t="s">
        <v>8</v>
      </c>
      <c r="D11" s="198"/>
      <c r="E11" s="6" t="s">
        <v>162</v>
      </c>
      <c r="F11" s="6"/>
      <c r="G11" s="6"/>
      <c r="H11" s="14"/>
    </row>
    <row r="12" spans="1:8" s="4" customFormat="1" ht="15" customHeight="1" x14ac:dyDescent="0.15">
      <c r="A12" s="11"/>
      <c r="B12" s="6"/>
      <c r="C12" s="184"/>
      <c r="D12" s="184"/>
      <c r="E12" s="6"/>
      <c r="F12" s="6"/>
      <c r="G12" s="6"/>
      <c r="H12" s="14"/>
    </row>
    <row r="13" spans="1:8" s="4" customFormat="1" ht="18" customHeight="1" x14ac:dyDescent="0.15">
      <c r="A13" s="11"/>
      <c r="B13" s="6"/>
      <c r="C13" s="198" t="s">
        <v>9</v>
      </c>
      <c r="D13" s="198"/>
      <c r="E13" s="47" t="s">
        <v>163</v>
      </c>
      <c r="F13" s="6"/>
      <c r="G13" s="6"/>
      <c r="H13" s="14"/>
    </row>
    <row r="14" spans="1:8" s="4" customFormat="1" ht="15" customHeight="1" x14ac:dyDescent="0.15">
      <c r="A14" s="11"/>
      <c r="B14" s="6"/>
      <c r="C14" s="6"/>
      <c r="D14" s="6"/>
      <c r="E14" s="6"/>
      <c r="F14" s="6"/>
      <c r="G14" s="6"/>
      <c r="H14" s="14"/>
    </row>
    <row r="15" spans="1:8" s="4" customFormat="1" ht="18" customHeight="1" x14ac:dyDescent="0.15">
      <c r="A15" s="11"/>
      <c r="B15" s="6"/>
      <c r="C15" s="198" t="s">
        <v>10</v>
      </c>
      <c r="D15" s="198"/>
      <c r="E15" s="6" t="s">
        <v>164</v>
      </c>
      <c r="F15" s="6"/>
      <c r="G15" s="6"/>
      <c r="H15" s="14"/>
    </row>
    <row r="16" spans="1:8" s="4" customFormat="1" ht="18" customHeight="1" x14ac:dyDescent="0.15">
      <c r="A16" s="11"/>
      <c r="B16" s="6"/>
      <c r="C16" s="6"/>
      <c r="D16" s="6"/>
      <c r="E16" s="6"/>
      <c r="F16" s="6"/>
      <c r="G16" s="6"/>
      <c r="H16" s="14"/>
    </row>
    <row r="17" spans="1:8" ht="24" customHeight="1" x14ac:dyDescent="0.15">
      <c r="A17" s="43" t="s">
        <v>19</v>
      </c>
      <c r="B17" s="44"/>
      <c r="C17" s="44"/>
      <c r="D17" s="44"/>
      <c r="E17" s="44"/>
      <c r="F17" s="44"/>
      <c r="G17" s="44"/>
      <c r="H17" s="45"/>
    </row>
    <row r="18" spans="1:8" s="4" customFormat="1" ht="24" customHeight="1" x14ac:dyDescent="0.15">
      <c r="A18" s="19"/>
      <c r="B18" s="20"/>
      <c r="C18" s="20"/>
      <c r="D18" s="20"/>
      <c r="E18" s="20"/>
      <c r="F18" s="20"/>
      <c r="G18" s="21"/>
      <c r="H18" s="22"/>
    </row>
    <row r="19" spans="1:8" s="4" customFormat="1" ht="15" customHeight="1" x14ac:dyDescent="0.15">
      <c r="A19" s="11"/>
      <c r="B19" s="6"/>
      <c r="C19" s="6"/>
      <c r="D19" s="6"/>
      <c r="E19" s="6"/>
      <c r="F19" s="6"/>
      <c r="G19" s="6"/>
      <c r="H19" s="14"/>
    </row>
    <row r="20" spans="1:8" ht="24" customHeight="1" x14ac:dyDescent="0.15">
      <c r="A20" s="23"/>
      <c r="B20" s="24" t="s">
        <v>11</v>
      </c>
      <c r="C20" s="199">
        <f>G36</f>
        <v>199980</v>
      </c>
      <c r="D20" s="199"/>
      <c r="E20" s="25"/>
      <c r="F20" s="8"/>
      <c r="G20" s="8"/>
      <c r="H20" s="18"/>
    </row>
    <row r="21" spans="1:8" s="4" customFormat="1" ht="15" customHeight="1" x14ac:dyDescent="0.15">
      <c r="A21" s="26"/>
      <c r="B21" s="27"/>
      <c r="C21" s="200"/>
      <c r="D21" s="200"/>
      <c r="E21" s="7"/>
      <c r="F21" s="28"/>
      <c r="G21" s="28"/>
      <c r="H21" s="29"/>
    </row>
    <row r="22" spans="1:8" s="4" customFormat="1" ht="24" customHeight="1" x14ac:dyDescent="0.15">
      <c r="A22" s="205" t="s">
        <v>12</v>
      </c>
      <c r="B22" s="184"/>
      <c r="C22" s="184"/>
      <c r="D22" s="184"/>
      <c r="E22" s="184"/>
      <c r="F22" s="184"/>
      <c r="G22" s="184"/>
      <c r="H22" s="206"/>
    </row>
    <row r="23" spans="1:8" s="2" customFormat="1" ht="27" customHeight="1" x14ac:dyDescent="0.15">
      <c r="A23" s="203" t="s">
        <v>82</v>
      </c>
      <c r="B23" s="204"/>
      <c r="C23" s="101" t="s">
        <v>13</v>
      </c>
      <c r="D23" s="102" t="s">
        <v>14</v>
      </c>
      <c r="E23" s="103" t="s">
        <v>1</v>
      </c>
      <c r="F23" s="102" t="s">
        <v>4</v>
      </c>
      <c r="G23" s="102" t="s">
        <v>3</v>
      </c>
      <c r="H23" s="104" t="s">
        <v>15</v>
      </c>
    </row>
    <row r="24" spans="1:8" s="4" customFormat="1" ht="27" customHeight="1" x14ac:dyDescent="0.15">
      <c r="A24" s="201" t="s">
        <v>156</v>
      </c>
      <c r="B24" s="202"/>
      <c r="C24" s="86" t="s">
        <v>101</v>
      </c>
      <c r="D24" s="105"/>
      <c r="E24" s="106"/>
      <c r="F24" s="107"/>
      <c r="G24" s="107">
        <v>181800</v>
      </c>
      <c r="H24" s="108"/>
    </row>
    <row r="25" spans="1:8" s="4" customFormat="1" ht="27" customHeight="1" x14ac:dyDescent="0.15">
      <c r="A25" s="203" t="s">
        <v>90</v>
      </c>
      <c r="B25" s="204"/>
      <c r="C25" s="86"/>
      <c r="D25" s="109"/>
      <c r="E25" s="110"/>
      <c r="F25" s="111"/>
      <c r="G25" s="112">
        <f>ROUNDDOWN(G24*0.1,0)</f>
        <v>18180</v>
      </c>
      <c r="H25" s="108"/>
    </row>
    <row r="26" spans="1:8" s="4" customFormat="1" ht="27" customHeight="1" x14ac:dyDescent="0.15">
      <c r="A26" s="190"/>
      <c r="B26" s="191"/>
      <c r="C26" s="86" t="s">
        <v>91</v>
      </c>
      <c r="D26" s="113"/>
      <c r="E26" s="110"/>
      <c r="F26" s="111"/>
      <c r="G26" s="107"/>
      <c r="H26" s="108"/>
    </row>
    <row r="27" spans="1:8" s="4" customFormat="1" ht="27" customHeight="1" x14ac:dyDescent="0.15">
      <c r="A27" s="186"/>
      <c r="B27" s="187"/>
      <c r="C27" s="33"/>
      <c r="D27" s="9"/>
      <c r="E27" s="36"/>
      <c r="F27" s="34"/>
      <c r="G27" s="34"/>
      <c r="H27" s="35"/>
    </row>
    <row r="28" spans="1:8" s="4" customFormat="1" ht="27" customHeight="1" x14ac:dyDescent="0.15">
      <c r="A28" s="186"/>
      <c r="B28" s="187"/>
      <c r="C28" s="33"/>
      <c r="D28" s="9"/>
      <c r="E28" s="36"/>
      <c r="F28" s="34"/>
      <c r="G28" s="34"/>
      <c r="H28" s="35"/>
    </row>
    <row r="29" spans="1:8" s="4" customFormat="1" ht="27" customHeight="1" x14ac:dyDescent="0.15">
      <c r="A29" s="186"/>
      <c r="B29" s="187"/>
      <c r="C29" s="33"/>
      <c r="D29" s="9"/>
      <c r="E29" s="36"/>
      <c r="F29" s="34"/>
      <c r="G29" s="34"/>
      <c r="H29" s="35"/>
    </row>
    <row r="30" spans="1:8" s="4" customFormat="1" ht="27" customHeight="1" x14ac:dyDescent="0.15">
      <c r="A30" s="186"/>
      <c r="B30" s="187"/>
      <c r="C30" s="33"/>
      <c r="D30" s="9"/>
      <c r="E30" s="36"/>
      <c r="F30" s="34"/>
      <c r="G30" s="34"/>
      <c r="H30" s="35"/>
    </row>
    <row r="31" spans="1:8" s="4" customFormat="1" ht="27" customHeight="1" x14ac:dyDescent="0.15">
      <c r="A31" s="186"/>
      <c r="B31" s="187"/>
      <c r="C31" s="33"/>
      <c r="D31" s="9"/>
      <c r="E31" s="36"/>
      <c r="F31" s="34"/>
      <c r="G31" s="34"/>
      <c r="H31" s="35"/>
    </row>
    <row r="32" spans="1:8" s="4" customFormat="1" ht="27" customHeight="1" x14ac:dyDescent="0.15">
      <c r="A32" s="186"/>
      <c r="B32" s="187"/>
      <c r="C32" s="33"/>
      <c r="D32" s="9"/>
      <c r="E32" s="36"/>
      <c r="F32" s="34"/>
      <c r="G32" s="34"/>
      <c r="H32" s="35"/>
    </row>
    <row r="33" spans="1:8" s="4" customFormat="1" ht="27" customHeight="1" x14ac:dyDescent="0.15">
      <c r="A33" s="186"/>
      <c r="B33" s="187"/>
      <c r="C33" s="33"/>
      <c r="D33" s="9"/>
      <c r="E33" s="36"/>
      <c r="F33" s="34"/>
      <c r="G33" s="34"/>
      <c r="H33" s="37"/>
    </row>
    <row r="34" spans="1:8" s="4" customFormat="1" ht="27" customHeight="1" x14ac:dyDescent="0.15">
      <c r="A34" s="186"/>
      <c r="B34" s="187"/>
      <c r="C34" s="30"/>
      <c r="D34" s="3"/>
      <c r="E34" s="3"/>
      <c r="F34" s="38"/>
      <c r="G34" s="34"/>
      <c r="H34" s="37"/>
    </row>
    <row r="35" spans="1:8" s="4" customFormat="1" ht="27" customHeight="1" x14ac:dyDescent="0.15">
      <c r="A35" s="186"/>
      <c r="B35" s="187"/>
      <c r="C35" s="30"/>
      <c r="D35" s="3"/>
      <c r="E35" s="3"/>
      <c r="F35" s="38"/>
      <c r="G35" s="34"/>
      <c r="H35" s="37"/>
    </row>
    <row r="36" spans="1:8" s="4" customFormat="1" ht="27" customHeight="1" thickBot="1" x14ac:dyDescent="0.2">
      <c r="A36" s="188" t="s">
        <v>16</v>
      </c>
      <c r="B36" s="189"/>
      <c r="C36" s="40"/>
      <c r="D36" s="40"/>
      <c r="E36" s="39"/>
      <c r="F36" s="39"/>
      <c r="G36" s="41">
        <f>SUM(G24:G25)</f>
        <v>199980</v>
      </c>
      <c r="H36" s="42"/>
    </row>
  </sheetData>
  <mergeCells count="23">
    <mergeCell ref="C21:D21"/>
    <mergeCell ref="C13:D13"/>
    <mergeCell ref="C15:D15"/>
    <mergeCell ref="A24:B24"/>
    <mergeCell ref="A25:B25"/>
    <mergeCell ref="A23:B23"/>
    <mergeCell ref="A22:H22"/>
    <mergeCell ref="A1:H1"/>
    <mergeCell ref="A2:H2"/>
    <mergeCell ref="C11:D11"/>
    <mergeCell ref="C12:D12"/>
    <mergeCell ref="C20:D20"/>
    <mergeCell ref="A30:B30"/>
    <mergeCell ref="A28:B28"/>
    <mergeCell ref="A29:B29"/>
    <mergeCell ref="A26:B26"/>
    <mergeCell ref="A27:B27"/>
    <mergeCell ref="A34:B34"/>
    <mergeCell ref="A35:B35"/>
    <mergeCell ref="A36:B36"/>
    <mergeCell ref="A31:B31"/>
    <mergeCell ref="A32:B32"/>
    <mergeCell ref="A33:B33"/>
  </mergeCells>
  <phoneticPr fontId="3"/>
  <printOptions horizontalCentered="1"/>
  <pageMargins left="0.39370078740157483" right="0" top="0.98425196850393704" bottom="0" header="0.51181102362204722" footer="0.51181102362204722"/>
  <pageSetup paperSize="9" orientation="portrait" horizontalDpi="4294967293"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sheetPr>
  <dimension ref="A1:H35"/>
  <sheetViews>
    <sheetView workbookViewId="0">
      <selection activeCell="A3" sqref="A3:J3"/>
    </sheetView>
  </sheetViews>
  <sheetFormatPr defaultRowHeight="18" customHeight="1" x14ac:dyDescent="0.15"/>
  <cols>
    <col min="1" max="1" width="2.625" style="5" customWidth="1"/>
    <col min="2" max="2" width="18.625" style="5" customWidth="1"/>
    <col min="3" max="3" width="20.625" style="5" customWidth="1"/>
    <col min="4" max="4" width="6.625" style="5" customWidth="1"/>
    <col min="5" max="6" width="9.625" style="5" customWidth="1"/>
    <col min="7" max="7" width="12.625" style="5" customWidth="1"/>
    <col min="8" max="8" width="10.625" style="5" customWidth="1"/>
    <col min="9" max="16384" width="9" style="5"/>
  </cols>
  <sheetData>
    <row r="1" spans="1:8" ht="24" customHeight="1" x14ac:dyDescent="0.15">
      <c r="A1" s="192"/>
      <c r="B1" s="193"/>
      <c r="C1" s="193"/>
      <c r="D1" s="193"/>
      <c r="E1" s="193"/>
      <c r="F1" s="193"/>
      <c r="G1" s="193"/>
      <c r="H1" s="194"/>
    </row>
    <row r="2" spans="1:8" ht="24" customHeight="1" x14ac:dyDescent="0.15">
      <c r="A2" s="195" t="s">
        <v>17</v>
      </c>
      <c r="B2" s="196"/>
      <c r="C2" s="196"/>
      <c r="D2" s="196"/>
      <c r="E2" s="196"/>
      <c r="F2" s="196"/>
      <c r="G2" s="196"/>
      <c r="H2" s="197"/>
    </row>
    <row r="3" spans="1:8" s="4" customFormat="1" ht="18" customHeight="1" x14ac:dyDescent="0.15">
      <c r="A3" s="11"/>
      <c r="B3" s="12"/>
      <c r="C3" s="12"/>
      <c r="D3" s="12"/>
      <c r="E3" s="12"/>
      <c r="F3" s="12"/>
      <c r="G3" s="12"/>
      <c r="H3" s="13"/>
    </row>
    <row r="4" spans="1:8" s="4" customFormat="1" ht="18" customHeight="1" x14ac:dyDescent="0.15">
      <c r="A4" s="11"/>
      <c r="B4" s="6"/>
      <c r="C4" s="6"/>
      <c r="D4" s="6"/>
      <c r="E4" s="6"/>
      <c r="F4" s="6" t="s">
        <v>104</v>
      </c>
      <c r="G4" s="6"/>
      <c r="H4" s="14"/>
    </row>
    <row r="5" spans="1:8" s="4" customFormat="1" ht="18" customHeight="1" x14ac:dyDescent="0.15">
      <c r="A5" s="11"/>
      <c r="B5" s="6"/>
      <c r="C5" s="6"/>
      <c r="D5" s="6"/>
      <c r="E5" s="6"/>
      <c r="F5" s="114"/>
      <c r="G5" s="114"/>
      <c r="H5" s="115"/>
    </row>
    <row r="6" spans="1:8" s="4" customFormat="1" ht="18" customHeight="1" x14ac:dyDescent="0.15">
      <c r="A6" s="11"/>
      <c r="B6" s="6" t="s">
        <v>18</v>
      </c>
      <c r="C6" s="6"/>
      <c r="D6" s="6"/>
      <c r="E6" s="6"/>
      <c r="F6" s="114"/>
      <c r="G6" s="114"/>
      <c r="H6" s="115"/>
    </row>
    <row r="7" spans="1:8" s="4" customFormat="1" ht="18" customHeight="1" x14ac:dyDescent="0.15">
      <c r="A7" s="11"/>
      <c r="B7" s="6" t="s">
        <v>7</v>
      </c>
      <c r="C7" s="6"/>
      <c r="D7" s="6"/>
      <c r="E7" s="6"/>
      <c r="F7" s="6"/>
      <c r="G7" s="6"/>
      <c r="H7" s="14"/>
    </row>
    <row r="8" spans="1:8" s="4" customFormat="1" ht="18" customHeight="1" x14ac:dyDescent="0.15">
      <c r="A8" s="11"/>
      <c r="B8" s="16" t="s">
        <v>112</v>
      </c>
      <c r="C8" s="16"/>
      <c r="D8" s="17"/>
      <c r="E8" s="6"/>
      <c r="F8" s="6"/>
      <c r="G8" s="6"/>
      <c r="H8" s="14"/>
    </row>
    <row r="9" spans="1:8" s="4" customFormat="1" ht="18" customHeight="1" x14ac:dyDescent="0.15">
      <c r="A9" s="11"/>
      <c r="B9" s="12"/>
      <c r="C9" s="12"/>
      <c r="D9" s="17"/>
      <c r="E9" s="6"/>
      <c r="F9" s="6"/>
      <c r="G9" s="6"/>
      <c r="H9" s="14"/>
    </row>
    <row r="10" spans="1:8" s="4" customFormat="1" ht="18" customHeight="1" x14ac:dyDescent="0.15">
      <c r="A10" s="11"/>
      <c r="B10" s="6"/>
      <c r="C10" s="6"/>
      <c r="D10" s="6"/>
      <c r="E10" s="6"/>
      <c r="F10" s="6"/>
      <c r="G10" s="6"/>
      <c r="H10" s="14"/>
    </row>
    <row r="11" spans="1:8" s="4" customFormat="1" ht="18" customHeight="1" x14ac:dyDescent="0.15">
      <c r="A11" s="11"/>
      <c r="B11" s="6"/>
      <c r="C11" s="198" t="s">
        <v>8</v>
      </c>
      <c r="D11" s="198"/>
      <c r="E11" s="6" t="s">
        <v>162</v>
      </c>
      <c r="F11" s="6"/>
      <c r="G11" s="6"/>
      <c r="H11" s="14"/>
    </row>
    <row r="12" spans="1:8" s="4" customFormat="1" ht="15" customHeight="1" x14ac:dyDescent="0.15">
      <c r="A12" s="11"/>
      <c r="B12" s="6"/>
      <c r="C12" s="184"/>
      <c r="D12" s="184"/>
      <c r="E12" s="6"/>
      <c r="F12" s="6"/>
      <c r="G12" s="6"/>
      <c r="H12" s="14"/>
    </row>
    <row r="13" spans="1:8" s="4" customFormat="1" ht="18" customHeight="1" x14ac:dyDescent="0.15">
      <c r="A13" s="11"/>
      <c r="B13" s="6"/>
      <c r="C13" s="198" t="s">
        <v>9</v>
      </c>
      <c r="D13" s="198"/>
      <c r="E13" s="47" t="s">
        <v>163</v>
      </c>
      <c r="F13" s="6"/>
      <c r="G13" s="6"/>
      <c r="H13" s="14"/>
    </row>
    <row r="14" spans="1:8" s="4" customFormat="1" ht="15" customHeight="1" x14ac:dyDescent="0.15">
      <c r="A14" s="11"/>
      <c r="B14" s="6"/>
      <c r="C14" s="6"/>
      <c r="D14" s="6"/>
      <c r="E14" s="6"/>
      <c r="F14" s="6"/>
      <c r="G14" s="6"/>
      <c r="H14" s="14"/>
    </row>
    <row r="15" spans="1:8" s="4" customFormat="1" ht="18" customHeight="1" x14ac:dyDescent="0.15">
      <c r="A15" s="11"/>
      <c r="B15" s="6"/>
      <c r="C15" s="198" t="s">
        <v>10</v>
      </c>
      <c r="D15" s="198"/>
      <c r="E15" s="6" t="s">
        <v>164</v>
      </c>
      <c r="F15" s="6"/>
      <c r="G15" s="6"/>
      <c r="H15" s="14"/>
    </row>
    <row r="16" spans="1:8" s="4" customFormat="1" ht="18" customHeight="1" x14ac:dyDescent="0.15">
      <c r="A16" s="11"/>
      <c r="B16" s="6"/>
      <c r="C16" s="6"/>
      <c r="D16" s="6"/>
      <c r="E16" s="6"/>
      <c r="F16" s="6"/>
      <c r="G16" s="6"/>
      <c r="H16" s="14"/>
    </row>
    <row r="17" spans="1:8" ht="24" customHeight="1" x14ac:dyDescent="0.15">
      <c r="A17" s="43" t="s">
        <v>19</v>
      </c>
      <c r="B17" s="44"/>
      <c r="C17" s="44"/>
      <c r="D17" s="44"/>
      <c r="E17" s="44"/>
      <c r="F17" s="44"/>
      <c r="G17" s="44"/>
      <c r="H17" s="45"/>
    </row>
    <row r="18" spans="1:8" s="4" customFormat="1" ht="24" customHeight="1" x14ac:dyDescent="0.15">
      <c r="A18" s="19"/>
      <c r="B18" s="20"/>
      <c r="C18" s="20"/>
      <c r="D18" s="20"/>
      <c r="E18" s="20"/>
      <c r="F18" s="20"/>
      <c r="G18" s="21"/>
      <c r="H18" s="22"/>
    </row>
    <row r="19" spans="1:8" s="4" customFormat="1" ht="15" customHeight="1" x14ac:dyDescent="0.15">
      <c r="A19" s="11"/>
      <c r="B19" s="6"/>
      <c r="C19" s="6"/>
      <c r="D19" s="6"/>
      <c r="E19" s="6"/>
      <c r="F19" s="6"/>
      <c r="G19" s="6"/>
      <c r="H19" s="14"/>
    </row>
    <row r="20" spans="1:8" ht="24" customHeight="1" x14ac:dyDescent="0.15">
      <c r="A20" s="23"/>
      <c r="B20" s="24" t="s">
        <v>11</v>
      </c>
      <c r="C20" s="199">
        <f>G35</f>
        <v>199980</v>
      </c>
      <c r="D20" s="199"/>
      <c r="E20" s="25"/>
      <c r="F20" s="8"/>
      <c r="G20" s="8"/>
      <c r="H20" s="18"/>
    </row>
    <row r="21" spans="1:8" s="4" customFormat="1" ht="15" customHeight="1" x14ac:dyDescent="0.15">
      <c r="A21" s="26"/>
      <c r="B21" s="27"/>
      <c r="C21" s="200"/>
      <c r="D21" s="200"/>
      <c r="E21" s="7"/>
      <c r="F21" s="28"/>
      <c r="G21" s="28"/>
      <c r="H21" s="29"/>
    </row>
    <row r="22" spans="1:8" s="4" customFormat="1" ht="24" customHeight="1" x14ac:dyDescent="0.15">
      <c r="A22" s="205" t="s">
        <v>12</v>
      </c>
      <c r="B22" s="184"/>
      <c r="C22" s="184"/>
      <c r="D22" s="184"/>
      <c r="E22" s="184"/>
      <c r="F22" s="184"/>
      <c r="G22" s="184"/>
      <c r="H22" s="206"/>
    </row>
    <row r="23" spans="1:8" s="2" customFormat="1" ht="27" customHeight="1" x14ac:dyDescent="0.15">
      <c r="A23" s="186" t="s">
        <v>82</v>
      </c>
      <c r="B23" s="187"/>
      <c r="C23" s="116" t="s">
        <v>13</v>
      </c>
      <c r="D23" s="1" t="s">
        <v>14</v>
      </c>
      <c r="E23" s="31" t="s">
        <v>1</v>
      </c>
      <c r="F23" s="1" t="s">
        <v>4</v>
      </c>
      <c r="G23" s="1" t="s">
        <v>3</v>
      </c>
      <c r="H23" s="32" t="s">
        <v>15</v>
      </c>
    </row>
    <row r="24" spans="1:8" s="4" customFormat="1" ht="27" customHeight="1" x14ac:dyDescent="0.15">
      <c r="A24" s="201" t="s">
        <v>156</v>
      </c>
      <c r="B24" s="202"/>
      <c r="C24" s="86" t="s">
        <v>101</v>
      </c>
      <c r="D24" s="105"/>
      <c r="E24" s="106"/>
      <c r="F24" s="107"/>
      <c r="G24" s="107">
        <v>181800</v>
      </c>
      <c r="H24" s="35"/>
    </row>
    <row r="25" spans="1:8" s="4" customFormat="1" ht="27" customHeight="1" x14ac:dyDescent="0.15">
      <c r="A25" s="203" t="s">
        <v>90</v>
      </c>
      <c r="B25" s="204"/>
      <c r="C25" s="86"/>
      <c r="D25" s="109"/>
      <c r="E25" s="110"/>
      <c r="F25" s="111"/>
      <c r="G25" s="112">
        <f>ROUNDDOWN(G24*0.1,0)</f>
        <v>18180</v>
      </c>
      <c r="H25" s="35"/>
    </row>
    <row r="26" spans="1:8" s="4" customFormat="1" ht="27" customHeight="1" x14ac:dyDescent="0.15">
      <c r="A26" s="190"/>
      <c r="B26" s="191"/>
      <c r="C26" s="86" t="s">
        <v>91</v>
      </c>
      <c r="D26" s="113"/>
      <c r="E26" s="110"/>
      <c r="F26" s="111"/>
      <c r="G26" s="107"/>
      <c r="H26" s="35"/>
    </row>
    <row r="27" spans="1:8" s="4" customFormat="1" ht="27" customHeight="1" x14ac:dyDescent="0.15">
      <c r="A27" s="186"/>
      <c r="B27" s="187"/>
      <c r="C27" s="33"/>
      <c r="D27" s="9"/>
      <c r="E27" s="36"/>
      <c r="F27" s="34"/>
      <c r="G27" s="34"/>
      <c r="H27" s="130"/>
    </row>
    <row r="28" spans="1:8" s="4" customFormat="1" ht="27" customHeight="1" x14ac:dyDescent="0.15">
      <c r="A28" s="186"/>
      <c r="B28" s="187"/>
      <c r="C28" s="33"/>
      <c r="D28" s="9"/>
      <c r="E28" s="36"/>
      <c r="F28" s="34"/>
      <c r="G28" s="34"/>
      <c r="H28" s="130"/>
    </row>
    <row r="29" spans="1:8" s="4" customFormat="1" ht="27" customHeight="1" x14ac:dyDescent="0.15">
      <c r="A29" s="186"/>
      <c r="B29" s="187"/>
      <c r="C29" s="33"/>
      <c r="D29" s="9"/>
      <c r="E29" s="36"/>
      <c r="F29" s="34"/>
      <c r="G29" s="34"/>
      <c r="H29" s="130"/>
    </row>
    <row r="30" spans="1:8" s="4" customFormat="1" ht="27" customHeight="1" x14ac:dyDescent="0.15">
      <c r="A30" s="186"/>
      <c r="B30" s="187"/>
      <c r="C30" s="33"/>
      <c r="D30" s="9"/>
      <c r="E30" s="36"/>
      <c r="F30" s="34"/>
      <c r="G30" s="34"/>
      <c r="H30" s="130"/>
    </row>
    <row r="31" spans="1:8" s="4" customFormat="1" ht="27" customHeight="1" x14ac:dyDescent="0.15">
      <c r="A31" s="186"/>
      <c r="B31" s="187"/>
      <c r="C31" s="33"/>
      <c r="D31" s="9"/>
      <c r="E31" s="36"/>
      <c r="F31" s="34"/>
      <c r="G31" s="34"/>
      <c r="H31" s="130"/>
    </row>
    <row r="32" spans="1:8" s="4" customFormat="1" ht="27" customHeight="1" x14ac:dyDescent="0.15">
      <c r="A32" s="186"/>
      <c r="B32" s="187"/>
      <c r="C32" s="33"/>
      <c r="D32" s="9"/>
      <c r="E32" s="36"/>
      <c r="F32" s="34"/>
      <c r="G32" s="34"/>
      <c r="H32" s="37"/>
    </row>
    <row r="33" spans="1:8" s="4" customFormat="1" ht="27" customHeight="1" x14ac:dyDescent="0.15">
      <c r="A33" s="186"/>
      <c r="B33" s="187"/>
      <c r="C33" s="116"/>
      <c r="D33" s="3"/>
      <c r="E33" s="3"/>
      <c r="F33" s="38"/>
      <c r="G33" s="34"/>
      <c r="H33" s="37"/>
    </row>
    <row r="34" spans="1:8" ht="18" customHeight="1" x14ac:dyDescent="0.15">
      <c r="A34" s="186"/>
      <c r="B34" s="187"/>
      <c r="C34" s="116"/>
      <c r="D34" s="3"/>
      <c r="E34" s="3"/>
      <c r="F34" s="38"/>
      <c r="G34" s="34"/>
      <c r="H34" s="37"/>
    </row>
    <row r="35" spans="1:8" ht="18" customHeight="1" thickBot="1" x14ac:dyDescent="0.2">
      <c r="A35" s="188" t="s">
        <v>16</v>
      </c>
      <c r="B35" s="189"/>
      <c r="C35" s="40"/>
      <c r="D35" s="40"/>
      <c r="E35" s="117"/>
      <c r="F35" s="117"/>
      <c r="G35" s="41">
        <f>SUM(G24:G25)</f>
        <v>199980</v>
      </c>
      <c r="H35" s="42"/>
    </row>
  </sheetData>
  <mergeCells count="22">
    <mergeCell ref="A32:B32"/>
    <mergeCell ref="A33:B33"/>
    <mergeCell ref="A34:B34"/>
    <mergeCell ref="A35:B35"/>
    <mergeCell ref="A26:B26"/>
    <mergeCell ref="A27:B27"/>
    <mergeCell ref="A28:B28"/>
    <mergeCell ref="A29:B29"/>
    <mergeCell ref="A30:B30"/>
    <mergeCell ref="A31:B31"/>
    <mergeCell ref="A25:B25"/>
    <mergeCell ref="A1:H1"/>
    <mergeCell ref="A2:H2"/>
    <mergeCell ref="C11:D11"/>
    <mergeCell ref="C12:D12"/>
    <mergeCell ref="C13:D13"/>
    <mergeCell ref="C15:D15"/>
    <mergeCell ref="C20:D20"/>
    <mergeCell ref="C21:D21"/>
    <mergeCell ref="A22:H22"/>
    <mergeCell ref="A23:B23"/>
    <mergeCell ref="A24:B24"/>
  </mergeCells>
  <phoneticPr fontId="3"/>
  <printOptions horizontalCentered="1" verticalCentered="1"/>
  <pageMargins left="0.78740157480314965" right="0" top="0.78740157480314965" bottom="0" header="0.51181102362204722" footer="0.51181102362204722"/>
  <pageSetup paperSize="9" orientation="portrait" horizontalDpi="4294967293" verticalDpi="300"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sheetPr>
  <dimension ref="A1:X34"/>
  <sheetViews>
    <sheetView workbookViewId="0">
      <selection activeCell="A3" sqref="A3:J3"/>
    </sheetView>
  </sheetViews>
  <sheetFormatPr defaultRowHeight="13.5" x14ac:dyDescent="0.15"/>
  <cols>
    <col min="1" max="1" width="5.625" style="48" customWidth="1"/>
    <col min="2" max="2" width="7.625" style="48" customWidth="1"/>
    <col min="3" max="3" width="5.625" style="48" customWidth="1"/>
    <col min="4" max="4" width="1.625" style="48" customWidth="1"/>
    <col min="5" max="5" width="7.125" style="48" customWidth="1"/>
    <col min="6" max="7" width="5.125" style="48" customWidth="1"/>
    <col min="8" max="8" width="4.625" style="48" customWidth="1"/>
    <col min="9" max="9" width="4.125" style="48" customWidth="1"/>
    <col min="10" max="10" width="2.125" style="48" customWidth="1"/>
    <col min="11" max="11" width="5.125" style="48" customWidth="1"/>
    <col min="12" max="12" width="6.625" style="48" customWidth="1"/>
    <col min="13" max="13" width="3.125" style="48" customWidth="1"/>
    <col min="14" max="14" width="2.625" style="48" customWidth="1"/>
    <col min="15" max="15" width="3.125" style="48" customWidth="1"/>
    <col min="16" max="16" width="2.625" style="48" customWidth="1"/>
    <col min="17" max="17" width="3.125" style="48" customWidth="1"/>
    <col min="18" max="18" width="5.125" style="48" customWidth="1"/>
    <col min="19" max="19" width="5.375" style="48" customWidth="1"/>
    <col min="20" max="20" width="4.125" style="48" customWidth="1"/>
    <col min="21" max="21" width="7.625" style="48" customWidth="1"/>
    <col min="22" max="22" width="6.125" style="48" customWidth="1"/>
    <col min="23" max="23" width="9.125" style="48" customWidth="1"/>
    <col min="24" max="24" width="11.625" style="48" customWidth="1"/>
    <col min="25" max="16384" width="9" style="48"/>
  </cols>
  <sheetData>
    <row r="1" spans="1:24" ht="13.5" customHeight="1" x14ac:dyDescent="0.15">
      <c r="A1" s="274" t="s">
        <v>27</v>
      </c>
      <c r="B1" s="277" t="s">
        <v>81</v>
      </c>
      <c r="C1" s="278"/>
      <c r="D1" s="278"/>
      <c r="E1" s="278"/>
      <c r="F1" s="278"/>
      <c r="G1" s="279"/>
      <c r="H1" s="286" t="s">
        <v>28</v>
      </c>
      <c r="I1" s="287"/>
      <c r="J1" s="287"/>
      <c r="K1" s="287"/>
      <c r="L1" s="287"/>
      <c r="M1" s="287"/>
      <c r="N1" s="287"/>
      <c r="O1" s="287"/>
      <c r="P1" s="287"/>
      <c r="Q1" s="287"/>
      <c r="R1" s="287"/>
      <c r="S1" s="287"/>
      <c r="T1" s="287"/>
      <c r="U1" s="287"/>
      <c r="V1" s="287"/>
      <c r="W1" s="287"/>
      <c r="X1" s="288"/>
    </row>
    <row r="2" spans="1:24" ht="13.5" customHeight="1" x14ac:dyDescent="0.15">
      <c r="A2" s="275"/>
      <c r="B2" s="280"/>
      <c r="C2" s="281"/>
      <c r="D2" s="281"/>
      <c r="E2" s="281"/>
      <c r="F2" s="281"/>
      <c r="G2" s="282"/>
      <c r="H2" s="289"/>
      <c r="I2" s="290"/>
      <c r="J2" s="290"/>
      <c r="K2" s="290"/>
      <c r="L2" s="290"/>
      <c r="M2" s="290"/>
      <c r="N2" s="290"/>
      <c r="O2" s="290"/>
      <c r="P2" s="290"/>
      <c r="Q2" s="290"/>
      <c r="R2" s="290"/>
      <c r="S2" s="290"/>
      <c r="T2" s="290"/>
      <c r="U2" s="290"/>
      <c r="V2" s="290"/>
      <c r="W2" s="290"/>
      <c r="X2" s="291"/>
    </row>
    <row r="3" spans="1:24" ht="13.5" customHeight="1" x14ac:dyDescent="0.15">
      <c r="A3" s="276"/>
      <c r="B3" s="283"/>
      <c r="C3" s="284"/>
      <c r="D3" s="284"/>
      <c r="E3" s="284"/>
      <c r="F3" s="284"/>
      <c r="G3" s="285"/>
      <c r="H3" s="292"/>
      <c r="I3" s="293"/>
      <c r="J3" s="293"/>
      <c r="K3" s="293"/>
      <c r="L3" s="293"/>
      <c r="M3" s="293"/>
      <c r="N3" s="293"/>
      <c r="O3" s="293"/>
      <c r="P3" s="293"/>
      <c r="Q3" s="293"/>
      <c r="R3" s="293"/>
      <c r="S3" s="293"/>
      <c r="T3" s="293"/>
      <c r="U3" s="293"/>
      <c r="V3" s="293"/>
      <c r="W3" s="293"/>
      <c r="X3" s="294"/>
    </row>
    <row r="4" spans="1:24" ht="3.95" customHeight="1" x14ac:dyDescent="0.15">
      <c r="A4" s="242" t="s">
        <v>29</v>
      </c>
      <c r="B4" s="230"/>
      <c r="C4" s="231"/>
      <c r="D4" s="231"/>
      <c r="E4" s="231"/>
      <c r="F4" s="231"/>
      <c r="G4" s="232"/>
      <c r="H4" s="295" t="s">
        <v>167</v>
      </c>
      <c r="I4" s="249"/>
      <c r="J4" s="249"/>
      <c r="K4" s="249"/>
      <c r="L4" s="249"/>
      <c r="M4" s="245" t="s">
        <v>30</v>
      </c>
      <c r="N4" s="252"/>
      <c r="O4" s="252"/>
      <c r="P4" s="252"/>
      <c r="Q4" s="246"/>
      <c r="R4" s="230"/>
      <c r="S4" s="231"/>
      <c r="T4" s="231"/>
      <c r="U4" s="232"/>
      <c r="V4" s="245" t="s">
        <v>31</v>
      </c>
      <c r="W4" s="252"/>
      <c r="X4" s="246"/>
    </row>
    <row r="5" spans="1:24" ht="21.95" customHeight="1" x14ac:dyDescent="0.15">
      <c r="A5" s="243"/>
      <c r="B5" s="49" t="s">
        <v>32</v>
      </c>
      <c r="C5" s="50"/>
      <c r="D5" s="50"/>
      <c r="E5" s="50"/>
      <c r="F5" s="50"/>
      <c r="G5" s="51"/>
      <c r="H5" s="249"/>
      <c r="I5" s="249"/>
      <c r="J5" s="249"/>
      <c r="K5" s="249"/>
      <c r="L5" s="249"/>
      <c r="M5" s="247"/>
      <c r="N5" s="296"/>
      <c r="O5" s="296"/>
      <c r="P5" s="296"/>
      <c r="Q5" s="248"/>
      <c r="R5" s="297" t="s">
        <v>33</v>
      </c>
      <c r="S5" s="298"/>
      <c r="T5" s="298"/>
      <c r="U5" s="299"/>
      <c r="V5" s="247"/>
      <c r="W5" s="296"/>
      <c r="X5" s="248"/>
    </row>
    <row r="6" spans="1:24" ht="12.95" customHeight="1" x14ac:dyDescent="0.15">
      <c r="A6" s="243"/>
      <c r="B6" s="85" t="s">
        <v>162</v>
      </c>
      <c r="C6" s="128"/>
      <c r="D6" s="128"/>
      <c r="E6" s="128"/>
      <c r="F6" s="128"/>
      <c r="G6" s="129"/>
      <c r="H6" s="249" t="s">
        <v>34</v>
      </c>
      <c r="I6" s="249"/>
      <c r="J6" s="249"/>
      <c r="K6" s="249"/>
      <c r="L6" s="249"/>
      <c r="M6" s="245" t="s">
        <v>35</v>
      </c>
      <c r="N6" s="252"/>
      <c r="O6" s="252"/>
      <c r="P6" s="252"/>
      <c r="Q6" s="246"/>
      <c r="R6" s="297"/>
      <c r="S6" s="298"/>
      <c r="T6" s="298"/>
      <c r="U6" s="299"/>
      <c r="V6" s="245" t="s">
        <v>36</v>
      </c>
      <c r="W6" s="252"/>
      <c r="X6" s="246"/>
    </row>
    <row r="7" spans="1:24" ht="12.95" customHeight="1" x14ac:dyDescent="0.15">
      <c r="A7" s="243"/>
      <c r="B7" s="85"/>
      <c r="C7" s="63"/>
      <c r="D7" s="63"/>
      <c r="E7" s="63"/>
      <c r="F7" s="63"/>
      <c r="G7" s="64"/>
      <c r="H7" s="250"/>
      <c r="I7" s="250"/>
      <c r="J7" s="250"/>
      <c r="K7" s="250"/>
      <c r="L7" s="250"/>
      <c r="M7" s="247"/>
      <c r="N7" s="296"/>
      <c r="O7" s="296"/>
      <c r="P7" s="296"/>
      <c r="Q7" s="248"/>
      <c r="R7" s="297"/>
      <c r="S7" s="298"/>
      <c r="T7" s="298"/>
      <c r="U7" s="299"/>
      <c r="V7" s="247"/>
      <c r="W7" s="296"/>
      <c r="X7" s="248"/>
    </row>
    <row r="8" spans="1:24" ht="13.5" customHeight="1" x14ac:dyDescent="0.15">
      <c r="A8" s="243"/>
      <c r="B8" s="60" t="s">
        <v>163</v>
      </c>
      <c r="C8" s="63"/>
      <c r="D8" s="63"/>
      <c r="E8" s="63"/>
      <c r="F8" s="63"/>
      <c r="G8" s="64"/>
      <c r="H8" s="245" t="s">
        <v>37</v>
      </c>
      <c r="I8" s="252"/>
      <c r="J8" s="252"/>
      <c r="K8" s="252"/>
      <c r="L8" s="246"/>
      <c r="M8" s="252" t="s">
        <v>38</v>
      </c>
      <c r="N8" s="252"/>
      <c r="O8" s="252"/>
      <c r="P8" s="252"/>
      <c r="Q8" s="246"/>
      <c r="R8" s="297"/>
      <c r="S8" s="298"/>
      <c r="T8" s="298"/>
      <c r="U8" s="299"/>
      <c r="V8" s="245" t="s">
        <v>39</v>
      </c>
      <c r="W8" s="252"/>
      <c r="X8" s="246"/>
    </row>
    <row r="9" spans="1:24" ht="13.5" customHeight="1" x14ac:dyDescent="0.15">
      <c r="A9" s="243"/>
      <c r="B9" s="85"/>
      <c r="C9" s="63"/>
      <c r="D9" s="63"/>
      <c r="E9" s="63"/>
      <c r="F9" s="63"/>
      <c r="G9" s="64"/>
      <c r="H9" s="233"/>
      <c r="I9" s="234"/>
      <c r="J9" s="234"/>
      <c r="K9" s="234"/>
      <c r="L9" s="235"/>
      <c r="M9" s="296"/>
      <c r="N9" s="296"/>
      <c r="O9" s="296"/>
      <c r="P9" s="296"/>
      <c r="Q9" s="248"/>
      <c r="R9" s="297"/>
      <c r="S9" s="298"/>
      <c r="T9" s="298"/>
      <c r="U9" s="299"/>
      <c r="V9" s="247"/>
      <c r="W9" s="296"/>
      <c r="X9" s="248"/>
    </row>
    <row r="10" spans="1:24" ht="12.95" customHeight="1" x14ac:dyDescent="0.15">
      <c r="A10" s="243"/>
      <c r="B10" s="85" t="s">
        <v>164</v>
      </c>
      <c r="C10" s="63"/>
      <c r="D10" s="63"/>
      <c r="E10" s="63"/>
      <c r="F10" s="63"/>
      <c r="G10" s="64"/>
      <c r="H10" s="245" t="s">
        <v>40</v>
      </c>
      <c r="I10" s="252"/>
      <c r="J10" s="252"/>
      <c r="K10" s="252"/>
      <c r="L10" s="246"/>
      <c r="M10" s="252" t="s">
        <v>41</v>
      </c>
      <c r="N10" s="252"/>
      <c r="O10" s="252"/>
      <c r="P10" s="252"/>
      <c r="Q10" s="246"/>
      <c r="R10" s="297"/>
      <c r="S10" s="298"/>
      <c r="T10" s="298"/>
      <c r="U10" s="299"/>
      <c r="V10" s="245" t="s">
        <v>42</v>
      </c>
      <c r="W10" s="252"/>
      <c r="X10" s="246"/>
    </row>
    <row r="11" spans="1:24" ht="12.95" customHeight="1" x14ac:dyDescent="0.15">
      <c r="A11" s="244"/>
      <c r="B11" s="65"/>
      <c r="C11" s="66"/>
      <c r="D11" s="66"/>
      <c r="E11" s="66"/>
      <c r="F11" s="66"/>
      <c r="G11" s="67"/>
      <c r="H11" s="236"/>
      <c r="I11" s="237"/>
      <c r="J11" s="237"/>
      <c r="K11" s="237"/>
      <c r="L11" s="238"/>
      <c r="M11" s="296"/>
      <c r="N11" s="296"/>
      <c r="O11" s="296"/>
      <c r="P11" s="296"/>
      <c r="Q11" s="248"/>
      <c r="R11" s="247"/>
      <c r="S11" s="296"/>
      <c r="T11" s="296"/>
      <c r="U11" s="248"/>
      <c r="V11" s="247"/>
      <c r="W11" s="296"/>
      <c r="X11" s="248"/>
    </row>
    <row r="12" spans="1:24" ht="18.75" customHeight="1" x14ac:dyDescent="0.15">
      <c r="A12" s="256" t="s">
        <v>43</v>
      </c>
      <c r="B12" s="256"/>
      <c r="C12" s="207" t="s">
        <v>44</v>
      </c>
      <c r="D12" s="208"/>
      <c r="E12" s="209"/>
      <c r="F12" s="207" t="s">
        <v>45</v>
      </c>
      <c r="G12" s="208"/>
      <c r="H12" s="209"/>
      <c r="I12" s="207" t="s">
        <v>46</v>
      </c>
      <c r="J12" s="208"/>
      <c r="K12" s="209"/>
      <c r="L12" s="265" t="s">
        <v>2</v>
      </c>
      <c r="M12" s="256"/>
      <c r="N12" s="256" t="s">
        <v>47</v>
      </c>
      <c r="O12" s="256"/>
      <c r="P12" s="256"/>
      <c r="Q12" s="256"/>
      <c r="R12" s="207" t="s">
        <v>48</v>
      </c>
      <c r="S12" s="209"/>
      <c r="T12" s="256" t="s">
        <v>49</v>
      </c>
      <c r="U12" s="256"/>
      <c r="V12" s="218" t="s">
        <v>50</v>
      </c>
      <c r="W12" s="219"/>
      <c r="X12" s="220"/>
    </row>
    <row r="13" spans="1:24" ht="21" customHeight="1" x14ac:dyDescent="0.15">
      <c r="A13" s="256"/>
      <c r="B13" s="256"/>
      <c r="C13" s="207"/>
      <c r="D13" s="208"/>
      <c r="E13" s="209"/>
      <c r="F13" s="207"/>
      <c r="G13" s="208"/>
      <c r="H13" s="209"/>
      <c r="I13" s="207"/>
      <c r="J13" s="208"/>
      <c r="K13" s="209"/>
      <c r="L13" s="264"/>
      <c r="M13" s="256"/>
      <c r="N13" s="256"/>
      <c r="O13" s="256"/>
      <c r="P13" s="256"/>
      <c r="Q13" s="256"/>
      <c r="R13" s="256"/>
      <c r="S13" s="256"/>
      <c r="T13" s="273" t="s">
        <v>51</v>
      </c>
      <c r="U13" s="273"/>
      <c r="V13" s="239"/>
      <c r="W13" s="240"/>
      <c r="X13" s="241"/>
    </row>
    <row r="14" spans="1:24" ht="14.1" customHeight="1" x14ac:dyDescent="0.15">
      <c r="A14" s="256" t="s">
        <v>52</v>
      </c>
      <c r="B14" s="256" t="s">
        <v>53</v>
      </c>
      <c r="C14" s="256"/>
      <c r="D14" s="256"/>
      <c r="E14" s="256" t="s">
        <v>54</v>
      </c>
      <c r="F14" s="256"/>
      <c r="G14" s="256"/>
      <c r="H14" s="207"/>
      <c r="I14" s="267" t="s">
        <v>55</v>
      </c>
      <c r="J14" s="268"/>
      <c r="K14" s="268"/>
      <c r="L14" s="269"/>
      <c r="M14" s="209" t="s">
        <v>56</v>
      </c>
      <c r="N14" s="256"/>
      <c r="O14" s="256" t="s">
        <v>0</v>
      </c>
      <c r="P14" s="256"/>
      <c r="Q14" s="256" t="s">
        <v>57</v>
      </c>
      <c r="R14" s="256"/>
      <c r="S14" s="256" t="s">
        <v>58</v>
      </c>
      <c r="T14" s="256"/>
      <c r="U14" s="256" t="s">
        <v>5</v>
      </c>
      <c r="V14" s="256"/>
      <c r="W14" s="264" t="s">
        <v>59</v>
      </c>
      <c r="X14" s="264" t="s">
        <v>60</v>
      </c>
    </row>
    <row r="15" spans="1:24" ht="14.1" customHeight="1" x14ac:dyDescent="0.15">
      <c r="A15" s="256"/>
      <c r="B15" s="256"/>
      <c r="C15" s="256"/>
      <c r="D15" s="256"/>
      <c r="E15" s="256"/>
      <c r="F15" s="256"/>
      <c r="G15" s="256"/>
      <c r="H15" s="207"/>
      <c r="I15" s="270"/>
      <c r="J15" s="271"/>
      <c r="K15" s="271"/>
      <c r="L15" s="272"/>
      <c r="M15" s="209"/>
      <c r="N15" s="256"/>
      <c r="O15" s="256"/>
      <c r="P15" s="256"/>
      <c r="Q15" s="256"/>
      <c r="R15" s="256"/>
      <c r="S15" s="256"/>
      <c r="T15" s="256"/>
      <c r="U15" s="256"/>
      <c r="V15" s="256"/>
      <c r="W15" s="265"/>
      <c r="X15" s="265"/>
    </row>
    <row r="16" spans="1:24" ht="18.75" customHeight="1" x14ac:dyDescent="0.15">
      <c r="A16" s="52"/>
      <c r="B16" s="256"/>
      <c r="C16" s="256"/>
      <c r="D16" s="207"/>
      <c r="E16" s="261" t="s">
        <v>156</v>
      </c>
      <c r="F16" s="262"/>
      <c r="G16" s="262"/>
      <c r="H16" s="263"/>
      <c r="I16" s="261" t="s">
        <v>101</v>
      </c>
      <c r="J16" s="262"/>
      <c r="K16" s="262"/>
      <c r="L16" s="263"/>
      <c r="M16" s="256"/>
      <c r="N16" s="256"/>
      <c r="O16" s="256"/>
      <c r="P16" s="256"/>
      <c r="Q16" s="255"/>
      <c r="R16" s="255"/>
      <c r="S16" s="266"/>
      <c r="T16" s="266"/>
      <c r="U16" s="259">
        <v>181800</v>
      </c>
      <c r="V16" s="260"/>
      <c r="W16" s="52"/>
      <c r="X16" s="52"/>
    </row>
    <row r="17" spans="1:24" ht="18.75" customHeight="1" x14ac:dyDescent="0.15">
      <c r="A17" s="52"/>
      <c r="B17" s="256"/>
      <c r="C17" s="256"/>
      <c r="D17" s="207"/>
      <c r="E17" s="207" t="s">
        <v>168</v>
      </c>
      <c r="F17" s="208"/>
      <c r="G17" s="208"/>
      <c r="H17" s="209"/>
      <c r="I17" s="261"/>
      <c r="J17" s="262"/>
      <c r="K17" s="262"/>
      <c r="L17" s="263"/>
      <c r="M17" s="256"/>
      <c r="N17" s="256"/>
      <c r="O17" s="256"/>
      <c r="P17" s="256"/>
      <c r="Q17" s="255"/>
      <c r="R17" s="255"/>
      <c r="S17" s="255"/>
      <c r="T17" s="255"/>
      <c r="U17" s="259">
        <v>18180</v>
      </c>
      <c r="V17" s="260"/>
      <c r="W17" s="52"/>
      <c r="X17" s="52"/>
    </row>
    <row r="18" spans="1:24" ht="18.75" customHeight="1" x14ac:dyDescent="0.15">
      <c r="A18" s="52"/>
      <c r="B18" s="256"/>
      <c r="C18" s="256"/>
      <c r="D18" s="207"/>
      <c r="E18" s="256"/>
      <c r="F18" s="256"/>
      <c r="G18" s="256"/>
      <c r="H18" s="256"/>
      <c r="I18" s="261" t="s">
        <v>91</v>
      </c>
      <c r="J18" s="262"/>
      <c r="K18" s="262"/>
      <c r="L18" s="263"/>
      <c r="M18" s="256"/>
      <c r="N18" s="256"/>
      <c r="O18" s="256"/>
      <c r="P18" s="256"/>
      <c r="Q18" s="255"/>
      <c r="R18" s="255"/>
      <c r="S18" s="255"/>
      <c r="T18" s="255"/>
      <c r="U18" s="259"/>
      <c r="V18" s="260"/>
      <c r="W18" s="52"/>
      <c r="X18" s="52"/>
    </row>
    <row r="19" spans="1:24" ht="18.75" customHeight="1" x14ac:dyDescent="0.15">
      <c r="A19" s="52"/>
      <c r="B19" s="256"/>
      <c r="C19" s="256"/>
      <c r="D19" s="207"/>
      <c r="E19" s="261"/>
      <c r="F19" s="262"/>
      <c r="G19" s="262"/>
      <c r="H19" s="263"/>
      <c r="I19" s="261"/>
      <c r="J19" s="262"/>
      <c r="K19" s="262"/>
      <c r="L19" s="263"/>
      <c r="M19" s="256"/>
      <c r="N19" s="256"/>
      <c r="O19" s="256"/>
      <c r="P19" s="256"/>
      <c r="Q19" s="255"/>
      <c r="R19" s="255"/>
      <c r="S19" s="255"/>
      <c r="T19" s="255"/>
      <c r="U19" s="259"/>
      <c r="V19" s="260"/>
      <c r="W19" s="52"/>
      <c r="X19" s="52"/>
    </row>
    <row r="20" spans="1:24" ht="18.75" customHeight="1" x14ac:dyDescent="0.15">
      <c r="A20" s="52"/>
      <c r="B20" s="256"/>
      <c r="C20" s="256"/>
      <c r="D20" s="256"/>
      <c r="E20" s="261"/>
      <c r="F20" s="262"/>
      <c r="G20" s="262"/>
      <c r="H20" s="263"/>
      <c r="I20" s="261"/>
      <c r="J20" s="262"/>
      <c r="K20" s="262"/>
      <c r="L20" s="263"/>
      <c r="M20" s="256"/>
      <c r="N20" s="256"/>
      <c r="O20" s="256"/>
      <c r="P20" s="256"/>
      <c r="Q20" s="255"/>
      <c r="R20" s="255"/>
      <c r="S20" s="255"/>
      <c r="T20" s="255"/>
      <c r="U20" s="259"/>
      <c r="V20" s="260"/>
      <c r="W20" s="52"/>
      <c r="X20" s="52"/>
    </row>
    <row r="21" spans="1:24" ht="18.75" customHeight="1" x14ac:dyDescent="0.15">
      <c r="A21" s="52"/>
      <c r="B21" s="256"/>
      <c r="C21" s="256"/>
      <c r="D21" s="256"/>
      <c r="E21" s="207"/>
      <c r="F21" s="208"/>
      <c r="G21" s="208"/>
      <c r="H21" s="209"/>
      <c r="I21" s="261"/>
      <c r="J21" s="262"/>
      <c r="K21" s="262"/>
      <c r="L21" s="263"/>
      <c r="M21" s="256"/>
      <c r="N21" s="256"/>
      <c r="O21" s="256"/>
      <c r="P21" s="256"/>
      <c r="Q21" s="254"/>
      <c r="R21" s="254"/>
      <c r="S21" s="254"/>
      <c r="T21" s="254"/>
      <c r="U21" s="255"/>
      <c r="V21" s="255"/>
      <c r="W21" s="52"/>
      <c r="X21" s="52"/>
    </row>
    <row r="22" spans="1:24" ht="18.75" customHeight="1" x14ac:dyDescent="0.15">
      <c r="A22" s="52"/>
      <c r="B22" s="256"/>
      <c r="C22" s="256"/>
      <c r="D22" s="256"/>
      <c r="E22" s="207"/>
      <c r="F22" s="208"/>
      <c r="G22" s="208"/>
      <c r="H22" s="209"/>
      <c r="I22" s="256"/>
      <c r="J22" s="256"/>
      <c r="K22" s="256"/>
      <c r="L22" s="256"/>
      <c r="M22" s="256"/>
      <c r="N22" s="256"/>
      <c r="O22" s="256"/>
      <c r="P22" s="256"/>
      <c r="Q22" s="254"/>
      <c r="R22" s="254"/>
      <c r="S22" s="254"/>
      <c r="T22" s="254"/>
      <c r="U22" s="255"/>
      <c r="V22" s="255"/>
      <c r="W22" s="52"/>
      <c r="X22" s="52"/>
    </row>
    <row r="23" spans="1:24" ht="18.75" customHeight="1" x14ac:dyDescent="0.15">
      <c r="A23" s="52"/>
      <c r="B23" s="256"/>
      <c r="C23" s="256"/>
      <c r="D23" s="256"/>
      <c r="E23" s="256" t="s">
        <v>61</v>
      </c>
      <c r="F23" s="256"/>
      <c r="G23" s="256"/>
      <c r="H23" s="256"/>
      <c r="I23" s="256"/>
      <c r="J23" s="256"/>
      <c r="K23" s="256"/>
      <c r="L23" s="256"/>
      <c r="M23" s="256"/>
      <c r="N23" s="256"/>
      <c r="O23" s="256"/>
      <c r="P23" s="256"/>
      <c r="Q23" s="254"/>
      <c r="R23" s="254"/>
      <c r="S23" s="254"/>
      <c r="T23" s="254"/>
      <c r="U23" s="257">
        <f>SUM(U16:V17)</f>
        <v>199980</v>
      </c>
      <c r="V23" s="258"/>
      <c r="W23" s="52"/>
      <c r="X23" s="52"/>
    </row>
    <row r="24" spans="1:24" ht="14.1" customHeight="1" x14ac:dyDescent="0.15">
      <c r="A24" s="242" t="s">
        <v>62</v>
      </c>
      <c r="B24" s="245" t="s">
        <v>63</v>
      </c>
      <c r="C24" s="246"/>
      <c r="D24" s="249" t="s">
        <v>64</v>
      </c>
      <c r="E24" s="249"/>
      <c r="F24" s="249"/>
      <c r="G24" s="249" t="s">
        <v>65</v>
      </c>
      <c r="H24" s="249"/>
      <c r="I24" s="249"/>
      <c r="J24" s="218" t="s">
        <v>66</v>
      </c>
      <c r="K24" s="219"/>
      <c r="L24" s="220"/>
      <c r="M24" s="224" t="s">
        <v>67</v>
      </c>
      <c r="N24" s="225"/>
      <c r="O24" s="230"/>
      <c r="P24" s="231"/>
      <c r="Q24" s="231"/>
      <c r="R24" s="231"/>
      <c r="S24" s="231"/>
      <c r="T24" s="231"/>
      <c r="U24" s="231"/>
      <c r="V24" s="231"/>
      <c r="W24" s="231"/>
      <c r="X24" s="232"/>
    </row>
    <row r="25" spans="1:24" ht="14.1" customHeight="1" x14ac:dyDescent="0.15">
      <c r="A25" s="243"/>
      <c r="B25" s="247"/>
      <c r="C25" s="248"/>
      <c r="D25" s="250"/>
      <c r="E25" s="250"/>
      <c r="F25" s="250"/>
      <c r="G25" s="249"/>
      <c r="H25" s="249"/>
      <c r="I25" s="249"/>
      <c r="J25" s="221"/>
      <c r="K25" s="222"/>
      <c r="L25" s="223"/>
      <c r="M25" s="226"/>
      <c r="N25" s="227"/>
      <c r="O25" s="210" t="s">
        <v>68</v>
      </c>
      <c r="P25" s="211"/>
      <c r="Q25" s="211"/>
      <c r="R25" s="211"/>
      <c r="S25" s="211"/>
      <c r="T25" s="211"/>
      <c r="U25" s="211"/>
      <c r="V25" s="211"/>
      <c r="W25" s="211"/>
      <c r="X25" s="212"/>
    </row>
    <row r="26" spans="1:24" ht="14.1" customHeight="1" x14ac:dyDescent="0.15">
      <c r="A26" s="243"/>
      <c r="B26" s="249" t="s">
        <v>69</v>
      </c>
      <c r="C26" s="251"/>
      <c r="D26" s="245" t="s">
        <v>70</v>
      </c>
      <c r="E26" s="252"/>
      <c r="F26" s="246"/>
      <c r="G26" s="253" t="s">
        <v>118</v>
      </c>
      <c r="H26" s="249"/>
      <c r="I26" s="249"/>
      <c r="J26" s="218" t="s">
        <v>71</v>
      </c>
      <c r="K26" s="219"/>
      <c r="L26" s="61"/>
      <c r="M26" s="226"/>
      <c r="N26" s="227"/>
      <c r="O26" s="210" t="s">
        <v>72</v>
      </c>
      <c r="P26" s="211"/>
      <c r="Q26" s="211"/>
      <c r="R26" s="211"/>
      <c r="S26" s="211"/>
      <c r="T26" s="211"/>
      <c r="U26" s="211"/>
      <c r="V26" s="211"/>
      <c r="W26" s="211"/>
      <c r="X26" s="212"/>
    </row>
    <row r="27" spans="1:24" ht="14.1" customHeight="1" x14ac:dyDescent="0.15">
      <c r="A27" s="243"/>
      <c r="B27" s="249"/>
      <c r="C27" s="251"/>
      <c r="D27" s="236"/>
      <c r="E27" s="237"/>
      <c r="F27" s="238"/>
      <c r="G27" s="253"/>
      <c r="H27" s="249"/>
      <c r="I27" s="249"/>
      <c r="J27" s="210"/>
      <c r="K27" s="211"/>
      <c r="L27" s="62"/>
      <c r="M27" s="226"/>
      <c r="N27" s="227"/>
      <c r="O27" s="210" t="s">
        <v>102</v>
      </c>
      <c r="P27" s="211"/>
      <c r="Q27" s="211"/>
      <c r="R27" s="211"/>
      <c r="S27" s="211"/>
      <c r="T27" s="211"/>
      <c r="U27" s="211"/>
      <c r="V27" s="211"/>
      <c r="W27" s="211"/>
      <c r="X27" s="212"/>
    </row>
    <row r="28" spans="1:24" ht="15.95" customHeight="1" x14ac:dyDescent="0.15">
      <c r="A28" s="243"/>
      <c r="B28" s="218" t="s">
        <v>73</v>
      </c>
      <c r="C28" s="219"/>
      <c r="D28" s="219"/>
      <c r="E28" s="219"/>
      <c r="F28" s="219"/>
      <c r="G28" s="219"/>
      <c r="H28" s="219"/>
      <c r="I28" s="220"/>
      <c r="J28" s="233"/>
      <c r="K28" s="234"/>
      <c r="L28" s="235"/>
      <c r="M28" s="226"/>
      <c r="N28" s="227"/>
      <c r="O28" s="213"/>
      <c r="P28" s="214"/>
      <c r="Q28" s="214"/>
      <c r="R28" s="214"/>
      <c r="S28" s="214"/>
      <c r="T28" s="214"/>
      <c r="U28" s="214"/>
      <c r="V28" s="214"/>
      <c r="W28" s="214"/>
      <c r="X28" s="215"/>
    </row>
    <row r="29" spans="1:24" ht="15.95" customHeight="1" x14ac:dyDescent="0.15">
      <c r="A29" s="243"/>
      <c r="B29" s="213" t="s">
        <v>103</v>
      </c>
      <c r="C29" s="214"/>
      <c r="D29" s="214"/>
      <c r="E29" s="214"/>
      <c r="F29" s="214"/>
      <c r="G29" s="214"/>
      <c r="H29" s="214"/>
      <c r="I29" s="215"/>
      <c r="J29" s="233"/>
      <c r="K29" s="234"/>
      <c r="L29" s="235"/>
      <c r="M29" s="226"/>
      <c r="N29" s="227"/>
      <c r="O29" s="213"/>
      <c r="P29" s="214"/>
      <c r="Q29" s="216" t="s">
        <v>74</v>
      </c>
      <c r="R29" s="216"/>
      <c r="S29" s="216"/>
      <c r="T29" s="214"/>
      <c r="U29" s="214"/>
      <c r="V29" s="214"/>
      <c r="W29" s="214"/>
      <c r="X29" s="215"/>
    </row>
    <row r="30" spans="1:24" ht="10.5" customHeight="1" x14ac:dyDescent="0.15">
      <c r="A30" s="243"/>
      <c r="B30" s="213"/>
      <c r="C30" s="217"/>
      <c r="D30" s="217"/>
      <c r="E30" s="217"/>
      <c r="F30" s="217"/>
      <c r="G30" s="217"/>
      <c r="H30" s="217"/>
      <c r="I30" s="215"/>
      <c r="J30" s="233"/>
      <c r="K30" s="234"/>
      <c r="L30" s="235"/>
      <c r="M30" s="226"/>
      <c r="N30" s="227"/>
      <c r="O30" s="213"/>
      <c r="P30" s="214"/>
      <c r="Q30" s="216"/>
      <c r="R30" s="216"/>
      <c r="S30" s="216"/>
      <c r="T30" s="214"/>
      <c r="U30" s="214"/>
      <c r="V30" s="214"/>
      <c r="W30" s="214"/>
      <c r="X30" s="215"/>
    </row>
    <row r="31" spans="1:24" x14ac:dyDescent="0.15">
      <c r="A31" s="243"/>
      <c r="B31" s="210" t="s">
        <v>75</v>
      </c>
      <c r="C31" s="211"/>
      <c r="D31" s="211"/>
      <c r="E31" s="211"/>
      <c r="F31" s="211"/>
      <c r="G31" s="211"/>
      <c r="H31" s="211"/>
      <c r="I31" s="212"/>
      <c r="J31" s="233"/>
      <c r="K31" s="234"/>
      <c r="L31" s="235"/>
      <c r="M31" s="226"/>
      <c r="N31" s="227"/>
      <c r="O31" s="213"/>
      <c r="P31" s="214"/>
      <c r="Q31" s="211" t="s">
        <v>76</v>
      </c>
      <c r="R31" s="211"/>
      <c r="S31" s="211"/>
      <c r="T31" s="214"/>
      <c r="U31" s="214"/>
      <c r="V31" s="214"/>
      <c r="W31" s="214"/>
      <c r="X31" s="215"/>
    </row>
    <row r="32" spans="1:24" ht="13.5" customHeight="1" x14ac:dyDescent="0.15">
      <c r="A32" s="243"/>
      <c r="B32" s="210" t="s">
        <v>77</v>
      </c>
      <c r="C32" s="211"/>
      <c r="D32" s="211"/>
      <c r="E32" s="211"/>
      <c r="F32" s="211"/>
      <c r="G32" s="211"/>
      <c r="H32" s="211"/>
      <c r="I32" s="212"/>
      <c r="J32" s="233"/>
      <c r="K32" s="234"/>
      <c r="L32" s="235"/>
      <c r="M32" s="226"/>
      <c r="N32" s="227"/>
      <c r="O32" s="213"/>
      <c r="P32" s="214"/>
      <c r="Q32" s="211" t="s">
        <v>78</v>
      </c>
      <c r="R32" s="211"/>
      <c r="S32" s="211"/>
      <c r="T32" s="214"/>
      <c r="U32" s="214"/>
      <c r="V32" s="214"/>
      <c r="W32" s="214"/>
      <c r="X32" s="215"/>
    </row>
    <row r="33" spans="1:24" ht="12.75" customHeight="1" x14ac:dyDescent="0.15">
      <c r="A33" s="244"/>
      <c r="B33" s="221"/>
      <c r="C33" s="222"/>
      <c r="D33" s="222"/>
      <c r="E33" s="222"/>
      <c r="F33" s="222"/>
      <c r="G33" s="222"/>
      <c r="H33" s="222"/>
      <c r="I33" s="223"/>
      <c r="J33" s="236"/>
      <c r="K33" s="237"/>
      <c r="L33" s="238"/>
      <c r="M33" s="228"/>
      <c r="N33" s="229"/>
      <c r="O33" s="239"/>
      <c r="P33" s="240"/>
      <c r="Q33" s="240"/>
      <c r="R33" s="240"/>
      <c r="S33" s="240"/>
      <c r="T33" s="240"/>
      <c r="U33" s="240"/>
      <c r="V33" s="240"/>
      <c r="W33" s="240"/>
      <c r="X33" s="241"/>
    </row>
    <row r="34" spans="1:24" ht="24.95" customHeight="1" x14ac:dyDescent="0.15">
      <c r="S34" s="207" t="s">
        <v>79</v>
      </c>
      <c r="T34" s="208"/>
      <c r="U34" s="208"/>
      <c r="V34" s="208"/>
      <c r="W34" s="208"/>
      <c r="X34" s="209"/>
    </row>
  </sheetData>
  <mergeCells count="150">
    <mergeCell ref="A1:A3"/>
    <mergeCell ref="B1:G3"/>
    <mergeCell ref="H1:X3"/>
    <mergeCell ref="A4:A11"/>
    <mergeCell ref="B4:G4"/>
    <mergeCell ref="H4:L5"/>
    <mergeCell ref="M4:Q5"/>
    <mergeCell ref="R4:U4"/>
    <mergeCell ref="V4:X5"/>
    <mergeCell ref="R5:U11"/>
    <mergeCell ref="H10:L10"/>
    <mergeCell ref="M10:Q11"/>
    <mergeCell ref="V10:X11"/>
    <mergeCell ref="H11:L11"/>
    <mergeCell ref="H6:L7"/>
    <mergeCell ref="M6:Q7"/>
    <mergeCell ref="V6:X7"/>
    <mergeCell ref="H8:L8"/>
    <mergeCell ref="M8:Q9"/>
    <mergeCell ref="V8:X9"/>
    <mergeCell ref="H9:L9"/>
    <mergeCell ref="R12:S12"/>
    <mergeCell ref="T12:U12"/>
    <mergeCell ref="V12:X12"/>
    <mergeCell ref="A13:B13"/>
    <mergeCell ref="C13:E13"/>
    <mergeCell ref="F13:H13"/>
    <mergeCell ref="I13:K13"/>
    <mergeCell ref="L13:M13"/>
    <mergeCell ref="N13:Q13"/>
    <mergeCell ref="R13:S13"/>
    <mergeCell ref="A12:B12"/>
    <mergeCell ref="C12:E12"/>
    <mergeCell ref="F12:H12"/>
    <mergeCell ref="I12:K12"/>
    <mergeCell ref="L12:M12"/>
    <mergeCell ref="N12:Q12"/>
    <mergeCell ref="T13:U13"/>
    <mergeCell ref="V13:X13"/>
    <mergeCell ref="A14:A15"/>
    <mergeCell ref="B14:D15"/>
    <mergeCell ref="E14:H15"/>
    <mergeCell ref="I14:L15"/>
    <mergeCell ref="M14:N15"/>
    <mergeCell ref="O14:P15"/>
    <mergeCell ref="Q14:R15"/>
    <mergeCell ref="S14:T15"/>
    <mergeCell ref="U14:V15"/>
    <mergeCell ref="W14:W15"/>
    <mergeCell ref="X14:X15"/>
    <mergeCell ref="B16:D16"/>
    <mergeCell ref="E16:H16"/>
    <mergeCell ref="I16:L16"/>
    <mergeCell ref="M16:N16"/>
    <mergeCell ref="O16:P16"/>
    <mergeCell ref="Q16:R16"/>
    <mergeCell ref="S16:T16"/>
    <mergeCell ref="U16:V16"/>
    <mergeCell ref="B17:D17"/>
    <mergeCell ref="E17:H17"/>
    <mergeCell ref="I17:L17"/>
    <mergeCell ref="M17:N17"/>
    <mergeCell ref="O17:P17"/>
    <mergeCell ref="Q17:R17"/>
    <mergeCell ref="S17:T17"/>
    <mergeCell ref="U17:V17"/>
    <mergeCell ref="S18:T18"/>
    <mergeCell ref="U18:V18"/>
    <mergeCell ref="B19:D19"/>
    <mergeCell ref="E19:H19"/>
    <mergeCell ref="I19:L19"/>
    <mergeCell ref="M19:N19"/>
    <mergeCell ref="O19:P19"/>
    <mergeCell ref="Q19:R19"/>
    <mergeCell ref="S19:T19"/>
    <mergeCell ref="U19:V19"/>
    <mergeCell ref="B18:D18"/>
    <mergeCell ref="E18:H18"/>
    <mergeCell ref="I18:L18"/>
    <mergeCell ref="M18:N18"/>
    <mergeCell ref="O18:P18"/>
    <mergeCell ref="Q18:R18"/>
    <mergeCell ref="S20:T20"/>
    <mergeCell ref="U20:V20"/>
    <mergeCell ref="B21:D21"/>
    <mergeCell ref="E21:H21"/>
    <mergeCell ref="I21:L21"/>
    <mergeCell ref="M21:N21"/>
    <mergeCell ref="O21:P21"/>
    <mergeCell ref="Q21:R21"/>
    <mergeCell ref="S21:T21"/>
    <mergeCell ref="U21:V21"/>
    <mergeCell ref="B20:D20"/>
    <mergeCell ref="E20:H20"/>
    <mergeCell ref="I20:L20"/>
    <mergeCell ref="M20:N20"/>
    <mergeCell ref="O20:P20"/>
    <mergeCell ref="Q20:R20"/>
    <mergeCell ref="S22:T22"/>
    <mergeCell ref="U22:V22"/>
    <mergeCell ref="B23:D23"/>
    <mergeCell ref="E23:H23"/>
    <mergeCell ref="I23:L23"/>
    <mergeCell ref="M23:N23"/>
    <mergeCell ref="O23:P23"/>
    <mergeCell ref="Q23:R23"/>
    <mergeCell ref="S23:T23"/>
    <mergeCell ref="U23:V23"/>
    <mergeCell ref="B22:D22"/>
    <mergeCell ref="E22:H22"/>
    <mergeCell ref="I22:L22"/>
    <mergeCell ref="M22:N22"/>
    <mergeCell ref="O22:P22"/>
    <mergeCell ref="Q22:R22"/>
    <mergeCell ref="A24:A33"/>
    <mergeCell ref="B24:C25"/>
    <mergeCell ref="D24:F25"/>
    <mergeCell ref="G24:I25"/>
    <mergeCell ref="B26:C27"/>
    <mergeCell ref="D26:F26"/>
    <mergeCell ref="G26:I27"/>
    <mergeCell ref="D27:F27"/>
    <mergeCell ref="B28:I28"/>
    <mergeCell ref="B29:I29"/>
    <mergeCell ref="B33:I33"/>
    <mergeCell ref="J24:L25"/>
    <mergeCell ref="M24:N33"/>
    <mergeCell ref="O24:X24"/>
    <mergeCell ref="O25:X25"/>
    <mergeCell ref="J26:K27"/>
    <mergeCell ref="O26:X26"/>
    <mergeCell ref="O27:X27"/>
    <mergeCell ref="J28:L33"/>
    <mergeCell ref="O28:X28"/>
    <mergeCell ref="O29:P29"/>
    <mergeCell ref="O33:X33"/>
    <mergeCell ref="S34:X34"/>
    <mergeCell ref="B32:I32"/>
    <mergeCell ref="O32:P32"/>
    <mergeCell ref="Q32:S32"/>
    <mergeCell ref="T32:X32"/>
    <mergeCell ref="Q29:S30"/>
    <mergeCell ref="T29:X29"/>
    <mergeCell ref="B30:I30"/>
    <mergeCell ref="O30:P30"/>
    <mergeCell ref="T30:X30"/>
    <mergeCell ref="B31:I31"/>
    <mergeCell ref="O31:P31"/>
    <mergeCell ref="Q31:S31"/>
    <mergeCell ref="T31:X31"/>
  </mergeCells>
  <phoneticPr fontId="3"/>
  <printOptions horizontalCentered="1"/>
  <pageMargins left="0.39370078740157483" right="0" top="0.98425196850393704" bottom="0" header="0.51181102362204722" footer="0.51181102362204722"/>
  <pageSetup paperSize="9" orientation="landscape" horizontalDpi="4294967293"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sheetPr>
  <dimension ref="A1:X32"/>
  <sheetViews>
    <sheetView workbookViewId="0">
      <selection activeCell="A3" sqref="A3:J3"/>
    </sheetView>
  </sheetViews>
  <sheetFormatPr defaultRowHeight="13.5" x14ac:dyDescent="0.15"/>
  <cols>
    <col min="1" max="1" width="5.625" style="48" customWidth="1"/>
    <col min="2" max="2" width="7.625" style="48" customWidth="1"/>
    <col min="3" max="3" width="5.625" style="48" customWidth="1"/>
    <col min="4" max="4" width="1.625" style="48" customWidth="1"/>
    <col min="5" max="5" width="7.125" style="48" customWidth="1"/>
    <col min="6" max="6" width="5.125" style="48" customWidth="1"/>
    <col min="7" max="7" width="6" style="48" customWidth="1"/>
    <col min="8" max="8" width="3.5" style="48" customWidth="1"/>
    <col min="9" max="9" width="4.125" style="48" customWidth="1"/>
    <col min="10" max="10" width="2.125" style="48" customWidth="1"/>
    <col min="11" max="11" width="5.125" style="48" customWidth="1"/>
    <col min="12" max="12" width="6.625" style="48" customWidth="1"/>
    <col min="13" max="13" width="3.125" style="48" customWidth="1"/>
    <col min="14" max="14" width="2.625" style="48" customWidth="1"/>
    <col min="15" max="15" width="3.125" style="48" customWidth="1"/>
    <col min="16" max="16" width="2.625" style="48" customWidth="1"/>
    <col min="17" max="17" width="3.125" style="48" customWidth="1"/>
    <col min="18" max="18" width="5.125" style="48" customWidth="1"/>
    <col min="19" max="19" width="5.375" style="48" customWidth="1"/>
    <col min="20" max="20" width="4.125" style="48" customWidth="1"/>
    <col min="21" max="21" width="7.625" style="48" customWidth="1"/>
    <col min="22" max="22" width="6.125" style="48" customWidth="1"/>
    <col min="23" max="23" width="9.125" style="48" customWidth="1"/>
    <col min="24" max="24" width="11.625" style="48" customWidth="1"/>
    <col min="25" max="16384" width="9" style="48"/>
  </cols>
  <sheetData>
    <row r="1" spans="1:24" ht="13.5" customHeight="1" x14ac:dyDescent="0.15">
      <c r="A1" s="274" t="s">
        <v>27</v>
      </c>
      <c r="B1" s="277" t="s">
        <v>81</v>
      </c>
      <c r="C1" s="278"/>
      <c r="D1" s="278"/>
      <c r="E1" s="278"/>
      <c r="F1" s="278"/>
      <c r="G1" s="279"/>
      <c r="H1" s="286" t="s">
        <v>28</v>
      </c>
      <c r="I1" s="287"/>
      <c r="J1" s="287"/>
      <c r="K1" s="287"/>
      <c r="L1" s="287"/>
      <c r="M1" s="287"/>
      <c r="N1" s="287"/>
      <c r="O1" s="287"/>
      <c r="P1" s="287"/>
      <c r="Q1" s="287"/>
      <c r="R1" s="287"/>
      <c r="S1" s="287"/>
      <c r="T1" s="287"/>
      <c r="U1" s="287"/>
      <c r="V1" s="287"/>
      <c r="W1" s="287"/>
      <c r="X1" s="288"/>
    </row>
    <row r="2" spans="1:24" ht="13.5" customHeight="1" x14ac:dyDescent="0.15">
      <c r="A2" s="275"/>
      <c r="B2" s="280"/>
      <c r="C2" s="281"/>
      <c r="D2" s="281"/>
      <c r="E2" s="281"/>
      <c r="F2" s="281"/>
      <c r="G2" s="282"/>
      <c r="H2" s="289"/>
      <c r="I2" s="290"/>
      <c r="J2" s="290"/>
      <c r="K2" s="290"/>
      <c r="L2" s="290"/>
      <c r="M2" s="290"/>
      <c r="N2" s="290"/>
      <c r="O2" s="290"/>
      <c r="P2" s="290"/>
      <c r="Q2" s="290"/>
      <c r="R2" s="290"/>
      <c r="S2" s="290"/>
      <c r="T2" s="290"/>
      <c r="U2" s="290"/>
      <c r="V2" s="290"/>
      <c r="W2" s="290"/>
      <c r="X2" s="291"/>
    </row>
    <row r="3" spans="1:24" ht="13.5" customHeight="1" x14ac:dyDescent="0.15">
      <c r="A3" s="276"/>
      <c r="B3" s="283"/>
      <c r="C3" s="284"/>
      <c r="D3" s="284"/>
      <c r="E3" s="284"/>
      <c r="F3" s="284"/>
      <c r="G3" s="285"/>
      <c r="H3" s="292"/>
      <c r="I3" s="293"/>
      <c r="J3" s="293"/>
      <c r="K3" s="293"/>
      <c r="L3" s="293"/>
      <c r="M3" s="293"/>
      <c r="N3" s="293"/>
      <c r="O3" s="293"/>
      <c r="P3" s="293"/>
      <c r="Q3" s="293"/>
      <c r="R3" s="293"/>
      <c r="S3" s="293"/>
      <c r="T3" s="293"/>
      <c r="U3" s="293"/>
      <c r="V3" s="293"/>
      <c r="W3" s="293"/>
      <c r="X3" s="294"/>
    </row>
    <row r="4" spans="1:24" ht="3.95" customHeight="1" x14ac:dyDescent="0.15">
      <c r="A4" s="242" t="s">
        <v>29</v>
      </c>
      <c r="B4" s="230"/>
      <c r="C4" s="231"/>
      <c r="D4" s="231"/>
      <c r="E4" s="231"/>
      <c r="F4" s="231"/>
      <c r="G4" s="232"/>
      <c r="H4" s="295" t="s">
        <v>172</v>
      </c>
      <c r="I4" s="249"/>
      <c r="J4" s="249"/>
      <c r="K4" s="249"/>
      <c r="L4" s="249"/>
      <c r="M4" s="245" t="s">
        <v>30</v>
      </c>
      <c r="N4" s="252"/>
      <c r="O4" s="252"/>
      <c r="P4" s="252"/>
      <c r="Q4" s="246"/>
      <c r="R4" s="230"/>
      <c r="S4" s="231"/>
      <c r="T4" s="231"/>
      <c r="U4" s="232"/>
      <c r="V4" s="245" t="s">
        <v>31</v>
      </c>
      <c r="W4" s="252"/>
      <c r="X4" s="246"/>
    </row>
    <row r="5" spans="1:24" ht="21.95" customHeight="1" x14ac:dyDescent="0.15">
      <c r="A5" s="243"/>
      <c r="B5" s="49" t="s">
        <v>32</v>
      </c>
      <c r="C5" s="50"/>
      <c r="D5" s="50"/>
      <c r="E5" s="50"/>
      <c r="F5" s="50"/>
      <c r="G5" s="51"/>
      <c r="H5" s="249"/>
      <c r="I5" s="249"/>
      <c r="J5" s="249"/>
      <c r="K5" s="249"/>
      <c r="L5" s="249"/>
      <c r="M5" s="247"/>
      <c r="N5" s="296"/>
      <c r="O5" s="296"/>
      <c r="P5" s="296"/>
      <c r="Q5" s="248"/>
      <c r="R5" s="297" t="s">
        <v>33</v>
      </c>
      <c r="S5" s="298"/>
      <c r="T5" s="298"/>
      <c r="U5" s="299"/>
      <c r="V5" s="247"/>
      <c r="W5" s="296"/>
      <c r="X5" s="248"/>
    </row>
    <row r="6" spans="1:24" ht="12.95" customHeight="1" x14ac:dyDescent="0.15">
      <c r="A6" s="243"/>
      <c r="B6" s="85" t="s">
        <v>162</v>
      </c>
      <c r="C6" s="128"/>
      <c r="D6" s="128"/>
      <c r="E6" s="128"/>
      <c r="F6" s="128"/>
      <c r="G6" s="129"/>
      <c r="H6" s="249" t="s">
        <v>34</v>
      </c>
      <c r="I6" s="249"/>
      <c r="J6" s="249"/>
      <c r="K6" s="249"/>
      <c r="L6" s="249"/>
      <c r="M6" s="245" t="s">
        <v>35</v>
      </c>
      <c r="N6" s="252"/>
      <c r="O6" s="252"/>
      <c r="P6" s="252"/>
      <c r="Q6" s="246"/>
      <c r="R6" s="297"/>
      <c r="S6" s="298"/>
      <c r="T6" s="298"/>
      <c r="U6" s="299"/>
      <c r="V6" s="245" t="s">
        <v>36</v>
      </c>
      <c r="W6" s="252"/>
      <c r="X6" s="246"/>
    </row>
    <row r="7" spans="1:24" ht="12.95" customHeight="1" x14ac:dyDescent="0.15">
      <c r="A7" s="243"/>
      <c r="B7" s="85"/>
      <c r="C7" s="63"/>
      <c r="D7" s="63"/>
      <c r="E7" s="63"/>
      <c r="F7" s="63"/>
      <c r="G7" s="64"/>
      <c r="H7" s="250"/>
      <c r="I7" s="250"/>
      <c r="J7" s="250"/>
      <c r="K7" s="250"/>
      <c r="L7" s="250"/>
      <c r="M7" s="247"/>
      <c r="N7" s="296"/>
      <c r="O7" s="296"/>
      <c r="P7" s="296"/>
      <c r="Q7" s="248"/>
      <c r="R7" s="297"/>
      <c r="S7" s="298"/>
      <c r="T7" s="298"/>
      <c r="U7" s="299"/>
      <c r="V7" s="247"/>
      <c r="W7" s="296"/>
      <c r="X7" s="248"/>
    </row>
    <row r="8" spans="1:24" ht="13.5" customHeight="1" x14ac:dyDescent="0.15">
      <c r="A8" s="243"/>
      <c r="B8" s="60" t="s">
        <v>163</v>
      </c>
      <c r="C8" s="63"/>
      <c r="D8" s="63"/>
      <c r="E8" s="63"/>
      <c r="F8" s="63"/>
      <c r="G8" s="64"/>
      <c r="H8" s="245" t="s">
        <v>37</v>
      </c>
      <c r="I8" s="252"/>
      <c r="J8" s="252"/>
      <c r="K8" s="252"/>
      <c r="L8" s="246"/>
      <c r="M8" s="252" t="s">
        <v>38</v>
      </c>
      <c r="N8" s="252"/>
      <c r="O8" s="252"/>
      <c r="P8" s="252"/>
      <c r="Q8" s="246"/>
      <c r="R8" s="297"/>
      <c r="S8" s="298"/>
      <c r="T8" s="298"/>
      <c r="U8" s="299"/>
      <c r="V8" s="245" t="s">
        <v>39</v>
      </c>
      <c r="W8" s="252"/>
      <c r="X8" s="246"/>
    </row>
    <row r="9" spans="1:24" ht="13.5" customHeight="1" x14ac:dyDescent="0.15">
      <c r="A9" s="243"/>
      <c r="B9" s="85"/>
      <c r="C9" s="63"/>
      <c r="D9" s="63"/>
      <c r="E9" s="63"/>
      <c r="F9" s="63"/>
      <c r="G9" s="64"/>
      <c r="H9" s="233"/>
      <c r="I9" s="234"/>
      <c r="J9" s="234"/>
      <c r="K9" s="234"/>
      <c r="L9" s="235"/>
      <c r="M9" s="296"/>
      <c r="N9" s="296"/>
      <c r="O9" s="296"/>
      <c r="P9" s="296"/>
      <c r="Q9" s="248"/>
      <c r="R9" s="297"/>
      <c r="S9" s="298"/>
      <c r="T9" s="298"/>
      <c r="U9" s="299"/>
      <c r="V9" s="247"/>
      <c r="W9" s="296"/>
      <c r="X9" s="248"/>
    </row>
    <row r="10" spans="1:24" ht="12.95" customHeight="1" x14ac:dyDescent="0.15">
      <c r="A10" s="243"/>
      <c r="B10" s="85" t="s">
        <v>164</v>
      </c>
      <c r="C10" s="63"/>
      <c r="D10" s="63"/>
      <c r="E10" s="63"/>
      <c r="F10" s="63"/>
      <c r="G10" s="64"/>
      <c r="H10" s="245" t="s">
        <v>40</v>
      </c>
      <c r="I10" s="252"/>
      <c r="J10" s="252"/>
      <c r="K10" s="252"/>
      <c r="L10" s="246"/>
      <c r="M10" s="252" t="s">
        <v>41</v>
      </c>
      <c r="N10" s="252"/>
      <c r="O10" s="252"/>
      <c r="P10" s="252"/>
      <c r="Q10" s="246"/>
      <c r="R10" s="297"/>
      <c r="S10" s="298"/>
      <c r="T10" s="298"/>
      <c r="U10" s="299"/>
      <c r="V10" s="245" t="s">
        <v>42</v>
      </c>
      <c r="W10" s="252"/>
      <c r="X10" s="246"/>
    </row>
    <row r="11" spans="1:24" ht="12.95" customHeight="1" x14ac:dyDescent="0.15">
      <c r="A11" s="244"/>
      <c r="B11" s="65"/>
      <c r="C11" s="66"/>
      <c r="D11" s="66"/>
      <c r="E11" s="66"/>
      <c r="F11" s="66"/>
      <c r="G11" s="67"/>
      <c r="H11" s="236"/>
      <c r="I11" s="237"/>
      <c r="J11" s="237"/>
      <c r="K11" s="237"/>
      <c r="L11" s="238"/>
      <c r="M11" s="296"/>
      <c r="N11" s="296"/>
      <c r="O11" s="296"/>
      <c r="P11" s="296"/>
      <c r="Q11" s="248"/>
      <c r="R11" s="247"/>
      <c r="S11" s="296"/>
      <c r="T11" s="296"/>
      <c r="U11" s="248"/>
      <c r="V11" s="247"/>
      <c r="W11" s="296"/>
      <c r="X11" s="248"/>
    </row>
    <row r="12" spans="1:24" ht="18.75" customHeight="1" x14ac:dyDescent="0.15">
      <c r="A12" s="256" t="s">
        <v>43</v>
      </c>
      <c r="B12" s="256"/>
      <c r="C12" s="207" t="s">
        <v>44</v>
      </c>
      <c r="D12" s="208"/>
      <c r="E12" s="209"/>
      <c r="F12" s="207" t="s">
        <v>45</v>
      </c>
      <c r="G12" s="208"/>
      <c r="H12" s="209"/>
      <c r="I12" s="207" t="s">
        <v>46</v>
      </c>
      <c r="J12" s="208"/>
      <c r="K12" s="209"/>
      <c r="L12" s="265" t="s">
        <v>2</v>
      </c>
      <c r="M12" s="256"/>
      <c r="N12" s="256" t="s">
        <v>47</v>
      </c>
      <c r="O12" s="256"/>
      <c r="P12" s="256"/>
      <c r="Q12" s="256"/>
      <c r="R12" s="207" t="s">
        <v>48</v>
      </c>
      <c r="S12" s="209"/>
      <c r="T12" s="256" t="s">
        <v>49</v>
      </c>
      <c r="U12" s="256"/>
      <c r="V12" s="218" t="s">
        <v>50</v>
      </c>
      <c r="W12" s="219"/>
      <c r="X12" s="220"/>
    </row>
    <row r="13" spans="1:24" ht="21" customHeight="1" x14ac:dyDescent="0.15">
      <c r="A13" s="256"/>
      <c r="B13" s="256"/>
      <c r="C13" s="207"/>
      <c r="D13" s="208"/>
      <c r="E13" s="209"/>
      <c r="F13" s="207"/>
      <c r="G13" s="208"/>
      <c r="H13" s="209"/>
      <c r="I13" s="207"/>
      <c r="J13" s="208"/>
      <c r="K13" s="209"/>
      <c r="L13" s="264"/>
      <c r="M13" s="256"/>
      <c r="N13" s="256"/>
      <c r="O13" s="256"/>
      <c r="P13" s="256"/>
      <c r="Q13" s="256"/>
      <c r="R13" s="256"/>
      <c r="S13" s="256"/>
      <c r="T13" s="273" t="s">
        <v>171</v>
      </c>
      <c r="U13" s="273"/>
      <c r="V13" s="239"/>
      <c r="W13" s="240"/>
      <c r="X13" s="241"/>
    </row>
    <row r="14" spans="1:24" ht="15" customHeight="1" x14ac:dyDescent="0.15">
      <c r="A14" s="256" t="s">
        <v>52</v>
      </c>
      <c r="B14" s="256" t="s">
        <v>53</v>
      </c>
      <c r="C14" s="256"/>
      <c r="D14" s="256"/>
      <c r="E14" s="256" t="s">
        <v>54</v>
      </c>
      <c r="F14" s="256"/>
      <c r="G14" s="256"/>
      <c r="H14" s="207"/>
      <c r="I14" s="267" t="s">
        <v>55</v>
      </c>
      <c r="J14" s="268"/>
      <c r="K14" s="268"/>
      <c r="L14" s="269"/>
      <c r="M14" s="209" t="s">
        <v>56</v>
      </c>
      <c r="N14" s="256"/>
      <c r="O14" s="256" t="s">
        <v>0</v>
      </c>
      <c r="P14" s="256"/>
      <c r="Q14" s="256" t="s">
        <v>57</v>
      </c>
      <c r="R14" s="256"/>
      <c r="S14" s="256" t="s">
        <v>58</v>
      </c>
      <c r="T14" s="256"/>
      <c r="U14" s="256" t="s">
        <v>5</v>
      </c>
      <c r="V14" s="256"/>
      <c r="W14" s="264" t="s">
        <v>59</v>
      </c>
      <c r="X14" s="264" t="s">
        <v>60</v>
      </c>
    </row>
    <row r="15" spans="1:24" ht="15" customHeight="1" x14ac:dyDescent="0.15">
      <c r="A15" s="256"/>
      <c r="B15" s="256"/>
      <c r="C15" s="256"/>
      <c r="D15" s="256"/>
      <c r="E15" s="256"/>
      <c r="F15" s="256"/>
      <c r="G15" s="256"/>
      <c r="H15" s="207"/>
      <c r="I15" s="270"/>
      <c r="J15" s="271"/>
      <c r="K15" s="271"/>
      <c r="L15" s="272"/>
      <c r="M15" s="209"/>
      <c r="N15" s="256"/>
      <c r="O15" s="256"/>
      <c r="P15" s="256"/>
      <c r="Q15" s="256"/>
      <c r="R15" s="256"/>
      <c r="S15" s="256"/>
      <c r="T15" s="256"/>
      <c r="U15" s="256"/>
      <c r="V15" s="256"/>
      <c r="W15" s="265"/>
      <c r="X15" s="265"/>
    </row>
    <row r="16" spans="1:24" ht="24.95" customHeight="1" x14ac:dyDescent="0.15">
      <c r="A16" s="52"/>
      <c r="B16" s="256"/>
      <c r="C16" s="256"/>
      <c r="D16" s="207"/>
      <c r="E16" s="261" t="s">
        <v>156</v>
      </c>
      <c r="F16" s="262"/>
      <c r="G16" s="262"/>
      <c r="H16" s="263"/>
      <c r="I16" s="261" t="s">
        <v>101</v>
      </c>
      <c r="J16" s="262"/>
      <c r="K16" s="262"/>
      <c r="L16" s="263"/>
      <c r="M16" s="256"/>
      <c r="N16" s="256"/>
      <c r="O16" s="256"/>
      <c r="P16" s="256"/>
      <c r="Q16" s="255"/>
      <c r="R16" s="255"/>
      <c r="S16" s="266"/>
      <c r="T16" s="266"/>
      <c r="U16" s="259">
        <v>181800</v>
      </c>
      <c r="V16" s="260"/>
      <c r="W16" s="52"/>
      <c r="X16" s="52"/>
    </row>
    <row r="17" spans="1:24" ht="24.95" customHeight="1" x14ac:dyDescent="0.15">
      <c r="A17" s="52"/>
      <c r="B17" s="256"/>
      <c r="C17" s="256"/>
      <c r="D17" s="207"/>
      <c r="E17" s="207" t="s">
        <v>168</v>
      </c>
      <c r="F17" s="208"/>
      <c r="G17" s="208"/>
      <c r="H17" s="209"/>
      <c r="I17" s="261"/>
      <c r="J17" s="262"/>
      <c r="K17" s="262"/>
      <c r="L17" s="263"/>
      <c r="M17" s="256"/>
      <c r="N17" s="256"/>
      <c r="O17" s="256"/>
      <c r="P17" s="256"/>
      <c r="Q17" s="255"/>
      <c r="R17" s="255"/>
      <c r="S17" s="255"/>
      <c r="T17" s="255"/>
      <c r="U17" s="259">
        <v>18180</v>
      </c>
      <c r="V17" s="260"/>
      <c r="W17" s="52"/>
      <c r="X17" s="52"/>
    </row>
    <row r="18" spans="1:24" ht="24.95" customHeight="1" x14ac:dyDescent="0.15">
      <c r="A18" s="52"/>
      <c r="B18" s="256"/>
      <c r="C18" s="256"/>
      <c r="D18" s="207"/>
      <c r="E18" s="256"/>
      <c r="F18" s="256"/>
      <c r="G18" s="256"/>
      <c r="H18" s="256"/>
      <c r="I18" s="261" t="s">
        <v>91</v>
      </c>
      <c r="J18" s="262"/>
      <c r="K18" s="262"/>
      <c r="L18" s="263"/>
      <c r="M18" s="256"/>
      <c r="N18" s="256"/>
      <c r="O18" s="256"/>
      <c r="P18" s="256"/>
      <c r="Q18" s="255"/>
      <c r="R18" s="255"/>
      <c r="S18" s="255"/>
      <c r="T18" s="255"/>
      <c r="U18" s="259"/>
      <c r="V18" s="260"/>
      <c r="W18" s="52"/>
      <c r="X18" s="52"/>
    </row>
    <row r="19" spans="1:24" ht="24.95" customHeight="1" x14ac:dyDescent="0.15">
      <c r="A19" s="52"/>
      <c r="B19" s="256"/>
      <c r="C19" s="256"/>
      <c r="D19" s="207"/>
      <c r="E19" s="300"/>
      <c r="F19" s="301"/>
      <c r="G19" s="301"/>
      <c r="H19" s="302"/>
      <c r="I19" s="303"/>
      <c r="J19" s="304"/>
      <c r="K19" s="304"/>
      <c r="L19" s="305"/>
      <c r="M19" s="256"/>
      <c r="N19" s="256"/>
      <c r="O19" s="256"/>
      <c r="P19" s="256"/>
      <c r="Q19" s="255"/>
      <c r="R19" s="255"/>
      <c r="S19" s="255"/>
      <c r="T19" s="255"/>
      <c r="U19" s="259"/>
      <c r="V19" s="260"/>
      <c r="W19" s="52"/>
      <c r="X19" s="52"/>
    </row>
    <row r="20" spans="1:24" ht="24.95" customHeight="1" x14ac:dyDescent="0.15">
      <c r="A20" s="52"/>
      <c r="B20" s="256"/>
      <c r="C20" s="256"/>
      <c r="D20" s="256"/>
      <c r="E20" s="300"/>
      <c r="F20" s="301"/>
      <c r="G20" s="301"/>
      <c r="H20" s="302"/>
      <c r="I20" s="306"/>
      <c r="J20" s="307"/>
      <c r="K20" s="307"/>
      <c r="L20" s="308"/>
      <c r="M20" s="256"/>
      <c r="N20" s="256"/>
      <c r="O20" s="256"/>
      <c r="P20" s="256"/>
      <c r="Q20" s="255"/>
      <c r="R20" s="255"/>
      <c r="S20" s="255"/>
      <c r="T20" s="255"/>
      <c r="U20" s="259"/>
      <c r="V20" s="260"/>
      <c r="W20" s="52"/>
      <c r="X20" s="52"/>
    </row>
    <row r="21" spans="1:24" ht="24.95" customHeight="1" x14ac:dyDescent="0.15">
      <c r="A21" s="52"/>
      <c r="B21" s="256"/>
      <c r="C21" s="256"/>
      <c r="D21" s="256"/>
      <c r="E21" s="256" t="s">
        <v>61</v>
      </c>
      <c r="F21" s="256"/>
      <c r="G21" s="256"/>
      <c r="H21" s="256"/>
      <c r="I21" s="256"/>
      <c r="J21" s="256"/>
      <c r="K21" s="256"/>
      <c r="L21" s="256"/>
      <c r="M21" s="256"/>
      <c r="N21" s="256"/>
      <c r="O21" s="256"/>
      <c r="P21" s="256"/>
      <c r="Q21" s="254"/>
      <c r="R21" s="254"/>
      <c r="S21" s="254"/>
      <c r="T21" s="254"/>
      <c r="U21" s="257">
        <f>SUM(U16:V18)</f>
        <v>199980</v>
      </c>
      <c r="V21" s="258"/>
      <c r="W21" s="52"/>
      <c r="X21" s="52"/>
    </row>
    <row r="22" spans="1:24" ht="14.1" customHeight="1" x14ac:dyDescent="0.15">
      <c r="A22" s="242" t="s">
        <v>62</v>
      </c>
      <c r="B22" s="245" t="s">
        <v>63</v>
      </c>
      <c r="C22" s="246"/>
      <c r="D22" s="249" t="s">
        <v>64</v>
      </c>
      <c r="E22" s="249"/>
      <c r="F22" s="249"/>
      <c r="G22" s="249" t="s">
        <v>65</v>
      </c>
      <c r="H22" s="249"/>
      <c r="I22" s="249"/>
      <c r="J22" s="218" t="s">
        <v>66</v>
      </c>
      <c r="K22" s="219"/>
      <c r="L22" s="220"/>
      <c r="M22" s="224" t="s">
        <v>67</v>
      </c>
      <c r="N22" s="225"/>
      <c r="O22" s="230"/>
      <c r="P22" s="231"/>
      <c r="Q22" s="231"/>
      <c r="R22" s="231"/>
      <c r="S22" s="231"/>
      <c r="T22" s="231"/>
      <c r="U22" s="231"/>
      <c r="V22" s="231"/>
      <c r="W22" s="231"/>
      <c r="X22" s="232"/>
    </row>
    <row r="23" spans="1:24" ht="14.1" customHeight="1" x14ac:dyDescent="0.15">
      <c r="A23" s="243"/>
      <c r="B23" s="247"/>
      <c r="C23" s="248"/>
      <c r="D23" s="250"/>
      <c r="E23" s="250"/>
      <c r="F23" s="250"/>
      <c r="G23" s="249"/>
      <c r="H23" s="249"/>
      <c r="I23" s="249"/>
      <c r="J23" s="221"/>
      <c r="K23" s="222"/>
      <c r="L23" s="223"/>
      <c r="M23" s="226"/>
      <c r="N23" s="227"/>
      <c r="O23" s="210" t="s">
        <v>68</v>
      </c>
      <c r="P23" s="211"/>
      <c r="Q23" s="211"/>
      <c r="R23" s="211"/>
      <c r="S23" s="211"/>
      <c r="T23" s="211"/>
      <c r="U23" s="211"/>
      <c r="V23" s="211"/>
      <c r="W23" s="211"/>
      <c r="X23" s="212"/>
    </row>
    <row r="24" spans="1:24" ht="14.1" customHeight="1" x14ac:dyDescent="0.15">
      <c r="A24" s="243"/>
      <c r="B24" s="249" t="s">
        <v>69</v>
      </c>
      <c r="C24" s="251"/>
      <c r="D24" s="245" t="s">
        <v>70</v>
      </c>
      <c r="E24" s="252"/>
      <c r="F24" s="246"/>
      <c r="G24" s="253" t="s">
        <v>6</v>
      </c>
      <c r="H24" s="249"/>
      <c r="I24" s="249"/>
      <c r="J24" s="218" t="s">
        <v>71</v>
      </c>
      <c r="K24" s="219"/>
      <c r="L24" s="118"/>
      <c r="M24" s="226"/>
      <c r="N24" s="227"/>
      <c r="O24" s="210" t="s">
        <v>72</v>
      </c>
      <c r="P24" s="211"/>
      <c r="Q24" s="211"/>
      <c r="R24" s="211"/>
      <c r="S24" s="211"/>
      <c r="T24" s="211"/>
      <c r="U24" s="211"/>
      <c r="V24" s="211"/>
      <c r="W24" s="211"/>
      <c r="X24" s="212"/>
    </row>
    <row r="25" spans="1:24" ht="14.1" customHeight="1" x14ac:dyDescent="0.15">
      <c r="A25" s="243"/>
      <c r="B25" s="249"/>
      <c r="C25" s="251"/>
      <c r="D25" s="236"/>
      <c r="E25" s="237"/>
      <c r="F25" s="238"/>
      <c r="G25" s="253"/>
      <c r="H25" s="249"/>
      <c r="I25" s="249"/>
      <c r="J25" s="210"/>
      <c r="K25" s="211"/>
      <c r="L25" s="119"/>
      <c r="M25" s="226"/>
      <c r="N25" s="227"/>
      <c r="O25" s="210" t="s">
        <v>102</v>
      </c>
      <c r="P25" s="211"/>
      <c r="Q25" s="211"/>
      <c r="R25" s="211"/>
      <c r="S25" s="211"/>
      <c r="T25" s="211"/>
      <c r="U25" s="211"/>
      <c r="V25" s="211"/>
      <c r="W25" s="211"/>
      <c r="X25" s="212"/>
    </row>
    <row r="26" spans="1:24" ht="15.95" customHeight="1" x14ac:dyDescent="0.15">
      <c r="A26" s="243"/>
      <c r="B26" s="218" t="s">
        <v>73</v>
      </c>
      <c r="C26" s="219"/>
      <c r="D26" s="219"/>
      <c r="E26" s="219"/>
      <c r="F26" s="219"/>
      <c r="G26" s="219"/>
      <c r="H26" s="219"/>
      <c r="I26" s="220"/>
      <c r="J26" s="233"/>
      <c r="K26" s="234"/>
      <c r="L26" s="235"/>
      <c r="M26" s="226"/>
      <c r="N26" s="227"/>
      <c r="O26" s="213"/>
      <c r="P26" s="214"/>
      <c r="Q26" s="214"/>
      <c r="R26" s="214"/>
      <c r="S26" s="214"/>
      <c r="T26" s="214"/>
      <c r="U26" s="214"/>
      <c r="V26" s="214"/>
      <c r="W26" s="214"/>
      <c r="X26" s="215"/>
    </row>
    <row r="27" spans="1:24" ht="15.95" customHeight="1" x14ac:dyDescent="0.15">
      <c r="A27" s="243"/>
      <c r="B27" s="213" t="s">
        <v>103</v>
      </c>
      <c r="C27" s="214"/>
      <c r="D27" s="214"/>
      <c r="E27" s="214"/>
      <c r="F27" s="214"/>
      <c r="G27" s="214"/>
      <c r="H27" s="214"/>
      <c r="I27" s="215"/>
      <c r="J27" s="233"/>
      <c r="K27" s="234"/>
      <c r="L27" s="235"/>
      <c r="M27" s="226"/>
      <c r="N27" s="227"/>
      <c r="O27" s="213"/>
      <c r="P27" s="214"/>
      <c r="Q27" s="216" t="s">
        <v>74</v>
      </c>
      <c r="R27" s="216"/>
      <c r="S27" s="216"/>
      <c r="T27" s="214"/>
      <c r="U27" s="214"/>
      <c r="V27" s="214"/>
      <c r="W27" s="214"/>
      <c r="X27" s="215"/>
    </row>
    <row r="28" spans="1:24" ht="6.95" customHeight="1" x14ac:dyDescent="0.15">
      <c r="A28" s="243"/>
      <c r="B28" s="213"/>
      <c r="C28" s="217"/>
      <c r="D28" s="217"/>
      <c r="E28" s="217"/>
      <c r="F28" s="217"/>
      <c r="G28" s="217"/>
      <c r="H28" s="217"/>
      <c r="I28" s="215"/>
      <c r="J28" s="233"/>
      <c r="K28" s="234"/>
      <c r="L28" s="235"/>
      <c r="M28" s="226"/>
      <c r="N28" s="227"/>
      <c r="O28" s="213"/>
      <c r="P28" s="214"/>
      <c r="Q28" s="216"/>
      <c r="R28" s="216"/>
      <c r="S28" s="216"/>
      <c r="T28" s="214"/>
      <c r="U28" s="214"/>
      <c r="V28" s="214"/>
      <c r="W28" s="214"/>
      <c r="X28" s="215"/>
    </row>
    <row r="29" spans="1:24" x14ac:dyDescent="0.15">
      <c r="A29" s="243"/>
      <c r="B29" s="210" t="s">
        <v>75</v>
      </c>
      <c r="C29" s="211"/>
      <c r="D29" s="211"/>
      <c r="E29" s="211"/>
      <c r="F29" s="211"/>
      <c r="G29" s="211"/>
      <c r="H29" s="211"/>
      <c r="I29" s="212"/>
      <c r="J29" s="233"/>
      <c r="K29" s="234"/>
      <c r="L29" s="235"/>
      <c r="M29" s="226"/>
      <c r="N29" s="227"/>
      <c r="O29" s="213"/>
      <c r="P29" s="214"/>
      <c r="Q29" s="211" t="s">
        <v>76</v>
      </c>
      <c r="R29" s="211"/>
      <c r="S29" s="211"/>
      <c r="T29" s="214"/>
      <c r="U29" s="214"/>
      <c r="V29" s="214"/>
      <c r="W29" s="214"/>
      <c r="X29" s="215"/>
    </row>
    <row r="30" spans="1:24" ht="13.5" customHeight="1" x14ac:dyDescent="0.15">
      <c r="A30" s="243"/>
      <c r="B30" s="210" t="s">
        <v>77</v>
      </c>
      <c r="C30" s="211"/>
      <c r="D30" s="211"/>
      <c r="E30" s="211"/>
      <c r="F30" s="211"/>
      <c r="G30" s="211"/>
      <c r="H30" s="211"/>
      <c r="I30" s="212"/>
      <c r="J30" s="233"/>
      <c r="K30" s="234"/>
      <c r="L30" s="235"/>
      <c r="M30" s="226"/>
      <c r="N30" s="227"/>
      <c r="O30" s="213"/>
      <c r="P30" s="214"/>
      <c r="Q30" s="211" t="s">
        <v>78</v>
      </c>
      <c r="R30" s="211"/>
      <c r="S30" s="211"/>
      <c r="T30" s="214"/>
      <c r="U30" s="214"/>
      <c r="V30" s="214"/>
      <c r="W30" s="214"/>
      <c r="X30" s="215"/>
    </row>
    <row r="31" spans="1:24" ht="12.75" customHeight="1" x14ac:dyDescent="0.15">
      <c r="A31" s="244"/>
      <c r="B31" s="221"/>
      <c r="C31" s="222"/>
      <c r="D31" s="222"/>
      <c r="E31" s="222"/>
      <c r="F31" s="222"/>
      <c r="G31" s="222"/>
      <c r="H31" s="222"/>
      <c r="I31" s="223"/>
      <c r="J31" s="236"/>
      <c r="K31" s="237"/>
      <c r="L31" s="238"/>
      <c r="M31" s="228"/>
      <c r="N31" s="229"/>
      <c r="O31" s="239"/>
      <c r="P31" s="240"/>
      <c r="Q31" s="240"/>
      <c r="R31" s="240"/>
      <c r="S31" s="240"/>
      <c r="T31" s="240"/>
      <c r="U31" s="240"/>
      <c r="V31" s="240"/>
      <c r="W31" s="240"/>
      <c r="X31" s="241"/>
    </row>
    <row r="32" spans="1:24" ht="24.95" customHeight="1" x14ac:dyDescent="0.15">
      <c r="S32" s="207" t="s">
        <v>79</v>
      </c>
      <c r="T32" s="208"/>
      <c r="U32" s="208"/>
      <c r="V32" s="208"/>
      <c r="W32" s="208"/>
      <c r="X32" s="209"/>
    </row>
  </sheetData>
  <mergeCells count="134">
    <mergeCell ref="O31:X31"/>
    <mergeCell ref="S32:X32"/>
    <mergeCell ref="O29:P29"/>
    <mergeCell ref="Q29:S29"/>
    <mergeCell ref="T29:X29"/>
    <mergeCell ref="B30:I30"/>
    <mergeCell ref="O30:P30"/>
    <mergeCell ref="Q30:S30"/>
    <mergeCell ref="T30:X30"/>
    <mergeCell ref="O26:X26"/>
    <mergeCell ref="B27:I27"/>
    <mergeCell ref="O27:P27"/>
    <mergeCell ref="Q27:S28"/>
    <mergeCell ref="T27:X27"/>
    <mergeCell ref="B28:I28"/>
    <mergeCell ref="O28:P28"/>
    <mergeCell ref="T28:X28"/>
    <mergeCell ref="O22:X22"/>
    <mergeCell ref="O23:X23"/>
    <mergeCell ref="B24:C25"/>
    <mergeCell ref="D24:F24"/>
    <mergeCell ref="G24:I25"/>
    <mergeCell ref="J24:K25"/>
    <mergeCell ref="O24:X24"/>
    <mergeCell ref="D25:F25"/>
    <mergeCell ref="O25:X25"/>
    <mergeCell ref="A22:A31"/>
    <mergeCell ref="B22:C23"/>
    <mergeCell ref="D22:F23"/>
    <mergeCell ref="G22:I23"/>
    <mergeCell ref="J22:L23"/>
    <mergeCell ref="M22:N31"/>
    <mergeCell ref="B26:I26"/>
    <mergeCell ref="J26:L31"/>
    <mergeCell ref="B29:I29"/>
    <mergeCell ref="B31:I31"/>
    <mergeCell ref="S20:T20"/>
    <mergeCell ref="U20:V20"/>
    <mergeCell ref="B21:D21"/>
    <mergeCell ref="E21:H21"/>
    <mergeCell ref="I21:L21"/>
    <mergeCell ref="M21:N21"/>
    <mergeCell ref="O21:P21"/>
    <mergeCell ref="Q21:R21"/>
    <mergeCell ref="S21:T21"/>
    <mergeCell ref="U21:V21"/>
    <mergeCell ref="B20:D20"/>
    <mergeCell ref="E20:H20"/>
    <mergeCell ref="I20:L20"/>
    <mergeCell ref="M20:N20"/>
    <mergeCell ref="O20:P20"/>
    <mergeCell ref="Q20:R20"/>
    <mergeCell ref="B19:D19"/>
    <mergeCell ref="E19:H19"/>
    <mergeCell ref="I19:L19"/>
    <mergeCell ref="M19:N19"/>
    <mergeCell ref="O19:P19"/>
    <mergeCell ref="Q19:R19"/>
    <mergeCell ref="S19:T19"/>
    <mergeCell ref="U19:V19"/>
    <mergeCell ref="B18:D18"/>
    <mergeCell ref="E18:H18"/>
    <mergeCell ref="I18:L18"/>
    <mergeCell ref="M18:N18"/>
    <mergeCell ref="O18:P18"/>
    <mergeCell ref="Q18:R18"/>
    <mergeCell ref="B17:D17"/>
    <mergeCell ref="E17:H17"/>
    <mergeCell ref="I17:L17"/>
    <mergeCell ref="M17:N17"/>
    <mergeCell ref="O17:P17"/>
    <mergeCell ref="Q17:R17"/>
    <mergeCell ref="S17:T17"/>
    <mergeCell ref="U17:V17"/>
    <mergeCell ref="S18:T18"/>
    <mergeCell ref="U18:V18"/>
    <mergeCell ref="W14:W15"/>
    <mergeCell ref="X14:X15"/>
    <mergeCell ref="B16:D16"/>
    <mergeCell ref="E16:H16"/>
    <mergeCell ref="I16:L16"/>
    <mergeCell ref="M16:N16"/>
    <mergeCell ref="O16:P16"/>
    <mergeCell ref="Q16:R16"/>
    <mergeCell ref="S16:T16"/>
    <mergeCell ref="U16:V16"/>
    <mergeCell ref="A14:A15"/>
    <mergeCell ref="B14:D15"/>
    <mergeCell ref="E14:H15"/>
    <mergeCell ref="I14:L15"/>
    <mergeCell ref="M14:N15"/>
    <mergeCell ref="O14:P15"/>
    <mergeCell ref="Q14:R15"/>
    <mergeCell ref="S14:T15"/>
    <mergeCell ref="U14:V15"/>
    <mergeCell ref="A13:B13"/>
    <mergeCell ref="C13:E13"/>
    <mergeCell ref="F13:H13"/>
    <mergeCell ref="I13:K13"/>
    <mergeCell ref="L13:M13"/>
    <mergeCell ref="N13:Q13"/>
    <mergeCell ref="R13:S13"/>
    <mergeCell ref="T13:U13"/>
    <mergeCell ref="V13:X13"/>
    <mergeCell ref="A12:B12"/>
    <mergeCell ref="C12:E12"/>
    <mergeCell ref="F12:H12"/>
    <mergeCell ref="I12:K12"/>
    <mergeCell ref="L12:M12"/>
    <mergeCell ref="N12:Q12"/>
    <mergeCell ref="R12:S12"/>
    <mergeCell ref="T12:U12"/>
    <mergeCell ref="V12:X12"/>
    <mergeCell ref="H6:L7"/>
    <mergeCell ref="M6:Q7"/>
    <mergeCell ref="V6:X7"/>
    <mergeCell ref="H8:L8"/>
    <mergeCell ref="M8:Q9"/>
    <mergeCell ref="V8:X9"/>
    <mergeCell ref="H9:L9"/>
    <mergeCell ref="A1:A3"/>
    <mergeCell ref="B1:G3"/>
    <mergeCell ref="H1:X3"/>
    <mergeCell ref="A4:A11"/>
    <mergeCell ref="B4:G4"/>
    <mergeCell ref="H4:L5"/>
    <mergeCell ref="M4:Q5"/>
    <mergeCell ref="R4:U4"/>
    <mergeCell ref="V4:X5"/>
    <mergeCell ref="R5:U11"/>
    <mergeCell ref="H10:L10"/>
    <mergeCell ref="M10:Q11"/>
    <mergeCell ref="V10:X11"/>
    <mergeCell ref="H11:L11"/>
  </mergeCells>
  <phoneticPr fontId="3"/>
  <printOptions horizontalCentered="1" verticalCentered="1"/>
  <pageMargins left="0.78740157480314965" right="0" top="0.78740157480314965" bottom="0" header="0.51181102362204722" footer="0.51181102362204722"/>
  <pageSetup paperSize="9" orientation="landscape" horizontalDpi="4294967293" verticalDpi="300"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sheetPr>
  <dimension ref="A1:H17"/>
  <sheetViews>
    <sheetView view="pageBreakPreview" zoomScale="85" zoomScaleNormal="100" zoomScaleSheetLayoutView="85" workbookViewId="0">
      <selection activeCell="A3" sqref="A3:J3"/>
    </sheetView>
  </sheetViews>
  <sheetFormatPr defaultRowHeight="24" customHeight="1" x14ac:dyDescent="0.15"/>
  <cols>
    <col min="1" max="1" width="5.625" style="81" customWidth="1"/>
    <col min="2" max="2" width="20.75" style="83" customWidth="1"/>
    <col min="3" max="3" width="32.25" style="84" customWidth="1"/>
    <col min="4" max="4" width="6.625" style="81" customWidth="1"/>
    <col min="5" max="5" width="6.625" style="80" customWidth="1"/>
    <col min="6" max="6" width="7.875" style="80" customWidth="1"/>
    <col min="7" max="7" width="8.125" style="80" customWidth="1"/>
    <col min="8" max="8" width="9" style="80" customWidth="1"/>
    <col min="9" max="16384" width="9" style="80"/>
  </cols>
  <sheetData>
    <row r="1" spans="1:8" ht="39" customHeight="1" x14ac:dyDescent="0.15">
      <c r="A1" s="89" t="s">
        <v>98</v>
      </c>
      <c r="B1" s="89" t="s">
        <v>99</v>
      </c>
      <c r="C1" s="90" t="s">
        <v>100</v>
      </c>
      <c r="D1" s="89" t="s">
        <v>111</v>
      </c>
      <c r="E1" s="89" t="s">
        <v>57</v>
      </c>
      <c r="F1" s="89" t="s">
        <v>95</v>
      </c>
      <c r="G1" s="89" t="s">
        <v>96</v>
      </c>
      <c r="H1" s="89" t="s">
        <v>116</v>
      </c>
    </row>
    <row r="2" spans="1:8" ht="39" customHeight="1" x14ac:dyDescent="0.15">
      <c r="A2" s="89">
        <v>1</v>
      </c>
      <c r="B2" s="98" t="s">
        <v>140</v>
      </c>
      <c r="C2" s="127" t="s">
        <v>143</v>
      </c>
      <c r="D2" s="100" t="s">
        <v>142</v>
      </c>
      <c r="E2" s="100">
        <v>10</v>
      </c>
      <c r="F2" s="93">
        <v>1240</v>
      </c>
      <c r="G2" s="93">
        <f>IF(B2="","",E2*F2)</f>
        <v>12400</v>
      </c>
      <c r="H2" s="91"/>
    </row>
    <row r="3" spans="1:8" ht="39" customHeight="1" x14ac:dyDescent="0.15">
      <c r="A3" s="89">
        <v>2</v>
      </c>
      <c r="B3" s="98" t="s">
        <v>140</v>
      </c>
      <c r="C3" s="127" t="s">
        <v>144</v>
      </c>
      <c r="D3" s="100" t="s">
        <v>142</v>
      </c>
      <c r="E3" s="100">
        <v>10</v>
      </c>
      <c r="F3" s="93">
        <v>1240</v>
      </c>
      <c r="G3" s="93">
        <f t="shared" ref="G3:G8" si="0">IF(B3="","",E3*F3)</f>
        <v>12400</v>
      </c>
      <c r="H3" s="91"/>
    </row>
    <row r="4" spans="1:8" ht="39" customHeight="1" x14ac:dyDescent="0.15">
      <c r="A4" s="89">
        <v>3</v>
      </c>
      <c r="B4" s="98" t="s">
        <v>140</v>
      </c>
      <c r="C4" s="127" t="s">
        <v>145</v>
      </c>
      <c r="D4" s="100" t="s">
        <v>142</v>
      </c>
      <c r="E4" s="100">
        <v>10</v>
      </c>
      <c r="F4" s="93">
        <v>1240</v>
      </c>
      <c r="G4" s="93">
        <f t="shared" si="0"/>
        <v>12400</v>
      </c>
      <c r="H4" s="91"/>
    </row>
    <row r="5" spans="1:8" ht="39" customHeight="1" x14ac:dyDescent="0.15">
      <c r="A5" s="89">
        <v>4</v>
      </c>
      <c r="B5" s="98" t="s">
        <v>127</v>
      </c>
      <c r="C5" s="127" t="s">
        <v>147</v>
      </c>
      <c r="D5" s="100" t="s">
        <v>142</v>
      </c>
      <c r="E5" s="100">
        <v>10</v>
      </c>
      <c r="F5" s="93">
        <v>1240</v>
      </c>
      <c r="G5" s="93">
        <f t="shared" si="0"/>
        <v>12400</v>
      </c>
      <c r="H5" s="91"/>
    </row>
    <row r="6" spans="1:8" ht="39" customHeight="1" x14ac:dyDescent="0.15">
      <c r="A6" s="89">
        <v>5</v>
      </c>
      <c r="B6" s="98" t="s">
        <v>127</v>
      </c>
      <c r="C6" s="127" t="s">
        <v>146</v>
      </c>
      <c r="D6" s="100" t="s">
        <v>142</v>
      </c>
      <c r="E6" s="100">
        <v>10</v>
      </c>
      <c r="F6" s="93">
        <v>1240</v>
      </c>
      <c r="G6" s="93">
        <f t="shared" si="0"/>
        <v>12400</v>
      </c>
      <c r="H6" s="91"/>
    </row>
    <row r="7" spans="1:8" ht="39" customHeight="1" x14ac:dyDescent="0.15">
      <c r="A7" s="89">
        <v>6</v>
      </c>
      <c r="B7" s="98" t="s">
        <v>127</v>
      </c>
      <c r="C7" s="127" t="s">
        <v>148</v>
      </c>
      <c r="D7" s="100" t="s">
        <v>142</v>
      </c>
      <c r="E7" s="100">
        <v>10</v>
      </c>
      <c r="F7" s="93">
        <v>1240</v>
      </c>
      <c r="G7" s="93">
        <f t="shared" si="0"/>
        <v>12400</v>
      </c>
      <c r="H7" s="91"/>
    </row>
    <row r="8" spans="1:8" s="82" customFormat="1" ht="39" customHeight="1" x14ac:dyDescent="0.15">
      <c r="A8" s="89">
        <v>7</v>
      </c>
      <c r="B8" s="131" t="s">
        <v>131</v>
      </c>
      <c r="C8" s="127" t="s">
        <v>149</v>
      </c>
      <c r="D8" s="100" t="s">
        <v>142</v>
      </c>
      <c r="E8" s="100">
        <v>10</v>
      </c>
      <c r="F8" s="93">
        <v>1600</v>
      </c>
      <c r="G8" s="93">
        <f t="shared" si="0"/>
        <v>16000</v>
      </c>
      <c r="H8" s="92"/>
    </row>
    <row r="9" spans="1:8" ht="39" customHeight="1" x14ac:dyDescent="0.15">
      <c r="A9" s="89">
        <v>8</v>
      </c>
      <c r="B9" s="132" t="s">
        <v>131</v>
      </c>
      <c r="C9" s="127" t="s">
        <v>150</v>
      </c>
      <c r="D9" s="100" t="s">
        <v>142</v>
      </c>
      <c r="E9" s="100">
        <v>10</v>
      </c>
      <c r="F9" s="93">
        <v>1600</v>
      </c>
      <c r="G9" s="93">
        <f>IF(B9="","",E9*F9)</f>
        <v>16000</v>
      </c>
      <c r="H9" s="91"/>
    </row>
    <row r="10" spans="1:8" ht="39" customHeight="1" x14ac:dyDescent="0.15">
      <c r="A10" s="89">
        <v>9</v>
      </c>
      <c r="B10" s="132" t="s">
        <v>131</v>
      </c>
      <c r="C10" s="127" t="s">
        <v>151</v>
      </c>
      <c r="D10" s="100" t="s">
        <v>142</v>
      </c>
      <c r="E10" s="100">
        <v>10</v>
      </c>
      <c r="F10" s="93">
        <v>1600</v>
      </c>
      <c r="G10" s="93">
        <f>IF(B10="","",E10*F10)</f>
        <v>16000</v>
      </c>
      <c r="H10" s="91"/>
    </row>
    <row r="11" spans="1:8" ht="39" customHeight="1" x14ac:dyDescent="0.15">
      <c r="A11" s="89">
        <v>10</v>
      </c>
      <c r="B11" s="132" t="s">
        <v>135</v>
      </c>
      <c r="C11" s="127" t="s">
        <v>152</v>
      </c>
      <c r="D11" s="100" t="s">
        <v>142</v>
      </c>
      <c r="E11" s="100">
        <v>45</v>
      </c>
      <c r="F11" s="93">
        <v>440</v>
      </c>
      <c r="G11" s="93">
        <f>IF(B11="","",E11*F11)</f>
        <v>19800</v>
      </c>
      <c r="H11" s="91"/>
    </row>
    <row r="12" spans="1:8" ht="39" customHeight="1" x14ac:dyDescent="0.15">
      <c r="A12" s="89">
        <v>11</v>
      </c>
      <c r="B12" s="132" t="s">
        <v>135</v>
      </c>
      <c r="C12" s="127" t="s">
        <v>153</v>
      </c>
      <c r="D12" s="100" t="s">
        <v>142</v>
      </c>
      <c r="E12" s="100">
        <v>45</v>
      </c>
      <c r="F12" s="93">
        <v>440</v>
      </c>
      <c r="G12" s="93">
        <f>IF(B12="","",E12*F12)</f>
        <v>19800</v>
      </c>
      <c r="H12" s="91"/>
    </row>
    <row r="13" spans="1:8" ht="39" customHeight="1" x14ac:dyDescent="0.15">
      <c r="A13" s="89">
        <v>12</v>
      </c>
      <c r="B13" s="132" t="s">
        <v>135</v>
      </c>
      <c r="C13" s="127" t="s">
        <v>154</v>
      </c>
      <c r="D13" s="100" t="s">
        <v>142</v>
      </c>
      <c r="E13" s="100">
        <v>45</v>
      </c>
      <c r="F13" s="93">
        <v>440</v>
      </c>
      <c r="G13" s="93">
        <f>IF(B13="","",E13*F13)</f>
        <v>19800</v>
      </c>
      <c r="H13" s="91"/>
    </row>
    <row r="14" spans="1:8" ht="39" customHeight="1" x14ac:dyDescent="0.15">
      <c r="A14" s="89"/>
      <c r="B14" s="98"/>
      <c r="C14" s="100" t="s">
        <v>141</v>
      </c>
      <c r="D14" s="100"/>
      <c r="E14" s="100"/>
      <c r="F14" s="93"/>
      <c r="G14" s="93"/>
      <c r="H14" s="91"/>
    </row>
    <row r="15" spans="1:8" ht="39" customHeight="1" x14ac:dyDescent="0.15">
      <c r="A15" s="89"/>
      <c r="B15" s="98"/>
      <c r="C15" s="99"/>
      <c r="D15" s="100"/>
      <c r="E15" s="100"/>
      <c r="F15" s="93"/>
      <c r="G15" s="93"/>
      <c r="H15" s="91"/>
    </row>
    <row r="16" spans="1:8" ht="39" customHeight="1" x14ac:dyDescent="0.15">
      <c r="A16" s="89"/>
      <c r="B16" s="98"/>
      <c r="C16" s="98"/>
      <c r="D16" s="100"/>
      <c r="E16" s="100"/>
      <c r="F16" s="93"/>
      <c r="G16" s="93"/>
      <c r="H16" s="91"/>
    </row>
    <row r="17" spans="1:8" ht="39" customHeight="1" x14ac:dyDescent="0.15">
      <c r="A17" s="94"/>
      <c r="B17" s="94" t="s">
        <v>117</v>
      </c>
      <c r="C17" s="95"/>
      <c r="D17" s="94"/>
      <c r="E17" s="96"/>
      <c r="F17" s="96"/>
      <c r="G17" s="97">
        <f>SUM(G2:G16)</f>
        <v>181800</v>
      </c>
      <c r="H17" s="96"/>
    </row>
  </sheetData>
  <phoneticPr fontId="3"/>
  <printOptions horizontalCentered="1"/>
  <pageMargins left="0.39370078740157483" right="0" top="0.98425196850393704" bottom="0" header="0.51181102362204722" footer="0.51181102362204722"/>
  <pageSetup paperSize="9" orientation="portrait" horizontalDpi="4294967293" verticalDpi="300" r:id="rId1"/>
  <headerFooter alignWithMargins="0">
    <oddHeader>&amp;C&amp;"ＭＳ Ｐ明朝,標準"内訳書&amp;R&amp;"ＭＳ Ｐ明朝,標準"別　紙</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6"/>
  <sheetViews>
    <sheetView view="pageBreakPreview" zoomScale="115" zoomScaleNormal="115" zoomScaleSheetLayoutView="115" workbookViewId="0">
      <selection activeCell="B4" sqref="B4"/>
    </sheetView>
  </sheetViews>
  <sheetFormatPr defaultRowHeight="12" x14ac:dyDescent="0.15"/>
  <cols>
    <col min="1" max="1" width="5" style="78" bestFit="1" customWidth="1"/>
    <col min="2" max="2" width="30.75" style="71" customWidth="1"/>
    <col min="3" max="3" width="60.875" style="72" customWidth="1"/>
    <col min="4" max="5" width="6.625" style="73" customWidth="1"/>
    <col min="6" max="6" width="5.125" style="79" hidden="1" customWidth="1"/>
    <col min="7" max="7" width="3.875" style="73" hidden="1" customWidth="1"/>
    <col min="8" max="16384" width="9" style="73"/>
  </cols>
  <sheetData>
    <row r="1" spans="1:10" ht="45" customHeight="1" x14ac:dyDescent="0.15">
      <c r="A1" s="87" t="s">
        <v>123</v>
      </c>
      <c r="B1" s="88" t="s">
        <v>94</v>
      </c>
      <c r="C1" s="88" t="s">
        <v>113</v>
      </c>
      <c r="D1" s="88" t="s">
        <v>111</v>
      </c>
      <c r="E1" s="88" t="s">
        <v>57</v>
      </c>
      <c r="F1" s="75" t="s">
        <v>95</v>
      </c>
      <c r="G1" s="74" t="s">
        <v>96</v>
      </c>
      <c r="H1" s="80"/>
      <c r="I1" s="84"/>
      <c r="J1" s="80"/>
    </row>
    <row r="2" spans="1:10" ht="39" customHeight="1" x14ac:dyDescent="0.15">
      <c r="A2" s="120">
        <v>1</v>
      </c>
      <c r="B2" s="133" t="s">
        <v>178</v>
      </c>
      <c r="C2" s="133" t="s">
        <v>179</v>
      </c>
      <c r="D2" s="134" t="s">
        <v>180</v>
      </c>
      <c r="E2" s="134">
        <v>40</v>
      </c>
      <c r="F2" s="76">
        <v>6800</v>
      </c>
      <c r="G2" s="77" t="e">
        <f>#REF!*F2</f>
        <v>#REF!</v>
      </c>
      <c r="H2" s="80"/>
      <c r="I2" s="80"/>
      <c r="J2" s="80"/>
    </row>
    <row r="3" spans="1:10" ht="39" customHeight="1" x14ac:dyDescent="0.15">
      <c r="A3" s="120">
        <v>2</v>
      </c>
      <c r="B3" s="133" t="s">
        <v>181</v>
      </c>
      <c r="C3" s="121" t="s">
        <v>125</v>
      </c>
      <c r="D3" s="122" t="s">
        <v>124</v>
      </c>
      <c r="E3" s="122">
        <v>10</v>
      </c>
      <c r="F3" s="76">
        <v>8000</v>
      </c>
      <c r="G3" s="77" t="e">
        <f>#REF!*F3</f>
        <v>#REF!</v>
      </c>
      <c r="H3" s="80"/>
      <c r="I3" s="80"/>
      <c r="J3" s="80"/>
    </row>
    <row r="4" spans="1:10" ht="39" customHeight="1" x14ac:dyDescent="0.15">
      <c r="A4" s="120">
        <v>3</v>
      </c>
      <c r="B4" s="133" t="s">
        <v>181</v>
      </c>
      <c r="C4" s="121" t="s">
        <v>126</v>
      </c>
      <c r="D4" s="122" t="s">
        <v>124</v>
      </c>
      <c r="E4" s="122">
        <v>10</v>
      </c>
      <c r="F4" s="76">
        <v>1170</v>
      </c>
      <c r="G4" s="77" t="e">
        <f>#REF!*F4</f>
        <v>#REF!</v>
      </c>
      <c r="H4" s="80"/>
      <c r="I4" s="80"/>
      <c r="J4" s="80"/>
    </row>
    <row r="5" spans="1:10" ht="45" customHeight="1" x14ac:dyDescent="0.15">
      <c r="A5" s="120">
        <v>4</v>
      </c>
      <c r="B5" s="133" t="s">
        <v>181</v>
      </c>
      <c r="C5" s="121" t="s">
        <v>128</v>
      </c>
      <c r="D5" s="122" t="s">
        <v>124</v>
      </c>
      <c r="E5" s="122">
        <v>10</v>
      </c>
      <c r="F5" s="76">
        <v>1760</v>
      </c>
      <c r="G5" s="77" t="e">
        <f>#REF!*F5</f>
        <v>#REF!</v>
      </c>
      <c r="H5" s="82"/>
      <c r="I5" s="80"/>
      <c r="J5" s="80"/>
    </row>
    <row r="6" spans="1:10" ht="45" customHeight="1" x14ac:dyDescent="0.15">
      <c r="A6" s="120">
        <v>5</v>
      </c>
      <c r="B6" s="133" t="s">
        <v>182</v>
      </c>
      <c r="C6" s="121" t="s">
        <v>129</v>
      </c>
      <c r="D6" s="122" t="s">
        <v>124</v>
      </c>
      <c r="E6" s="122">
        <v>10</v>
      </c>
      <c r="F6" s="76"/>
      <c r="G6" s="77"/>
      <c r="H6" s="80"/>
      <c r="I6" s="80"/>
      <c r="J6" s="80"/>
    </row>
    <row r="7" spans="1:10" ht="45" customHeight="1" x14ac:dyDescent="0.15">
      <c r="A7" s="120">
        <v>6</v>
      </c>
      <c r="B7" s="133" t="s">
        <v>182</v>
      </c>
      <c r="C7" s="121" t="s">
        <v>130</v>
      </c>
      <c r="D7" s="122" t="s">
        <v>124</v>
      </c>
      <c r="E7" s="122">
        <v>10</v>
      </c>
      <c r="F7" s="76"/>
      <c r="G7" s="77"/>
      <c r="H7" s="80"/>
      <c r="I7" s="80"/>
      <c r="J7" s="80"/>
    </row>
    <row r="8" spans="1:10" ht="45" customHeight="1" x14ac:dyDescent="0.15">
      <c r="A8" s="120">
        <v>7</v>
      </c>
      <c r="B8" s="133" t="s">
        <v>183</v>
      </c>
      <c r="C8" s="121" t="s">
        <v>132</v>
      </c>
      <c r="D8" s="122" t="s">
        <v>124</v>
      </c>
      <c r="E8" s="122">
        <v>10</v>
      </c>
      <c r="F8" s="76"/>
      <c r="G8" s="77"/>
      <c r="H8" s="80"/>
      <c r="I8" s="80"/>
      <c r="J8" s="80"/>
    </row>
    <row r="9" spans="1:10" ht="45" customHeight="1" x14ac:dyDescent="0.15">
      <c r="A9" s="120">
        <v>8</v>
      </c>
      <c r="B9" s="133" t="s">
        <v>184</v>
      </c>
      <c r="C9" s="121" t="s">
        <v>133</v>
      </c>
      <c r="D9" s="122" t="s">
        <v>124</v>
      </c>
      <c r="E9" s="122">
        <v>10</v>
      </c>
      <c r="F9" s="76"/>
      <c r="G9" s="77"/>
      <c r="H9" s="80"/>
      <c r="I9" s="80"/>
      <c r="J9" s="80"/>
    </row>
    <row r="10" spans="1:10" ht="45" customHeight="1" x14ac:dyDescent="0.15">
      <c r="A10" s="120">
        <v>9</v>
      </c>
      <c r="B10" s="133" t="s">
        <v>185</v>
      </c>
      <c r="C10" s="121" t="s">
        <v>134</v>
      </c>
      <c r="D10" s="122" t="s">
        <v>124</v>
      </c>
      <c r="E10" s="122">
        <v>10</v>
      </c>
      <c r="F10" s="76"/>
      <c r="G10" s="77"/>
      <c r="H10" s="80"/>
      <c r="I10" s="80"/>
      <c r="J10" s="80"/>
    </row>
    <row r="11" spans="1:10" ht="45" customHeight="1" x14ac:dyDescent="0.15">
      <c r="A11" s="120">
        <v>10</v>
      </c>
      <c r="B11" s="133" t="s">
        <v>185</v>
      </c>
      <c r="C11" s="121" t="s">
        <v>136</v>
      </c>
      <c r="D11" s="122" t="s">
        <v>137</v>
      </c>
      <c r="E11" s="122">
        <v>45</v>
      </c>
      <c r="F11" s="76"/>
      <c r="G11" s="77"/>
      <c r="H11" s="80"/>
      <c r="I11" s="80"/>
      <c r="J11" s="80"/>
    </row>
    <row r="12" spans="1:10" ht="45" customHeight="1" x14ac:dyDescent="0.15">
      <c r="A12" s="120">
        <v>11</v>
      </c>
      <c r="B12" s="133" t="s">
        <v>186</v>
      </c>
      <c r="C12" s="121" t="s">
        <v>138</v>
      </c>
      <c r="D12" s="122" t="s">
        <v>137</v>
      </c>
      <c r="E12" s="122">
        <v>45</v>
      </c>
      <c r="F12" s="76"/>
      <c r="G12" s="77"/>
      <c r="H12" s="80"/>
      <c r="I12" s="80"/>
      <c r="J12" s="80"/>
    </row>
    <row r="13" spans="1:10" ht="45" customHeight="1" x14ac:dyDescent="0.15">
      <c r="A13" s="120">
        <v>12</v>
      </c>
      <c r="B13" s="133" t="s">
        <v>186</v>
      </c>
      <c r="C13" s="121" t="s">
        <v>139</v>
      </c>
      <c r="D13" s="122" t="s">
        <v>137</v>
      </c>
      <c r="E13" s="122">
        <v>45</v>
      </c>
      <c r="F13" s="76"/>
      <c r="G13" s="77"/>
      <c r="H13" s="80"/>
      <c r="I13" s="80"/>
      <c r="J13" s="80"/>
    </row>
    <row r="14" spans="1:10" ht="45" customHeight="1" x14ac:dyDescent="0.15">
      <c r="A14" s="123"/>
      <c r="B14" s="133" t="s">
        <v>187</v>
      </c>
      <c r="C14" s="124"/>
      <c r="D14" s="125"/>
      <c r="E14" s="125"/>
      <c r="F14" s="126"/>
      <c r="G14" s="77"/>
      <c r="H14" s="80"/>
      <c r="I14" s="80"/>
      <c r="J14" s="80"/>
    </row>
    <row r="15" spans="1:10" ht="45" customHeight="1" x14ac:dyDescent="0.15">
      <c r="A15" s="123"/>
      <c r="B15" s="133" t="s">
        <v>188</v>
      </c>
      <c r="C15" s="124"/>
      <c r="D15" s="125"/>
      <c r="E15" s="125"/>
      <c r="F15" s="126"/>
      <c r="G15" s="77"/>
      <c r="H15" s="80"/>
      <c r="I15" s="80"/>
      <c r="J15" s="80"/>
    </row>
    <row r="16" spans="1:10" ht="45" customHeight="1" x14ac:dyDescent="0.15">
      <c r="A16" s="123"/>
      <c r="B16" s="133" t="s">
        <v>189</v>
      </c>
      <c r="C16" s="124"/>
      <c r="D16" s="125"/>
      <c r="E16" s="125"/>
      <c r="F16" s="126"/>
      <c r="G16" s="77"/>
      <c r="H16" s="80"/>
      <c r="I16" s="80"/>
      <c r="J16" s="80"/>
    </row>
    <row r="17" spans="1:10" ht="45" customHeight="1" x14ac:dyDescent="0.15">
      <c r="A17" s="123"/>
      <c r="B17" s="133" t="s">
        <v>190</v>
      </c>
      <c r="C17" s="124"/>
      <c r="D17" s="125"/>
      <c r="E17" s="125"/>
      <c r="F17" s="126"/>
      <c r="G17" s="77"/>
      <c r="H17" s="80"/>
      <c r="I17" s="80"/>
      <c r="J17" s="80"/>
    </row>
    <row r="18" spans="1:10" ht="45" customHeight="1" x14ac:dyDescent="0.15">
      <c r="A18" s="123"/>
      <c r="B18" s="133" t="s">
        <v>191</v>
      </c>
      <c r="C18" s="124"/>
      <c r="D18" s="125"/>
      <c r="E18" s="125"/>
      <c r="F18" s="126"/>
      <c r="G18" s="77"/>
      <c r="H18" s="80"/>
      <c r="I18" s="80"/>
      <c r="J18" s="80"/>
    </row>
    <row r="19" spans="1:10" ht="45" customHeight="1" x14ac:dyDescent="0.15">
      <c r="A19" s="123"/>
      <c r="B19" s="133" t="s">
        <v>191</v>
      </c>
      <c r="C19" s="124"/>
      <c r="D19" s="125"/>
      <c r="E19" s="125"/>
      <c r="F19" s="126"/>
      <c r="G19" s="77"/>
      <c r="H19" s="80"/>
      <c r="I19" s="80"/>
      <c r="J19" s="80"/>
    </row>
    <row r="20" spans="1:10" ht="45" customHeight="1" x14ac:dyDescent="0.15">
      <c r="A20" s="123"/>
      <c r="B20" s="133" t="s">
        <v>192</v>
      </c>
      <c r="C20" s="124"/>
      <c r="D20" s="125"/>
      <c r="E20" s="125"/>
      <c r="F20" s="126"/>
      <c r="G20" s="77"/>
      <c r="H20" s="80"/>
      <c r="I20" s="80"/>
      <c r="J20" s="80"/>
    </row>
    <row r="21" spans="1:10" ht="45" customHeight="1" x14ac:dyDescent="0.15">
      <c r="A21" s="123"/>
      <c r="B21" s="133" t="s">
        <v>193</v>
      </c>
      <c r="C21" s="124"/>
      <c r="D21" s="125"/>
      <c r="E21" s="125"/>
      <c r="F21" s="126"/>
      <c r="G21" s="77"/>
      <c r="H21" s="80"/>
      <c r="I21" s="80"/>
      <c r="J21" s="80"/>
    </row>
    <row r="22" spans="1:10" ht="45" customHeight="1" x14ac:dyDescent="0.15">
      <c r="A22" s="123"/>
      <c r="B22" s="133" t="s">
        <v>194</v>
      </c>
      <c r="C22" s="124"/>
      <c r="D22" s="125"/>
      <c r="E22" s="125"/>
      <c r="F22" s="126"/>
      <c r="G22" s="77"/>
      <c r="H22" s="80"/>
      <c r="I22" s="80"/>
      <c r="J22" s="80"/>
    </row>
    <row r="23" spans="1:10" ht="45" customHeight="1" x14ac:dyDescent="0.15">
      <c r="A23" s="123"/>
      <c r="B23" s="133" t="s">
        <v>195</v>
      </c>
      <c r="C23" s="124"/>
      <c r="D23" s="125"/>
      <c r="E23" s="125"/>
      <c r="F23" s="126"/>
      <c r="G23" s="77"/>
      <c r="H23" s="80"/>
      <c r="I23" s="80"/>
      <c r="J23" s="80"/>
    </row>
    <row r="24" spans="1:10" ht="45" customHeight="1" x14ac:dyDescent="0.15">
      <c r="A24" s="123"/>
      <c r="B24" s="133" t="s">
        <v>196</v>
      </c>
      <c r="C24" s="124"/>
      <c r="D24" s="125"/>
      <c r="E24" s="125"/>
      <c r="F24" s="126"/>
      <c r="G24" s="77"/>
      <c r="H24" s="80"/>
      <c r="I24" s="80"/>
      <c r="J24" s="80"/>
    </row>
    <row r="25" spans="1:10" ht="45" customHeight="1" x14ac:dyDescent="0.15">
      <c r="A25" s="123"/>
      <c r="B25" s="133" t="s">
        <v>196</v>
      </c>
      <c r="C25" s="124"/>
      <c r="D25" s="125"/>
      <c r="E25" s="125"/>
      <c r="F25" s="126"/>
      <c r="G25" s="77"/>
      <c r="H25" s="80"/>
      <c r="I25" s="80"/>
      <c r="J25" s="80"/>
    </row>
    <row r="26" spans="1:10" ht="45" customHeight="1" x14ac:dyDescent="0.15">
      <c r="A26" s="123"/>
      <c r="B26" s="133" t="s">
        <v>196</v>
      </c>
      <c r="C26" s="124"/>
      <c r="D26" s="125"/>
      <c r="E26" s="125"/>
      <c r="F26" s="126"/>
      <c r="G26" s="77"/>
      <c r="H26" s="80"/>
      <c r="I26" s="80"/>
      <c r="J26" s="80"/>
    </row>
    <row r="27" spans="1:10" ht="45.75" customHeight="1" x14ac:dyDescent="0.15">
      <c r="B27" s="133" t="s">
        <v>197</v>
      </c>
    </row>
    <row r="28" spans="1:10" x14ac:dyDescent="0.15">
      <c r="B28" s="133" t="s">
        <v>198</v>
      </c>
    </row>
    <row r="29" spans="1:10" x14ac:dyDescent="0.15">
      <c r="B29" s="133" t="s">
        <v>199</v>
      </c>
    </row>
    <row r="30" spans="1:10" x14ac:dyDescent="0.15">
      <c r="B30" s="133" t="s">
        <v>200</v>
      </c>
    </row>
    <row r="31" spans="1:10" x14ac:dyDescent="0.15">
      <c r="B31" s="133" t="s">
        <v>201</v>
      </c>
    </row>
    <row r="32" spans="1:10" x14ac:dyDescent="0.15">
      <c r="B32" s="133" t="s">
        <v>202</v>
      </c>
    </row>
    <row r="33" spans="2:2" x14ac:dyDescent="0.15">
      <c r="B33" s="133" t="s">
        <v>181</v>
      </c>
    </row>
    <row r="34" spans="2:2" x14ac:dyDescent="0.15">
      <c r="B34" s="133" t="s">
        <v>203</v>
      </c>
    </row>
    <row r="35" spans="2:2" x14ac:dyDescent="0.15">
      <c r="B35" s="133" t="s">
        <v>204</v>
      </c>
    </row>
    <row r="36" spans="2:2" x14ac:dyDescent="0.15">
      <c r="B36" s="133" t="s">
        <v>205</v>
      </c>
    </row>
  </sheetData>
  <phoneticPr fontId="3"/>
  <printOptions horizontalCentered="1"/>
  <pageMargins left="0.51181102362204722" right="0" top="0.78740157480314965" bottom="0" header="0.31496062992125984" footer="0.31496062992125984"/>
  <pageSetup paperSize="9" scale="86" pageOrder="overThenDown" orientation="portrait" blackAndWhite="1" horizontalDpi="300" verticalDpi="300" r:id="rId1"/>
  <headerFooter alignWithMargins="0">
    <oddHeader>&amp;C内　訳　書&amp;R別紙</oddHeader>
  </headerFooter>
  <rowBreaks count="1" manualBreakCount="1">
    <brk id="21" max="6"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7"/>
  <sheetViews>
    <sheetView tabSelected="1" view="pageBreakPreview" zoomScaleNormal="100" zoomScaleSheetLayoutView="100" workbookViewId="0">
      <selection activeCell="C15" sqref="C15"/>
    </sheetView>
  </sheetViews>
  <sheetFormatPr defaultRowHeight="24" customHeight="1" x14ac:dyDescent="0.15"/>
  <cols>
    <col min="1" max="1" width="5" style="172" customWidth="1"/>
    <col min="2" max="2" width="23.5" style="173" bestFit="1" customWidth="1"/>
    <col min="3" max="3" width="45.5" style="166" bestFit="1" customWidth="1"/>
    <col min="4" max="4" width="6.625" style="174" customWidth="1"/>
    <col min="5" max="5" width="6.625" style="176" customWidth="1"/>
    <col min="6" max="6" width="16" style="178" customWidth="1"/>
    <col min="7" max="7" width="20.625" style="165" customWidth="1"/>
    <col min="8" max="8" width="10.25" style="165" customWidth="1"/>
    <col min="9" max="10" width="9" style="165" customWidth="1"/>
    <col min="11" max="16384" width="9" style="165"/>
  </cols>
  <sheetData>
    <row r="1" spans="1:9" ht="39" customHeight="1" x14ac:dyDescent="0.15">
      <c r="A1" s="161" t="s">
        <v>98</v>
      </c>
      <c r="B1" s="162" t="s">
        <v>99</v>
      </c>
      <c r="C1" s="163" t="s">
        <v>100</v>
      </c>
      <c r="D1" s="162" t="s">
        <v>111</v>
      </c>
      <c r="E1" s="161" t="s">
        <v>57</v>
      </c>
      <c r="F1" s="164" t="s">
        <v>95</v>
      </c>
      <c r="G1" s="164" t="s">
        <v>96</v>
      </c>
      <c r="I1" s="166"/>
    </row>
    <row r="2" spans="1:9" ht="39" customHeight="1" x14ac:dyDescent="0.15">
      <c r="A2" s="161">
        <v>1</v>
      </c>
      <c r="B2" s="167" t="s">
        <v>309</v>
      </c>
      <c r="C2" s="167" t="s">
        <v>316</v>
      </c>
      <c r="D2" s="168" t="s">
        <v>317</v>
      </c>
      <c r="E2" s="175">
        <v>1</v>
      </c>
      <c r="F2" s="177"/>
      <c r="G2" s="180">
        <f>E2*F2</f>
        <v>0</v>
      </c>
    </row>
    <row r="3" spans="1:9" ht="39" customHeight="1" x14ac:dyDescent="0.15">
      <c r="A3" s="161">
        <v>2</v>
      </c>
      <c r="B3" s="167" t="s">
        <v>311</v>
      </c>
      <c r="C3" s="167" t="s">
        <v>318</v>
      </c>
      <c r="D3" s="168" t="s">
        <v>319</v>
      </c>
      <c r="E3" s="175">
        <v>6</v>
      </c>
      <c r="F3" s="177"/>
      <c r="G3" s="180">
        <f t="shared" ref="G3:G11" si="0">E3*F3</f>
        <v>0</v>
      </c>
    </row>
    <row r="4" spans="1:9" ht="39" customHeight="1" x14ac:dyDescent="0.15">
      <c r="A4" s="161">
        <v>3</v>
      </c>
      <c r="B4" s="167" t="s">
        <v>310</v>
      </c>
      <c r="C4" s="167" t="s">
        <v>326</v>
      </c>
      <c r="D4" s="171" t="s">
        <v>320</v>
      </c>
      <c r="E4" s="175">
        <v>5</v>
      </c>
      <c r="F4" s="177"/>
      <c r="G4" s="180">
        <f t="shared" si="0"/>
        <v>0</v>
      </c>
    </row>
    <row r="5" spans="1:9" ht="39" customHeight="1" x14ac:dyDescent="0.15">
      <c r="A5" s="161">
        <v>4</v>
      </c>
      <c r="B5" s="167" t="s">
        <v>310</v>
      </c>
      <c r="C5" s="167" t="s">
        <v>321</v>
      </c>
      <c r="D5" s="171" t="s">
        <v>320</v>
      </c>
      <c r="E5" s="175">
        <v>12</v>
      </c>
      <c r="F5" s="177"/>
      <c r="G5" s="180">
        <f t="shared" si="0"/>
        <v>0</v>
      </c>
    </row>
    <row r="6" spans="1:9" ht="39" customHeight="1" x14ac:dyDescent="0.15">
      <c r="A6" s="161">
        <v>5</v>
      </c>
      <c r="B6" s="167" t="s">
        <v>310</v>
      </c>
      <c r="C6" s="167" t="s">
        <v>322</v>
      </c>
      <c r="D6" s="171" t="s">
        <v>320</v>
      </c>
      <c r="E6" s="175">
        <v>6</v>
      </c>
      <c r="F6" s="177"/>
      <c r="G6" s="180">
        <f t="shared" si="0"/>
        <v>0</v>
      </c>
    </row>
    <row r="7" spans="1:9" ht="39" customHeight="1" x14ac:dyDescent="0.15">
      <c r="A7" s="161">
        <v>6</v>
      </c>
      <c r="B7" s="167" t="s">
        <v>310</v>
      </c>
      <c r="C7" s="167" t="s">
        <v>323</v>
      </c>
      <c r="D7" s="179" t="s">
        <v>320</v>
      </c>
      <c r="E7" s="175">
        <v>6</v>
      </c>
      <c r="F7" s="177"/>
      <c r="G7" s="180">
        <f t="shared" si="0"/>
        <v>0</v>
      </c>
    </row>
    <row r="8" spans="1:9" ht="39" customHeight="1" x14ac:dyDescent="0.15">
      <c r="A8" s="161">
        <v>7</v>
      </c>
      <c r="B8" s="167" t="s">
        <v>309</v>
      </c>
      <c r="C8" s="167" t="s">
        <v>324</v>
      </c>
      <c r="D8" s="181" t="s">
        <v>317</v>
      </c>
      <c r="E8" s="175">
        <v>1</v>
      </c>
      <c r="F8" s="177"/>
      <c r="G8" s="180">
        <f t="shared" si="0"/>
        <v>0</v>
      </c>
    </row>
    <row r="9" spans="1:9" ht="39" customHeight="1" x14ac:dyDescent="0.15">
      <c r="A9" s="161">
        <v>8</v>
      </c>
      <c r="B9" s="167" t="s">
        <v>309</v>
      </c>
      <c r="C9" s="167" t="s">
        <v>325</v>
      </c>
      <c r="D9" s="181" t="s">
        <v>317</v>
      </c>
      <c r="E9" s="175">
        <v>1</v>
      </c>
      <c r="F9" s="177"/>
      <c r="G9" s="180">
        <f t="shared" si="0"/>
        <v>0</v>
      </c>
    </row>
    <row r="10" spans="1:9" ht="39" customHeight="1" x14ac:dyDescent="0.15">
      <c r="A10" s="161">
        <v>9</v>
      </c>
      <c r="B10" s="167" t="s">
        <v>312</v>
      </c>
      <c r="C10" s="167" t="s">
        <v>327</v>
      </c>
      <c r="D10" s="181" t="s">
        <v>320</v>
      </c>
      <c r="E10" s="175">
        <v>1</v>
      </c>
      <c r="F10" s="177"/>
      <c r="G10" s="180">
        <f t="shared" si="0"/>
        <v>0</v>
      </c>
    </row>
    <row r="11" spans="1:9" ht="39" customHeight="1" x14ac:dyDescent="0.15">
      <c r="A11" s="161">
        <v>10</v>
      </c>
      <c r="B11" s="167" t="s">
        <v>313</v>
      </c>
      <c r="C11" s="167" t="s">
        <v>328</v>
      </c>
      <c r="D11" s="181" t="s">
        <v>320</v>
      </c>
      <c r="E11" s="175">
        <v>2</v>
      </c>
      <c r="F11" s="177"/>
      <c r="G11" s="180">
        <f t="shared" si="0"/>
        <v>0</v>
      </c>
    </row>
    <row r="12" spans="1:9" ht="39" customHeight="1" x14ac:dyDescent="0.15">
      <c r="A12" s="161">
        <v>11</v>
      </c>
      <c r="B12" s="167" t="s">
        <v>314</v>
      </c>
      <c r="C12" s="167" t="s">
        <v>329</v>
      </c>
      <c r="D12" s="179" t="s">
        <v>320</v>
      </c>
      <c r="E12" s="175">
        <v>2</v>
      </c>
      <c r="F12" s="177"/>
      <c r="G12" s="169"/>
    </row>
    <row r="13" spans="1:9" ht="39" customHeight="1" x14ac:dyDescent="0.15">
      <c r="A13" s="161">
        <v>12</v>
      </c>
      <c r="B13" s="167" t="s">
        <v>315</v>
      </c>
      <c r="C13" s="167" t="s">
        <v>330</v>
      </c>
      <c r="D13" s="179" t="s">
        <v>320</v>
      </c>
      <c r="E13" s="175">
        <v>2</v>
      </c>
      <c r="F13" s="177"/>
      <c r="G13" s="169"/>
    </row>
    <row r="14" spans="1:9" ht="39" customHeight="1" x14ac:dyDescent="0.15">
      <c r="A14" s="161">
        <v>13</v>
      </c>
      <c r="B14" s="167"/>
      <c r="C14" s="181" t="s">
        <v>331</v>
      </c>
      <c r="D14" s="168"/>
      <c r="E14" s="175"/>
      <c r="F14" s="177"/>
      <c r="G14" s="169"/>
    </row>
    <row r="15" spans="1:9" ht="39" customHeight="1" x14ac:dyDescent="0.15">
      <c r="A15" s="161">
        <v>14</v>
      </c>
      <c r="B15" s="167"/>
      <c r="C15" s="167"/>
      <c r="D15" s="181"/>
      <c r="E15" s="175"/>
      <c r="F15" s="177"/>
      <c r="G15" s="169"/>
    </row>
    <row r="16" spans="1:9" ht="39" customHeight="1" x14ac:dyDescent="0.15">
      <c r="A16" s="161">
        <v>15</v>
      </c>
      <c r="B16" s="167"/>
      <c r="C16" s="170"/>
      <c r="D16" s="179"/>
      <c r="E16" s="175"/>
      <c r="F16" s="177"/>
      <c r="G16" s="169"/>
    </row>
    <row r="17" spans="1:7" ht="39" customHeight="1" x14ac:dyDescent="0.15">
      <c r="A17" s="309" t="s">
        <v>289</v>
      </c>
      <c r="B17" s="309"/>
      <c r="C17" s="310">
        <f>SUM(G2:G7)</f>
        <v>0</v>
      </c>
      <c r="D17" s="311"/>
      <c r="E17" s="311"/>
      <c r="F17" s="311"/>
      <c r="G17" s="311"/>
    </row>
  </sheetData>
  <mergeCells count="2">
    <mergeCell ref="A17:B17"/>
    <mergeCell ref="C17:G17"/>
  </mergeCells>
  <phoneticPr fontId="3"/>
  <printOptions horizontalCentered="1"/>
  <pageMargins left="0.39370078740157483" right="0" top="0.98425196850393704" bottom="0" header="0.51181102362204722" footer="0.51181102362204722"/>
  <pageSetup paperSize="9" scale="70" fitToWidth="0" fitToHeight="0" orientation="portrait" horizontalDpi="4294967293" verticalDpi="300" r:id="rId1"/>
  <headerFooter alignWithMargins="0">
    <oddHeader>&amp;C&amp;"ＭＳ Ｐ明朝,標準"内訳書&amp;R&amp;"ＭＳ Ｐ明朝,標準"別　紙</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14</vt:i4>
      </vt:variant>
    </vt:vector>
  </HeadingPairs>
  <TitlesOfParts>
    <vt:vector size="25" baseType="lpstr">
      <vt:lpstr>送付</vt:lpstr>
      <vt:lpstr>注文書</vt:lpstr>
      <vt:lpstr>請求書</vt:lpstr>
      <vt:lpstr>請求書 (例)</vt:lpstr>
      <vt:lpstr>納品書</vt:lpstr>
      <vt:lpstr>納品書 (例)</vt:lpstr>
      <vt:lpstr>別紙内訳書</vt:lpstr>
      <vt:lpstr>見積依頼につける別紙</vt:lpstr>
      <vt:lpstr>見積書及び請求書用別紙内訳書</vt:lpstr>
      <vt:lpstr>見積書</vt:lpstr>
      <vt:lpstr>見積書及び請求書用別紙内訳書１</vt:lpstr>
      <vt:lpstr>見積依頼につける別紙!Print_Area</vt:lpstr>
      <vt:lpstr>見積書!Print_Area</vt:lpstr>
      <vt:lpstr>見積書及び請求書用別紙内訳書!Print_Area</vt:lpstr>
      <vt:lpstr>見積書及び請求書用別紙内訳書１!Print_Area</vt:lpstr>
      <vt:lpstr>請求書!Print_Area</vt:lpstr>
      <vt:lpstr>'請求書 (例)'!Print_Area</vt:lpstr>
      <vt:lpstr>注文書!Print_Area</vt:lpstr>
      <vt:lpstr>納品書!Print_Area</vt:lpstr>
      <vt:lpstr>'納品書 (例)'!Print_Area</vt:lpstr>
      <vt:lpstr>別紙内訳書!Print_Area</vt:lpstr>
      <vt:lpstr>見積依頼につける別紙!Print_Titles</vt:lpstr>
      <vt:lpstr>見積書及び請求書用別紙内訳書!Print_Titles</vt:lpstr>
      <vt:lpstr>見積書及び請求書用別紙内訳書１!Print_Titles</vt:lpstr>
      <vt:lpstr>別紙内訳書!Print_Titles</vt:lpstr>
    </vt:vector>
  </TitlesOfParts>
  <Company>防衛庁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防衛庁</dc:creator>
  <cp:lastModifiedBy>藤永　愛理</cp:lastModifiedBy>
  <cp:lastPrinted>2025-08-06T02:38:51Z</cp:lastPrinted>
  <dcterms:created xsi:type="dcterms:W3CDTF">2011-08-26T02:30:23Z</dcterms:created>
  <dcterms:modified xsi:type="dcterms:W3CDTF">2025-08-06T02:38:53Z</dcterms:modified>
</cp:coreProperties>
</file>