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00bstf01v1\s00bstf01_nas_vol01\全機関\010_内部部局\010_大臣官房\190_会計課\会計課共有フォルダ\05予算執行班長\執行調査係\05【大分類】予算\06【中分類】執行状況調査等\【小分類：10廃】予算の執行等にかかる情報の公表等（令和７年度）\02.各期報告\04.４四半期報告（委託調査費・補助金・庁費・旅費・タクシー）\04.HP公表\庁費・旅費\"/>
    </mc:Choice>
  </mc:AlternateContent>
  <xr:revisionPtr revIDLastSave="0" documentId="13_ncr:1_{4B6DA48F-4908-4AE9-A62C-FE252B74D87A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令和７年度４四半期" sheetId="7" r:id="rId1"/>
  </sheets>
  <definedNames>
    <definedName name="_xlnm.Print_Area" localSheetId="0">令和７年度４四半期!$A$1:$J$31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7" l="1"/>
  <c r="H30" i="7"/>
  <c r="G30" i="7"/>
  <c r="F30" i="7"/>
  <c r="H28" i="7"/>
  <c r="G28" i="7"/>
  <c r="F28" i="7"/>
  <c r="E28" i="7"/>
  <c r="H25" i="7"/>
  <c r="G25" i="7"/>
  <c r="F25" i="7"/>
  <c r="E25" i="7"/>
  <c r="H21" i="7"/>
  <c r="H20" i="7" s="1"/>
  <c r="G21" i="7"/>
  <c r="G20" i="7" s="1"/>
  <c r="F21" i="7"/>
  <c r="F20" i="7" s="1"/>
  <c r="E21" i="7"/>
  <c r="E18" i="7"/>
  <c r="F18" i="7"/>
  <c r="G18" i="7"/>
  <c r="E20" i="7" l="1"/>
  <c r="I21" i="7"/>
  <c r="E24" i="7"/>
  <c r="F24" i="7"/>
  <c r="G24" i="7"/>
  <c r="H24" i="7"/>
  <c r="E9" i="7"/>
  <c r="F9" i="7"/>
  <c r="G9" i="7"/>
  <c r="H9" i="7"/>
  <c r="I10" i="7"/>
  <c r="I11" i="7"/>
  <c r="E12" i="7"/>
  <c r="F12" i="7"/>
  <c r="G12" i="7"/>
  <c r="H12" i="7"/>
  <c r="I13" i="7"/>
  <c r="E14" i="7"/>
  <c r="F14" i="7"/>
  <c r="G14" i="7"/>
  <c r="H14" i="7"/>
  <c r="I15" i="7"/>
  <c r="E16" i="7"/>
  <c r="F16" i="7"/>
  <c r="G16" i="7"/>
  <c r="H16" i="7"/>
  <c r="I17" i="7"/>
  <c r="H18" i="7"/>
  <c r="I18" i="7" s="1"/>
  <c r="I19" i="7"/>
  <c r="I22" i="7"/>
  <c r="I23" i="7"/>
  <c r="I25" i="7"/>
  <c r="I26" i="7"/>
  <c r="I27" i="7"/>
  <c r="I28" i="7"/>
  <c r="I29" i="7"/>
  <c r="I30" i="7"/>
  <c r="I31" i="7"/>
  <c r="I24" i="7" l="1"/>
  <c r="I16" i="7"/>
  <c r="I12" i="7"/>
  <c r="I14" i="7"/>
  <c r="I20" i="7"/>
  <c r="H8" i="7"/>
  <c r="H7" i="7" s="1"/>
  <c r="G8" i="7"/>
  <c r="G7" i="7" s="1"/>
  <c r="F8" i="7"/>
  <c r="I9" i="7"/>
  <c r="E8" i="7"/>
  <c r="E7" i="7" l="1"/>
  <c r="F7" i="7"/>
  <c r="I8" i="7"/>
  <c r="I7" i="7" l="1"/>
</calcChain>
</file>

<file path=xl/sharedStrings.xml><?xml version="1.0" encoding="utf-8"?>
<sst xmlns="http://schemas.openxmlformats.org/spreadsheetml/2006/main" count="36" uniqueCount="26">
  <si>
    <t>08職員旅費</t>
    <rPh sb="2" eb="4">
      <t>ショクイン</t>
    </rPh>
    <rPh sb="4" eb="6">
      <t>リョヒ</t>
    </rPh>
    <phoneticPr fontId="6"/>
  </si>
  <si>
    <t>（項）放射能調査研究費</t>
    <rPh sb="1" eb="2">
      <t>コウ</t>
    </rPh>
    <rPh sb="3" eb="6">
      <t>ホウシャノウ</t>
    </rPh>
    <rPh sb="6" eb="8">
      <t>チョウサ</t>
    </rPh>
    <rPh sb="8" eb="11">
      <t>ケンキュウヒ</t>
    </rPh>
    <phoneticPr fontId="6"/>
  </si>
  <si>
    <t>（項）防衛力基盤強化推進費</t>
    <rPh sb="3" eb="6">
      <t>ボウエイリョク</t>
    </rPh>
    <rPh sb="6" eb="8">
      <t>キバン</t>
    </rPh>
    <rPh sb="8" eb="10">
      <t>キョウカ</t>
    </rPh>
    <rPh sb="10" eb="12">
      <t>スイシン</t>
    </rPh>
    <rPh sb="12" eb="13">
      <t>ヒ</t>
    </rPh>
    <phoneticPr fontId="6"/>
  </si>
  <si>
    <t>09庁費</t>
    <rPh sb="2" eb="4">
      <t>チョウヒ</t>
    </rPh>
    <phoneticPr fontId="6"/>
  </si>
  <si>
    <t>（項）防衛装備庁共通費</t>
    <rPh sb="3" eb="5">
      <t>ボウエイ</t>
    </rPh>
    <rPh sb="5" eb="7">
      <t>ソウビ</t>
    </rPh>
    <rPh sb="7" eb="8">
      <t>チョウ</t>
    </rPh>
    <rPh sb="8" eb="10">
      <t>キョウツウ</t>
    </rPh>
    <rPh sb="10" eb="11">
      <t>ヒ</t>
    </rPh>
    <phoneticPr fontId="6"/>
  </si>
  <si>
    <t>（組織）防衛装備庁</t>
    <rPh sb="1" eb="3">
      <t>ソシキ</t>
    </rPh>
    <rPh sb="4" eb="6">
      <t>ボウエイ</t>
    </rPh>
    <rPh sb="6" eb="8">
      <t>ソウビ</t>
    </rPh>
    <rPh sb="8" eb="9">
      <t>チョウ</t>
    </rPh>
    <phoneticPr fontId="6"/>
  </si>
  <si>
    <t>（項）地方防衛局</t>
    <rPh sb="3" eb="5">
      <t>チホウ</t>
    </rPh>
    <rPh sb="5" eb="7">
      <t>ボウエイ</t>
    </rPh>
    <rPh sb="7" eb="8">
      <t>キョク</t>
    </rPh>
    <phoneticPr fontId="6"/>
  </si>
  <si>
    <t>（組織）地方防衛局</t>
    <rPh sb="1" eb="3">
      <t>ソシキ</t>
    </rPh>
    <rPh sb="4" eb="6">
      <t>チホウ</t>
    </rPh>
    <rPh sb="6" eb="8">
      <t>ボウエイ</t>
    </rPh>
    <rPh sb="8" eb="9">
      <t>キョク</t>
    </rPh>
    <phoneticPr fontId="6"/>
  </si>
  <si>
    <t>（項）南極地域観測事業費</t>
    <rPh sb="1" eb="2">
      <t>コウ</t>
    </rPh>
    <rPh sb="3" eb="5">
      <t>ナンキョク</t>
    </rPh>
    <rPh sb="5" eb="7">
      <t>チイキ</t>
    </rPh>
    <rPh sb="7" eb="9">
      <t>カンソク</t>
    </rPh>
    <rPh sb="9" eb="12">
      <t>ジギョウヒ</t>
    </rPh>
    <phoneticPr fontId="6"/>
  </si>
  <si>
    <t>（項）防衛力基盤強化推進費</t>
    <rPh sb="1" eb="2">
      <t>コウ</t>
    </rPh>
    <rPh sb="3" eb="6">
      <t>ボウエイリョク</t>
    </rPh>
    <rPh sb="6" eb="8">
      <t>キバン</t>
    </rPh>
    <rPh sb="8" eb="10">
      <t>キョウカ</t>
    </rPh>
    <rPh sb="10" eb="12">
      <t>スイシン</t>
    </rPh>
    <rPh sb="12" eb="13">
      <t>ヒ</t>
    </rPh>
    <phoneticPr fontId="6"/>
  </si>
  <si>
    <t>（項）安全保障協力推進費</t>
    <rPh sb="1" eb="2">
      <t>コウ</t>
    </rPh>
    <rPh sb="3" eb="5">
      <t>アンゼン</t>
    </rPh>
    <rPh sb="5" eb="7">
      <t>ホショウ</t>
    </rPh>
    <rPh sb="7" eb="9">
      <t>キョウリョク</t>
    </rPh>
    <rPh sb="9" eb="11">
      <t>スイシン</t>
    </rPh>
    <rPh sb="11" eb="12">
      <t>ヒ</t>
    </rPh>
    <phoneticPr fontId="6"/>
  </si>
  <si>
    <t>（項）在日米軍等駐留関連諸費</t>
    <rPh sb="1" eb="2">
      <t>コウ</t>
    </rPh>
    <rPh sb="3" eb="5">
      <t>ザイニチ</t>
    </rPh>
    <rPh sb="5" eb="8">
      <t>ベイグンナド</t>
    </rPh>
    <rPh sb="8" eb="10">
      <t>チュウリュウ</t>
    </rPh>
    <rPh sb="10" eb="12">
      <t>カンレン</t>
    </rPh>
    <rPh sb="12" eb="14">
      <t>ショヒ</t>
    </rPh>
    <rPh sb="13" eb="14">
      <t>ヒ</t>
    </rPh>
    <phoneticPr fontId="6"/>
  </si>
  <si>
    <t>（項）防衛本省共通費</t>
    <rPh sb="1" eb="2">
      <t>コウ</t>
    </rPh>
    <rPh sb="7" eb="9">
      <t>キョウツウ</t>
    </rPh>
    <rPh sb="9" eb="10">
      <t>ヒ</t>
    </rPh>
    <phoneticPr fontId="6"/>
  </si>
  <si>
    <t>(組織）防衛本省</t>
    <rPh sb="1" eb="3">
      <t>ソシキ</t>
    </rPh>
    <phoneticPr fontId="6"/>
  </si>
  <si>
    <t>（所管）防衛省</t>
    <rPh sb="1" eb="3">
      <t>ショカン</t>
    </rPh>
    <rPh sb="4" eb="6">
      <t>ボウエイ</t>
    </rPh>
    <rPh sb="6" eb="7">
      <t>ショウ</t>
    </rPh>
    <phoneticPr fontId="6"/>
  </si>
  <si>
    <t>４月</t>
    <rPh sb="1" eb="2">
      <t>ガツ</t>
    </rPh>
    <phoneticPr fontId="7"/>
  </si>
  <si>
    <t>累計</t>
    <rPh sb="0" eb="2">
      <t>ルイケイ</t>
    </rPh>
    <phoneticPr fontId="7"/>
  </si>
  <si>
    <t>区分</t>
    <rPh sb="0" eb="2">
      <t>クブン</t>
    </rPh>
    <phoneticPr fontId="1"/>
  </si>
  <si>
    <t>（単位：円）</t>
    <rPh sb="1" eb="3">
      <t>タンイ</t>
    </rPh>
    <rPh sb="4" eb="5">
      <t>エン</t>
    </rPh>
    <phoneticPr fontId="8"/>
  </si>
  <si>
    <t>【一般会計】</t>
    <rPh sb="1" eb="3">
      <t>イッパン</t>
    </rPh>
    <rPh sb="3" eb="5">
      <t>カイケイ</t>
    </rPh>
    <phoneticPr fontId="8"/>
  </si>
  <si>
    <t>【防衛省】</t>
    <rPh sb="1" eb="3">
      <t>ボウエイ</t>
    </rPh>
    <rPh sb="3" eb="4">
      <t>ショウ</t>
    </rPh>
    <phoneticPr fontId="1"/>
  </si>
  <si>
    <t>３月</t>
    <rPh sb="1" eb="2">
      <t>ガツ</t>
    </rPh>
    <phoneticPr fontId="7"/>
  </si>
  <si>
    <t>２月</t>
    <rPh sb="1" eb="2">
      <t>ガツ</t>
    </rPh>
    <phoneticPr fontId="6"/>
  </si>
  <si>
    <t>１月</t>
    <rPh sb="1" eb="2">
      <t>ガツ</t>
    </rPh>
    <phoneticPr fontId="6"/>
  </si>
  <si>
    <t>４/四半期計</t>
    <rPh sb="2" eb="3">
      <t>ヨン</t>
    </rPh>
    <rPh sb="3" eb="5">
      <t>ハンキ</t>
    </rPh>
    <rPh sb="5" eb="6">
      <t>ケイ</t>
    </rPh>
    <phoneticPr fontId="7"/>
  </si>
  <si>
    <t>令和７年度　４／四半期　（目）庁費及び（目）職員旅費に関する事項</t>
    <rPh sb="0" eb="2">
      <t>レイワ</t>
    </rPh>
    <rPh sb="3" eb="4">
      <t>ネン</t>
    </rPh>
    <rPh sb="4" eb="5">
      <t>ド</t>
    </rPh>
    <rPh sb="8" eb="9">
      <t>ヨン</t>
    </rPh>
    <rPh sb="9" eb="11">
      <t>ハンキ</t>
    </rPh>
    <rPh sb="13" eb="14">
      <t>モク</t>
    </rPh>
    <rPh sb="15" eb="17">
      <t>チョウヒ</t>
    </rPh>
    <rPh sb="17" eb="18">
      <t>オヨ</t>
    </rPh>
    <rPh sb="20" eb="21">
      <t>モク</t>
    </rPh>
    <rPh sb="22" eb="24">
      <t>ショクイン</t>
    </rPh>
    <rPh sb="24" eb="26">
      <t>リョヒ</t>
    </rPh>
    <rPh sb="27" eb="28">
      <t>カン</t>
    </rPh>
    <rPh sb="30" eb="32">
      <t>ジコウ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</si>
</sst>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[Red]&quot;▲ &quot;#,##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51">
    <xf numFmtId="0" fontId="0" fillId="0" borderId="0" xfId="0">
      <alignment vertical="center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0" fontId="5" fillId="2" borderId="0" xfId="2" applyFont="1" applyFill="1" applyAlignment="1">
      <alignment vertical="center"/>
    </xf>
    <xf numFmtId="176" fontId="5" fillId="2" borderId="0" xfId="1" applyNumberFormat="1" applyFont="1" applyFill="1" applyBorder="1" applyAlignment="1">
      <alignment horizontal="right" vertical="center"/>
    </xf>
    <xf numFmtId="176" fontId="5" fillId="2" borderId="0" xfId="1" applyNumberFormat="1" applyFont="1" applyFill="1" applyAlignment="1">
      <alignment horizontal="right" vertical="center"/>
    </xf>
    <xf numFmtId="176" fontId="10" fillId="2" borderId="0" xfId="1" applyNumberFormat="1" applyFont="1" applyFill="1" applyAlignment="1">
      <alignment horizontal="right" vertical="center"/>
    </xf>
    <xf numFmtId="176" fontId="11" fillId="0" borderId="0" xfId="1" applyNumberFormat="1" applyFont="1" applyFill="1" applyAlignment="1">
      <alignment vertical="center"/>
    </xf>
    <xf numFmtId="176" fontId="12" fillId="0" borderId="0" xfId="1" applyNumberFormat="1" applyFont="1" applyFill="1" applyAlignment="1">
      <alignment horizontal="left" vertical="center"/>
    </xf>
    <xf numFmtId="176" fontId="9" fillId="0" borderId="0" xfId="1" applyNumberFormat="1" applyFont="1" applyFill="1" applyAlignment="1">
      <alignment horizontal="left" vertical="center"/>
    </xf>
    <xf numFmtId="176" fontId="5" fillId="0" borderId="0" xfId="1" applyNumberFormat="1" applyFont="1" applyFill="1" applyAlignment="1">
      <alignment horizontal="left" vertical="center"/>
    </xf>
    <xf numFmtId="176" fontId="9" fillId="0" borderId="0" xfId="1" applyNumberFormat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10" xfId="3" applyFont="1" applyFill="1" applyBorder="1" applyAlignment="1">
      <alignment vertical="center"/>
    </xf>
    <xf numFmtId="0" fontId="5" fillId="0" borderId="2" xfId="3" applyFont="1" applyFill="1" applyBorder="1" applyAlignment="1">
      <alignment horizontal="center" vertical="center"/>
    </xf>
    <xf numFmtId="176" fontId="5" fillId="0" borderId="9" xfId="1" applyNumberFormat="1" applyFont="1" applyFill="1" applyBorder="1" applyAlignment="1">
      <alignment horizontal="left" vertical="center"/>
    </xf>
    <xf numFmtId="176" fontId="5" fillId="0" borderId="10" xfId="1" applyNumberFormat="1" applyFont="1" applyFill="1" applyBorder="1" applyAlignment="1">
      <alignment horizontal="center" vertical="center"/>
    </xf>
    <xf numFmtId="176" fontId="5" fillId="0" borderId="4" xfId="1" applyNumberFormat="1" applyFont="1" applyFill="1" applyBorder="1" applyAlignment="1">
      <alignment horizontal="center" vertical="center"/>
    </xf>
    <xf numFmtId="176" fontId="5" fillId="0" borderId="1" xfId="3" applyNumberFormat="1" applyFont="1" applyFill="1" applyBorder="1" applyAlignment="1">
      <alignment horizontal="right"/>
    </xf>
    <xf numFmtId="176" fontId="5" fillId="0" borderId="5" xfId="1" applyNumberFormat="1" applyFont="1" applyFill="1" applyBorder="1" applyAlignment="1">
      <alignment horizontal="center" vertical="center"/>
    </xf>
    <xf numFmtId="176" fontId="5" fillId="0" borderId="10" xfId="1" applyNumberFormat="1" applyFont="1" applyFill="1" applyBorder="1" applyAlignment="1">
      <alignment horizontal="left" vertical="center"/>
    </xf>
    <xf numFmtId="176" fontId="5" fillId="0" borderId="6" xfId="1" applyNumberFormat="1" applyFont="1" applyFill="1" applyBorder="1" applyAlignment="1">
      <alignment horizontal="left" vertical="center"/>
    </xf>
    <xf numFmtId="176" fontId="5" fillId="0" borderId="5" xfId="1" quotePrefix="1" applyNumberFormat="1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vertical="center"/>
    </xf>
    <xf numFmtId="176" fontId="5" fillId="0" borderId="6" xfId="1" applyNumberFormat="1" applyFont="1" applyFill="1" applyBorder="1" applyAlignment="1">
      <alignment vertical="center"/>
    </xf>
    <xf numFmtId="176" fontId="5" fillId="0" borderId="7" xfId="1" applyNumberFormat="1" applyFont="1" applyFill="1" applyBorder="1" applyAlignment="1">
      <alignment vertical="center"/>
    </xf>
    <xf numFmtId="176" fontId="5" fillId="0" borderId="1" xfId="1" applyNumberFormat="1" applyFont="1" applyFill="1" applyBorder="1" applyAlignment="1" applyProtection="1">
      <alignment horizontal="right"/>
      <protection locked="0"/>
    </xf>
    <xf numFmtId="176" fontId="5" fillId="0" borderId="6" xfId="1" quotePrefix="1" applyNumberFormat="1" applyFont="1" applyFill="1" applyBorder="1" applyAlignment="1">
      <alignment vertical="center"/>
    </xf>
    <xf numFmtId="176" fontId="5" fillId="0" borderId="3" xfId="1" applyNumberFormat="1" applyFont="1" applyFill="1" applyBorder="1" applyAlignment="1">
      <alignment vertical="center"/>
    </xf>
    <xf numFmtId="176" fontId="5" fillId="0" borderId="2" xfId="1" applyNumberFormat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horizontal="left" vertical="center"/>
    </xf>
    <xf numFmtId="176" fontId="5" fillId="0" borderId="3" xfId="1" quotePrefix="1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177" fontId="5" fillId="0" borderId="0" xfId="2" applyNumberFormat="1" applyFont="1" applyFill="1" applyAlignment="1">
      <alignment vertical="center"/>
    </xf>
    <xf numFmtId="176" fontId="5" fillId="0" borderId="8" xfId="1" applyNumberFormat="1" applyFont="1" applyFill="1" applyBorder="1" applyAlignment="1">
      <alignment horizontal="center" vertical="center"/>
    </xf>
    <xf numFmtId="176" fontId="5" fillId="0" borderId="9" xfId="1" applyNumberFormat="1" applyFont="1" applyFill="1" applyBorder="1" applyAlignment="1">
      <alignment horizontal="center" vertical="center"/>
    </xf>
    <xf numFmtId="176" fontId="5" fillId="0" borderId="13" xfId="1" applyNumberFormat="1" applyFont="1" applyFill="1" applyBorder="1" applyAlignment="1">
      <alignment horizontal="center" vertical="center"/>
    </xf>
    <xf numFmtId="176" fontId="5" fillId="0" borderId="8" xfId="1" applyNumberFormat="1" applyFont="1" applyFill="1" applyBorder="1" applyAlignment="1">
      <alignment horizontal="center" vertical="center"/>
    </xf>
    <xf numFmtId="176" fontId="5" fillId="0" borderId="3" xfId="1" applyNumberFormat="1" applyFont="1" applyFill="1" applyBorder="1" applyAlignment="1">
      <alignment horizontal="center" vertical="center"/>
    </xf>
    <xf numFmtId="176" fontId="5" fillId="0" borderId="11" xfId="1" applyNumberFormat="1" applyFont="1" applyFill="1" applyBorder="1" applyAlignment="1">
      <alignment horizontal="center" vertical="center"/>
    </xf>
    <xf numFmtId="176" fontId="5" fillId="0" borderId="12" xfId="1" applyNumberFormat="1" applyFont="1" applyFill="1" applyBorder="1" applyAlignment="1">
      <alignment horizontal="center" vertical="center"/>
    </xf>
    <xf numFmtId="0" fontId="5" fillId="0" borderId="13" xfId="3" applyFont="1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5" fillId="2" borderId="7" xfId="3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12" fillId="0" borderId="0" xfId="1" applyNumberFormat="1" applyFont="1" applyFill="1" applyAlignment="1">
      <alignment horizontal="left" vertical="center"/>
    </xf>
  </cellXfs>
  <cellStyles count="4">
    <cellStyle name="桁区切り" xfId="1" builtinId="6"/>
    <cellStyle name="標準" xfId="0" builtinId="0"/>
    <cellStyle name="標準_(項)施設庁推計(1227)試算_（項）防衛施設庁（総括表）_☆対見直し推計等（比較表）_（項）施設庁総括表" xfId="2" xr:uid="{76387D9C-648D-44C1-9487-8C41C9E05BAA}"/>
    <cellStyle name="標準_コピー ～ ■21'査定案計数表（地方防衛局）" xfId="3" xr:uid="{655B6CB7-7E9F-4411-8693-E7B11CE379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32</xdr:row>
      <xdr:rowOff>0</xdr:rowOff>
    </xdr:from>
    <xdr:ext cx="200025" cy="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CF2F48E-B96F-42EF-AEF5-AAF3A4A91534}"/>
            </a:ext>
          </a:extLst>
        </xdr:cNvPr>
        <xdr:cNvSpPr txBox="1">
          <a:spLocks noChangeArrowheads="1"/>
        </xdr:cNvSpPr>
      </xdr:nvSpPr>
      <xdr:spPr bwMode="auto">
        <a:xfrm>
          <a:off x="6858000" y="76200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200025" cy="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BB7AC48-633A-4EA6-9AA6-2ED8C3773263}"/>
            </a:ext>
          </a:extLst>
        </xdr:cNvPr>
        <xdr:cNvSpPr txBox="1">
          <a:spLocks noChangeArrowheads="1"/>
        </xdr:cNvSpPr>
      </xdr:nvSpPr>
      <xdr:spPr bwMode="auto">
        <a:xfrm>
          <a:off x="6858000" y="76200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200025" cy="0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0461EB6-0569-49FA-871B-21B8119C7A21}"/>
            </a:ext>
          </a:extLst>
        </xdr:cNvPr>
        <xdr:cNvSpPr txBox="1">
          <a:spLocks noChangeArrowheads="1"/>
        </xdr:cNvSpPr>
      </xdr:nvSpPr>
      <xdr:spPr bwMode="auto">
        <a:xfrm>
          <a:off x="6858000" y="76200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200025" cy="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97501791-AA38-41C1-A22A-2307ACC7FE23}"/>
            </a:ext>
          </a:extLst>
        </xdr:cNvPr>
        <xdr:cNvSpPr txBox="1">
          <a:spLocks noChangeArrowheads="1"/>
        </xdr:cNvSpPr>
      </xdr:nvSpPr>
      <xdr:spPr bwMode="auto">
        <a:xfrm>
          <a:off x="6858000" y="76200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7ED6F-5748-4870-A360-ADCCC52F0918}">
  <sheetPr>
    <pageSetUpPr fitToPage="1"/>
  </sheetPr>
  <dimension ref="A1:N34"/>
  <sheetViews>
    <sheetView tabSelected="1" view="pageBreakPreview" zoomScaleNormal="100" zoomScaleSheetLayoutView="100" workbookViewId="0">
      <selection activeCell="J7" sqref="J7:J31"/>
    </sheetView>
  </sheetViews>
  <sheetFormatPr defaultColWidth="9" defaultRowHeight="17.25" x14ac:dyDescent="0.4"/>
  <cols>
    <col min="1" max="3" width="2.625" style="1" customWidth="1"/>
    <col min="4" max="4" width="60.625" style="1" customWidth="1"/>
    <col min="5" max="10" width="20.625" style="2" customWidth="1"/>
    <col min="11" max="11" width="9" style="1"/>
    <col min="12" max="13" width="14.25" style="1" bestFit="1" customWidth="1"/>
    <col min="14" max="14" width="9.125" style="1" bestFit="1" customWidth="1"/>
    <col min="15" max="16384" width="9" style="1"/>
  </cols>
  <sheetData>
    <row r="1" spans="1:14" ht="18.75" x14ac:dyDescent="0.4">
      <c r="A1" s="50" t="s">
        <v>25</v>
      </c>
      <c r="B1" s="50"/>
      <c r="C1" s="50"/>
      <c r="D1" s="50"/>
      <c r="E1" s="50"/>
      <c r="F1" s="7"/>
      <c r="G1" s="7"/>
      <c r="H1" s="7"/>
      <c r="I1" s="7"/>
      <c r="J1" s="6"/>
    </row>
    <row r="2" spans="1:14" ht="18.75" x14ac:dyDescent="0.4">
      <c r="A2" s="8"/>
      <c r="B2" s="8"/>
      <c r="C2" s="8"/>
      <c r="D2" s="8"/>
      <c r="E2" s="7"/>
      <c r="F2" s="7"/>
      <c r="G2" s="7"/>
      <c r="H2" s="7"/>
      <c r="I2" s="7"/>
      <c r="J2" s="6"/>
    </row>
    <row r="3" spans="1:14" s="3" customFormat="1" ht="13.5" x14ac:dyDescent="0.4">
      <c r="A3" s="9"/>
      <c r="B3" s="10" t="s">
        <v>20</v>
      </c>
      <c r="C3" s="9"/>
      <c r="D3" s="9"/>
      <c r="E3" s="11"/>
      <c r="F3" s="11"/>
      <c r="G3" s="11"/>
      <c r="H3" s="11"/>
      <c r="I3" s="11"/>
      <c r="J3" s="5"/>
    </row>
    <row r="4" spans="1:14" s="3" customFormat="1" ht="13.5" x14ac:dyDescent="0.4">
      <c r="A4" s="12"/>
      <c r="B4" s="13" t="s">
        <v>19</v>
      </c>
      <c r="C4" s="12"/>
      <c r="D4" s="12"/>
      <c r="E4" s="14"/>
      <c r="F4" s="14"/>
      <c r="G4" s="14"/>
      <c r="H4" s="14"/>
      <c r="I4" s="14"/>
      <c r="J4" s="4" t="s">
        <v>18</v>
      </c>
    </row>
    <row r="5" spans="1:14" s="3" customFormat="1" ht="13.5" x14ac:dyDescent="0.4">
      <c r="A5" s="40" t="s">
        <v>17</v>
      </c>
      <c r="B5" s="41"/>
      <c r="C5" s="41"/>
      <c r="D5" s="42"/>
      <c r="E5" s="15"/>
      <c r="F5" s="15"/>
      <c r="G5" s="15"/>
      <c r="H5" s="15"/>
      <c r="I5" s="46" t="s">
        <v>24</v>
      </c>
      <c r="J5" s="48" t="s">
        <v>16</v>
      </c>
    </row>
    <row r="6" spans="1:14" s="3" customFormat="1" ht="13.5" x14ac:dyDescent="0.4">
      <c r="A6" s="43"/>
      <c r="B6" s="44"/>
      <c r="C6" s="44"/>
      <c r="D6" s="45"/>
      <c r="E6" s="16" t="s">
        <v>23</v>
      </c>
      <c r="F6" s="16" t="s">
        <v>22</v>
      </c>
      <c r="G6" s="16" t="s">
        <v>21</v>
      </c>
      <c r="H6" s="16" t="s">
        <v>15</v>
      </c>
      <c r="I6" s="47"/>
      <c r="J6" s="49"/>
    </row>
    <row r="7" spans="1:14" s="37" customFormat="1" ht="13.5" x14ac:dyDescent="0.15">
      <c r="A7" s="17" t="s">
        <v>14</v>
      </c>
      <c r="B7" s="18"/>
      <c r="C7" s="18"/>
      <c r="D7" s="19"/>
      <c r="E7" s="20">
        <f>E8+E20+E24</f>
        <v>918230765</v>
      </c>
      <c r="F7" s="20">
        <f>F8+F20+F24</f>
        <v>1069768179</v>
      </c>
      <c r="G7" s="20">
        <f>G8+G20+G24</f>
        <v>1278575593</v>
      </c>
      <c r="H7" s="20">
        <f>H8+H20+H24</f>
        <v>2018812527</v>
      </c>
      <c r="I7" s="20">
        <f t="shared" ref="I7:I31" si="0">E7+F7+G7+H7</f>
        <v>5285387064</v>
      </c>
      <c r="J7" s="20">
        <v>15366627632</v>
      </c>
      <c r="N7" s="38"/>
    </row>
    <row r="8" spans="1:14" s="37" customFormat="1" ht="13.5" x14ac:dyDescent="0.15">
      <c r="A8" s="21"/>
      <c r="B8" s="17" t="s">
        <v>13</v>
      </c>
      <c r="C8" s="22"/>
      <c r="D8" s="19"/>
      <c r="E8" s="20">
        <f>E9+E12+E14+E16+E18</f>
        <v>664166194</v>
      </c>
      <c r="F8" s="20">
        <f>F9+F12+F14+F16+F18</f>
        <v>828921701</v>
      </c>
      <c r="G8" s="20">
        <f>G9+G12+G14+G16+G18</f>
        <v>973337162</v>
      </c>
      <c r="H8" s="20">
        <f>H9+H12+H14+H16+H18</f>
        <v>1543650265</v>
      </c>
      <c r="I8" s="20">
        <f t="shared" si="0"/>
        <v>4010075322</v>
      </c>
      <c r="J8" s="20">
        <v>12399012981</v>
      </c>
      <c r="N8" s="38"/>
    </row>
    <row r="9" spans="1:14" s="37" customFormat="1" ht="13.5" x14ac:dyDescent="0.15">
      <c r="A9" s="21"/>
      <c r="B9" s="23"/>
      <c r="C9" s="17" t="s">
        <v>12</v>
      </c>
      <c r="D9" s="19"/>
      <c r="E9" s="20">
        <f>E10+E11</f>
        <v>633565397</v>
      </c>
      <c r="F9" s="20">
        <f>F10+F11</f>
        <v>794249677</v>
      </c>
      <c r="G9" s="20">
        <f>G10+G11</f>
        <v>923133129</v>
      </c>
      <c r="H9" s="20">
        <f>H10+H11</f>
        <v>1504167474</v>
      </c>
      <c r="I9" s="20">
        <f t="shared" si="0"/>
        <v>3855115677</v>
      </c>
      <c r="J9" s="20">
        <v>11935759100</v>
      </c>
      <c r="N9" s="38"/>
    </row>
    <row r="10" spans="1:14" s="37" customFormat="1" ht="13.5" x14ac:dyDescent="0.15">
      <c r="A10" s="24"/>
      <c r="B10" s="25"/>
      <c r="C10" s="26"/>
      <c r="D10" s="27" t="s">
        <v>0</v>
      </c>
      <c r="E10" s="28">
        <v>187659034</v>
      </c>
      <c r="F10" s="28">
        <v>221070038</v>
      </c>
      <c r="G10" s="28">
        <v>469646553</v>
      </c>
      <c r="H10" s="28">
        <v>457496906</v>
      </c>
      <c r="I10" s="20">
        <f t="shared" si="0"/>
        <v>1335872531</v>
      </c>
      <c r="J10" s="20">
        <v>3378558919</v>
      </c>
      <c r="N10" s="38"/>
    </row>
    <row r="11" spans="1:14" s="37" customFormat="1" ht="13.5" x14ac:dyDescent="0.15">
      <c r="A11" s="24"/>
      <c r="B11" s="25"/>
      <c r="C11" s="26"/>
      <c r="D11" s="27" t="s">
        <v>3</v>
      </c>
      <c r="E11" s="28">
        <v>445906363</v>
      </c>
      <c r="F11" s="28">
        <v>573179639</v>
      </c>
      <c r="G11" s="28">
        <v>453486576</v>
      </c>
      <c r="H11" s="28">
        <v>1046670568</v>
      </c>
      <c r="I11" s="20">
        <f t="shared" si="0"/>
        <v>2519243146</v>
      </c>
      <c r="J11" s="20">
        <v>8557200181</v>
      </c>
      <c r="N11" s="38"/>
    </row>
    <row r="12" spans="1:14" s="37" customFormat="1" ht="13.5" x14ac:dyDescent="0.15">
      <c r="A12" s="21"/>
      <c r="B12" s="23"/>
      <c r="C12" s="17" t="s">
        <v>11</v>
      </c>
      <c r="D12" s="19"/>
      <c r="E12" s="20">
        <f>E13</f>
        <v>16725481</v>
      </c>
      <c r="F12" s="20">
        <f>F13</f>
        <v>15340923</v>
      </c>
      <c r="G12" s="20">
        <f>G13</f>
        <v>21892081</v>
      </c>
      <c r="H12" s="20">
        <f>H13</f>
        <v>18602129</v>
      </c>
      <c r="I12" s="20">
        <f t="shared" si="0"/>
        <v>72560614</v>
      </c>
      <c r="J12" s="20">
        <v>213112135</v>
      </c>
      <c r="N12" s="38"/>
    </row>
    <row r="13" spans="1:14" s="37" customFormat="1" ht="13.5" x14ac:dyDescent="0.15">
      <c r="A13" s="24"/>
      <c r="B13" s="25"/>
      <c r="C13" s="26"/>
      <c r="D13" s="27" t="s">
        <v>0</v>
      </c>
      <c r="E13" s="28">
        <v>16725481</v>
      </c>
      <c r="F13" s="28">
        <v>15340923</v>
      </c>
      <c r="G13" s="28">
        <v>21892081</v>
      </c>
      <c r="H13" s="28">
        <v>18602129</v>
      </c>
      <c r="I13" s="20">
        <f t="shared" si="0"/>
        <v>72560614</v>
      </c>
      <c r="J13" s="20">
        <v>213112135</v>
      </c>
      <c r="N13" s="38"/>
    </row>
    <row r="14" spans="1:14" s="37" customFormat="1" ht="13.5" x14ac:dyDescent="0.15">
      <c r="A14" s="21"/>
      <c r="B14" s="23"/>
      <c r="C14" s="17" t="s">
        <v>10</v>
      </c>
      <c r="D14" s="19"/>
      <c r="E14" s="20">
        <f>E15</f>
        <v>0</v>
      </c>
      <c r="F14" s="20">
        <f>F15</f>
        <v>0</v>
      </c>
      <c r="G14" s="20">
        <f>G15</f>
        <v>0</v>
      </c>
      <c r="H14" s="20">
        <f>H15</f>
        <v>0</v>
      </c>
      <c r="I14" s="20">
        <f t="shared" si="0"/>
        <v>0</v>
      </c>
      <c r="J14" s="20">
        <v>0</v>
      </c>
      <c r="N14" s="38"/>
    </row>
    <row r="15" spans="1:14" s="37" customFormat="1" ht="13.5" x14ac:dyDescent="0.15">
      <c r="A15" s="24"/>
      <c r="B15" s="25"/>
      <c r="C15" s="26"/>
      <c r="D15" s="27" t="s">
        <v>3</v>
      </c>
      <c r="E15" s="28">
        <v>0</v>
      </c>
      <c r="F15" s="28">
        <v>0</v>
      </c>
      <c r="G15" s="28">
        <v>0</v>
      </c>
      <c r="H15" s="28">
        <v>0</v>
      </c>
      <c r="I15" s="20">
        <f t="shared" si="0"/>
        <v>0</v>
      </c>
      <c r="J15" s="20">
        <v>0</v>
      </c>
      <c r="N15" s="38"/>
    </row>
    <row r="16" spans="1:14" s="37" customFormat="1" ht="13.5" x14ac:dyDescent="0.15">
      <c r="A16" s="21"/>
      <c r="B16" s="23"/>
      <c r="C16" s="17" t="s">
        <v>9</v>
      </c>
      <c r="D16" s="19"/>
      <c r="E16" s="20">
        <f>E17</f>
        <v>13875316</v>
      </c>
      <c r="F16" s="20">
        <f>F17</f>
        <v>19283403</v>
      </c>
      <c r="G16" s="20">
        <f>G17</f>
        <v>28281052</v>
      </c>
      <c r="H16" s="20">
        <f>H17</f>
        <v>20880662</v>
      </c>
      <c r="I16" s="20">
        <f t="shared" si="0"/>
        <v>82320433</v>
      </c>
      <c r="J16" s="20">
        <v>249897784</v>
      </c>
      <c r="N16" s="38"/>
    </row>
    <row r="17" spans="1:14" s="37" customFormat="1" ht="13.5" x14ac:dyDescent="0.15">
      <c r="A17" s="24"/>
      <c r="B17" s="25"/>
      <c r="C17" s="26"/>
      <c r="D17" s="27" t="s">
        <v>0</v>
      </c>
      <c r="E17" s="28">
        <v>13875316</v>
      </c>
      <c r="F17" s="28">
        <v>19283403</v>
      </c>
      <c r="G17" s="28">
        <v>28281052</v>
      </c>
      <c r="H17" s="28">
        <v>20880662</v>
      </c>
      <c r="I17" s="20">
        <f t="shared" si="0"/>
        <v>82320433</v>
      </c>
      <c r="J17" s="20">
        <v>249897784</v>
      </c>
      <c r="N17" s="38"/>
    </row>
    <row r="18" spans="1:14" s="37" customFormat="1" ht="13.5" x14ac:dyDescent="0.15">
      <c r="A18" s="21"/>
      <c r="B18" s="23"/>
      <c r="C18" s="17" t="s">
        <v>8</v>
      </c>
      <c r="D18" s="19"/>
      <c r="E18" s="20">
        <f>E19</f>
        <v>0</v>
      </c>
      <c r="F18" s="20">
        <f>F19</f>
        <v>47698</v>
      </c>
      <c r="G18" s="20">
        <f>G19</f>
        <v>30900</v>
      </c>
      <c r="H18" s="20">
        <f>H19</f>
        <v>0</v>
      </c>
      <c r="I18" s="20">
        <f>E18+F18+G18+H18</f>
        <v>78598</v>
      </c>
      <c r="J18" s="20">
        <v>243962</v>
      </c>
      <c r="N18" s="38"/>
    </row>
    <row r="19" spans="1:14" s="37" customFormat="1" ht="13.5" x14ac:dyDescent="0.15">
      <c r="A19" s="24"/>
      <c r="B19" s="25"/>
      <c r="C19" s="26"/>
      <c r="D19" s="27" t="s">
        <v>0</v>
      </c>
      <c r="E19" s="28">
        <v>0</v>
      </c>
      <c r="F19" s="28">
        <v>47698</v>
      </c>
      <c r="G19" s="28">
        <v>30900</v>
      </c>
      <c r="H19" s="28">
        <v>0</v>
      </c>
      <c r="I19" s="20">
        <f t="shared" si="0"/>
        <v>78598</v>
      </c>
      <c r="J19" s="20">
        <v>243962</v>
      </c>
      <c r="N19" s="38"/>
    </row>
    <row r="20" spans="1:14" s="37" customFormat="1" ht="13.5" x14ac:dyDescent="0.15">
      <c r="A20" s="21"/>
      <c r="B20" s="17" t="s">
        <v>7</v>
      </c>
      <c r="C20" s="22"/>
      <c r="D20" s="19"/>
      <c r="E20" s="20">
        <f>E21</f>
        <v>127426243</v>
      </c>
      <c r="F20" s="20">
        <f>F21</f>
        <v>103142699</v>
      </c>
      <c r="G20" s="20">
        <f>G21</f>
        <v>107857525</v>
      </c>
      <c r="H20" s="20">
        <f>H21</f>
        <v>229655676</v>
      </c>
      <c r="I20" s="20">
        <f t="shared" si="0"/>
        <v>568082143</v>
      </c>
      <c r="J20" s="20">
        <v>1263132153</v>
      </c>
      <c r="N20" s="38"/>
    </row>
    <row r="21" spans="1:14" s="37" customFormat="1" ht="13.5" x14ac:dyDescent="0.15">
      <c r="A21" s="21"/>
      <c r="B21" s="23"/>
      <c r="C21" s="17" t="s">
        <v>6</v>
      </c>
      <c r="D21" s="39"/>
      <c r="E21" s="20">
        <f>E22+E23</f>
        <v>127426243</v>
      </c>
      <c r="F21" s="20">
        <f t="shared" ref="F21:H21" si="1">F22+F23</f>
        <v>103142699</v>
      </c>
      <c r="G21" s="20">
        <f t="shared" si="1"/>
        <v>107857525</v>
      </c>
      <c r="H21" s="20">
        <f t="shared" si="1"/>
        <v>229655676</v>
      </c>
      <c r="I21" s="20">
        <f t="shared" si="0"/>
        <v>568082143</v>
      </c>
      <c r="J21" s="20">
        <v>1263132153</v>
      </c>
      <c r="N21" s="38"/>
    </row>
    <row r="22" spans="1:14" s="37" customFormat="1" ht="13.5" x14ac:dyDescent="0.15">
      <c r="A22" s="24"/>
      <c r="B22" s="26"/>
      <c r="C22" s="26"/>
      <c r="D22" s="27" t="s">
        <v>0</v>
      </c>
      <c r="E22" s="28">
        <v>2860375</v>
      </c>
      <c r="F22" s="28">
        <v>4548646</v>
      </c>
      <c r="G22" s="28">
        <v>7167984</v>
      </c>
      <c r="H22" s="28">
        <v>5729042</v>
      </c>
      <c r="I22" s="20">
        <f t="shared" si="0"/>
        <v>20306047</v>
      </c>
      <c r="J22" s="20">
        <v>42428162</v>
      </c>
      <c r="N22" s="38"/>
    </row>
    <row r="23" spans="1:14" s="37" customFormat="1" ht="13.5" x14ac:dyDescent="0.15">
      <c r="A23" s="29"/>
      <c r="B23" s="30"/>
      <c r="C23" s="31"/>
      <c r="D23" s="32" t="s">
        <v>3</v>
      </c>
      <c r="E23" s="28">
        <v>124565868</v>
      </c>
      <c r="F23" s="28">
        <v>98594053</v>
      </c>
      <c r="G23" s="28">
        <v>100689541</v>
      </c>
      <c r="H23" s="28">
        <v>223926634</v>
      </c>
      <c r="I23" s="20">
        <f t="shared" si="0"/>
        <v>547776096</v>
      </c>
      <c r="J23" s="20">
        <v>1220703991</v>
      </c>
      <c r="N23" s="38"/>
    </row>
    <row r="24" spans="1:14" s="37" customFormat="1" ht="13.5" x14ac:dyDescent="0.15">
      <c r="A24" s="21"/>
      <c r="B24" s="17" t="s">
        <v>5</v>
      </c>
      <c r="C24" s="22"/>
      <c r="D24" s="19"/>
      <c r="E24" s="20">
        <f t="shared" ref="E24:G24" si="2">E25+E28+E30</f>
        <v>126638328</v>
      </c>
      <c r="F24" s="20">
        <f t="shared" si="2"/>
        <v>137703779</v>
      </c>
      <c r="G24" s="20">
        <f t="shared" si="2"/>
        <v>197380906</v>
      </c>
      <c r="H24" s="20">
        <f>H25+H28+H30</f>
        <v>245506586</v>
      </c>
      <c r="I24" s="20">
        <f>E24+F24+G24+H24</f>
        <v>707229599</v>
      </c>
      <c r="J24" s="20">
        <v>1704482498</v>
      </c>
      <c r="N24" s="38"/>
    </row>
    <row r="25" spans="1:14" s="37" customFormat="1" ht="13.5" x14ac:dyDescent="0.15">
      <c r="A25" s="21"/>
      <c r="B25" s="23"/>
      <c r="C25" s="17" t="s">
        <v>4</v>
      </c>
      <c r="D25" s="39"/>
      <c r="E25" s="20">
        <f>E26+E27</f>
        <v>96126804</v>
      </c>
      <c r="F25" s="20">
        <f t="shared" ref="F25" si="3">F26+F27</f>
        <v>111625706</v>
      </c>
      <c r="G25" s="20">
        <f t="shared" ref="G25" si="4">G26+G27</f>
        <v>157830086</v>
      </c>
      <c r="H25" s="20">
        <f t="shared" ref="H25" si="5">H26+H27</f>
        <v>188645034</v>
      </c>
      <c r="I25" s="20">
        <f t="shared" si="0"/>
        <v>554227630</v>
      </c>
      <c r="J25" s="20">
        <v>1313801653</v>
      </c>
      <c r="N25" s="38"/>
    </row>
    <row r="26" spans="1:14" s="37" customFormat="1" ht="13.5" x14ac:dyDescent="0.15">
      <c r="A26" s="24"/>
      <c r="B26" s="26"/>
      <c r="C26" s="26"/>
      <c r="D26" s="27" t="s">
        <v>0</v>
      </c>
      <c r="E26" s="28">
        <v>31585691</v>
      </c>
      <c r="F26" s="28">
        <v>37456061</v>
      </c>
      <c r="G26" s="28">
        <v>88518885</v>
      </c>
      <c r="H26" s="28">
        <v>62066168</v>
      </c>
      <c r="I26" s="20">
        <f t="shared" si="0"/>
        <v>219626805</v>
      </c>
      <c r="J26" s="20">
        <v>565412088</v>
      </c>
      <c r="N26" s="38"/>
    </row>
    <row r="27" spans="1:14" s="37" customFormat="1" ht="13.5" x14ac:dyDescent="0.15">
      <c r="A27" s="24"/>
      <c r="B27" s="26"/>
      <c r="C27" s="31"/>
      <c r="D27" s="32" t="s">
        <v>3</v>
      </c>
      <c r="E27" s="28">
        <v>64541113</v>
      </c>
      <c r="F27" s="28">
        <v>74169645</v>
      </c>
      <c r="G27" s="28">
        <v>69311201</v>
      </c>
      <c r="H27" s="28">
        <v>126578866</v>
      </c>
      <c r="I27" s="20">
        <f t="shared" si="0"/>
        <v>334600825</v>
      </c>
      <c r="J27" s="20">
        <v>748389565</v>
      </c>
      <c r="N27" s="38"/>
    </row>
    <row r="28" spans="1:14" s="37" customFormat="1" ht="13.5" x14ac:dyDescent="0.15">
      <c r="A28" s="21"/>
      <c r="B28" s="23"/>
      <c r="C28" s="17" t="s">
        <v>2</v>
      </c>
      <c r="D28" s="39"/>
      <c r="E28" s="20">
        <f>E29</f>
        <v>30511524</v>
      </c>
      <c r="F28" s="20">
        <f>F29</f>
        <v>26078073</v>
      </c>
      <c r="G28" s="20">
        <f>G29</f>
        <v>39411961</v>
      </c>
      <c r="H28" s="20">
        <f>H29</f>
        <v>56861552</v>
      </c>
      <c r="I28" s="20">
        <f t="shared" si="0"/>
        <v>152863110</v>
      </c>
      <c r="J28" s="20">
        <v>390541986</v>
      </c>
      <c r="N28" s="38"/>
    </row>
    <row r="29" spans="1:14" s="37" customFormat="1" ht="13.5" x14ac:dyDescent="0.15">
      <c r="A29" s="24"/>
      <c r="B29" s="26"/>
      <c r="C29" s="31"/>
      <c r="D29" s="32" t="s">
        <v>0</v>
      </c>
      <c r="E29" s="28">
        <v>30511524</v>
      </c>
      <c r="F29" s="28">
        <v>26078073</v>
      </c>
      <c r="G29" s="28">
        <v>39411961</v>
      </c>
      <c r="H29" s="28">
        <v>56861552</v>
      </c>
      <c r="I29" s="20">
        <f t="shared" si="0"/>
        <v>152863110</v>
      </c>
      <c r="J29" s="20">
        <v>390541986</v>
      </c>
      <c r="N29" s="38"/>
    </row>
    <row r="30" spans="1:14" s="37" customFormat="1" ht="13.5" x14ac:dyDescent="0.15">
      <c r="A30" s="21"/>
      <c r="B30" s="23"/>
      <c r="C30" s="33" t="s">
        <v>1</v>
      </c>
      <c r="D30" s="19"/>
      <c r="E30" s="20">
        <f>E31</f>
        <v>0</v>
      </c>
      <c r="F30" s="20">
        <f>F31</f>
        <v>0</v>
      </c>
      <c r="G30" s="20">
        <f>G31</f>
        <v>138859</v>
      </c>
      <c r="H30" s="20">
        <f>H31</f>
        <v>0</v>
      </c>
      <c r="I30" s="20">
        <f t="shared" si="0"/>
        <v>138859</v>
      </c>
      <c r="J30" s="20">
        <v>138859</v>
      </c>
      <c r="N30" s="38"/>
    </row>
    <row r="31" spans="1:14" s="37" customFormat="1" ht="13.5" x14ac:dyDescent="0.15">
      <c r="A31" s="34"/>
      <c r="B31" s="30"/>
      <c r="C31" s="31"/>
      <c r="D31" s="32" t="s">
        <v>0</v>
      </c>
      <c r="E31" s="28">
        <v>0</v>
      </c>
      <c r="F31" s="28">
        <v>0</v>
      </c>
      <c r="G31" s="28">
        <v>138859</v>
      </c>
      <c r="H31" s="28">
        <v>0</v>
      </c>
      <c r="I31" s="20">
        <f t="shared" si="0"/>
        <v>138859</v>
      </c>
      <c r="J31" s="20">
        <v>138859</v>
      </c>
      <c r="N31" s="38"/>
    </row>
    <row r="32" spans="1:14" x14ac:dyDescent="0.4">
      <c r="A32" s="35"/>
      <c r="B32" s="35"/>
      <c r="C32" s="35"/>
      <c r="D32" s="35"/>
      <c r="E32" s="36"/>
      <c r="F32" s="36"/>
      <c r="G32" s="36"/>
      <c r="H32" s="36"/>
      <c r="I32" s="36"/>
    </row>
    <row r="33" spans="1:9" x14ac:dyDescent="0.4">
      <c r="A33" s="35"/>
      <c r="B33" s="35"/>
      <c r="C33" s="35"/>
      <c r="D33" s="35"/>
      <c r="E33" s="36"/>
      <c r="F33" s="36"/>
      <c r="G33" s="36"/>
      <c r="H33" s="36"/>
      <c r="I33" s="36"/>
    </row>
    <row r="34" spans="1:9" x14ac:dyDescent="0.4">
      <c r="A34" s="35"/>
      <c r="B34" s="35"/>
      <c r="C34" s="35"/>
      <c r="D34" s="35"/>
      <c r="E34" s="36"/>
      <c r="F34" s="36"/>
      <c r="G34" s="36"/>
      <c r="H34" s="36"/>
      <c r="I34" s="36"/>
    </row>
  </sheetData>
  <mergeCells count="4">
    <mergeCell ref="A5:D6"/>
    <mergeCell ref="I5:I6"/>
    <mergeCell ref="J5:J6"/>
    <mergeCell ref="A1:E1"/>
  </mergeCells>
  <phoneticPr fontId="1"/>
  <pageMargins left="0.70866141732283472" right="0.70866141732283472" top="0.74803149606299213" bottom="0.74803149606299213" header="0.31496062992125984" footer="0.31496062992125984"/>
  <pageSetup paperSize="9" scale="62" fitToHeight="0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令和７年度４四半期</vt:lpstr>
      <vt:lpstr>令和７年度４四半期!Print_Area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防衛省</dc:creator>
  <cp:lastModifiedBy>A1240482</cp:lastModifiedBy>
  <cp:lastPrinted>2024-06-06T06:54:56Z</cp:lastPrinted>
  <dcterms:created xsi:type="dcterms:W3CDTF">2017-06-13T04:00:36Z</dcterms:created>
  <dcterms:modified xsi:type="dcterms:W3CDTF">2026-06-10T11:56:44Z</dcterms:modified>
</cp:coreProperties>
</file>