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00bstf01v1\s00bstf01_nas_vol01\全機関\010_内部部局\010_大臣官房\190_会計課\会計課共有フォルダ\05予算執行班長\執行調査係\05【大分類】予算\06【中分類】執行状況調査等\【小分類：10廃】予算の執行等にかかる情報の公表等（令和５年度）\02.各期報告\04.4四半期報告（委託調査費・補助金・庁費・旅費・タクシー）\04.HP公表\6.13庁費旅費\掲載データ\"/>
    </mc:Choice>
  </mc:AlternateContent>
  <xr:revisionPtr revIDLastSave="0" documentId="13_ncr:1_{57455CCA-644D-47B4-9A38-0F6BE5E3EDD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令和５年度３四半期" sheetId="6" r:id="rId1"/>
  </sheets>
  <definedNames>
    <definedName name="_xlnm.Print_Area" localSheetId="0">令和５年度３四半期!$A$1:$I$31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/>
  <c r="G9" i="6"/>
  <c r="H10" i="6"/>
  <c r="H11" i="6"/>
  <c r="E12" i="6"/>
  <c r="H12" i="6" s="1"/>
  <c r="F12" i="6"/>
  <c r="G12" i="6"/>
  <c r="H13" i="6"/>
  <c r="E14" i="6"/>
  <c r="H14" i="6" s="1"/>
  <c r="F14" i="6"/>
  <c r="G14" i="6"/>
  <c r="H15" i="6"/>
  <c r="E16" i="6"/>
  <c r="H16" i="6" s="1"/>
  <c r="F16" i="6"/>
  <c r="G16" i="6"/>
  <c r="H17" i="6"/>
  <c r="E18" i="6"/>
  <c r="F18" i="6"/>
  <c r="H18" i="6" s="1"/>
  <c r="G18" i="6"/>
  <c r="H19" i="6"/>
  <c r="E21" i="6"/>
  <c r="E20" i="6" s="1"/>
  <c r="F21" i="6"/>
  <c r="F20" i="6" s="1"/>
  <c r="G21" i="6"/>
  <c r="G20" i="6" s="1"/>
  <c r="H22" i="6"/>
  <c r="H23" i="6"/>
  <c r="E25" i="6"/>
  <c r="H25" i="6" s="1"/>
  <c r="F25" i="6"/>
  <c r="G25" i="6"/>
  <c r="H26" i="6"/>
  <c r="H27" i="6"/>
  <c r="E28" i="6"/>
  <c r="E24" i="6" s="1"/>
  <c r="F28" i="6"/>
  <c r="F24" i="6" s="1"/>
  <c r="G28" i="6"/>
  <c r="H29" i="6"/>
  <c r="E30" i="6"/>
  <c r="F30" i="6"/>
  <c r="H30" i="6" s="1"/>
  <c r="G30" i="6"/>
  <c r="H31" i="6"/>
  <c r="G24" i="6" l="1"/>
  <c r="H28" i="6"/>
  <c r="H24" i="6"/>
  <c r="F8" i="6"/>
  <c r="E8" i="6"/>
  <c r="E7" i="6" s="1"/>
  <c r="G8" i="6"/>
  <c r="H20" i="6"/>
  <c r="G7" i="6"/>
  <c r="H8" i="6"/>
  <c r="F7" i="6"/>
  <c r="H21" i="6"/>
  <c r="H9" i="6"/>
  <c r="H7" i="6" l="1"/>
</calcChain>
</file>

<file path=xl/sharedStrings.xml><?xml version="1.0" encoding="utf-8"?>
<sst xmlns="http://schemas.openxmlformats.org/spreadsheetml/2006/main" count="35" uniqueCount="25">
  <si>
    <t>08職員旅費</t>
    <rPh sb="2" eb="4">
      <t>ショクイン</t>
    </rPh>
    <rPh sb="4" eb="6">
      <t>リョヒ</t>
    </rPh>
    <phoneticPr fontId="6"/>
  </si>
  <si>
    <t>（項）放射能調査研究費</t>
    <rPh sb="1" eb="2">
      <t>コウ</t>
    </rPh>
    <rPh sb="3" eb="6">
      <t>ホウシャノウ</t>
    </rPh>
    <rPh sb="6" eb="8">
      <t>チョウサ</t>
    </rPh>
    <rPh sb="8" eb="11">
      <t>ケンキュウヒ</t>
    </rPh>
    <phoneticPr fontId="6"/>
  </si>
  <si>
    <t>（項）防衛力基盤強化推進費</t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</si>
  <si>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09庁費</t>
    <rPh sb="2" eb="4">
      <t>チョウヒ</t>
    </rPh>
    <phoneticPr fontId="6"/>
  </si>
  <si>
    <t>（項）防衛装備庁共通費</t>
    <rPh sb="3" eb="5">
      <t>ボウエイ</t>
    </rPh>
    <rPh sb="5" eb="7">
      <t>ソウビ</t>
    </rPh>
    <rPh sb="7" eb="8">
      <t>チョウ</t>
    </rPh>
    <rPh sb="8" eb="10">
      <t>キョウツウ</t>
    </rPh>
    <rPh sb="10" eb="11">
      <t>ヒ</t>
    </rPh>
    <phoneticPr fontId="6"/>
  </si>
  <si>
    <t>（組織）防衛装備庁</t>
    <rPh sb="1" eb="3">
      <t>ソシキ</t>
    </rPh>
    <rPh sb="4" eb="6">
      <t>ボウエイ</t>
    </rPh>
    <rPh sb="6" eb="8">
      <t>ソウビ</t>
    </rPh>
    <rPh sb="8" eb="9">
      <t>チョウ</t>
    </rPh>
    <phoneticPr fontId="6"/>
  </si>
  <si>
    <t>（項）地方防衛局</t>
    <rPh sb="3" eb="5">
      <t>チホウ</t>
    </rPh>
    <rPh sb="5" eb="7">
      <t>ボウエイ</t>
    </rPh>
    <rPh sb="7" eb="8">
      <t>キョク</t>
    </rPh>
    <phoneticPr fontId="6"/>
  </si>
  <si>
    <t>（組織）地方防衛局</t>
    <rPh sb="1" eb="3">
      <t>ソシキ</t>
    </rPh>
    <rPh sb="4" eb="6">
      <t>チホウ</t>
    </rPh>
    <rPh sb="6" eb="8">
      <t>ボウエイ</t>
    </rPh>
    <rPh sb="8" eb="9">
      <t>キョク</t>
    </rPh>
    <phoneticPr fontId="6"/>
  </si>
  <si>
    <t>（項）南極地域観測事業費</t>
    <rPh sb="1" eb="2">
      <t>コウ</t>
    </rPh>
    <rPh sb="3" eb="5">
      <t>ナンキョク</t>
    </rPh>
    <rPh sb="5" eb="7">
      <t>チイキ</t>
    </rPh>
    <rPh sb="7" eb="9">
      <t>カンソク</t>
    </rPh>
    <rPh sb="9" eb="12">
      <t>ジギョウヒ</t>
    </rPh>
    <phoneticPr fontId="6"/>
  </si>
  <si>
    <t>（項）防衛力基盤強化推進費</t>
    <rPh sb="1" eb="2">
      <t>コウ</t>
    </rPh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</si>
  <si>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（項）安全保障協力推進費</t>
    <rPh sb="1" eb="2">
      <t>コウ</t>
    </rPh>
    <rPh sb="3" eb="5">
      <t>アンゼン</t>
    </rPh>
    <rPh sb="5" eb="7">
      <t>ホショウ</t>
    </rPh>
    <rPh sb="7" eb="9">
      <t>キョウリョク</t>
    </rPh>
    <rPh sb="9" eb="11">
      <t>スイシン</t>
    </rPh>
    <rPh sb="11" eb="12">
      <t>ヒ</t>
    </rPh>
    <phoneticPr fontId="6"/>
  </si>
  <si>
    <t>（項）在日米軍等駐留関連諸費</t>
    <rPh sb="1" eb="2">
      <t>コウ</t>
    </rPh>
    <rPh sb="3" eb="5">
      <t>ザイニチ</t>
    </rPh>
    <rPh sb="5" eb="8">
      <t>ベイグンナド</t>
    </rPh>
    <rPh sb="8" eb="10">
      <t>チュウリュウ</t>
    </rPh>
    <rPh sb="10" eb="12">
      <t>カンレン</t>
    </rPh>
    <rPh sb="12" eb="14">
      <t>ショヒ</t>
    </rPh>
    <rPh sb="13" eb="14">
      <t>ヒ</t>
    </rPh>
    <phoneticPr fontId="6"/>
  </si>
  <si>
    <t>（項）防衛本省共通費</t>
    <rPh sb="1" eb="2">
      <t>コウ</t>
    </rPh>
    <rPh sb="7" eb="9">
      <t>キョウツウ</t>
    </rPh>
    <rPh sb="9" eb="10">
      <t>ヒ</t>
    </rPh>
    <phoneticPr fontId="6"/>
  </si>
  <si>
    <t>(組織）防衛本省</t>
    <rPh sb="1" eb="3">
      <t>ソシキ</t>
    </rPh>
    <phoneticPr fontId="6"/>
  </si>
  <si>
    <t>（所管）防衛省</t>
    <rPh sb="1" eb="3">
      <t>ショカン</t>
    </rPh>
    <rPh sb="4" eb="6">
      <t>ボウエイ</t>
    </rPh>
    <rPh sb="6" eb="7">
      <t>ショウ</t>
    </rPh>
    <phoneticPr fontId="6"/>
  </si>
  <si>
    <t>累計</t>
    <rPh sb="0" eb="2">
      <t>ルイケイ</t>
    </rPh>
    <phoneticPr fontId="7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</si>
  <si>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</si>
  <si>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8"/>
  </si>
  <si>
    <t>【一般会計】</t>
    <rPh sb="1" eb="3">
      <t>イッパン</t>
    </rPh>
    <rPh sb="3" eb="5">
      <t>カイケイ</t>
    </rPh>
    <phoneticPr fontId="8"/>
  </si>
  <si>
    <t>【防衛省】</t>
    <rPh sb="1" eb="3">
      <t>ボウエイ</t>
    </rPh>
    <rPh sb="3" eb="4">
      <t>ショウ</t>
    </rPh>
    <phoneticPr fontId="1"/>
  </si>
  <si>
    <t>１２月</t>
    <rPh sb="2" eb="3">
      <t>ガツ</t>
    </rPh>
    <phoneticPr fontId="7"/>
  </si>
  <si>
    <t>１１月</t>
    <rPh sb="2" eb="3">
      <t>ガツ</t>
    </rPh>
    <phoneticPr fontId="7"/>
  </si>
  <si>
    <t>１０月</t>
    <rPh sb="2" eb="3">
      <t>ガツ</t>
    </rPh>
    <phoneticPr fontId="7"/>
  </si>
  <si>
    <t>３/四半期計</t>
    <rPh sb="2" eb="3">
      <t>ヨン</t>
    </rPh>
    <rPh sb="3" eb="5">
      <t>ハンキ</t>
    </rPh>
    <rPh sb="5" eb="6">
      <t>ケイ</t>
    </rPh>
    <phoneticPr fontId="7"/>
  </si>
  <si>
    <t>令和５年度　３／四半期　（目）庁費及び（目）職員旅費に関する事項</t>
    <rPh sb="0" eb="2">
      <t>レイワ</t>
    </rPh>
    <rPh sb="3" eb="4">
      <t>ネン</t>
    </rPh>
    <rPh sb="4" eb="5">
      <t>ド</t>
    </rPh>
    <rPh sb="8" eb="9">
      <t>ヨン</t>
    </rPh>
    <rPh sb="9" eb="11">
      <t>ハンキ</t>
    </rPh>
    <rPh sb="13" eb="14">
      <t>モク</t>
    </rPh>
    <rPh sb="15" eb="17">
      <t>チョウヒ</t>
    </rPh>
    <rPh sb="17" eb="18">
      <t>オヨ</t>
    </rPh>
    <rPh sb="20" eb="21">
      <t>モク</t>
    </rPh>
    <rPh sb="22" eb="24">
      <t>ショクイン</t>
    </rPh>
    <rPh sb="24" eb="26">
      <t>リョヒ</t>
    </rPh>
    <rPh sb="27" eb="28">
      <t>カン</t>
    </rPh>
    <rPh sb="30" eb="32">
      <t>ジコウ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</si>
</sst>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176" fontId="5" fillId="2" borderId="1" xfId="1" applyNumberFormat="1" applyFont="1" applyFill="1" applyBorder="1" applyAlignment="1">
      <alignment vertical="center"/>
    </xf>
    <xf numFmtId="176" fontId="5" fillId="2" borderId="2" xfId="1" applyNumberFormat="1" applyFont="1" applyFill="1" applyBorder="1" applyAlignment="1">
      <alignment vertical="center"/>
    </xf>
    <xf numFmtId="176" fontId="5" fillId="2" borderId="3" xfId="1" applyNumberFormat="1" applyFont="1" applyFill="1" applyBorder="1" applyAlignment="1">
      <alignment vertical="center"/>
    </xf>
    <xf numFmtId="176" fontId="5" fillId="2" borderId="3" xfId="1" quotePrefix="1" applyNumberFormat="1" applyFont="1" applyFill="1" applyBorder="1" applyAlignment="1">
      <alignment vertic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5" xfId="1" applyNumberFormat="1" applyFont="1" applyFill="1" applyBorder="1" applyAlignment="1">
      <alignment horizontal="left" vertical="center"/>
    </xf>
    <xf numFmtId="176" fontId="5" fillId="2" borderId="6" xfId="1" applyNumberFormat="1" applyFont="1" applyFill="1" applyBorder="1" applyAlignment="1">
      <alignment horizontal="left" vertical="center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6" xfId="1" applyNumberFormat="1" applyFont="1" applyFill="1" applyBorder="1" applyAlignment="1">
      <alignment vertical="center"/>
    </xf>
    <xf numFmtId="176" fontId="5" fillId="2" borderId="5" xfId="1" quotePrefix="1" applyNumberFormat="1" applyFont="1" applyFill="1" applyBorder="1" applyAlignment="1">
      <alignment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left" vertical="center"/>
    </xf>
    <xf numFmtId="176" fontId="5" fillId="2" borderId="7" xfId="1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>
      <alignment horizontal="left" vertical="center"/>
    </xf>
    <xf numFmtId="176" fontId="5" fillId="2" borderId="6" xfId="1" quotePrefix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176" fontId="5" fillId="2" borderId="10" xfId="1" applyNumberFormat="1" applyFont="1" applyFill="1" applyBorder="1" applyAlignment="1">
      <alignment horizontal="center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6" fontId="5" fillId="2" borderId="0" xfId="1" applyNumberFormat="1" applyFont="1" applyFill="1" applyAlignment="1">
      <alignment horizontal="left" vertical="center"/>
    </xf>
    <xf numFmtId="176" fontId="9" fillId="2" borderId="0" xfId="1" applyNumberFormat="1" applyFont="1" applyFill="1" applyAlignment="1">
      <alignment horizontal="right" vertical="center"/>
    </xf>
    <xf numFmtId="176" fontId="10" fillId="2" borderId="0" xfId="1" applyNumberFormat="1" applyFont="1" applyFill="1" applyAlignment="1">
      <alignment vertical="center"/>
    </xf>
    <xf numFmtId="176" fontId="11" fillId="2" borderId="0" xfId="1" applyNumberFormat="1" applyFont="1" applyFill="1" applyAlignment="1">
      <alignment horizontal="left" vertical="center"/>
    </xf>
    <xf numFmtId="176" fontId="5" fillId="2" borderId="1" xfId="3" applyNumberFormat="1" applyFont="1" applyFill="1" applyBorder="1" applyAlignment="1">
      <alignment horizontal="right"/>
    </xf>
    <xf numFmtId="56" fontId="5" fillId="2" borderId="0" xfId="2" applyNumberFormat="1" applyFont="1" applyFill="1" applyAlignment="1">
      <alignment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3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11" fillId="2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176" fontId="5" fillId="0" borderId="1" xfId="3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 applyProtection="1">
      <alignment horizontal="right"/>
      <protection locked="0"/>
    </xf>
    <xf numFmtId="176" fontId="5" fillId="0" borderId="7" xfId="3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(項)施設庁推計(1227)試算_（項）防衛施設庁（総括表）_☆対見直し推計等（比較表）_（項）施設庁総括表" xfId="2" xr:uid="{76387D9C-648D-44C1-9487-8C41C9E05BAA}"/>
    <cellStyle name="標準_コピー ～ ■21'査定案計数表（地方防衛局）" xfId="3" xr:uid="{655B6CB7-7E9F-4411-8693-E7B11CE37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30394FE-3788-40F2-9413-61FF2868F2F8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69A409D-A131-4CBD-8306-7CF9BBD4F9DC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A0CC73A-564F-4248-BF7D-A1E622244C48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E8F8F7B-FE3A-4CA8-96E2-029E74BB0710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67E2-E8DF-467C-BE9A-1CD8D749C50F}">
  <sheetPr>
    <pageSetUpPr fitToPage="1"/>
  </sheetPr>
  <dimension ref="A1:K37"/>
  <sheetViews>
    <sheetView tabSelected="1" view="pageBreakPreview" zoomScaleNormal="100" zoomScaleSheetLayoutView="100" workbookViewId="0">
      <selection activeCell="K3" sqref="K3"/>
    </sheetView>
  </sheetViews>
  <sheetFormatPr defaultColWidth="9" defaultRowHeight="17.25" x14ac:dyDescent="0.4"/>
  <cols>
    <col min="1" max="3" width="2.625" style="1" customWidth="1"/>
    <col min="4" max="4" width="60.625" style="1" customWidth="1"/>
    <col min="5" max="9" width="20.625" style="2" customWidth="1"/>
    <col min="10" max="10" width="9" style="1"/>
    <col min="11" max="11" width="13" style="1" bestFit="1" customWidth="1"/>
    <col min="12" max="16384" width="9" style="1"/>
  </cols>
  <sheetData>
    <row r="1" spans="1:11" ht="18.75" x14ac:dyDescent="0.4">
      <c r="A1" s="38" t="s">
        <v>24</v>
      </c>
      <c r="B1" s="38"/>
      <c r="C1" s="38"/>
      <c r="D1" s="38"/>
      <c r="E1" s="38"/>
      <c r="F1" s="38"/>
      <c r="G1" s="26"/>
      <c r="H1" s="26"/>
      <c r="I1" s="25"/>
    </row>
    <row r="2" spans="1:11" ht="18.75" x14ac:dyDescent="0.4">
      <c r="A2" s="27"/>
      <c r="B2" s="27"/>
      <c r="C2" s="27"/>
      <c r="D2" s="27"/>
      <c r="E2" s="26"/>
      <c r="F2" s="26"/>
      <c r="G2" s="26"/>
      <c r="H2" s="26"/>
      <c r="I2" s="25"/>
    </row>
    <row r="3" spans="1:11" ht="18.75" x14ac:dyDescent="0.4">
      <c r="A3" s="27"/>
      <c r="B3" s="24" t="s">
        <v>19</v>
      </c>
      <c r="C3" s="27"/>
      <c r="D3" s="27"/>
      <c r="E3" s="26"/>
      <c r="F3" s="26"/>
      <c r="G3" s="26"/>
      <c r="H3" s="26"/>
      <c r="I3" s="25"/>
    </row>
    <row r="4" spans="1:11" s="3" customFormat="1" ht="13.5" x14ac:dyDescent="0.4">
      <c r="A4" s="22"/>
      <c r="B4" s="23" t="s">
        <v>18</v>
      </c>
      <c r="C4" s="22"/>
      <c r="D4" s="22"/>
      <c r="E4" s="39"/>
      <c r="F4" s="39"/>
      <c r="G4" s="39"/>
      <c r="H4" s="39"/>
      <c r="I4" s="21" t="s">
        <v>17</v>
      </c>
    </row>
    <row r="5" spans="1:11" s="3" customFormat="1" ht="13.5" x14ac:dyDescent="0.4">
      <c r="A5" s="30" t="s">
        <v>16</v>
      </c>
      <c r="B5" s="31"/>
      <c r="C5" s="31"/>
      <c r="D5" s="32"/>
      <c r="E5" s="40"/>
      <c r="F5" s="40"/>
      <c r="G5" s="40"/>
      <c r="H5" s="41" t="s">
        <v>23</v>
      </c>
      <c r="I5" s="36" t="s">
        <v>15</v>
      </c>
    </row>
    <row r="6" spans="1:11" s="3" customFormat="1" ht="13.5" x14ac:dyDescent="0.4">
      <c r="A6" s="33"/>
      <c r="B6" s="34"/>
      <c r="C6" s="34"/>
      <c r="D6" s="35"/>
      <c r="E6" s="42" t="s">
        <v>22</v>
      </c>
      <c r="F6" s="42" t="s">
        <v>21</v>
      </c>
      <c r="G6" s="42" t="s">
        <v>20</v>
      </c>
      <c r="H6" s="43"/>
      <c r="I6" s="37"/>
      <c r="K6" s="29"/>
    </row>
    <row r="7" spans="1:11" s="3" customFormat="1" ht="13.5" x14ac:dyDescent="0.15">
      <c r="A7" s="15" t="s">
        <v>14</v>
      </c>
      <c r="B7" s="20"/>
      <c r="C7" s="20"/>
      <c r="D7" s="8"/>
      <c r="E7" s="44">
        <f>E8+E20+E24</f>
        <v>1090060821</v>
      </c>
      <c r="F7" s="44">
        <f>F8+F20+F24</f>
        <v>981210188</v>
      </c>
      <c r="G7" s="44">
        <f>G8+G20+G24</f>
        <v>1030045821</v>
      </c>
      <c r="H7" s="44">
        <f t="shared" ref="H7:H31" si="0">E7+F7+G7</f>
        <v>3101316830</v>
      </c>
      <c r="I7" s="28">
        <v>10206352843</v>
      </c>
    </row>
    <row r="8" spans="1:11" s="3" customFormat="1" ht="13.5" x14ac:dyDescent="0.15">
      <c r="A8" s="11"/>
      <c r="B8" s="15" t="s">
        <v>13</v>
      </c>
      <c r="C8" s="17"/>
      <c r="D8" s="8"/>
      <c r="E8" s="44">
        <f>E9+E12+E14+E16+E18</f>
        <v>866089855</v>
      </c>
      <c r="F8" s="44">
        <f>F9+F12+F14+F16+F18</f>
        <v>821954986</v>
      </c>
      <c r="G8" s="44">
        <f>G9+G12+G14+G16+G18</f>
        <v>769867656</v>
      </c>
      <c r="H8" s="44">
        <f t="shared" si="0"/>
        <v>2457912497</v>
      </c>
      <c r="I8" s="28">
        <v>8583169609</v>
      </c>
    </row>
    <row r="9" spans="1:11" s="3" customFormat="1" ht="13.5" x14ac:dyDescent="0.15">
      <c r="A9" s="11"/>
      <c r="B9" s="10"/>
      <c r="C9" s="15" t="s">
        <v>12</v>
      </c>
      <c r="D9" s="8"/>
      <c r="E9" s="44">
        <f>E10+E11</f>
        <v>815899762</v>
      </c>
      <c r="F9" s="44">
        <f>F10+F11</f>
        <v>783225054</v>
      </c>
      <c r="G9" s="44">
        <f>G10+G11</f>
        <v>726744819</v>
      </c>
      <c r="H9" s="44">
        <f t="shared" si="0"/>
        <v>2325869635</v>
      </c>
      <c r="I9" s="28">
        <v>8261408602</v>
      </c>
    </row>
    <row r="10" spans="1:11" s="3" customFormat="1" ht="13.5" x14ac:dyDescent="0.15">
      <c r="A10" s="13"/>
      <c r="B10" s="19"/>
      <c r="C10" s="12"/>
      <c r="D10" s="16" t="s">
        <v>0</v>
      </c>
      <c r="E10" s="45">
        <v>285914240</v>
      </c>
      <c r="F10" s="45">
        <v>184209446</v>
      </c>
      <c r="G10" s="45">
        <v>238554838</v>
      </c>
      <c r="H10" s="44">
        <f t="shared" si="0"/>
        <v>708678524</v>
      </c>
      <c r="I10" s="28">
        <v>2175056098</v>
      </c>
    </row>
    <row r="11" spans="1:11" s="3" customFormat="1" ht="13.5" x14ac:dyDescent="0.15">
      <c r="A11" s="13"/>
      <c r="B11" s="19"/>
      <c r="C11" s="12"/>
      <c r="D11" s="16" t="s">
        <v>3</v>
      </c>
      <c r="E11" s="45">
        <v>529985522</v>
      </c>
      <c r="F11" s="45">
        <v>599015608</v>
      </c>
      <c r="G11" s="45">
        <v>488189981</v>
      </c>
      <c r="H11" s="44">
        <f t="shared" si="0"/>
        <v>1617191111</v>
      </c>
      <c r="I11" s="28">
        <v>6086352504</v>
      </c>
    </row>
    <row r="12" spans="1:11" s="3" customFormat="1" ht="13.5" x14ac:dyDescent="0.15">
      <c r="A12" s="11"/>
      <c r="B12" s="10"/>
      <c r="C12" s="15" t="s">
        <v>11</v>
      </c>
      <c r="D12" s="8"/>
      <c r="E12" s="44">
        <f>E13</f>
        <v>21033384</v>
      </c>
      <c r="F12" s="44">
        <f>F13</f>
        <v>18572690</v>
      </c>
      <c r="G12" s="44">
        <f>G13</f>
        <v>16566855</v>
      </c>
      <c r="H12" s="44">
        <f t="shared" si="0"/>
        <v>56172929</v>
      </c>
      <c r="I12" s="28">
        <v>135674031</v>
      </c>
    </row>
    <row r="13" spans="1:11" s="3" customFormat="1" ht="13.5" x14ac:dyDescent="0.15">
      <c r="A13" s="13"/>
      <c r="B13" s="19"/>
      <c r="C13" s="12"/>
      <c r="D13" s="16" t="s">
        <v>0</v>
      </c>
      <c r="E13" s="45">
        <v>21033384</v>
      </c>
      <c r="F13" s="45">
        <v>18572690</v>
      </c>
      <c r="G13" s="45">
        <v>16566855</v>
      </c>
      <c r="H13" s="44">
        <f t="shared" si="0"/>
        <v>56172929</v>
      </c>
      <c r="I13" s="28">
        <v>135674031</v>
      </c>
    </row>
    <row r="14" spans="1:11" s="3" customFormat="1" ht="13.5" x14ac:dyDescent="0.15">
      <c r="A14" s="11"/>
      <c r="B14" s="10"/>
      <c r="C14" s="15" t="s">
        <v>10</v>
      </c>
      <c r="D14" s="8"/>
      <c r="E14" s="44">
        <f>E15</f>
        <v>26404</v>
      </c>
      <c r="F14" s="44">
        <f>F15</f>
        <v>99990</v>
      </c>
      <c r="G14" s="44">
        <f>G15</f>
        <v>6204</v>
      </c>
      <c r="H14" s="44">
        <f t="shared" si="0"/>
        <v>132598</v>
      </c>
      <c r="I14" s="28">
        <v>132598</v>
      </c>
    </row>
    <row r="15" spans="1:11" s="3" customFormat="1" ht="13.5" x14ac:dyDescent="0.15">
      <c r="A15" s="13"/>
      <c r="B15" s="19"/>
      <c r="C15" s="12"/>
      <c r="D15" s="16" t="s">
        <v>3</v>
      </c>
      <c r="E15" s="45">
        <v>26404</v>
      </c>
      <c r="F15" s="45">
        <v>99990</v>
      </c>
      <c r="G15" s="45">
        <v>6204</v>
      </c>
      <c r="H15" s="44">
        <f t="shared" si="0"/>
        <v>132598</v>
      </c>
      <c r="I15" s="28">
        <v>132598</v>
      </c>
    </row>
    <row r="16" spans="1:11" s="3" customFormat="1" ht="13.5" x14ac:dyDescent="0.15">
      <c r="A16" s="11"/>
      <c r="B16" s="10"/>
      <c r="C16" s="15" t="s">
        <v>9</v>
      </c>
      <c r="D16" s="8"/>
      <c r="E16" s="44">
        <f>E17</f>
        <v>29009305</v>
      </c>
      <c r="F16" s="44">
        <f>F17</f>
        <v>20057252</v>
      </c>
      <c r="G16" s="44">
        <f>G17</f>
        <v>26615773</v>
      </c>
      <c r="H16" s="44">
        <f t="shared" si="0"/>
        <v>75682330</v>
      </c>
      <c r="I16" s="28">
        <v>185899373</v>
      </c>
    </row>
    <row r="17" spans="1:9" s="3" customFormat="1" ht="13.5" x14ac:dyDescent="0.15">
      <c r="A17" s="13"/>
      <c r="B17" s="19"/>
      <c r="C17" s="12"/>
      <c r="D17" s="16" t="s">
        <v>0</v>
      </c>
      <c r="E17" s="45">
        <v>29009305</v>
      </c>
      <c r="F17" s="45">
        <v>20057252</v>
      </c>
      <c r="G17" s="45">
        <v>26615773</v>
      </c>
      <c r="H17" s="44">
        <f t="shared" si="0"/>
        <v>75682330</v>
      </c>
      <c r="I17" s="28">
        <v>185899373</v>
      </c>
    </row>
    <row r="18" spans="1:9" s="3" customFormat="1" ht="13.5" x14ac:dyDescent="0.15">
      <c r="A18" s="11"/>
      <c r="B18" s="10"/>
      <c r="C18" s="15" t="s">
        <v>8</v>
      </c>
      <c r="D18" s="8"/>
      <c r="E18" s="44">
        <f>E19</f>
        <v>121000</v>
      </c>
      <c r="F18" s="44">
        <f>F19</f>
        <v>0</v>
      </c>
      <c r="G18" s="44">
        <f>G19</f>
        <v>-65995</v>
      </c>
      <c r="H18" s="44">
        <f t="shared" si="0"/>
        <v>55005</v>
      </c>
      <c r="I18" s="28">
        <v>55005</v>
      </c>
    </row>
    <row r="19" spans="1:9" s="3" customFormat="1" ht="13.5" x14ac:dyDescent="0.15">
      <c r="A19" s="13"/>
      <c r="B19" s="19"/>
      <c r="C19" s="12"/>
      <c r="D19" s="16" t="s">
        <v>0</v>
      </c>
      <c r="E19" s="45">
        <v>121000</v>
      </c>
      <c r="F19" s="45">
        <v>0</v>
      </c>
      <c r="G19" s="45">
        <v>-65995</v>
      </c>
      <c r="H19" s="44">
        <f t="shared" si="0"/>
        <v>55005</v>
      </c>
      <c r="I19" s="28">
        <v>55005</v>
      </c>
    </row>
    <row r="20" spans="1:9" s="3" customFormat="1" ht="13.5" x14ac:dyDescent="0.15">
      <c r="A20" s="11"/>
      <c r="B20" s="15" t="s">
        <v>7</v>
      </c>
      <c r="C20" s="17"/>
      <c r="D20" s="8"/>
      <c r="E20" s="44">
        <f>+E21</f>
        <v>84007253</v>
      </c>
      <c r="F20" s="44">
        <f>+F21</f>
        <v>64855221</v>
      </c>
      <c r="G20" s="44">
        <f>+G21</f>
        <v>103455644</v>
      </c>
      <c r="H20" s="44">
        <f t="shared" si="0"/>
        <v>252318118</v>
      </c>
      <c r="I20" s="28">
        <v>670871764</v>
      </c>
    </row>
    <row r="21" spans="1:9" s="3" customFormat="1" ht="13.5" x14ac:dyDescent="0.15">
      <c r="A21" s="11"/>
      <c r="B21" s="10"/>
      <c r="C21" s="15" t="s">
        <v>6</v>
      </c>
      <c r="D21" s="14"/>
      <c r="E21" s="46">
        <f>+E22+E23</f>
        <v>84007253</v>
      </c>
      <c r="F21" s="46">
        <f>+F22+F23</f>
        <v>64855221</v>
      </c>
      <c r="G21" s="46">
        <f>+G22+G23</f>
        <v>103455644</v>
      </c>
      <c r="H21" s="44">
        <f t="shared" si="0"/>
        <v>252318118</v>
      </c>
      <c r="I21" s="28">
        <v>670871764</v>
      </c>
    </row>
    <row r="22" spans="1:9" s="3" customFormat="1" ht="13.5" x14ac:dyDescent="0.15">
      <c r="A22" s="13"/>
      <c r="B22" s="12"/>
      <c r="C22" s="12"/>
      <c r="D22" s="16" t="s">
        <v>0</v>
      </c>
      <c r="E22" s="45">
        <v>3931570</v>
      </c>
      <c r="F22" s="45">
        <v>3498274</v>
      </c>
      <c r="G22" s="45">
        <v>6147387</v>
      </c>
      <c r="H22" s="44">
        <f t="shared" si="0"/>
        <v>13577231</v>
      </c>
      <c r="I22" s="28">
        <v>20252561</v>
      </c>
    </row>
    <row r="23" spans="1:9" s="3" customFormat="1" ht="13.5" x14ac:dyDescent="0.15">
      <c r="A23" s="18"/>
      <c r="B23" s="6"/>
      <c r="C23" s="5"/>
      <c r="D23" s="4" t="s">
        <v>3</v>
      </c>
      <c r="E23" s="45">
        <v>80075683</v>
      </c>
      <c r="F23" s="45">
        <v>61356947</v>
      </c>
      <c r="G23" s="45">
        <v>97308257</v>
      </c>
      <c r="H23" s="44">
        <f t="shared" si="0"/>
        <v>238740887</v>
      </c>
      <c r="I23" s="28">
        <v>650619203</v>
      </c>
    </row>
    <row r="24" spans="1:9" s="3" customFormat="1" ht="13.5" x14ac:dyDescent="0.15">
      <c r="A24" s="11"/>
      <c r="B24" s="15" t="s">
        <v>5</v>
      </c>
      <c r="C24" s="17"/>
      <c r="D24" s="8"/>
      <c r="E24" s="44">
        <f>E25+E28+E30</f>
        <v>139963713</v>
      </c>
      <c r="F24" s="44">
        <f>F25+F28+F30</f>
        <v>94399981</v>
      </c>
      <c r="G24" s="44">
        <f>G25+G28+G30</f>
        <v>156722521</v>
      </c>
      <c r="H24" s="44">
        <f t="shared" si="0"/>
        <v>391086215</v>
      </c>
      <c r="I24" s="28">
        <v>952311470</v>
      </c>
    </row>
    <row r="25" spans="1:9" s="3" customFormat="1" ht="13.5" x14ac:dyDescent="0.15">
      <c r="A25" s="11"/>
      <c r="B25" s="10"/>
      <c r="C25" s="15" t="s">
        <v>4</v>
      </c>
      <c r="D25" s="14"/>
      <c r="E25" s="46">
        <f>E26+E27</f>
        <v>111933497</v>
      </c>
      <c r="F25" s="46">
        <f>F26+F27</f>
        <v>71301404</v>
      </c>
      <c r="G25" s="46">
        <f>G26+G27</f>
        <v>123950945</v>
      </c>
      <c r="H25" s="44">
        <f t="shared" si="0"/>
        <v>307185846</v>
      </c>
      <c r="I25" s="28">
        <v>742002222</v>
      </c>
    </row>
    <row r="26" spans="1:9" s="3" customFormat="1" ht="13.5" x14ac:dyDescent="0.15">
      <c r="A26" s="13"/>
      <c r="B26" s="12"/>
      <c r="C26" s="12"/>
      <c r="D26" s="16" t="s">
        <v>0</v>
      </c>
      <c r="E26" s="45">
        <v>31714944</v>
      </c>
      <c r="F26" s="45">
        <v>35449508</v>
      </c>
      <c r="G26" s="45">
        <v>52101130</v>
      </c>
      <c r="H26" s="44">
        <f t="shared" si="0"/>
        <v>119265582</v>
      </c>
      <c r="I26" s="28">
        <v>278980654</v>
      </c>
    </row>
    <row r="27" spans="1:9" s="3" customFormat="1" ht="13.5" x14ac:dyDescent="0.15">
      <c r="A27" s="13"/>
      <c r="B27" s="12"/>
      <c r="C27" s="5"/>
      <c r="D27" s="4" t="s">
        <v>3</v>
      </c>
      <c r="E27" s="45">
        <v>80218553</v>
      </c>
      <c r="F27" s="45">
        <v>35851896</v>
      </c>
      <c r="G27" s="45">
        <v>71849815</v>
      </c>
      <c r="H27" s="44">
        <f t="shared" si="0"/>
        <v>187920264</v>
      </c>
      <c r="I27" s="28">
        <v>463021568</v>
      </c>
    </row>
    <row r="28" spans="1:9" s="3" customFormat="1" ht="13.5" x14ac:dyDescent="0.15">
      <c r="A28" s="11"/>
      <c r="B28" s="10"/>
      <c r="C28" s="15" t="s">
        <v>2</v>
      </c>
      <c r="D28" s="14"/>
      <c r="E28" s="46">
        <f>E29</f>
        <v>27874470</v>
      </c>
      <c r="F28" s="46">
        <f>F29</f>
        <v>23098577</v>
      </c>
      <c r="G28" s="46">
        <f>G29</f>
        <v>32771576</v>
      </c>
      <c r="H28" s="44">
        <f t="shared" si="0"/>
        <v>83744623</v>
      </c>
      <c r="I28" s="28">
        <v>210153502</v>
      </c>
    </row>
    <row r="29" spans="1:9" s="3" customFormat="1" ht="13.5" x14ac:dyDescent="0.15">
      <c r="A29" s="13"/>
      <c r="B29" s="12"/>
      <c r="C29" s="5"/>
      <c r="D29" s="4" t="s">
        <v>0</v>
      </c>
      <c r="E29" s="45">
        <v>27874470</v>
      </c>
      <c r="F29" s="45">
        <v>23098577</v>
      </c>
      <c r="G29" s="45">
        <v>32771576</v>
      </c>
      <c r="H29" s="44">
        <f t="shared" si="0"/>
        <v>83744623</v>
      </c>
      <c r="I29" s="28">
        <v>210153502</v>
      </c>
    </row>
    <row r="30" spans="1:9" s="3" customFormat="1" ht="13.5" x14ac:dyDescent="0.15">
      <c r="A30" s="11"/>
      <c r="B30" s="10"/>
      <c r="C30" s="9" t="s">
        <v>1</v>
      </c>
      <c r="D30" s="8"/>
      <c r="E30" s="44">
        <f>E31</f>
        <v>155746</v>
      </c>
      <c r="F30" s="44">
        <f>F31</f>
        <v>0</v>
      </c>
      <c r="G30" s="44">
        <f>G31</f>
        <v>0</v>
      </c>
      <c r="H30" s="44">
        <f t="shared" si="0"/>
        <v>155746</v>
      </c>
      <c r="I30" s="28">
        <v>155746</v>
      </c>
    </row>
    <row r="31" spans="1:9" s="3" customFormat="1" ht="13.5" x14ac:dyDescent="0.15">
      <c r="A31" s="7"/>
      <c r="B31" s="6"/>
      <c r="C31" s="5"/>
      <c r="D31" s="4" t="s">
        <v>0</v>
      </c>
      <c r="E31" s="45">
        <v>155746</v>
      </c>
      <c r="F31" s="45">
        <v>0</v>
      </c>
      <c r="G31" s="45">
        <v>0</v>
      </c>
      <c r="H31" s="44">
        <f t="shared" si="0"/>
        <v>155746</v>
      </c>
      <c r="I31" s="28">
        <v>155746</v>
      </c>
    </row>
    <row r="32" spans="1:9" x14ac:dyDescent="0.4">
      <c r="E32" s="47"/>
      <c r="F32" s="47"/>
      <c r="G32" s="47"/>
      <c r="H32" s="47"/>
    </row>
    <row r="33" spans="5:8" x14ac:dyDescent="0.4">
      <c r="E33" s="47"/>
      <c r="F33" s="47"/>
      <c r="G33" s="47"/>
      <c r="H33" s="47"/>
    </row>
    <row r="34" spans="5:8" x14ac:dyDescent="0.4">
      <c r="E34" s="47"/>
      <c r="F34" s="47"/>
      <c r="G34" s="47"/>
      <c r="H34" s="47"/>
    </row>
    <row r="35" spans="5:8" x14ac:dyDescent="0.4">
      <c r="E35" s="47"/>
      <c r="F35" s="47"/>
      <c r="G35" s="47"/>
      <c r="H35" s="47"/>
    </row>
    <row r="36" spans="5:8" x14ac:dyDescent="0.4">
      <c r="E36" s="47"/>
      <c r="F36" s="47"/>
      <c r="G36" s="47"/>
      <c r="H36" s="47"/>
    </row>
    <row r="37" spans="5:8" x14ac:dyDescent="0.4">
      <c r="E37" s="47"/>
      <c r="F37" s="47"/>
      <c r="G37" s="47"/>
      <c r="H37" s="47"/>
    </row>
  </sheetData>
  <mergeCells count="4">
    <mergeCell ref="A5:D6"/>
    <mergeCell ref="H5:H6"/>
    <mergeCell ref="I5:I6"/>
    <mergeCell ref="A1:F1"/>
  </mergeCells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令和５年度３四半期</vt:lpstr>
      <vt:lpstr>令和５年度３四半期!Print_Area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防衛省</dc:creator>
  <cp:lastModifiedBy>A1242255</cp:lastModifiedBy>
  <cp:lastPrinted>2024-06-06T06:54:56Z</cp:lastPrinted>
  <dcterms:created xsi:type="dcterms:W3CDTF">2017-06-13T04:00:36Z</dcterms:created>
  <dcterms:modified xsi:type="dcterms:W3CDTF">2024-06-14T01:35:39Z</dcterms:modified>
</cp:coreProperties>
</file>