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codeName="ThisWorkbook" defaultThemeVersion="124226"/>
  <mc:AlternateContent xmlns:mc="http://schemas.openxmlformats.org/markup-compatibility/2006">
    <mc:Choice Requires="x15">
      <x15ac:absPath xmlns:x15ac="http://schemas.microsoft.com/office/spreadsheetml/2010/11/ac" url="\\s00bstf01v1\s00bstf01_nas_vol01\999_機関共有\【使用期限　20240401】令和５年度行政事業レビュー作業フォルダ\レビューシート作業用\★レビューシート\既定分\"/>
    </mc:Choice>
  </mc:AlternateContent>
  <xr:revisionPtr revIDLastSave="0" documentId="13_ncr:1_{2565AFB9-D5E2-4B7C-8B65-B3FD47795923}" xr6:coauthVersionLast="36" xr6:coauthVersionMax="36" xr10:uidLastSave="{00000000-0000-0000-0000-000000000000}"/>
  <bookViews>
    <workbookView xWindow="12870" yWindow="0" windowWidth="21600" windowHeight="10350" xr2:uid="{00000000-000D-0000-FFFF-FFFF00000000}"/>
  </bookViews>
  <sheets>
    <sheet name="行政事業レビューシート" sheetId="1" r:id="rId1"/>
    <sheet name="入力規則等" sheetId="7" r:id="rId2"/>
  </sheets>
  <definedNames>
    <definedName name="_xlnm.Print_Area" localSheetId="0">行政事業レビューシート!$A$1:$AY$632</definedName>
    <definedName name="T開始年度">入力規則等!$T$2:$T$95</definedName>
    <definedName name="T行政事業レビュー推進チームの所見">入力規則等!$X$2:$X$7</definedName>
    <definedName name="T事業番号">入力規則等!$P$2:$P$5</definedName>
    <definedName name="T終了年度">入力規則等!$V$2:$V$29</definedName>
    <definedName name="T所見を踏まえた改善点">入力規則等!$Z$2:$Z$8</definedName>
    <definedName name="T省庁">入力規則等!$R$2:$R$25</definedName>
    <definedName name="Z_8225F9A4_B132_4A5D_812B_5CC4E66507AF_.wvu.Cols" localSheetId="0" hidden="1">行政事業レビューシート!#REF!</definedName>
    <definedName name="Z_8225F9A4_B132_4A5D_812B_5CC4E66507AF_.wvu.Cols" localSheetId="1" hidden="1">入力規則等!#REF!,入力規則等!$C:$D,入力規則等!$H:$I,入力規則等!$M:$N</definedName>
    <definedName name="Z_EDACF057_9C7A_4696_952E_92B3C17C18EB_.wvu.Cols" localSheetId="0" hidden="1">行政事業レビューシート!#REF!</definedName>
    <definedName name="Z_EDACF057_9C7A_4696_952E_92B3C17C18EB_.wvu.Cols" localSheetId="1" hidden="1">入力規則等!#REF!,入力規則等!$C:$D,入力規則等!$H:$I,入力規則等!$M:$N</definedName>
    <definedName name="契約方式1">入力規則等!$AB$2:$AB$14</definedName>
    <definedName name="契約方式2">入力規則等!$AJ$2:$AJ$11</definedName>
  </definedNames>
  <calcPr calcId="191029"/>
  <customWorkbookViews>
    <customWorkbookView name="  - 個人用ビュー" guid="{8225F9A4-B132-4A5D-812B-5CC4E66507AF}" mergeInterval="0" personalView="1" maximized="1" xWindow="-9" yWindow="-9" windowWidth="1938" windowHeight="1048" activeSheetId="6" showComments="commIndAndComment"/>
    <customWorkbookView name="作成者 - 個人用ビュー" guid="{EDACF057-9C7A-4696-952E-92B3C17C18EB}" mergeInterval="0" personalView="1" xWindow="3" windowWidth="1917" windowHeight="997" activeSheetId="4"/>
  </customWorkbookViews>
</workbook>
</file>

<file path=xl/calcChain.xml><?xml version="1.0" encoding="utf-8"?>
<calcChain xmlns="http://schemas.openxmlformats.org/spreadsheetml/2006/main">
  <c r="AY36" i="1" l="1"/>
  <c r="AY37" i="1"/>
  <c r="AY38" i="1"/>
  <c r="AY39" i="1"/>
  <c r="AY40" i="1"/>
  <c r="AY41" i="1"/>
  <c r="AY42" i="1"/>
  <c r="AY35" i="1"/>
  <c r="AY210" i="1" l="1"/>
  <c r="AY211" i="1"/>
  <c r="AR28" i="1" l="1"/>
  <c r="AD28" i="1"/>
  <c r="W28" i="1"/>
  <c r="P28" i="1"/>
  <c r="AK19" i="1"/>
  <c r="AK28" i="1" s="1"/>
  <c r="Q114" i="7" l="1"/>
  <c r="W43" i="1" l="1"/>
  <c r="P43" i="1"/>
  <c r="AD31" i="1"/>
  <c r="W31" i="1"/>
  <c r="AD30" i="1"/>
  <c r="W30" i="1"/>
  <c r="P31" i="1"/>
  <c r="AY43" i="1" l="1"/>
  <c r="AY78" i="1" l="1"/>
  <c r="AY468" i="1"/>
  <c r="AY103" i="1" l="1"/>
  <c r="AY105" i="1"/>
  <c r="AY101" i="1"/>
  <c r="AY95" i="1"/>
  <c r="AY97" i="1"/>
  <c r="AY99" i="1"/>
  <c r="AY93" i="1"/>
  <c r="AY87" i="1"/>
  <c r="AY89" i="1"/>
  <c r="AY85" i="1"/>
  <c r="AY102" i="1"/>
  <c r="AY104" i="1"/>
  <c r="AY106" i="1"/>
  <c r="AY94" i="1"/>
  <c r="AY96" i="1"/>
  <c r="AY98" i="1"/>
  <c r="AY100" i="1"/>
  <c r="AY86" i="1"/>
  <c r="AY88" i="1"/>
  <c r="AY90" i="1"/>
  <c r="AY92" i="1"/>
  <c r="AY91" i="1"/>
  <c r="AY604" i="1"/>
  <c r="AY605" i="1"/>
  <c r="AY606" i="1"/>
  <c r="AY607" i="1"/>
  <c r="AY608" i="1"/>
  <c r="AY609" i="1"/>
  <c r="AY610" i="1"/>
  <c r="AY611" i="1"/>
  <c r="AY612" i="1"/>
  <c r="AY613" i="1"/>
  <c r="AY614" i="1"/>
  <c r="AY615" i="1"/>
  <c r="AY616" i="1"/>
  <c r="AY617" i="1"/>
  <c r="AY618" i="1"/>
  <c r="AY619" i="1"/>
  <c r="AY620" i="1"/>
  <c r="AY621" i="1"/>
  <c r="AY622" i="1"/>
  <c r="AY623" i="1"/>
  <c r="AY624" i="1"/>
  <c r="AY625" i="1"/>
  <c r="AY626" i="1"/>
  <c r="AY627" i="1"/>
  <c r="AY628" i="1"/>
  <c r="AY629" i="1"/>
  <c r="AY630" i="1"/>
  <c r="AY631" i="1"/>
  <c r="AY632" i="1"/>
  <c r="AY633" i="1"/>
  <c r="AY603" i="1"/>
  <c r="AY601" i="1"/>
  <c r="AY602" i="1" s="1"/>
  <c r="AY598" i="1"/>
  <c r="AY597" i="1"/>
  <c r="AY596" i="1"/>
  <c r="AY595" i="1"/>
  <c r="AY594" i="1"/>
  <c r="AY593" i="1"/>
  <c r="AY592" i="1"/>
  <c r="AY591" i="1"/>
  <c r="AY590" i="1"/>
  <c r="AY589" i="1"/>
  <c r="AY588" i="1"/>
  <c r="AY587" i="1"/>
  <c r="AY586" i="1"/>
  <c r="AY585" i="1"/>
  <c r="AY584" i="1"/>
  <c r="AY583" i="1"/>
  <c r="AY582" i="1"/>
  <c r="AY581" i="1"/>
  <c r="AY580" i="1"/>
  <c r="AY579" i="1"/>
  <c r="AY578" i="1"/>
  <c r="AY577" i="1"/>
  <c r="AY576" i="1"/>
  <c r="AY575" i="1"/>
  <c r="AY574" i="1"/>
  <c r="AY573" i="1"/>
  <c r="AY572" i="1"/>
  <c r="AY571" i="1"/>
  <c r="AY570" i="1"/>
  <c r="AY569" i="1"/>
  <c r="AY567" i="1"/>
  <c r="AY568" i="1" s="1"/>
  <c r="AY566" i="1"/>
  <c r="AY565" i="1"/>
  <c r="AY564" i="1"/>
  <c r="AY563" i="1"/>
  <c r="AY562" i="1"/>
  <c r="AY561" i="1"/>
  <c r="AY560" i="1"/>
  <c r="AY559" i="1"/>
  <c r="AY558" i="1"/>
  <c r="AY557" i="1"/>
  <c r="AY556" i="1"/>
  <c r="AY555" i="1"/>
  <c r="AY554" i="1"/>
  <c r="AY553" i="1"/>
  <c r="AY552" i="1"/>
  <c r="AY551" i="1"/>
  <c r="AY550" i="1"/>
  <c r="AY549" i="1"/>
  <c r="AY548" i="1"/>
  <c r="AY547" i="1"/>
  <c r="AY546" i="1"/>
  <c r="AY545" i="1"/>
  <c r="AY544" i="1"/>
  <c r="AY543" i="1"/>
  <c r="AY542" i="1"/>
  <c r="AY541" i="1"/>
  <c r="AY540" i="1"/>
  <c r="AY539" i="1"/>
  <c r="AY538" i="1"/>
  <c r="AY537" i="1"/>
  <c r="AY536" i="1"/>
  <c r="AY534" i="1"/>
  <c r="AY535" i="1" s="1"/>
  <c r="AY533" i="1"/>
  <c r="AY532" i="1"/>
  <c r="AY531" i="1"/>
  <c r="AY530" i="1"/>
  <c r="AY529" i="1"/>
  <c r="AY528" i="1"/>
  <c r="AY527" i="1"/>
  <c r="AY526" i="1"/>
  <c r="AY525" i="1"/>
  <c r="AY524" i="1"/>
  <c r="AY523" i="1"/>
  <c r="AY522" i="1"/>
  <c r="AY521" i="1"/>
  <c r="AY520" i="1"/>
  <c r="AY519" i="1"/>
  <c r="AY518" i="1"/>
  <c r="AY517" i="1"/>
  <c r="AY516" i="1"/>
  <c r="AY515" i="1"/>
  <c r="AY514" i="1"/>
  <c r="AY513" i="1"/>
  <c r="AY512" i="1"/>
  <c r="AY511" i="1"/>
  <c r="AY510" i="1"/>
  <c r="AY509" i="1"/>
  <c r="AY508" i="1"/>
  <c r="AY507" i="1"/>
  <c r="AY506" i="1"/>
  <c r="AY505" i="1"/>
  <c r="AY504" i="1"/>
  <c r="AY503" i="1"/>
  <c r="AY501" i="1"/>
  <c r="AY502" i="1" s="1"/>
  <c r="AY500" i="1"/>
  <c r="AY499" i="1"/>
  <c r="AY498" i="1"/>
  <c r="AY497" i="1"/>
  <c r="AY496" i="1"/>
  <c r="AY495" i="1"/>
  <c r="AY494" i="1"/>
  <c r="AY493" i="1"/>
  <c r="AY492" i="1"/>
  <c r="AY491" i="1"/>
  <c r="AY490" i="1"/>
  <c r="AY489" i="1"/>
  <c r="AY488" i="1"/>
  <c r="AY487" i="1"/>
  <c r="AY486" i="1"/>
  <c r="AY485" i="1"/>
  <c r="AY484" i="1"/>
  <c r="AY483" i="1"/>
  <c r="AY482" i="1"/>
  <c r="AY481" i="1"/>
  <c r="AY480" i="1"/>
  <c r="AY479" i="1"/>
  <c r="AY478" i="1"/>
  <c r="AY477" i="1"/>
  <c r="AY476" i="1"/>
  <c r="AY475" i="1"/>
  <c r="AY474" i="1"/>
  <c r="AY473" i="1"/>
  <c r="AY472" i="1"/>
  <c r="AY471" i="1"/>
  <c r="AY470" i="1"/>
  <c r="AY469" i="1"/>
  <c r="AY467" i="1"/>
  <c r="AY466" i="1"/>
  <c r="AY465" i="1"/>
  <c r="AY464" i="1"/>
  <c r="AY463" i="1"/>
  <c r="AY462" i="1"/>
  <c r="AY461" i="1"/>
  <c r="AY460" i="1"/>
  <c r="AY459" i="1"/>
  <c r="AY458" i="1"/>
  <c r="AY457" i="1"/>
  <c r="AY456" i="1"/>
  <c r="AY455" i="1"/>
  <c r="AY454" i="1"/>
  <c r="AY453" i="1"/>
  <c r="AY452" i="1"/>
  <c r="AY451" i="1"/>
  <c r="AY450" i="1"/>
  <c r="AY449" i="1"/>
  <c r="AY448" i="1"/>
  <c r="AY447" i="1"/>
  <c r="AY446" i="1"/>
  <c r="AY445" i="1"/>
  <c r="AY444" i="1"/>
  <c r="AY443" i="1"/>
  <c r="AY442" i="1"/>
  <c r="AY441" i="1"/>
  <c r="AY440" i="1"/>
  <c r="AY439" i="1"/>
  <c r="AY438" i="1"/>
  <c r="AY437" i="1"/>
  <c r="AY435" i="1"/>
  <c r="AY436" i="1" s="1"/>
  <c r="AY434" i="1"/>
  <c r="AY433" i="1"/>
  <c r="AY432" i="1"/>
  <c r="AY431" i="1"/>
  <c r="AY430" i="1"/>
  <c r="AY429" i="1"/>
  <c r="AY428" i="1"/>
  <c r="AY427" i="1"/>
  <c r="AY426" i="1"/>
  <c r="AY425" i="1"/>
  <c r="AY424" i="1"/>
  <c r="AY423" i="1"/>
  <c r="AY422" i="1"/>
  <c r="AY421" i="1"/>
  <c r="AY420" i="1"/>
  <c r="AY419" i="1"/>
  <c r="AY418" i="1"/>
  <c r="AY417" i="1"/>
  <c r="AY416" i="1"/>
  <c r="AY415" i="1"/>
  <c r="AY414" i="1"/>
  <c r="AY413" i="1"/>
  <c r="AY412" i="1"/>
  <c r="AY411" i="1"/>
  <c r="AY410" i="1"/>
  <c r="AY409" i="1"/>
  <c r="AY408" i="1"/>
  <c r="AY407" i="1"/>
  <c r="AY406" i="1"/>
  <c r="AY405" i="1"/>
  <c r="AY404" i="1"/>
  <c r="AY402" i="1"/>
  <c r="AY403" i="1" s="1"/>
  <c r="AY401" i="1"/>
  <c r="AY400" i="1"/>
  <c r="AY399" i="1"/>
  <c r="AY398" i="1"/>
  <c r="AY397" i="1"/>
  <c r="AY396" i="1"/>
  <c r="AY395" i="1"/>
  <c r="AY394" i="1"/>
  <c r="AY393" i="1"/>
  <c r="AY392" i="1"/>
  <c r="AY391" i="1"/>
  <c r="AY390" i="1"/>
  <c r="AY389" i="1"/>
  <c r="AY388" i="1"/>
  <c r="AY387" i="1"/>
  <c r="AY386" i="1"/>
  <c r="AY385" i="1"/>
  <c r="AY384" i="1"/>
  <c r="AY383" i="1"/>
  <c r="AY382" i="1"/>
  <c r="AY381" i="1"/>
  <c r="AY380" i="1"/>
  <c r="AY379" i="1"/>
  <c r="AY378" i="1"/>
  <c r="AY377" i="1"/>
  <c r="AY376" i="1"/>
  <c r="AY375" i="1"/>
  <c r="AY374" i="1"/>
  <c r="AY373" i="1"/>
  <c r="AY372" i="1"/>
  <c r="AY371" i="1"/>
  <c r="AY369" i="1"/>
  <c r="AY370" i="1" s="1"/>
  <c r="AY368" i="1"/>
  <c r="AY342" i="1"/>
  <c r="AY365" i="1"/>
  <c r="AY339" i="1"/>
  <c r="AY340" i="1"/>
  <c r="AY341" i="1"/>
  <c r="AY343" i="1"/>
  <c r="AY344" i="1"/>
  <c r="AY345" i="1"/>
  <c r="AY346" i="1"/>
  <c r="AY347" i="1"/>
  <c r="AY348" i="1"/>
  <c r="AY349" i="1"/>
  <c r="AY350" i="1"/>
  <c r="AY351" i="1"/>
  <c r="AY352" i="1"/>
  <c r="AY353" i="1"/>
  <c r="AY354" i="1"/>
  <c r="AY355" i="1"/>
  <c r="AY356" i="1"/>
  <c r="AY357" i="1"/>
  <c r="AY358" i="1"/>
  <c r="AY359" i="1"/>
  <c r="AY360" i="1"/>
  <c r="AY361" i="1"/>
  <c r="AY362" i="1"/>
  <c r="AY363" i="1"/>
  <c r="AY364" i="1"/>
  <c r="AY366" i="1"/>
  <c r="AY367" i="1"/>
  <c r="AY338" i="1"/>
  <c r="AY336" i="1"/>
  <c r="AY337" i="1" s="1"/>
  <c r="AY330" i="1"/>
  <c r="AY329" i="1"/>
  <c r="AY328" i="1"/>
  <c r="AY327" i="1"/>
  <c r="AY326" i="1"/>
  <c r="AY325" i="1"/>
  <c r="AY324" i="1"/>
  <c r="AY323" i="1"/>
  <c r="AY322" i="1"/>
  <c r="AY321" i="1"/>
  <c r="AY319" i="1"/>
  <c r="AY331" i="1" s="1"/>
  <c r="AY317" i="1"/>
  <c r="AY316" i="1"/>
  <c r="AY315" i="1"/>
  <c r="AY314" i="1"/>
  <c r="AY313" i="1"/>
  <c r="AY312" i="1"/>
  <c r="AY311" i="1"/>
  <c r="AY310" i="1"/>
  <c r="AY309" i="1"/>
  <c r="AY308" i="1"/>
  <c r="AY306" i="1"/>
  <c r="AY318" i="1" s="1"/>
  <c r="AY293" i="1"/>
  <c r="AY294" i="1" s="1"/>
  <c r="AY280" i="1"/>
  <c r="AY292" i="1" s="1"/>
  <c r="AY295" i="1"/>
  <c r="AY296" i="1"/>
  <c r="AY297" i="1"/>
  <c r="AY298" i="1"/>
  <c r="AY299" i="1"/>
  <c r="AY300" i="1"/>
  <c r="AY301" i="1"/>
  <c r="AY302" i="1"/>
  <c r="AY303" i="1"/>
  <c r="AY304" i="1"/>
  <c r="AY283" i="1"/>
  <c r="AY284" i="1"/>
  <c r="AY285" i="1"/>
  <c r="AY286" i="1"/>
  <c r="AY287" i="1"/>
  <c r="AY288" i="1"/>
  <c r="AY289" i="1"/>
  <c r="AY290" i="1"/>
  <c r="AY291" i="1"/>
  <c r="AY282" i="1"/>
  <c r="AY177" i="1"/>
  <c r="AY182" i="1" s="1"/>
  <c r="AY144" i="1"/>
  <c r="AY168" i="1" s="1"/>
  <c r="AY111" i="1"/>
  <c r="AY116" i="1" s="1"/>
  <c r="AY83" i="1"/>
  <c r="AY84" i="1"/>
  <c r="AY107" i="1"/>
  <c r="AY108" i="1"/>
  <c r="AY109" i="1"/>
  <c r="AY110" i="1"/>
  <c r="AY80" i="1"/>
  <c r="AY81" i="1"/>
  <c r="AY82" i="1"/>
  <c r="AY79" i="1"/>
  <c r="AY142" i="1" l="1"/>
  <c r="AY138" i="1"/>
  <c r="AY134" i="1"/>
  <c r="AY114" i="1"/>
  <c r="AY208" i="1"/>
  <c r="AY204" i="1"/>
  <c r="AY200" i="1"/>
  <c r="AY180" i="1"/>
  <c r="AY112" i="1"/>
  <c r="AY140" i="1"/>
  <c r="AY136" i="1"/>
  <c r="AY178" i="1"/>
  <c r="AY206" i="1"/>
  <c r="AY202" i="1"/>
  <c r="AY161" i="1"/>
  <c r="AY163" i="1"/>
  <c r="AY165" i="1"/>
  <c r="AY159" i="1"/>
  <c r="AY153" i="1"/>
  <c r="AY155" i="1"/>
  <c r="AY157" i="1"/>
  <c r="AY151" i="1"/>
  <c r="AY160" i="1"/>
  <c r="AY162" i="1"/>
  <c r="AY164" i="1"/>
  <c r="AY166" i="1"/>
  <c r="AY152" i="1"/>
  <c r="AY154" i="1"/>
  <c r="AY156" i="1"/>
  <c r="AY158" i="1"/>
  <c r="AY176" i="1"/>
  <c r="AY174" i="1"/>
  <c r="AY172" i="1"/>
  <c r="AY170" i="1"/>
  <c r="AY150" i="1"/>
  <c r="AY148" i="1"/>
  <c r="AY146" i="1"/>
  <c r="AY128" i="1"/>
  <c r="AY130" i="1"/>
  <c r="AY132" i="1"/>
  <c r="AY126" i="1"/>
  <c r="AY120" i="1"/>
  <c r="AY122" i="1"/>
  <c r="AY124" i="1"/>
  <c r="AY118" i="1"/>
  <c r="AY127" i="1"/>
  <c r="AY129" i="1"/>
  <c r="AY131" i="1"/>
  <c r="AY133" i="1"/>
  <c r="AY119" i="1"/>
  <c r="AY121" i="1"/>
  <c r="AY123" i="1"/>
  <c r="AY125" i="1"/>
  <c r="AY143" i="1"/>
  <c r="AY141" i="1"/>
  <c r="AY139" i="1"/>
  <c r="AY137" i="1"/>
  <c r="AY135" i="1"/>
  <c r="AY117" i="1"/>
  <c r="AY115" i="1"/>
  <c r="AY113" i="1"/>
  <c r="AY145" i="1"/>
  <c r="AY175" i="1"/>
  <c r="AY173" i="1"/>
  <c r="AY171" i="1"/>
  <c r="AY169" i="1"/>
  <c r="AY167" i="1"/>
  <c r="AY149" i="1"/>
  <c r="AY147" i="1"/>
  <c r="AY194" i="1"/>
  <c r="AY196" i="1"/>
  <c r="AY198" i="1"/>
  <c r="AY192" i="1"/>
  <c r="AY186" i="1"/>
  <c r="AY188" i="1"/>
  <c r="AY190" i="1"/>
  <c r="AY184" i="1"/>
  <c r="AY193" i="1"/>
  <c r="AY195" i="1"/>
  <c r="AY197" i="1"/>
  <c r="AY199" i="1"/>
  <c r="AY185" i="1"/>
  <c r="AY187" i="1"/>
  <c r="AY189" i="1"/>
  <c r="AY191" i="1"/>
  <c r="AY209" i="1"/>
  <c r="AY207" i="1"/>
  <c r="AY205" i="1"/>
  <c r="AY203" i="1"/>
  <c r="AY201" i="1"/>
  <c r="AY183" i="1"/>
  <c r="AY181" i="1"/>
  <c r="AY179" i="1"/>
  <c r="AY281" i="1"/>
  <c r="AY307" i="1"/>
  <c r="AY320" i="1"/>
  <c r="AY305" i="1"/>
  <c r="AY45" i="1"/>
  <c r="AY61" i="1" l="1"/>
  <c r="AY63" i="1"/>
  <c r="AY65" i="1"/>
  <c r="AY60" i="1"/>
  <c r="AY59" i="1"/>
  <c r="AY67" i="1"/>
  <c r="AY62" i="1"/>
  <c r="AY64" i="1"/>
  <c r="AY66" i="1"/>
  <c r="AY58" i="1"/>
  <c r="AY53" i="1"/>
  <c r="AY55" i="1"/>
  <c r="AY57" i="1"/>
  <c r="AY54" i="1"/>
  <c r="AY56" i="1"/>
  <c r="AY52" i="1"/>
  <c r="AY47" i="1"/>
  <c r="AY49" i="1"/>
  <c r="AY51" i="1"/>
  <c r="AY69" i="1"/>
  <c r="AY71" i="1"/>
  <c r="AY73" i="1"/>
  <c r="AY75" i="1"/>
  <c r="AY77" i="1"/>
  <c r="AY48" i="1"/>
  <c r="AY50" i="1"/>
  <c r="AY68" i="1"/>
  <c r="AY70" i="1"/>
  <c r="AY72" i="1"/>
  <c r="AY74" i="1"/>
  <c r="AY76" i="1"/>
  <c r="AY46" i="1"/>
  <c r="AQ204" i="1" l="1"/>
  <c r="AQ196" i="1"/>
  <c r="AQ188" i="1"/>
  <c r="AQ171" i="1"/>
  <c r="AQ163" i="1"/>
  <c r="AQ155" i="1"/>
  <c r="AQ138" i="1"/>
  <c r="AQ130" i="1"/>
  <c r="AQ122" i="1"/>
  <c r="AQ105" i="1"/>
  <c r="AQ97" i="1"/>
  <c r="AQ89" i="1"/>
  <c r="AQ72" i="1"/>
  <c r="AQ64" i="1"/>
  <c r="AQ56" i="1"/>
  <c r="S113" i="7" l="1"/>
  <c r="R113" i="7"/>
  <c r="S112" i="7"/>
  <c r="R112" i="7"/>
  <c r="Q112" i="7"/>
  <c r="S111" i="7"/>
  <c r="R111" i="7"/>
  <c r="S110" i="7"/>
  <c r="R110" i="7"/>
  <c r="S109" i="7"/>
  <c r="R109" i="7"/>
  <c r="Q113" i="7"/>
  <c r="Q111" i="7"/>
  <c r="Q110" i="7"/>
  <c r="Q109" i="7"/>
  <c r="S108" i="7"/>
  <c r="R108" i="7"/>
  <c r="Q108" i="7"/>
  <c r="S107" i="7"/>
  <c r="R107" i="7"/>
  <c r="Q107" i="7"/>
  <c r="S106" i="7"/>
  <c r="R106" i="7"/>
  <c r="Q106" i="7"/>
  <c r="S105" i="7"/>
  <c r="R105" i="7"/>
  <c r="Q105" i="7"/>
  <c r="Q104" i="7"/>
  <c r="S104" i="7"/>
  <c r="R104" i="7"/>
  <c r="R102" i="7" l="1"/>
  <c r="AE216" i="1" s="1"/>
  <c r="K244" i="1"/>
  <c r="AW244" i="1"/>
  <c r="AM204" i="1" l="1"/>
  <c r="AI204" i="1"/>
  <c r="AE204" i="1"/>
  <c r="AM196" i="1"/>
  <c r="AI196" i="1"/>
  <c r="AE196" i="1"/>
  <c r="AM188" i="1"/>
  <c r="AI188" i="1"/>
  <c r="AE188" i="1"/>
  <c r="AM171" i="1"/>
  <c r="AI171" i="1"/>
  <c r="AE171" i="1"/>
  <c r="AM163" i="1"/>
  <c r="AI163" i="1"/>
  <c r="AE163" i="1"/>
  <c r="AM155" i="1"/>
  <c r="AI155" i="1"/>
  <c r="AE155" i="1"/>
  <c r="AM138" i="1"/>
  <c r="AI138" i="1"/>
  <c r="AE138" i="1"/>
  <c r="AM130" i="1"/>
  <c r="AI130" i="1"/>
  <c r="AE130" i="1"/>
  <c r="AM122" i="1"/>
  <c r="AI122" i="1"/>
  <c r="AE122" i="1"/>
  <c r="AM105" i="1"/>
  <c r="AI105" i="1"/>
  <c r="AE105" i="1"/>
  <c r="AM97" i="1"/>
  <c r="AI97" i="1"/>
  <c r="AE97" i="1"/>
  <c r="AM89" i="1"/>
  <c r="AI89" i="1"/>
  <c r="AE89" i="1"/>
  <c r="AM72" i="1"/>
  <c r="AI72" i="1"/>
  <c r="AE72" i="1"/>
  <c r="AM64" i="1"/>
  <c r="AI64" i="1"/>
  <c r="AE64" i="1"/>
  <c r="AI56" i="1"/>
  <c r="AM56" i="1"/>
  <c r="AE56" i="1"/>
  <c r="H12" i="7" l="1"/>
  <c r="H13" i="7"/>
  <c r="H14" i="7"/>
  <c r="H15" i="7"/>
  <c r="H16" i="7"/>
  <c r="H17" i="7"/>
  <c r="H18" i="7"/>
  <c r="H19" i="7"/>
  <c r="H20" i="7"/>
  <c r="H21" i="7"/>
  <c r="H22" i="7"/>
  <c r="H23" i="7"/>
  <c r="H24" i="7"/>
  <c r="H25" i="7"/>
  <c r="H26" i="7"/>
  <c r="H27" i="7"/>
  <c r="H28" i="7"/>
  <c r="H29" i="7"/>
  <c r="P30" i="1" l="1"/>
  <c r="AW245" i="1"/>
  <c r="AT245" i="1"/>
  <c r="AQ245" i="1"/>
  <c r="AL245" i="1"/>
  <c r="AI245" i="1"/>
  <c r="AF245" i="1"/>
  <c r="Z245" i="1"/>
  <c r="W245" i="1"/>
  <c r="T245" i="1"/>
  <c r="N245" i="1"/>
  <c r="AT244" i="1"/>
  <c r="AQ244" i="1"/>
  <c r="AL244" i="1"/>
  <c r="AI244" i="1"/>
  <c r="AF244" i="1"/>
  <c r="Z244" i="1"/>
  <c r="W244" i="1"/>
  <c r="T244" i="1"/>
  <c r="N244" i="1"/>
  <c r="AU331" i="1" l="1"/>
  <c r="Y331" i="1"/>
  <c r="AU318" i="1"/>
  <c r="Y318" i="1"/>
  <c r="AU305" i="1"/>
  <c r="Y305" i="1"/>
  <c r="AU292" i="1"/>
  <c r="Y292" i="1"/>
  <c r="W44" i="1"/>
  <c r="P44" i="1"/>
  <c r="AV2" i="1"/>
  <c r="AY44" i="1" l="1"/>
  <c r="AE3" i="7" l="1"/>
  <c r="AE4" i="7" s="1"/>
  <c r="AE5" i="7" s="1"/>
  <c r="AE6" i="7" s="1"/>
  <c r="AE7" i="7" s="1"/>
  <c r="AE8" i="7" s="1"/>
  <c r="AE9" i="7" s="1"/>
  <c r="AE10" i="7" s="1"/>
  <c r="AE11" i="7" s="1"/>
  <c r="AE12" i="7" s="1"/>
  <c r="AE13" i="7" s="1"/>
  <c r="AE14" i="7" s="1"/>
  <c r="AE15" i="7" s="1"/>
  <c r="AE16" i="7" s="1"/>
  <c r="AE17" i="7" s="1"/>
  <c r="AE18" i="7" s="1"/>
  <c r="AE19" i="7" s="1"/>
  <c r="AE20" i="7" s="1"/>
  <c r="AE21" i="7" s="1"/>
  <c r="AE22" i="7" s="1"/>
  <c r="AE23" i="7" s="1"/>
  <c r="AE24" i="7" s="1"/>
  <c r="AE25" i="7" s="1"/>
  <c r="AE26" i="7" s="1"/>
  <c r="AE27" i="7" s="1"/>
  <c r="AE29" i="7"/>
  <c r="AE30" i="7" s="1"/>
  <c r="AE31" i="7" s="1"/>
  <c r="AE32" i="7" s="1"/>
  <c r="AE33" i="7" s="1"/>
  <c r="AE34" i="7" s="1"/>
  <c r="AE35" i="7" s="1"/>
  <c r="AE36" i="7" s="1"/>
  <c r="AE37" i="7" s="1"/>
  <c r="AE38" i="7" s="1"/>
  <c r="AE39" i="7" s="1"/>
  <c r="AE40" i="7" s="1"/>
  <c r="AE41" i="7" s="1"/>
  <c r="AE42" i="7" s="1"/>
  <c r="AE43" i="7" s="1"/>
  <c r="AE44" i="7" s="1"/>
  <c r="AE45" i="7" s="1"/>
  <c r="AE46" i="7" s="1"/>
  <c r="AE47" i="7" s="1"/>
  <c r="AE48" i="7" s="1"/>
  <c r="AE49" i="7" s="1"/>
  <c r="C36" i="7"/>
  <c r="C35" i="7"/>
  <c r="C34" i="7"/>
  <c r="C33" i="7"/>
  <c r="C32" i="7"/>
  <c r="C31" i="7"/>
  <c r="C30" i="7"/>
  <c r="C29" i="7"/>
  <c r="C28" i="7"/>
  <c r="C27" i="7"/>
  <c r="C26" i="7"/>
  <c r="C25" i="7"/>
  <c r="C24" i="7"/>
  <c r="C23" i="7"/>
  <c r="C22" i="7"/>
  <c r="C21" i="7"/>
  <c r="C20" i="7"/>
  <c r="C19" i="7"/>
  <c r="C18" i="7"/>
  <c r="C17" i="7"/>
  <c r="C16" i="7"/>
  <c r="C15" i="7"/>
  <c r="C14" i="7"/>
  <c r="C13" i="7"/>
  <c r="C12" i="7"/>
  <c r="H11" i="7"/>
  <c r="C11" i="7"/>
  <c r="H10" i="7"/>
  <c r="C10" i="7"/>
  <c r="H9" i="7"/>
  <c r="C9" i="7"/>
  <c r="M8" i="7"/>
  <c r="H8" i="7"/>
  <c r="C8" i="7"/>
  <c r="M7" i="7"/>
  <c r="H7" i="7"/>
  <c r="C7" i="7"/>
  <c r="M6" i="7"/>
  <c r="H6" i="7"/>
  <c r="C6" i="7"/>
  <c r="M5" i="7"/>
  <c r="H5" i="7"/>
  <c r="C5" i="7"/>
  <c r="M4" i="7"/>
  <c r="H4" i="7"/>
  <c r="C4" i="7"/>
  <c r="M3" i="7"/>
  <c r="H3" i="7"/>
  <c r="C3" i="7"/>
  <c r="M2" i="7"/>
  <c r="N2" i="7" s="1"/>
  <c r="H2" i="7"/>
  <c r="I2" i="7" s="1"/>
  <c r="C2" i="7"/>
  <c r="D2" i="7" s="1"/>
  <c r="I3" i="7" l="1"/>
  <c r="D3" i="7"/>
  <c r="D4" i="7" s="1"/>
  <c r="D5" i="7" s="1"/>
  <c r="D6" i="7" s="1"/>
  <c r="D7" i="7" s="1"/>
  <c r="D8" i="7" s="1"/>
  <c r="D9" i="7" s="1"/>
  <c r="D10" i="7" s="1"/>
  <c r="D11" i="7" s="1"/>
  <c r="D12" i="7" s="1"/>
  <c r="D13" i="7" s="1"/>
  <c r="D14" i="7" s="1"/>
  <c r="D15" i="7" s="1"/>
  <c r="D16" i="7" s="1"/>
  <c r="D17" i="7" s="1"/>
  <c r="D18" i="7" s="1"/>
  <c r="D19" i="7" s="1"/>
  <c r="D20" i="7" s="1"/>
  <c r="D21" i="7" s="1"/>
  <c r="D22" i="7" s="1"/>
  <c r="D23" i="7" s="1"/>
  <c r="D24" i="7" s="1"/>
  <c r="D25" i="7" s="1"/>
  <c r="D26" i="7" s="1"/>
  <c r="D27" i="7" s="1"/>
  <c r="D28" i="7" s="1"/>
  <c r="D29" i="7" s="1"/>
  <c r="D30" i="7" s="1"/>
  <c r="D31" i="7" s="1"/>
  <c r="D32" i="7" s="1"/>
  <c r="D33" i="7" s="1"/>
  <c r="D34" i="7" s="1"/>
  <c r="D35" i="7" s="1"/>
  <c r="I4" i="7"/>
  <c r="I5" i="7" s="1"/>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F31" i="7" s="1"/>
  <c r="AE8" i="1" s="1"/>
  <c r="N3" i="7"/>
  <c r="N4" i="7" s="1"/>
  <c r="N5" i="7" s="1"/>
  <c r="N6" i="7" s="1"/>
  <c r="N7" i="7" s="1"/>
  <c r="N8" i="7" s="1"/>
  <c r="K10" i="7" s="1"/>
  <c r="G15" i="1" s="1"/>
  <c r="A37" i="7" l="1"/>
  <c r="G6" i="1" s="1"/>
</calcChain>
</file>

<file path=xl/sharedStrings.xml><?xml version="1.0" encoding="utf-8"?>
<sst xmlns="http://schemas.openxmlformats.org/spreadsheetml/2006/main" count="1144" uniqueCount="717">
  <si>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</si>
  <si>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</si>
  <si>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</si>
  <si>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</si>
  <si>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</si>
  <si>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</si>
  <si>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</si>
  <si>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</si>
  <si>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</si>
  <si>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</si>
  <si>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</si>
  <si>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</si>
  <si>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</si>
  <si>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</si>
  <si>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</si>
  <si>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</si>
  <si>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事業名</t>
    <rPh sb="0" eb="2">
      <t>ジギョウ</t>
    </rPh>
    <rPh sb="2" eb="3">
      <t>メイ</t>
    </rPh>
    <phoneticPr fontId="5"/>
  </si>
  <si>
    <t>支　出　先</t>
    <phoneticPr fontId="5"/>
  </si>
  <si>
    <t>業　務　概　要</t>
    <phoneticPr fontId="5"/>
  </si>
  <si>
    <t>支出先上位１０者リスト</t>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</si>
  <si>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</si>
  <si>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</si>
  <si>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</si>
  <si>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</si>
  <si>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</si>
  <si>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</si>
  <si>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</si>
  <si>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</si>
  <si>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</si>
  <si>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</si>
  <si>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</si>
  <si>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</si>
  <si>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</si>
  <si>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17"/>
  </si>
  <si>
    <t>昭和元年度以前</t>
    <rPh sb="0" eb="2">
      <t>ショウワ</t>
    </rPh>
    <rPh sb="2" eb="4">
      <t>ガンネン</t>
    </rPh>
    <rPh sb="4" eb="5">
      <t>ド</t>
    </rPh>
    <rPh sb="5" eb="7">
      <t>イゼン</t>
    </rPh>
    <phoneticPr fontId="17"/>
  </si>
  <si>
    <t>終了予定なし</t>
    <rPh sb="0" eb="2">
      <t>シュウリョウ</t>
    </rPh>
    <rPh sb="2" eb="4">
      <t>ヨテイ</t>
    </rPh>
    <phoneticPr fontId="17"/>
  </si>
  <si>
    <t>平成元年度</t>
    <rPh sb="0" eb="2">
      <t>ヘイセイ</t>
    </rPh>
    <rPh sb="2" eb="4">
      <t>ガンネン</t>
    </rPh>
    <rPh sb="4" eb="5">
      <t>ド</t>
    </rPh>
    <phoneticPr fontId="17"/>
  </si>
  <si>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</si>
  <si>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</si>
  <si>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</si>
  <si>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</si>
  <si>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</si>
  <si>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</si>
  <si>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</si>
  <si>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</si>
  <si>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</si>
  <si>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</si>
  <si>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</si>
  <si>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該当の有無</t>
    <rPh sb="0" eb="2">
      <t>ガイトウ</t>
    </rPh>
    <rPh sb="3" eb="5">
      <t>ウム</t>
    </rPh>
    <phoneticPr fontId="20"/>
  </si>
  <si>
    <t>主要経費名</t>
  </si>
  <si>
    <t>交付税及び譲与税配付金特別会計</t>
    <rPh sb="11" eb="13">
      <t>トクベツ</t>
    </rPh>
    <rPh sb="13" eb="15">
      <t>カイケイ</t>
    </rPh>
    <phoneticPr fontId="22"/>
  </si>
  <si>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</si>
  <si>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</si>
  <si>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</si>
  <si>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</si>
  <si>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</si>
  <si>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</si>
  <si>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</si>
  <si>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</si>
  <si>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</si>
  <si>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</si>
  <si>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</si>
  <si>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</si>
  <si>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</si>
  <si>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</si>
  <si>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</si>
  <si>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</si>
  <si>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</si>
  <si>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</si>
  <si>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</si>
  <si>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</si>
  <si>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</si>
  <si>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</si>
  <si>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</si>
  <si>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</si>
  <si>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</si>
  <si>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</si>
  <si>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</si>
  <si>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</si>
  <si>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</si>
  <si>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</si>
  <si>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</si>
  <si>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</si>
  <si>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</si>
  <si>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</si>
  <si>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</si>
  <si>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</si>
  <si>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</si>
  <si>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</si>
  <si>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</si>
  <si>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</si>
  <si>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</si>
  <si>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</si>
  <si>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</si>
  <si>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</si>
  <si>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</si>
  <si>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</si>
  <si>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</si>
  <si>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</si>
  <si>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</si>
  <si>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</si>
  <si>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</si>
  <si>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</si>
  <si>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</si>
  <si>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</si>
  <si>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</si>
  <si>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</si>
  <si>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</si>
  <si>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</si>
  <si>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</si>
  <si>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</si>
  <si>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契約方式</t>
    <rPh sb="0" eb="2">
      <t>ケイヤク</t>
    </rPh>
    <rPh sb="2" eb="4">
      <t>ホウシキ</t>
    </rPh>
    <phoneticPr fontId="5"/>
  </si>
  <si>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</si>
  <si>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</si>
  <si>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</si>
  <si>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</si>
  <si>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</si>
  <si>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</si>
  <si>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</si>
  <si>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</si>
  <si>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</si>
  <si>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</si>
  <si>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</si>
  <si>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</si>
  <si>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</si>
  <si>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</si>
  <si>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</si>
  <si>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特許特別会計</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</si>
  <si>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</si>
  <si>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</si>
  <si>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</si>
  <si>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</si>
  <si>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</si>
  <si>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</si>
  <si>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</si>
  <si>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</si>
  <si>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</si>
  <si>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</si>
  <si>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</si>
  <si>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一者応札・一者応募又は
競争性のない随意契約となった理由及び改善策
（契約額10億円以上）</t>
    <phoneticPr fontId="5"/>
  </si>
  <si>
    <t>契約方式等</t>
    <rPh sb="0" eb="2">
      <t>ケイヤク</t>
    </rPh>
    <rPh sb="2" eb="4">
      <t>ホウシキ</t>
    </rPh>
    <rPh sb="4" eb="5">
      <t>トウ</t>
    </rPh>
    <phoneticPr fontId="5"/>
  </si>
  <si>
    <t>　</t>
  </si>
  <si>
    <t>チェック</t>
    <phoneticPr fontId="5"/>
  </si>
  <si>
    <t>関連する過去のレビューシートの事業番号</t>
    <rPh sb="0" eb="2">
      <t>カンレン</t>
    </rPh>
    <rPh sb="4" eb="6">
      <t>カコ</t>
    </rPh>
    <rPh sb="15" eb="17">
      <t>ジギョウ</t>
    </rPh>
    <rPh sb="17" eb="19">
      <t>バンゴウ</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</si>
  <si>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</si>
  <si>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</si>
  <si>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</si>
  <si>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</si>
  <si>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</si>
  <si>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</si>
  <si>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</si>
  <si>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</si>
  <si>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</si>
  <si>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</si>
  <si>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</si>
  <si>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</si>
  <si>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</si>
  <si>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</si>
  <si>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</si>
  <si>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</si>
  <si>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</si>
  <si>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予定通り終了</t>
    <rPh sb="0" eb="2">
      <t>ヨテイ</t>
    </rPh>
    <rPh sb="2" eb="3">
      <t>ドオ</t>
    </rPh>
    <rPh sb="4" eb="6">
      <t>シュウリョウ</t>
    </rPh>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</si>
  <si>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</si>
  <si>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</si>
  <si>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</si>
  <si>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</si>
  <si>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</si>
  <si>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</si>
  <si>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</si>
  <si>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</si>
  <si>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</si>
  <si>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</si>
  <si>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</si>
  <si>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</si>
  <si>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</si>
  <si>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</si>
  <si>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</si>
  <si>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</si>
  <si>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</si>
  <si>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新02</t>
    <rPh sb="0" eb="1">
      <t>シン</t>
    </rPh>
    <phoneticPr fontId="5"/>
  </si>
  <si>
    <t>新03</t>
    <rPh sb="0" eb="1">
      <t>シン</t>
    </rPh>
    <phoneticPr fontId="5"/>
  </si>
  <si>
    <t>昭和2年度</t>
    <rPh sb="0" eb="2">
      <t>ショウワ</t>
    </rPh>
    <rPh sb="3" eb="4">
      <t>ネン</t>
    </rPh>
    <rPh sb="4" eb="5">
      <t>ド</t>
    </rPh>
    <phoneticPr fontId="17"/>
  </si>
  <si>
    <t>昭和3年度</t>
    <rPh sb="0" eb="2">
      <t>ショウワ</t>
    </rPh>
    <rPh sb="3" eb="4">
      <t>ネン</t>
    </rPh>
    <rPh sb="4" eb="5">
      <t>ド</t>
    </rPh>
    <phoneticPr fontId="17"/>
  </si>
  <si>
    <t>昭和4年度</t>
    <rPh sb="0" eb="2">
      <t>ショウワ</t>
    </rPh>
    <rPh sb="3" eb="4">
      <t>ネン</t>
    </rPh>
    <rPh sb="4" eb="5">
      <t>ド</t>
    </rPh>
    <phoneticPr fontId="17"/>
  </si>
  <si>
    <t>昭和5年度</t>
    <rPh sb="0" eb="2">
      <t>ショウワ</t>
    </rPh>
    <rPh sb="3" eb="4">
      <t>ネン</t>
    </rPh>
    <rPh sb="4" eb="5">
      <t>ド</t>
    </rPh>
    <phoneticPr fontId="17"/>
  </si>
  <si>
    <t>昭和6年度</t>
    <rPh sb="0" eb="2">
      <t>ショウワ</t>
    </rPh>
    <rPh sb="3" eb="4">
      <t>ネン</t>
    </rPh>
    <rPh sb="4" eb="5">
      <t>ド</t>
    </rPh>
    <phoneticPr fontId="17"/>
  </si>
  <si>
    <t>昭和7年度</t>
    <rPh sb="0" eb="2">
      <t>ショウワ</t>
    </rPh>
    <rPh sb="3" eb="4">
      <t>ネン</t>
    </rPh>
    <rPh sb="4" eb="5">
      <t>ド</t>
    </rPh>
    <phoneticPr fontId="17"/>
  </si>
  <si>
    <t>昭和8年度</t>
    <rPh sb="0" eb="2">
      <t>ショウワ</t>
    </rPh>
    <rPh sb="3" eb="4">
      <t>ネン</t>
    </rPh>
    <rPh sb="4" eb="5">
      <t>ド</t>
    </rPh>
    <phoneticPr fontId="17"/>
  </si>
  <si>
    <t>昭和9年度</t>
    <rPh sb="0" eb="2">
      <t>ショウワ</t>
    </rPh>
    <rPh sb="3" eb="4">
      <t>ネン</t>
    </rPh>
    <rPh sb="4" eb="5">
      <t>ド</t>
    </rPh>
    <phoneticPr fontId="17"/>
  </si>
  <si>
    <t>昭和10年度</t>
    <rPh sb="0" eb="2">
      <t>ショウワ</t>
    </rPh>
    <rPh sb="4" eb="5">
      <t>ネン</t>
    </rPh>
    <rPh sb="5" eb="6">
      <t>ド</t>
    </rPh>
    <phoneticPr fontId="17"/>
  </si>
  <si>
    <t>昭和11年度</t>
    <rPh sb="0" eb="2">
      <t>ショウワ</t>
    </rPh>
    <rPh sb="4" eb="5">
      <t>ネン</t>
    </rPh>
    <rPh sb="5" eb="6">
      <t>ド</t>
    </rPh>
    <phoneticPr fontId="17"/>
  </si>
  <si>
    <t>昭和12年度</t>
    <rPh sb="0" eb="2">
      <t>ショウワ</t>
    </rPh>
    <rPh sb="4" eb="5">
      <t>ネン</t>
    </rPh>
    <rPh sb="5" eb="6">
      <t>ド</t>
    </rPh>
    <phoneticPr fontId="17"/>
  </si>
  <si>
    <t>昭和13年度</t>
    <rPh sb="0" eb="2">
      <t>ショウワ</t>
    </rPh>
    <rPh sb="4" eb="5">
      <t>ネン</t>
    </rPh>
    <rPh sb="5" eb="6">
      <t>ド</t>
    </rPh>
    <phoneticPr fontId="17"/>
  </si>
  <si>
    <t>昭和14年度</t>
    <rPh sb="0" eb="2">
      <t>ショウワ</t>
    </rPh>
    <rPh sb="4" eb="5">
      <t>ネン</t>
    </rPh>
    <rPh sb="5" eb="6">
      <t>ド</t>
    </rPh>
    <phoneticPr fontId="17"/>
  </si>
  <si>
    <t>昭和15年度</t>
    <rPh sb="0" eb="2">
      <t>ショウワ</t>
    </rPh>
    <rPh sb="4" eb="5">
      <t>ネン</t>
    </rPh>
    <rPh sb="5" eb="6">
      <t>ド</t>
    </rPh>
    <phoneticPr fontId="17"/>
  </si>
  <si>
    <t>昭和16年度</t>
    <rPh sb="0" eb="2">
      <t>ショウワ</t>
    </rPh>
    <rPh sb="4" eb="5">
      <t>ネン</t>
    </rPh>
    <rPh sb="5" eb="6">
      <t>ド</t>
    </rPh>
    <phoneticPr fontId="17"/>
  </si>
  <si>
    <t>昭和17年度</t>
    <rPh sb="0" eb="2">
      <t>ショウワ</t>
    </rPh>
    <rPh sb="4" eb="5">
      <t>ネン</t>
    </rPh>
    <rPh sb="5" eb="6">
      <t>ド</t>
    </rPh>
    <phoneticPr fontId="17"/>
  </si>
  <si>
    <t>昭和18年度</t>
    <rPh sb="0" eb="2">
      <t>ショウワ</t>
    </rPh>
    <rPh sb="4" eb="5">
      <t>ネン</t>
    </rPh>
    <rPh sb="5" eb="6">
      <t>ド</t>
    </rPh>
    <phoneticPr fontId="17"/>
  </si>
  <si>
    <t>昭和19年度</t>
    <rPh sb="0" eb="2">
      <t>ショウワ</t>
    </rPh>
    <rPh sb="4" eb="5">
      <t>ネン</t>
    </rPh>
    <rPh sb="5" eb="6">
      <t>ド</t>
    </rPh>
    <phoneticPr fontId="17"/>
  </si>
  <si>
    <t>昭和20年度</t>
    <rPh sb="0" eb="2">
      <t>ショウワ</t>
    </rPh>
    <rPh sb="4" eb="5">
      <t>ネン</t>
    </rPh>
    <rPh sb="5" eb="6">
      <t>ド</t>
    </rPh>
    <phoneticPr fontId="17"/>
  </si>
  <si>
    <t>昭和21年度</t>
    <rPh sb="0" eb="2">
      <t>ショウワ</t>
    </rPh>
    <rPh sb="4" eb="5">
      <t>ネン</t>
    </rPh>
    <rPh sb="5" eb="6">
      <t>ド</t>
    </rPh>
    <phoneticPr fontId="17"/>
  </si>
  <si>
    <t>昭和22年度</t>
    <rPh sb="0" eb="2">
      <t>ショウワ</t>
    </rPh>
    <rPh sb="4" eb="5">
      <t>ネン</t>
    </rPh>
    <rPh sb="5" eb="6">
      <t>ド</t>
    </rPh>
    <phoneticPr fontId="17"/>
  </si>
  <si>
    <t>昭和23年度</t>
    <rPh sb="0" eb="2">
      <t>ショウワ</t>
    </rPh>
    <rPh sb="4" eb="5">
      <t>ネン</t>
    </rPh>
    <rPh sb="5" eb="6">
      <t>ド</t>
    </rPh>
    <phoneticPr fontId="17"/>
  </si>
  <si>
    <t>昭和24年度</t>
    <rPh sb="0" eb="2">
      <t>ショウワ</t>
    </rPh>
    <rPh sb="4" eb="5">
      <t>ネン</t>
    </rPh>
    <rPh sb="5" eb="6">
      <t>ド</t>
    </rPh>
    <phoneticPr fontId="17"/>
  </si>
  <si>
    <t>昭和25年度</t>
    <rPh sb="0" eb="2">
      <t>ショウワ</t>
    </rPh>
    <rPh sb="4" eb="5">
      <t>ネン</t>
    </rPh>
    <rPh sb="5" eb="6">
      <t>ド</t>
    </rPh>
    <phoneticPr fontId="17"/>
  </si>
  <si>
    <t>昭和26年度</t>
    <rPh sb="0" eb="2">
      <t>ショウワ</t>
    </rPh>
    <rPh sb="4" eb="5">
      <t>ネン</t>
    </rPh>
    <rPh sb="5" eb="6">
      <t>ド</t>
    </rPh>
    <phoneticPr fontId="17"/>
  </si>
  <si>
    <t>昭和27年度</t>
    <rPh sb="0" eb="2">
      <t>ショウワ</t>
    </rPh>
    <rPh sb="4" eb="5">
      <t>ネン</t>
    </rPh>
    <rPh sb="5" eb="6">
      <t>ド</t>
    </rPh>
    <phoneticPr fontId="17"/>
  </si>
  <si>
    <t>昭和28年度</t>
    <rPh sb="0" eb="2">
      <t>ショウワ</t>
    </rPh>
    <rPh sb="4" eb="5">
      <t>ネン</t>
    </rPh>
    <rPh sb="5" eb="6">
      <t>ド</t>
    </rPh>
    <phoneticPr fontId="17"/>
  </si>
  <si>
    <t>昭和29年度</t>
    <rPh sb="0" eb="2">
      <t>ショウワ</t>
    </rPh>
    <rPh sb="4" eb="5">
      <t>ネン</t>
    </rPh>
    <rPh sb="5" eb="6">
      <t>ド</t>
    </rPh>
    <phoneticPr fontId="17"/>
  </si>
  <si>
    <t>昭和30年度</t>
    <rPh sb="0" eb="2">
      <t>ショウワ</t>
    </rPh>
    <rPh sb="4" eb="5">
      <t>ネン</t>
    </rPh>
    <rPh sb="5" eb="6">
      <t>ド</t>
    </rPh>
    <phoneticPr fontId="17"/>
  </si>
  <si>
    <t>昭和31年度</t>
    <rPh sb="0" eb="2">
      <t>ショウワ</t>
    </rPh>
    <rPh sb="4" eb="5">
      <t>ネン</t>
    </rPh>
    <rPh sb="5" eb="6">
      <t>ド</t>
    </rPh>
    <phoneticPr fontId="17"/>
  </si>
  <si>
    <t>昭和32年度</t>
    <rPh sb="0" eb="2">
      <t>ショウワ</t>
    </rPh>
    <rPh sb="4" eb="5">
      <t>ネン</t>
    </rPh>
    <rPh sb="5" eb="6">
      <t>ド</t>
    </rPh>
    <phoneticPr fontId="17"/>
  </si>
  <si>
    <t>昭和33年度</t>
    <rPh sb="0" eb="2">
      <t>ショウワ</t>
    </rPh>
    <rPh sb="4" eb="5">
      <t>ネン</t>
    </rPh>
    <rPh sb="5" eb="6">
      <t>ド</t>
    </rPh>
    <phoneticPr fontId="17"/>
  </si>
  <si>
    <t>昭和34年度</t>
    <rPh sb="0" eb="2">
      <t>ショウワ</t>
    </rPh>
    <rPh sb="4" eb="5">
      <t>ネン</t>
    </rPh>
    <rPh sb="5" eb="6">
      <t>ド</t>
    </rPh>
    <phoneticPr fontId="17"/>
  </si>
  <si>
    <t>昭和35年度</t>
    <rPh sb="0" eb="2">
      <t>ショウワ</t>
    </rPh>
    <rPh sb="4" eb="5">
      <t>ネン</t>
    </rPh>
    <rPh sb="5" eb="6">
      <t>ド</t>
    </rPh>
    <phoneticPr fontId="17"/>
  </si>
  <si>
    <t>昭和36年度</t>
    <rPh sb="0" eb="2">
      <t>ショウワ</t>
    </rPh>
    <rPh sb="4" eb="5">
      <t>ネン</t>
    </rPh>
    <rPh sb="5" eb="6">
      <t>ド</t>
    </rPh>
    <phoneticPr fontId="17"/>
  </si>
  <si>
    <t>昭和37年度</t>
    <rPh sb="0" eb="2">
      <t>ショウワ</t>
    </rPh>
    <rPh sb="4" eb="5">
      <t>ネン</t>
    </rPh>
    <rPh sb="5" eb="6">
      <t>ド</t>
    </rPh>
    <phoneticPr fontId="17"/>
  </si>
  <si>
    <t>昭和38年度</t>
    <rPh sb="0" eb="2">
      <t>ショウワ</t>
    </rPh>
    <rPh sb="4" eb="5">
      <t>ネン</t>
    </rPh>
    <rPh sb="5" eb="6">
      <t>ド</t>
    </rPh>
    <phoneticPr fontId="17"/>
  </si>
  <si>
    <t>昭和39年度</t>
    <rPh sb="0" eb="2">
      <t>ショウワ</t>
    </rPh>
    <rPh sb="4" eb="5">
      <t>ネン</t>
    </rPh>
    <rPh sb="5" eb="6">
      <t>ド</t>
    </rPh>
    <phoneticPr fontId="17"/>
  </si>
  <si>
    <t>昭和40年度</t>
    <rPh sb="0" eb="2">
      <t>ショウワ</t>
    </rPh>
    <rPh sb="4" eb="5">
      <t>ネン</t>
    </rPh>
    <rPh sb="5" eb="6">
      <t>ド</t>
    </rPh>
    <phoneticPr fontId="17"/>
  </si>
  <si>
    <t>昭和41年度</t>
    <rPh sb="0" eb="2">
      <t>ショウワ</t>
    </rPh>
    <rPh sb="4" eb="5">
      <t>ネン</t>
    </rPh>
    <rPh sb="5" eb="6">
      <t>ド</t>
    </rPh>
    <phoneticPr fontId="17"/>
  </si>
  <si>
    <t>昭和42年度</t>
    <rPh sb="0" eb="2">
      <t>ショウワ</t>
    </rPh>
    <rPh sb="4" eb="5">
      <t>ネン</t>
    </rPh>
    <rPh sb="5" eb="6">
      <t>ド</t>
    </rPh>
    <phoneticPr fontId="17"/>
  </si>
  <si>
    <t>昭和43年度</t>
    <rPh sb="0" eb="2">
      <t>ショウワ</t>
    </rPh>
    <rPh sb="4" eb="5">
      <t>ネン</t>
    </rPh>
    <rPh sb="5" eb="6">
      <t>ド</t>
    </rPh>
    <phoneticPr fontId="17"/>
  </si>
  <si>
    <t>昭和44年度</t>
    <rPh sb="0" eb="2">
      <t>ショウワ</t>
    </rPh>
    <rPh sb="4" eb="5">
      <t>ネン</t>
    </rPh>
    <rPh sb="5" eb="6">
      <t>ド</t>
    </rPh>
    <phoneticPr fontId="17"/>
  </si>
  <si>
    <t>昭和45年度</t>
    <rPh sb="0" eb="2">
      <t>ショウワ</t>
    </rPh>
    <rPh sb="4" eb="5">
      <t>ネン</t>
    </rPh>
    <rPh sb="5" eb="6">
      <t>ド</t>
    </rPh>
    <phoneticPr fontId="17"/>
  </si>
  <si>
    <t>昭和46年度</t>
    <rPh sb="0" eb="2">
      <t>ショウワ</t>
    </rPh>
    <rPh sb="4" eb="5">
      <t>ネン</t>
    </rPh>
    <rPh sb="5" eb="6">
      <t>ド</t>
    </rPh>
    <phoneticPr fontId="17"/>
  </si>
  <si>
    <t>昭和47年度</t>
    <rPh sb="0" eb="2">
      <t>ショウワ</t>
    </rPh>
    <rPh sb="4" eb="5">
      <t>ネン</t>
    </rPh>
    <rPh sb="5" eb="6">
      <t>ド</t>
    </rPh>
    <phoneticPr fontId="17"/>
  </si>
  <si>
    <t>昭和48年度</t>
    <rPh sb="0" eb="2">
      <t>ショウワ</t>
    </rPh>
    <rPh sb="4" eb="5">
      <t>ネン</t>
    </rPh>
    <rPh sb="5" eb="6">
      <t>ド</t>
    </rPh>
    <phoneticPr fontId="17"/>
  </si>
  <si>
    <t>昭和49年度</t>
    <rPh sb="0" eb="2">
      <t>ショウワ</t>
    </rPh>
    <rPh sb="4" eb="5">
      <t>ネン</t>
    </rPh>
    <rPh sb="5" eb="6">
      <t>ド</t>
    </rPh>
    <phoneticPr fontId="17"/>
  </si>
  <si>
    <t>昭和50年度</t>
    <rPh sb="0" eb="2">
      <t>ショウワ</t>
    </rPh>
    <rPh sb="4" eb="5">
      <t>ネン</t>
    </rPh>
    <rPh sb="5" eb="6">
      <t>ド</t>
    </rPh>
    <phoneticPr fontId="17"/>
  </si>
  <si>
    <t>昭和51年度</t>
    <rPh sb="0" eb="2">
      <t>ショウワ</t>
    </rPh>
    <rPh sb="4" eb="5">
      <t>ネン</t>
    </rPh>
    <rPh sb="5" eb="6">
      <t>ド</t>
    </rPh>
    <phoneticPr fontId="17"/>
  </si>
  <si>
    <t>昭和52年度</t>
    <rPh sb="0" eb="2">
      <t>ショウワ</t>
    </rPh>
    <rPh sb="4" eb="5">
      <t>ネン</t>
    </rPh>
    <rPh sb="5" eb="6">
      <t>ド</t>
    </rPh>
    <phoneticPr fontId="17"/>
  </si>
  <si>
    <t>昭和53年度</t>
    <rPh sb="0" eb="2">
      <t>ショウワ</t>
    </rPh>
    <rPh sb="4" eb="5">
      <t>ネン</t>
    </rPh>
    <rPh sb="5" eb="6">
      <t>ド</t>
    </rPh>
    <phoneticPr fontId="17"/>
  </si>
  <si>
    <t>昭和54年度</t>
    <rPh sb="0" eb="2">
      <t>ショウワ</t>
    </rPh>
    <rPh sb="4" eb="5">
      <t>ネン</t>
    </rPh>
    <rPh sb="5" eb="6">
      <t>ド</t>
    </rPh>
    <phoneticPr fontId="17"/>
  </si>
  <si>
    <t>昭和55年度</t>
    <rPh sb="0" eb="2">
      <t>ショウワ</t>
    </rPh>
    <rPh sb="4" eb="5">
      <t>ネン</t>
    </rPh>
    <rPh sb="5" eb="6">
      <t>ド</t>
    </rPh>
    <phoneticPr fontId="17"/>
  </si>
  <si>
    <t>昭和56年度</t>
    <rPh sb="0" eb="2">
      <t>ショウワ</t>
    </rPh>
    <rPh sb="4" eb="5">
      <t>ネン</t>
    </rPh>
    <rPh sb="5" eb="6">
      <t>ド</t>
    </rPh>
    <phoneticPr fontId="17"/>
  </si>
  <si>
    <t>昭和57年度</t>
    <rPh sb="0" eb="2">
      <t>ショウワ</t>
    </rPh>
    <rPh sb="4" eb="5">
      <t>ネン</t>
    </rPh>
    <rPh sb="5" eb="6">
      <t>ド</t>
    </rPh>
    <phoneticPr fontId="17"/>
  </si>
  <si>
    <t>昭和58年度</t>
    <rPh sb="0" eb="2">
      <t>ショウワ</t>
    </rPh>
    <rPh sb="4" eb="5">
      <t>ネン</t>
    </rPh>
    <rPh sb="5" eb="6">
      <t>ド</t>
    </rPh>
    <phoneticPr fontId="17"/>
  </si>
  <si>
    <t>昭和59年度</t>
    <rPh sb="0" eb="2">
      <t>ショウワ</t>
    </rPh>
    <rPh sb="4" eb="5">
      <t>ネン</t>
    </rPh>
    <rPh sb="5" eb="6">
      <t>ド</t>
    </rPh>
    <phoneticPr fontId="17"/>
  </si>
  <si>
    <t>昭和60年度</t>
    <rPh sb="0" eb="2">
      <t>ショウワ</t>
    </rPh>
    <rPh sb="4" eb="5">
      <t>ネン</t>
    </rPh>
    <rPh sb="5" eb="6">
      <t>ド</t>
    </rPh>
    <phoneticPr fontId="17"/>
  </si>
  <si>
    <t>昭和61年度</t>
    <rPh sb="0" eb="2">
      <t>ショウワ</t>
    </rPh>
    <rPh sb="4" eb="5">
      <t>ネン</t>
    </rPh>
    <rPh sb="5" eb="6">
      <t>ド</t>
    </rPh>
    <phoneticPr fontId="17"/>
  </si>
  <si>
    <t>昭和62年度</t>
    <rPh sb="0" eb="2">
      <t>ショウワ</t>
    </rPh>
    <rPh sb="4" eb="5">
      <t>ネン</t>
    </rPh>
    <rPh sb="5" eb="6">
      <t>ド</t>
    </rPh>
    <phoneticPr fontId="17"/>
  </si>
  <si>
    <t>昭和63年度</t>
    <rPh sb="0" eb="2">
      <t>ショウワ</t>
    </rPh>
    <rPh sb="4" eb="5">
      <t>ネン</t>
    </rPh>
    <rPh sb="5" eb="6">
      <t>ド</t>
    </rPh>
    <phoneticPr fontId="17"/>
  </si>
  <si>
    <t>平成2年度</t>
    <rPh sb="0" eb="2">
      <t>ヘイセイ</t>
    </rPh>
    <rPh sb="3" eb="4">
      <t>ネン</t>
    </rPh>
    <rPh sb="4" eb="5">
      <t>ド</t>
    </rPh>
    <phoneticPr fontId="17"/>
  </si>
  <si>
    <t>平成3年度</t>
    <rPh sb="0" eb="2">
      <t>ヘイセイ</t>
    </rPh>
    <rPh sb="3" eb="4">
      <t>ネン</t>
    </rPh>
    <rPh sb="4" eb="5">
      <t>ド</t>
    </rPh>
    <phoneticPr fontId="17"/>
  </si>
  <si>
    <t>平成4年度</t>
    <rPh sb="0" eb="2">
      <t>ヘイセイ</t>
    </rPh>
    <rPh sb="3" eb="4">
      <t>ネン</t>
    </rPh>
    <rPh sb="4" eb="5">
      <t>ド</t>
    </rPh>
    <phoneticPr fontId="17"/>
  </si>
  <si>
    <t>平成5年度</t>
    <rPh sb="0" eb="2">
      <t>ヘイセイ</t>
    </rPh>
    <rPh sb="3" eb="4">
      <t>ネン</t>
    </rPh>
    <rPh sb="4" eb="5">
      <t>ド</t>
    </rPh>
    <phoneticPr fontId="17"/>
  </si>
  <si>
    <t>平成6年度</t>
    <rPh sb="0" eb="2">
      <t>ヘイセイ</t>
    </rPh>
    <rPh sb="3" eb="4">
      <t>ネン</t>
    </rPh>
    <rPh sb="4" eb="5">
      <t>ド</t>
    </rPh>
    <phoneticPr fontId="17"/>
  </si>
  <si>
    <t>平成7年度</t>
    <rPh sb="0" eb="2">
      <t>ヘイセイ</t>
    </rPh>
    <rPh sb="3" eb="4">
      <t>ネン</t>
    </rPh>
    <rPh sb="4" eb="5">
      <t>ド</t>
    </rPh>
    <phoneticPr fontId="17"/>
  </si>
  <si>
    <t>平成8年度</t>
    <rPh sb="0" eb="2">
      <t>ヘイセイ</t>
    </rPh>
    <rPh sb="3" eb="4">
      <t>ネン</t>
    </rPh>
    <rPh sb="4" eb="5">
      <t>ド</t>
    </rPh>
    <phoneticPr fontId="17"/>
  </si>
  <si>
    <t>平成9年度</t>
    <rPh sb="0" eb="2">
      <t>ヘイセイ</t>
    </rPh>
    <rPh sb="3" eb="4">
      <t>ネン</t>
    </rPh>
    <rPh sb="4" eb="5">
      <t>ド</t>
    </rPh>
    <phoneticPr fontId="17"/>
  </si>
  <si>
    <t>平成10年度</t>
    <rPh sb="0" eb="2">
      <t>ヘイセイ</t>
    </rPh>
    <rPh sb="4" eb="5">
      <t>ネン</t>
    </rPh>
    <rPh sb="5" eb="6">
      <t>ド</t>
    </rPh>
    <phoneticPr fontId="17"/>
  </si>
  <si>
    <t>平成11年度</t>
    <rPh sb="0" eb="2">
      <t>ヘイセイ</t>
    </rPh>
    <rPh sb="4" eb="5">
      <t>ネン</t>
    </rPh>
    <rPh sb="5" eb="6">
      <t>ド</t>
    </rPh>
    <phoneticPr fontId="17"/>
  </si>
  <si>
    <t>平成12年度</t>
    <rPh sb="0" eb="2">
      <t>ヘイセイ</t>
    </rPh>
    <rPh sb="4" eb="5">
      <t>ネン</t>
    </rPh>
    <rPh sb="5" eb="6">
      <t>ド</t>
    </rPh>
    <phoneticPr fontId="17"/>
  </si>
  <si>
    <t>平成13年度</t>
    <rPh sb="0" eb="2">
      <t>ヘイセイ</t>
    </rPh>
    <rPh sb="4" eb="5">
      <t>ネン</t>
    </rPh>
    <rPh sb="5" eb="6">
      <t>ド</t>
    </rPh>
    <phoneticPr fontId="17"/>
  </si>
  <si>
    <t>平成14年度</t>
    <rPh sb="0" eb="2">
      <t>ヘイセイ</t>
    </rPh>
    <rPh sb="4" eb="5">
      <t>ネン</t>
    </rPh>
    <rPh sb="5" eb="6">
      <t>ド</t>
    </rPh>
    <phoneticPr fontId="17"/>
  </si>
  <si>
    <t>平成15年度</t>
    <rPh sb="0" eb="2">
      <t>ヘイセイ</t>
    </rPh>
    <rPh sb="4" eb="5">
      <t>ネン</t>
    </rPh>
    <rPh sb="5" eb="6">
      <t>ド</t>
    </rPh>
    <phoneticPr fontId="17"/>
  </si>
  <si>
    <t>平成16年度</t>
    <rPh sb="0" eb="2">
      <t>ヘイセイ</t>
    </rPh>
    <rPh sb="4" eb="5">
      <t>ネン</t>
    </rPh>
    <rPh sb="5" eb="6">
      <t>ド</t>
    </rPh>
    <phoneticPr fontId="17"/>
  </si>
  <si>
    <t>平成17年度</t>
    <rPh sb="0" eb="2">
      <t>ヘイセイ</t>
    </rPh>
    <rPh sb="4" eb="5">
      <t>ネン</t>
    </rPh>
    <rPh sb="5" eb="6">
      <t>ド</t>
    </rPh>
    <phoneticPr fontId="17"/>
  </si>
  <si>
    <t>平成18年度</t>
    <rPh sb="0" eb="2">
      <t>ヘイセイ</t>
    </rPh>
    <rPh sb="4" eb="5">
      <t>ネン</t>
    </rPh>
    <rPh sb="5" eb="6">
      <t>ド</t>
    </rPh>
    <phoneticPr fontId="17"/>
  </si>
  <si>
    <t>平成19年度</t>
    <rPh sb="0" eb="2">
      <t>ヘイセイ</t>
    </rPh>
    <rPh sb="4" eb="5">
      <t>ネン</t>
    </rPh>
    <rPh sb="5" eb="6">
      <t>ド</t>
    </rPh>
    <phoneticPr fontId="17"/>
  </si>
  <si>
    <t>平成20年度</t>
    <rPh sb="0" eb="2">
      <t>ヘイセイ</t>
    </rPh>
    <rPh sb="4" eb="5">
      <t>ネン</t>
    </rPh>
    <rPh sb="5" eb="6">
      <t>ド</t>
    </rPh>
    <phoneticPr fontId="17"/>
  </si>
  <si>
    <t>平成21年度</t>
    <rPh sb="0" eb="2">
      <t>ヘイセイ</t>
    </rPh>
    <rPh sb="4" eb="5">
      <t>ネン</t>
    </rPh>
    <rPh sb="5" eb="6">
      <t>ド</t>
    </rPh>
    <phoneticPr fontId="17"/>
  </si>
  <si>
    <t>平成22年度</t>
    <rPh sb="0" eb="2">
      <t>ヘイセイ</t>
    </rPh>
    <rPh sb="4" eb="5">
      <t>ネン</t>
    </rPh>
    <rPh sb="5" eb="6">
      <t>ド</t>
    </rPh>
    <phoneticPr fontId="17"/>
  </si>
  <si>
    <t>平成23年度</t>
    <rPh sb="0" eb="2">
      <t>ヘイセイ</t>
    </rPh>
    <rPh sb="4" eb="5">
      <t>ネン</t>
    </rPh>
    <rPh sb="5" eb="6">
      <t>ド</t>
    </rPh>
    <phoneticPr fontId="17"/>
  </si>
  <si>
    <t>平成24年度</t>
    <rPh sb="0" eb="2">
      <t>ヘイセイ</t>
    </rPh>
    <rPh sb="4" eb="5">
      <t>ネン</t>
    </rPh>
    <rPh sb="5" eb="6">
      <t>ド</t>
    </rPh>
    <phoneticPr fontId="17"/>
  </si>
  <si>
    <t>平成25年度</t>
    <rPh sb="0" eb="2">
      <t>ヘイセイ</t>
    </rPh>
    <rPh sb="4" eb="5">
      <t>ネン</t>
    </rPh>
    <rPh sb="5" eb="6">
      <t>ド</t>
    </rPh>
    <phoneticPr fontId="17"/>
  </si>
  <si>
    <t>平成26年度</t>
    <rPh sb="0" eb="2">
      <t>ヘイセイ</t>
    </rPh>
    <rPh sb="4" eb="5">
      <t>ネン</t>
    </rPh>
    <rPh sb="5" eb="6">
      <t>ド</t>
    </rPh>
    <phoneticPr fontId="17"/>
  </si>
  <si>
    <t>平成27年度</t>
    <rPh sb="0" eb="2">
      <t>ヘイセイ</t>
    </rPh>
    <rPh sb="4" eb="5">
      <t>ネン</t>
    </rPh>
    <rPh sb="5" eb="6">
      <t>ド</t>
    </rPh>
    <phoneticPr fontId="17"/>
  </si>
  <si>
    <t>平成28年度</t>
    <rPh sb="0" eb="2">
      <t>ヘイセイ</t>
    </rPh>
    <rPh sb="4" eb="5">
      <t>ネン</t>
    </rPh>
    <rPh sb="5" eb="6">
      <t>ド</t>
    </rPh>
    <phoneticPr fontId="17"/>
  </si>
  <si>
    <t>平成29年度</t>
    <rPh sb="0" eb="2">
      <t>ヘイセイ</t>
    </rPh>
    <rPh sb="4" eb="5">
      <t>ネン</t>
    </rPh>
    <rPh sb="5" eb="6">
      <t>ド</t>
    </rPh>
    <phoneticPr fontId="17"/>
  </si>
  <si>
    <t>平成30年度</t>
    <rPh sb="0" eb="2">
      <t>ヘイセイ</t>
    </rPh>
    <rPh sb="4" eb="5">
      <t>ネン</t>
    </rPh>
    <rPh sb="5" eb="6">
      <t>ド</t>
    </rPh>
    <phoneticPr fontId="17"/>
  </si>
  <si>
    <t>令和2年度</t>
    <rPh sb="0" eb="2">
      <t>レイワ</t>
    </rPh>
    <rPh sb="3" eb="5">
      <t>ネンド</t>
    </rPh>
    <phoneticPr fontId="5"/>
  </si>
  <si>
    <t>令和3年度</t>
    <rPh sb="0" eb="2">
      <t>レイワ</t>
    </rPh>
    <rPh sb="3" eb="5">
      <t>ネンド</t>
    </rPh>
    <phoneticPr fontId="5"/>
  </si>
  <si>
    <t>令和4年度</t>
    <rPh sb="0" eb="2">
      <t>レイワ</t>
    </rPh>
    <rPh sb="3" eb="4">
      <t>ネン</t>
    </rPh>
    <rPh sb="4" eb="5">
      <t>ド</t>
    </rPh>
    <phoneticPr fontId="17"/>
  </si>
  <si>
    <t>令和5年度</t>
    <rPh sb="0" eb="2">
      <t>レイワ</t>
    </rPh>
    <rPh sb="3" eb="4">
      <t>ネン</t>
    </rPh>
    <rPh sb="4" eb="5">
      <t>ド</t>
    </rPh>
    <phoneticPr fontId="17"/>
  </si>
  <si>
    <t>令和6年度</t>
    <rPh sb="0" eb="2">
      <t>レイワ</t>
    </rPh>
    <rPh sb="3" eb="4">
      <t>ネン</t>
    </rPh>
    <rPh sb="4" eb="5">
      <t>ド</t>
    </rPh>
    <phoneticPr fontId="17"/>
  </si>
  <si>
    <t>令和7年度</t>
    <rPh sb="0" eb="2">
      <t>レイワ</t>
    </rPh>
    <rPh sb="3" eb="4">
      <t>ネン</t>
    </rPh>
    <rPh sb="4" eb="5">
      <t>ド</t>
    </rPh>
    <phoneticPr fontId="17"/>
  </si>
  <si>
    <t>令和8年度</t>
    <rPh sb="0" eb="2">
      <t>レイワ</t>
    </rPh>
    <rPh sb="3" eb="4">
      <t>ネン</t>
    </rPh>
    <rPh sb="4" eb="5">
      <t>ド</t>
    </rPh>
    <phoneticPr fontId="17"/>
  </si>
  <si>
    <t>令和9年度</t>
    <rPh sb="0" eb="2">
      <t>レイワ</t>
    </rPh>
    <rPh sb="3" eb="4">
      <t>ネン</t>
    </rPh>
    <rPh sb="4" eb="5">
      <t>ド</t>
    </rPh>
    <phoneticPr fontId="17"/>
  </si>
  <si>
    <t>令和10年度</t>
    <rPh sb="0" eb="2">
      <t>レイワ</t>
    </rPh>
    <rPh sb="4" eb="5">
      <t>ネン</t>
    </rPh>
    <rPh sb="5" eb="6">
      <t>ド</t>
    </rPh>
    <phoneticPr fontId="17"/>
  </si>
  <si>
    <t>令和11年度</t>
    <rPh sb="0" eb="2">
      <t>レイワ</t>
    </rPh>
    <rPh sb="4" eb="5">
      <t>ネン</t>
    </rPh>
    <rPh sb="5" eb="6">
      <t>ド</t>
    </rPh>
    <phoneticPr fontId="17"/>
  </si>
  <si>
    <t>令和12年度</t>
    <rPh sb="0" eb="2">
      <t>レイワ</t>
    </rPh>
    <rPh sb="4" eb="5">
      <t>ネン</t>
    </rPh>
    <rPh sb="5" eb="6">
      <t>ド</t>
    </rPh>
    <phoneticPr fontId="17"/>
  </si>
  <si>
    <t>令和13年度</t>
    <rPh sb="0" eb="2">
      <t>レイワ</t>
    </rPh>
    <rPh sb="4" eb="5">
      <t>ネン</t>
    </rPh>
    <rPh sb="5" eb="6">
      <t>ド</t>
    </rPh>
    <phoneticPr fontId="17"/>
  </si>
  <si>
    <t>令和14年度</t>
    <rPh sb="0" eb="2">
      <t>レイワ</t>
    </rPh>
    <rPh sb="4" eb="5">
      <t>ネン</t>
    </rPh>
    <rPh sb="5" eb="6">
      <t>ド</t>
    </rPh>
    <phoneticPr fontId="17"/>
  </si>
  <si>
    <t>令和15年度</t>
    <rPh sb="0" eb="2">
      <t>レイワ</t>
    </rPh>
    <rPh sb="4" eb="5">
      <t>ネン</t>
    </rPh>
    <rPh sb="5" eb="6">
      <t>ド</t>
    </rPh>
    <phoneticPr fontId="17"/>
  </si>
  <si>
    <t>令和16年度</t>
    <rPh sb="0" eb="2">
      <t>レイワ</t>
    </rPh>
    <rPh sb="4" eb="5">
      <t>ネン</t>
    </rPh>
    <rPh sb="5" eb="6">
      <t>ド</t>
    </rPh>
    <phoneticPr fontId="17"/>
  </si>
  <si>
    <t>令和17年度</t>
    <rPh sb="0" eb="2">
      <t>レイワ</t>
    </rPh>
    <rPh sb="4" eb="5">
      <t>ネン</t>
    </rPh>
    <rPh sb="5" eb="6">
      <t>ド</t>
    </rPh>
    <phoneticPr fontId="17"/>
  </si>
  <si>
    <t>令和18年度</t>
    <rPh sb="0" eb="2">
      <t>レイワ</t>
    </rPh>
    <rPh sb="4" eb="5">
      <t>ネン</t>
    </rPh>
    <rPh sb="5" eb="6">
      <t>ド</t>
    </rPh>
    <phoneticPr fontId="17"/>
  </si>
  <si>
    <t>令和19年度</t>
    <rPh sb="0" eb="2">
      <t>レイワ</t>
    </rPh>
    <rPh sb="4" eb="5">
      <t>ネン</t>
    </rPh>
    <rPh sb="5" eb="6">
      <t>ド</t>
    </rPh>
    <phoneticPr fontId="17"/>
  </si>
  <si>
    <t>令和20年度</t>
    <rPh sb="0" eb="2">
      <t>レイワ</t>
    </rPh>
    <rPh sb="4" eb="5">
      <t>ネン</t>
    </rPh>
    <rPh sb="5" eb="6">
      <t>ド</t>
    </rPh>
    <phoneticPr fontId="17"/>
  </si>
  <si>
    <t>令和21年度</t>
    <rPh sb="0" eb="2">
      <t>レイワ</t>
    </rPh>
    <rPh sb="4" eb="5">
      <t>ネン</t>
    </rPh>
    <rPh sb="5" eb="6">
      <t>ド</t>
    </rPh>
    <phoneticPr fontId="17"/>
  </si>
  <si>
    <t>令和22年度</t>
    <rPh sb="0" eb="2">
      <t>レイワ</t>
    </rPh>
    <rPh sb="4" eb="5">
      <t>ネン</t>
    </rPh>
    <rPh sb="5" eb="6">
      <t>ド</t>
    </rPh>
    <phoneticPr fontId="17"/>
  </si>
  <si>
    <t>令和23年度</t>
    <rPh sb="0" eb="2">
      <t>レイワ</t>
    </rPh>
    <rPh sb="4" eb="5">
      <t>ネン</t>
    </rPh>
    <rPh sb="5" eb="6">
      <t>ド</t>
    </rPh>
    <phoneticPr fontId="17"/>
  </si>
  <si>
    <t>令和24年度</t>
    <rPh sb="0" eb="2">
      <t>レイワ</t>
    </rPh>
    <rPh sb="4" eb="5">
      <t>ネン</t>
    </rPh>
    <rPh sb="5" eb="6">
      <t>ド</t>
    </rPh>
    <phoneticPr fontId="17"/>
  </si>
  <si>
    <t>令和25年度</t>
    <rPh sb="0" eb="2">
      <t>レイワ</t>
    </rPh>
    <rPh sb="4" eb="5">
      <t>ネン</t>
    </rPh>
    <rPh sb="5" eb="6">
      <t>ド</t>
    </rPh>
    <phoneticPr fontId="17"/>
  </si>
  <si>
    <t>令和26年度</t>
    <rPh sb="0" eb="2">
      <t>レイワ</t>
    </rPh>
    <rPh sb="4" eb="5">
      <t>ネン</t>
    </rPh>
    <rPh sb="5" eb="6">
      <t>ド</t>
    </rPh>
    <phoneticPr fontId="17"/>
  </si>
  <si>
    <t>令和27年度</t>
    <rPh sb="0" eb="2">
      <t>レイワ</t>
    </rPh>
    <rPh sb="4" eb="5">
      <t>ネン</t>
    </rPh>
    <rPh sb="5" eb="6">
      <t>ド</t>
    </rPh>
    <phoneticPr fontId="17"/>
  </si>
  <si>
    <t>令和28年度</t>
    <rPh sb="0" eb="2">
      <t>レイワ</t>
    </rPh>
    <rPh sb="4" eb="5">
      <t>ネン</t>
    </rPh>
    <rPh sb="5" eb="6">
      <t>ド</t>
    </rPh>
    <phoneticPr fontId="17"/>
  </si>
  <si>
    <t>令和29年度</t>
    <rPh sb="0" eb="2">
      <t>レイワ</t>
    </rPh>
    <rPh sb="4" eb="5">
      <t>ネン</t>
    </rPh>
    <rPh sb="5" eb="6">
      <t>ド</t>
    </rPh>
    <phoneticPr fontId="17"/>
  </si>
  <si>
    <t>令和30年度以降</t>
    <rPh sb="0" eb="2">
      <t>レイワ</t>
    </rPh>
    <rPh sb="4" eb="5">
      <t>ネン</t>
    </rPh>
    <rPh sb="5" eb="6">
      <t>ド</t>
    </rPh>
    <rPh sb="6" eb="8">
      <t>イコウ</t>
    </rPh>
    <phoneticPr fontId="17"/>
  </si>
  <si>
    <t>令和4年度</t>
    <rPh sb="0" eb="2">
      <t>レイワ</t>
    </rPh>
    <rPh sb="3" eb="5">
      <t>ネンド</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</si>
  <si>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</si>
  <si>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</si>
  <si>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</si>
  <si>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17"/>
  </si>
  <si>
    <t>1927年度</t>
    <rPh sb="4" eb="6">
      <t>ネンド</t>
    </rPh>
    <rPh sb="5" eb="6">
      <t>ド</t>
    </rPh>
    <phoneticPr fontId="17"/>
  </si>
  <si>
    <t>1928年度</t>
    <rPh sb="4" eb="6">
      <t>ネンド</t>
    </rPh>
    <rPh sb="5" eb="6">
      <t>ド</t>
    </rPh>
    <phoneticPr fontId="17"/>
  </si>
  <si>
    <t>1929年度</t>
    <rPh sb="4" eb="6">
      <t>ネンド</t>
    </rPh>
    <rPh sb="5" eb="6">
      <t>ド</t>
    </rPh>
    <phoneticPr fontId="17"/>
  </si>
  <si>
    <t>1930年度</t>
    <rPh sb="4" eb="6">
      <t>ネンド</t>
    </rPh>
    <rPh sb="5" eb="6">
      <t>ド</t>
    </rPh>
    <phoneticPr fontId="17"/>
  </si>
  <si>
    <t>1931年度</t>
    <rPh sb="4" eb="6">
      <t>ネンド</t>
    </rPh>
    <rPh sb="5" eb="6">
      <t>ド</t>
    </rPh>
    <phoneticPr fontId="17"/>
  </si>
  <si>
    <t>1932年度</t>
    <rPh sb="4" eb="6">
      <t>ネンド</t>
    </rPh>
    <rPh sb="5" eb="6">
      <t>ド</t>
    </rPh>
    <phoneticPr fontId="17"/>
  </si>
  <si>
    <t>1933年度</t>
    <rPh sb="4" eb="6">
      <t>ネンド</t>
    </rPh>
    <rPh sb="5" eb="6">
      <t>ド</t>
    </rPh>
    <phoneticPr fontId="17"/>
  </si>
  <si>
    <t>1934年度</t>
    <rPh sb="4" eb="6">
      <t>ネンド</t>
    </rPh>
    <rPh sb="5" eb="6">
      <t>ド</t>
    </rPh>
    <phoneticPr fontId="17"/>
  </si>
  <si>
    <t>1935年度</t>
    <rPh sb="4" eb="6">
      <t>ネンド</t>
    </rPh>
    <rPh sb="5" eb="6">
      <t>ド</t>
    </rPh>
    <phoneticPr fontId="17"/>
  </si>
  <si>
    <t>1936年度</t>
    <rPh sb="4" eb="6">
      <t>ネンド</t>
    </rPh>
    <rPh sb="5" eb="6">
      <t>ド</t>
    </rPh>
    <phoneticPr fontId="17"/>
  </si>
  <si>
    <t>1937年度</t>
    <rPh sb="4" eb="6">
      <t>ネンド</t>
    </rPh>
    <rPh sb="5" eb="6">
      <t>ド</t>
    </rPh>
    <phoneticPr fontId="17"/>
  </si>
  <si>
    <t>1938年度</t>
    <rPh sb="4" eb="6">
      <t>ネンド</t>
    </rPh>
    <rPh sb="5" eb="6">
      <t>ド</t>
    </rPh>
    <phoneticPr fontId="17"/>
  </si>
  <si>
    <t>1939年度</t>
    <rPh sb="4" eb="6">
      <t>ネンド</t>
    </rPh>
    <rPh sb="5" eb="6">
      <t>ド</t>
    </rPh>
    <phoneticPr fontId="17"/>
  </si>
  <si>
    <t>1940年度</t>
    <rPh sb="4" eb="6">
      <t>ネンド</t>
    </rPh>
    <rPh sb="5" eb="6">
      <t>ド</t>
    </rPh>
    <phoneticPr fontId="17"/>
  </si>
  <si>
    <t>1941年度</t>
    <rPh sb="4" eb="6">
      <t>ネンド</t>
    </rPh>
    <rPh sb="5" eb="6">
      <t>ド</t>
    </rPh>
    <phoneticPr fontId="17"/>
  </si>
  <si>
    <t>1942年度</t>
    <rPh sb="4" eb="6">
      <t>ネンド</t>
    </rPh>
    <rPh sb="5" eb="6">
      <t>ド</t>
    </rPh>
    <phoneticPr fontId="17"/>
  </si>
  <si>
    <t>1943年度</t>
    <rPh sb="4" eb="6">
      <t>ネンド</t>
    </rPh>
    <rPh sb="5" eb="6">
      <t>ド</t>
    </rPh>
    <phoneticPr fontId="17"/>
  </si>
  <si>
    <t>1944年度</t>
    <rPh sb="4" eb="6">
      <t>ネンド</t>
    </rPh>
    <rPh sb="5" eb="6">
      <t>ド</t>
    </rPh>
    <phoneticPr fontId="17"/>
  </si>
  <si>
    <t>1945年度</t>
    <rPh sb="4" eb="6">
      <t>ネンド</t>
    </rPh>
    <rPh sb="5" eb="6">
      <t>ド</t>
    </rPh>
    <phoneticPr fontId="17"/>
  </si>
  <si>
    <t>1946年度</t>
    <rPh sb="4" eb="6">
      <t>ネンド</t>
    </rPh>
    <rPh sb="5" eb="6">
      <t>ド</t>
    </rPh>
    <phoneticPr fontId="17"/>
  </si>
  <si>
    <t>1947年度</t>
    <rPh sb="4" eb="6">
      <t>ネンド</t>
    </rPh>
    <rPh sb="5" eb="6">
      <t>ド</t>
    </rPh>
    <phoneticPr fontId="17"/>
  </si>
  <si>
    <t>1948年度</t>
    <rPh sb="4" eb="6">
      <t>ネンド</t>
    </rPh>
    <rPh sb="5" eb="6">
      <t>ド</t>
    </rPh>
    <phoneticPr fontId="17"/>
  </si>
  <si>
    <t>1949年度</t>
    <rPh sb="4" eb="6">
      <t>ネンド</t>
    </rPh>
    <rPh sb="5" eb="6">
      <t>ド</t>
    </rPh>
    <phoneticPr fontId="17"/>
  </si>
  <si>
    <t>1950年度</t>
    <rPh sb="4" eb="6">
      <t>ネンド</t>
    </rPh>
    <rPh sb="5" eb="6">
      <t>ド</t>
    </rPh>
    <phoneticPr fontId="17"/>
  </si>
  <si>
    <t>1951年度</t>
    <rPh sb="4" eb="6">
      <t>ネンド</t>
    </rPh>
    <rPh sb="5" eb="6">
      <t>ド</t>
    </rPh>
    <phoneticPr fontId="17"/>
  </si>
  <si>
    <t>1952年度</t>
    <rPh sb="4" eb="6">
      <t>ネンド</t>
    </rPh>
    <rPh sb="5" eb="6">
      <t>ド</t>
    </rPh>
    <phoneticPr fontId="17"/>
  </si>
  <si>
    <t>1953年度</t>
    <rPh sb="4" eb="6">
      <t>ネンド</t>
    </rPh>
    <rPh sb="5" eb="6">
      <t>ド</t>
    </rPh>
    <phoneticPr fontId="17"/>
  </si>
  <si>
    <t>1954年度</t>
    <rPh sb="4" eb="6">
      <t>ネンド</t>
    </rPh>
    <rPh sb="5" eb="6">
      <t>ド</t>
    </rPh>
    <phoneticPr fontId="17"/>
  </si>
  <si>
    <t>1955年度</t>
    <rPh sb="4" eb="6">
      <t>ネンド</t>
    </rPh>
    <rPh sb="5" eb="6">
      <t>ド</t>
    </rPh>
    <phoneticPr fontId="17"/>
  </si>
  <si>
    <t>1956年度</t>
    <rPh sb="4" eb="6">
      <t>ネンド</t>
    </rPh>
    <rPh sb="5" eb="6">
      <t>ド</t>
    </rPh>
    <phoneticPr fontId="17"/>
  </si>
  <si>
    <t>1957年度</t>
    <rPh sb="4" eb="6">
      <t>ネンド</t>
    </rPh>
    <rPh sb="5" eb="6">
      <t>ド</t>
    </rPh>
    <phoneticPr fontId="17"/>
  </si>
  <si>
    <t>1958年度</t>
    <rPh sb="4" eb="6">
      <t>ネンド</t>
    </rPh>
    <rPh sb="5" eb="6">
      <t>ド</t>
    </rPh>
    <phoneticPr fontId="17"/>
  </si>
  <si>
    <t>1959年度</t>
    <rPh sb="4" eb="6">
      <t>ネンド</t>
    </rPh>
    <rPh sb="5" eb="6">
      <t>ド</t>
    </rPh>
    <phoneticPr fontId="17"/>
  </si>
  <si>
    <t>1960年度</t>
    <rPh sb="4" eb="6">
      <t>ネンド</t>
    </rPh>
    <rPh sb="5" eb="6">
      <t>ド</t>
    </rPh>
    <phoneticPr fontId="17"/>
  </si>
  <si>
    <t>1961年度</t>
    <rPh sb="4" eb="6">
      <t>ネンド</t>
    </rPh>
    <rPh sb="5" eb="6">
      <t>ド</t>
    </rPh>
    <phoneticPr fontId="17"/>
  </si>
  <si>
    <t>1962年度</t>
    <rPh sb="4" eb="6">
      <t>ネンド</t>
    </rPh>
    <rPh sb="5" eb="6">
      <t>ド</t>
    </rPh>
    <phoneticPr fontId="17"/>
  </si>
  <si>
    <t>1963年度</t>
    <rPh sb="4" eb="6">
      <t>ネンド</t>
    </rPh>
    <rPh sb="5" eb="6">
      <t>ド</t>
    </rPh>
    <phoneticPr fontId="17"/>
  </si>
  <si>
    <t>1964年度</t>
    <rPh sb="4" eb="6">
      <t>ネンド</t>
    </rPh>
    <rPh sb="5" eb="6">
      <t>ド</t>
    </rPh>
    <phoneticPr fontId="17"/>
  </si>
  <si>
    <t>1965年度</t>
    <rPh sb="4" eb="6">
      <t>ネンド</t>
    </rPh>
    <rPh sb="5" eb="6">
      <t>ド</t>
    </rPh>
    <phoneticPr fontId="17"/>
  </si>
  <si>
    <t>1966年度</t>
    <rPh sb="4" eb="6">
      <t>ネンド</t>
    </rPh>
    <rPh sb="5" eb="6">
      <t>ド</t>
    </rPh>
    <phoneticPr fontId="17"/>
  </si>
  <si>
    <t>1967年度</t>
    <rPh sb="4" eb="6">
      <t>ネンド</t>
    </rPh>
    <rPh sb="5" eb="6">
      <t>ド</t>
    </rPh>
    <phoneticPr fontId="17"/>
  </si>
  <si>
    <t>1968年度</t>
    <rPh sb="4" eb="6">
      <t>ネンド</t>
    </rPh>
    <rPh sb="5" eb="6">
      <t>ド</t>
    </rPh>
    <phoneticPr fontId="17"/>
  </si>
  <si>
    <t>1969年度</t>
    <rPh sb="4" eb="6">
      <t>ネンド</t>
    </rPh>
    <rPh sb="5" eb="6">
      <t>ド</t>
    </rPh>
    <phoneticPr fontId="17"/>
  </si>
  <si>
    <t>1970年度</t>
    <rPh sb="4" eb="6">
      <t>ネンド</t>
    </rPh>
    <rPh sb="5" eb="6">
      <t>ド</t>
    </rPh>
    <phoneticPr fontId="17"/>
  </si>
  <si>
    <t>1971年度</t>
    <rPh sb="4" eb="6">
      <t>ネンド</t>
    </rPh>
    <rPh sb="5" eb="6">
      <t>ド</t>
    </rPh>
    <phoneticPr fontId="17"/>
  </si>
  <si>
    <t>1972年度</t>
    <rPh sb="4" eb="6">
      <t>ネンド</t>
    </rPh>
    <rPh sb="5" eb="6">
      <t>ド</t>
    </rPh>
    <phoneticPr fontId="17"/>
  </si>
  <si>
    <t>1973年度</t>
    <rPh sb="4" eb="6">
      <t>ネンド</t>
    </rPh>
    <rPh sb="5" eb="6">
      <t>ド</t>
    </rPh>
    <phoneticPr fontId="17"/>
  </si>
  <si>
    <t>1974年度</t>
    <rPh sb="4" eb="6">
      <t>ネンド</t>
    </rPh>
    <rPh sb="5" eb="6">
      <t>ド</t>
    </rPh>
    <phoneticPr fontId="17"/>
  </si>
  <si>
    <t>1975年度</t>
    <rPh sb="4" eb="6">
      <t>ネンド</t>
    </rPh>
    <rPh sb="5" eb="6">
      <t>ド</t>
    </rPh>
    <phoneticPr fontId="17"/>
  </si>
  <si>
    <t>1976年度</t>
    <rPh sb="4" eb="6">
      <t>ネンド</t>
    </rPh>
    <rPh sb="5" eb="6">
      <t>ド</t>
    </rPh>
    <phoneticPr fontId="17"/>
  </si>
  <si>
    <t>1977年度</t>
    <rPh sb="4" eb="6">
      <t>ネンド</t>
    </rPh>
    <rPh sb="5" eb="6">
      <t>ド</t>
    </rPh>
    <phoneticPr fontId="17"/>
  </si>
  <si>
    <t>1978年度</t>
    <rPh sb="4" eb="6">
      <t>ネンド</t>
    </rPh>
    <rPh sb="5" eb="6">
      <t>ド</t>
    </rPh>
    <phoneticPr fontId="17"/>
  </si>
  <si>
    <t>1979年度</t>
    <rPh sb="4" eb="6">
      <t>ネンド</t>
    </rPh>
    <rPh sb="5" eb="6">
      <t>ド</t>
    </rPh>
    <phoneticPr fontId="17"/>
  </si>
  <si>
    <t>1980年度</t>
    <rPh sb="4" eb="6">
      <t>ネンド</t>
    </rPh>
    <rPh sb="5" eb="6">
      <t>ド</t>
    </rPh>
    <phoneticPr fontId="17"/>
  </si>
  <si>
    <t>1981年度</t>
    <rPh sb="4" eb="6">
      <t>ネンド</t>
    </rPh>
    <rPh sb="5" eb="6">
      <t>ド</t>
    </rPh>
    <phoneticPr fontId="17"/>
  </si>
  <si>
    <t>1982年度</t>
    <rPh sb="4" eb="6">
      <t>ネンド</t>
    </rPh>
    <rPh sb="5" eb="6">
      <t>ド</t>
    </rPh>
    <phoneticPr fontId="17"/>
  </si>
  <si>
    <t>1983年度</t>
    <rPh sb="4" eb="6">
      <t>ネンド</t>
    </rPh>
    <rPh sb="5" eb="6">
      <t>ド</t>
    </rPh>
    <phoneticPr fontId="17"/>
  </si>
  <si>
    <t>1984年度</t>
    <rPh sb="4" eb="6">
      <t>ネンド</t>
    </rPh>
    <rPh sb="5" eb="6">
      <t>ド</t>
    </rPh>
    <phoneticPr fontId="17"/>
  </si>
  <si>
    <t>1985年度</t>
    <rPh sb="4" eb="6">
      <t>ネンド</t>
    </rPh>
    <rPh sb="5" eb="6">
      <t>ド</t>
    </rPh>
    <phoneticPr fontId="17"/>
  </si>
  <si>
    <t>1986年度</t>
    <rPh sb="4" eb="6">
      <t>ネンド</t>
    </rPh>
    <rPh sb="5" eb="6">
      <t>ド</t>
    </rPh>
    <phoneticPr fontId="17"/>
  </si>
  <si>
    <t>1987年度</t>
    <rPh sb="4" eb="6">
      <t>ネンド</t>
    </rPh>
    <rPh sb="5" eb="6">
      <t>ド</t>
    </rPh>
    <phoneticPr fontId="17"/>
  </si>
  <si>
    <t>1988年度</t>
    <rPh sb="4" eb="6">
      <t>ネンド</t>
    </rPh>
    <rPh sb="5" eb="6">
      <t>ド</t>
    </rPh>
    <phoneticPr fontId="17"/>
  </si>
  <si>
    <t>1989年度</t>
    <rPh sb="4" eb="6">
      <t>ネンド</t>
    </rPh>
    <rPh sb="5" eb="6">
      <t>ド</t>
    </rPh>
    <phoneticPr fontId="17"/>
  </si>
  <si>
    <t>1990年度</t>
    <rPh sb="4" eb="6">
      <t>ネンド</t>
    </rPh>
    <rPh sb="5" eb="6">
      <t>ド</t>
    </rPh>
    <phoneticPr fontId="17"/>
  </si>
  <si>
    <t>1991年度</t>
    <rPh sb="4" eb="6">
      <t>ネンド</t>
    </rPh>
    <rPh sb="5" eb="6">
      <t>ド</t>
    </rPh>
    <phoneticPr fontId="17"/>
  </si>
  <si>
    <t>1992年度</t>
    <rPh sb="4" eb="6">
      <t>ネンド</t>
    </rPh>
    <rPh sb="5" eb="6">
      <t>ド</t>
    </rPh>
    <phoneticPr fontId="17"/>
  </si>
  <si>
    <t>1993年度</t>
    <rPh sb="4" eb="6">
      <t>ネンド</t>
    </rPh>
    <rPh sb="5" eb="6">
      <t>ド</t>
    </rPh>
    <phoneticPr fontId="17"/>
  </si>
  <si>
    <t>1994年度</t>
    <rPh sb="4" eb="6">
      <t>ネンド</t>
    </rPh>
    <rPh sb="5" eb="6">
      <t>ド</t>
    </rPh>
    <phoneticPr fontId="17"/>
  </si>
  <si>
    <t>1995年度</t>
    <rPh sb="4" eb="6">
      <t>ネンド</t>
    </rPh>
    <rPh sb="5" eb="6">
      <t>ド</t>
    </rPh>
    <phoneticPr fontId="17"/>
  </si>
  <si>
    <t>1996年度</t>
    <rPh sb="4" eb="6">
      <t>ネンド</t>
    </rPh>
    <rPh sb="5" eb="6">
      <t>ド</t>
    </rPh>
    <phoneticPr fontId="17"/>
  </si>
  <si>
    <t>1997年度</t>
    <rPh sb="4" eb="6">
      <t>ネンド</t>
    </rPh>
    <rPh sb="5" eb="6">
      <t>ド</t>
    </rPh>
    <phoneticPr fontId="17"/>
  </si>
  <si>
    <t>1998年度</t>
    <rPh sb="4" eb="6">
      <t>ネンド</t>
    </rPh>
    <rPh sb="5" eb="6">
      <t>ド</t>
    </rPh>
    <phoneticPr fontId="17"/>
  </si>
  <si>
    <t>1999年度</t>
    <rPh sb="4" eb="6">
      <t>ネンド</t>
    </rPh>
    <rPh sb="5" eb="6">
      <t>ド</t>
    </rPh>
    <phoneticPr fontId="17"/>
  </si>
  <si>
    <t>2000年度</t>
    <rPh sb="4" eb="6">
      <t>ネンド</t>
    </rPh>
    <rPh sb="5" eb="6">
      <t>ド</t>
    </rPh>
    <phoneticPr fontId="17"/>
  </si>
  <si>
    <t>2001年度</t>
    <rPh sb="4" eb="6">
      <t>ネンド</t>
    </rPh>
    <rPh sb="5" eb="6">
      <t>ド</t>
    </rPh>
    <phoneticPr fontId="17"/>
  </si>
  <si>
    <t>2002年度</t>
    <rPh sb="4" eb="6">
      <t>ネンド</t>
    </rPh>
    <rPh sb="5" eb="6">
      <t>ド</t>
    </rPh>
    <phoneticPr fontId="17"/>
  </si>
  <si>
    <t>2003年度</t>
    <rPh sb="4" eb="6">
      <t>ネンド</t>
    </rPh>
    <rPh sb="5" eb="6">
      <t>ド</t>
    </rPh>
    <phoneticPr fontId="17"/>
  </si>
  <si>
    <t>2004年度</t>
    <rPh sb="4" eb="6">
      <t>ネンド</t>
    </rPh>
    <rPh sb="5" eb="6">
      <t>ド</t>
    </rPh>
    <phoneticPr fontId="17"/>
  </si>
  <si>
    <t>2005年度</t>
    <rPh sb="4" eb="6">
      <t>ネンド</t>
    </rPh>
    <rPh sb="5" eb="6">
      <t>ド</t>
    </rPh>
    <phoneticPr fontId="17"/>
  </si>
  <si>
    <t>2006年度</t>
    <rPh sb="4" eb="6">
      <t>ネンド</t>
    </rPh>
    <rPh sb="5" eb="6">
      <t>ド</t>
    </rPh>
    <phoneticPr fontId="17"/>
  </si>
  <si>
    <t>2007年度</t>
    <rPh sb="4" eb="6">
      <t>ネンド</t>
    </rPh>
    <rPh sb="5" eb="6">
      <t>ド</t>
    </rPh>
    <phoneticPr fontId="17"/>
  </si>
  <si>
    <t>2008年度</t>
    <rPh sb="4" eb="6">
      <t>ネンド</t>
    </rPh>
    <rPh sb="5" eb="6">
      <t>ド</t>
    </rPh>
    <phoneticPr fontId="17"/>
  </si>
  <si>
    <t>2009年度</t>
    <rPh sb="4" eb="6">
      <t>ネンド</t>
    </rPh>
    <rPh sb="5" eb="6">
      <t>ド</t>
    </rPh>
    <phoneticPr fontId="17"/>
  </si>
  <si>
    <t>2010年度</t>
    <rPh sb="4" eb="6">
      <t>ネンド</t>
    </rPh>
    <rPh sb="5" eb="6">
      <t>ド</t>
    </rPh>
    <phoneticPr fontId="17"/>
  </si>
  <si>
    <t>2011年度</t>
    <rPh sb="4" eb="6">
      <t>ネンド</t>
    </rPh>
    <rPh sb="5" eb="6">
      <t>ド</t>
    </rPh>
    <phoneticPr fontId="17"/>
  </si>
  <si>
    <t>2012年度</t>
    <rPh sb="4" eb="6">
      <t>ネンド</t>
    </rPh>
    <rPh sb="5" eb="6">
      <t>ド</t>
    </rPh>
    <phoneticPr fontId="17"/>
  </si>
  <si>
    <t>2013年度</t>
    <rPh sb="4" eb="6">
      <t>ネンド</t>
    </rPh>
    <rPh sb="5" eb="6">
      <t>ド</t>
    </rPh>
    <phoneticPr fontId="17"/>
  </si>
  <si>
    <t>2014年度</t>
    <rPh sb="4" eb="6">
      <t>ネンド</t>
    </rPh>
    <rPh sb="5" eb="6">
      <t>ド</t>
    </rPh>
    <phoneticPr fontId="17"/>
  </si>
  <si>
    <t>2015年度</t>
    <rPh sb="4" eb="6">
      <t>ネンド</t>
    </rPh>
    <rPh sb="5" eb="6">
      <t>ド</t>
    </rPh>
    <phoneticPr fontId="17"/>
  </si>
  <si>
    <t>2016年度</t>
    <rPh sb="4" eb="6">
      <t>ネンド</t>
    </rPh>
    <rPh sb="5" eb="6">
      <t>ド</t>
    </rPh>
    <phoneticPr fontId="17"/>
  </si>
  <si>
    <t>2017年度</t>
    <rPh sb="4" eb="6">
      <t>ネンド</t>
    </rPh>
    <rPh sb="5" eb="6">
      <t>ド</t>
    </rPh>
    <phoneticPr fontId="17"/>
  </si>
  <si>
    <t>2018年度</t>
    <rPh sb="4" eb="6">
      <t>ネンド</t>
    </rPh>
    <rPh sb="5" eb="6">
      <t>ド</t>
    </rPh>
    <phoneticPr fontId="17"/>
  </si>
  <si>
    <t>2019年度</t>
    <rPh sb="4" eb="6">
      <t>ネンド</t>
    </rPh>
    <rPh sb="5" eb="6">
      <t>ド</t>
    </rPh>
    <phoneticPr fontId="17"/>
  </si>
  <si>
    <t>2020年度</t>
    <rPh sb="4" eb="6">
      <t>ネンド</t>
    </rPh>
    <rPh sb="5" eb="6">
      <t>ド</t>
    </rPh>
    <phoneticPr fontId="17"/>
  </si>
  <si>
    <t>2021年度</t>
    <rPh sb="4" eb="6">
      <t>ネンド</t>
    </rPh>
    <rPh sb="5" eb="6">
      <t>ド</t>
    </rPh>
    <phoneticPr fontId="17"/>
  </si>
  <si>
    <t>2022年度</t>
    <rPh sb="4" eb="6">
      <t>ネンド</t>
    </rPh>
    <rPh sb="5" eb="6">
      <t>ド</t>
    </rPh>
    <phoneticPr fontId="17"/>
  </si>
  <si>
    <t>2023年度</t>
    <rPh sb="4" eb="6">
      <t>ネンド</t>
    </rPh>
    <rPh sb="5" eb="6">
      <t>ド</t>
    </rPh>
    <phoneticPr fontId="17"/>
  </si>
  <si>
    <t>2024年度</t>
    <rPh sb="4" eb="6">
      <t>ネンド</t>
    </rPh>
    <rPh sb="5" eb="6">
      <t>ド</t>
    </rPh>
    <phoneticPr fontId="17"/>
  </si>
  <si>
    <t>2025年度</t>
    <rPh sb="4" eb="6">
      <t>ネンド</t>
    </rPh>
    <rPh sb="5" eb="6">
      <t>ド</t>
    </rPh>
    <phoneticPr fontId="17"/>
  </si>
  <si>
    <t>2026年度</t>
    <rPh sb="4" eb="6">
      <t>ネンド</t>
    </rPh>
    <rPh sb="5" eb="6">
      <t>ド</t>
    </rPh>
    <phoneticPr fontId="17"/>
  </si>
  <si>
    <t>2027年度</t>
    <rPh sb="4" eb="6">
      <t>ネンド</t>
    </rPh>
    <rPh sb="5" eb="6">
      <t>ド</t>
    </rPh>
    <phoneticPr fontId="17"/>
  </si>
  <si>
    <t>2028年度</t>
    <rPh sb="4" eb="6">
      <t>ネンド</t>
    </rPh>
    <rPh sb="5" eb="6">
      <t>ド</t>
    </rPh>
    <phoneticPr fontId="17"/>
  </si>
  <si>
    <t>2029年度</t>
    <rPh sb="4" eb="6">
      <t>ネンド</t>
    </rPh>
    <rPh sb="5" eb="6">
      <t>ド</t>
    </rPh>
    <phoneticPr fontId="17"/>
  </si>
  <si>
    <t>2030年度</t>
    <rPh sb="4" eb="6">
      <t>ネンド</t>
    </rPh>
    <rPh sb="5" eb="6">
      <t>ド</t>
    </rPh>
    <phoneticPr fontId="17"/>
  </si>
  <si>
    <t>2031年度</t>
    <rPh sb="4" eb="6">
      <t>ネンド</t>
    </rPh>
    <rPh sb="5" eb="6">
      <t>ド</t>
    </rPh>
    <phoneticPr fontId="17"/>
  </si>
  <si>
    <t>2032年度</t>
    <rPh sb="4" eb="6">
      <t>ネンド</t>
    </rPh>
    <rPh sb="5" eb="6">
      <t>ド</t>
    </rPh>
    <phoneticPr fontId="17"/>
  </si>
  <si>
    <t>2033年度</t>
    <rPh sb="4" eb="6">
      <t>ネンド</t>
    </rPh>
    <rPh sb="5" eb="6">
      <t>ド</t>
    </rPh>
    <phoneticPr fontId="17"/>
  </si>
  <si>
    <t>2034年度</t>
    <rPh sb="4" eb="6">
      <t>ネンド</t>
    </rPh>
    <rPh sb="5" eb="6">
      <t>ド</t>
    </rPh>
    <phoneticPr fontId="17"/>
  </si>
  <si>
    <t>2035年度</t>
    <rPh sb="4" eb="6">
      <t>ネンド</t>
    </rPh>
    <rPh sb="5" eb="6">
      <t>ド</t>
    </rPh>
    <phoneticPr fontId="17"/>
  </si>
  <si>
    <t>2036年度</t>
    <rPh sb="4" eb="6">
      <t>ネンド</t>
    </rPh>
    <rPh sb="5" eb="6">
      <t>ド</t>
    </rPh>
    <phoneticPr fontId="17"/>
  </si>
  <si>
    <t>2037年度</t>
    <rPh sb="4" eb="6">
      <t>ネンド</t>
    </rPh>
    <rPh sb="5" eb="6">
      <t>ド</t>
    </rPh>
    <phoneticPr fontId="17"/>
  </si>
  <si>
    <t>2038年度</t>
    <rPh sb="4" eb="6">
      <t>ネンド</t>
    </rPh>
    <rPh sb="5" eb="6">
      <t>ド</t>
    </rPh>
    <phoneticPr fontId="17"/>
  </si>
  <si>
    <t>2039年度</t>
    <rPh sb="4" eb="6">
      <t>ネンド</t>
    </rPh>
    <rPh sb="5" eb="6">
      <t>ド</t>
    </rPh>
    <phoneticPr fontId="17"/>
  </si>
  <si>
    <t>2040年度</t>
    <rPh sb="4" eb="6">
      <t>ネンド</t>
    </rPh>
    <rPh sb="5" eb="6">
      <t>ド</t>
    </rPh>
    <phoneticPr fontId="17"/>
  </si>
  <si>
    <t>2041年度</t>
    <rPh sb="4" eb="6">
      <t>ネンド</t>
    </rPh>
    <rPh sb="5" eb="6">
      <t>ド</t>
    </rPh>
    <phoneticPr fontId="17"/>
  </si>
  <si>
    <t>2042年度</t>
    <rPh sb="4" eb="6">
      <t>ネンド</t>
    </rPh>
    <rPh sb="5" eb="6">
      <t>ド</t>
    </rPh>
    <phoneticPr fontId="17"/>
  </si>
  <si>
    <t>2043年度</t>
    <rPh sb="4" eb="6">
      <t>ネンド</t>
    </rPh>
    <rPh sb="5" eb="6">
      <t>ド</t>
    </rPh>
    <phoneticPr fontId="17"/>
  </si>
  <si>
    <t>2044年度</t>
    <rPh sb="4" eb="6">
      <t>ネンド</t>
    </rPh>
    <rPh sb="5" eb="6">
      <t>ド</t>
    </rPh>
    <phoneticPr fontId="17"/>
  </si>
  <si>
    <t>2045年度</t>
    <rPh sb="4" eb="6">
      <t>ネンド</t>
    </rPh>
    <rPh sb="5" eb="6">
      <t>ド</t>
    </rPh>
    <phoneticPr fontId="17"/>
  </si>
  <si>
    <t>2046年度</t>
    <rPh sb="4" eb="6">
      <t>ネンド</t>
    </rPh>
    <rPh sb="5" eb="6">
      <t>ド</t>
    </rPh>
    <phoneticPr fontId="17"/>
  </si>
  <si>
    <t>2047年度</t>
    <rPh sb="4" eb="6">
      <t>ネンド</t>
    </rPh>
    <rPh sb="5" eb="6">
      <t>ド</t>
    </rPh>
    <phoneticPr fontId="17"/>
  </si>
  <si>
    <t>2048年度以降</t>
    <rPh sb="4" eb="6">
      <t>ネンド</t>
    </rPh>
    <rPh sb="5" eb="6">
      <t>ド</t>
    </rPh>
    <rPh sb="6" eb="8">
      <t>イコウ</t>
    </rPh>
    <phoneticPr fontId="17"/>
  </si>
  <si>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</si>
  <si>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</si>
  <si>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</si>
  <si>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</si>
  <si>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</si>
  <si>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</si>
  <si>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</si>
  <si>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</si>
  <si>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</si>
  <si>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</si>
  <si>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</si>
  <si>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</si>
  <si>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</si>
  <si>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</si>
  <si>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</si>
  <si>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</si>
  <si>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</si>
  <si>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</si>
  <si>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</si>
  <si>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</si>
  <si>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</si>
  <si>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</si>
  <si>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</si>
  <si>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個人情報保護委員会</t>
    <phoneticPr fontId="5"/>
  </si>
  <si>
    <t>カジノ管理委員会</t>
    <rPh sb="3" eb="5">
      <t>カンリ</t>
    </rPh>
    <rPh sb="5" eb="8">
      <t>イインカイ</t>
    </rPh>
    <phoneticPr fontId="5"/>
  </si>
  <si>
    <t>活動指標</t>
  </si>
  <si>
    <t>活動目標</t>
    <rPh sb="0" eb="2">
      <t>カツドウ</t>
    </rPh>
    <rPh sb="2" eb="4">
      <t>モクヒョウ</t>
    </rPh>
    <phoneticPr fontId="5"/>
  </si>
  <si>
    <t>5年度
活動見込</t>
    <rPh sb="4" eb="6">
      <t>カツドウ</t>
    </rPh>
    <rPh sb="6" eb="8">
      <t>ミコ</t>
    </rPh>
    <phoneticPr fontId="5"/>
  </si>
  <si>
    <t>令和2年度</t>
    <rPh sb="0" eb="2">
      <t>レイワ</t>
    </rPh>
    <rPh sb="3" eb="5">
      <t>ネンド</t>
    </rPh>
    <rPh sb="4" eb="5">
      <t>ド</t>
    </rPh>
    <phoneticPr fontId="5"/>
  </si>
  <si>
    <t>デジタル庁</t>
    <rPh sb="4" eb="5">
      <t>チョウ</t>
    </rPh>
    <phoneticPr fontId="5"/>
  </si>
  <si>
    <t>デジ</t>
    <phoneticPr fontId="5"/>
  </si>
  <si>
    <t>新23</t>
    <rPh sb="0" eb="1">
      <t>シン</t>
    </rPh>
    <phoneticPr fontId="5"/>
  </si>
  <si>
    <t>令和5年度</t>
    <rPh sb="0" eb="2">
      <t>レイワ</t>
    </rPh>
    <rPh sb="3" eb="5">
      <t>ネンド</t>
    </rPh>
    <phoneticPr fontId="5"/>
  </si>
  <si>
    <t>施策</t>
    <rPh sb="0" eb="2">
      <t>セサク</t>
    </rPh>
    <phoneticPr fontId="5"/>
  </si>
  <si>
    <t>事業概要URL</t>
    <rPh sb="0" eb="4">
      <t>ジギョウガイヨウ</t>
    </rPh>
    <phoneticPr fontId="5"/>
  </si>
  <si>
    <t>歳出予算項・目</t>
    <rPh sb="0" eb="2">
      <t>サイシュツ</t>
    </rPh>
    <rPh sb="2" eb="4">
      <t>ヨサン</t>
    </rPh>
    <rPh sb="4" eb="5">
      <t>コウ</t>
    </rPh>
    <rPh sb="6" eb="7">
      <t>モク</t>
    </rPh>
    <phoneticPr fontId="5"/>
  </si>
  <si>
    <t>↓</t>
    <phoneticPr fontId="5"/>
  </si>
  <si>
    <t>(項)</t>
  </si>
  <si>
    <t>(目)</t>
  </si>
  <si>
    <t>当初予算（A)</t>
    <rPh sb="0" eb="2">
      <t>トウショ</t>
    </rPh>
    <rPh sb="2" eb="4">
      <t>ヨサン</t>
    </rPh>
    <phoneticPr fontId="5"/>
  </si>
  <si>
    <t>補正予算（B)</t>
    <rPh sb="0" eb="2">
      <t>ホセイ</t>
    </rPh>
    <rPh sb="2" eb="4">
      <t>ヨサン</t>
    </rPh>
    <phoneticPr fontId="5"/>
  </si>
  <si>
    <t>前年度から繰越し（C)</t>
    <rPh sb="0" eb="3">
      <t>ゼンネンド</t>
    </rPh>
    <rPh sb="5" eb="6">
      <t>ク</t>
    </rPh>
    <rPh sb="6" eb="7">
      <t>コ</t>
    </rPh>
    <phoneticPr fontId="5"/>
  </si>
  <si>
    <t>翌年度へ繰越し（D)</t>
    <rPh sb="0" eb="3">
      <t>ヨクネンド</t>
    </rPh>
    <rPh sb="4" eb="6">
      <t>クリコ</t>
    </rPh>
    <phoneticPr fontId="5"/>
  </si>
  <si>
    <t>予備費等（E)</t>
    <rPh sb="0" eb="3">
      <t>ヨビヒ</t>
    </rPh>
    <rPh sb="3" eb="4">
      <t>トウ</t>
    </rPh>
    <phoneticPr fontId="5"/>
  </si>
  <si>
    <t>計(F)
=（A)+（B)+（C)+（D)+（E)</t>
    <rPh sb="0" eb="1">
      <t>ケイ</t>
    </rPh>
    <phoneticPr fontId="5"/>
  </si>
  <si>
    <t>執行額(G)</t>
    <rPh sb="0" eb="2">
      <t>シッコウ</t>
    </rPh>
    <rPh sb="2" eb="3">
      <t>ガク</t>
    </rPh>
    <phoneticPr fontId="5"/>
  </si>
  <si>
    <t>執行率（％）
=(G)/(F)</t>
    <rPh sb="0" eb="3">
      <t>シッコウリツ</t>
    </rPh>
    <phoneticPr fontId="5"/>
  </si>
  <si>
    <t>当初予算＋補正予算に対する執行額の割合（％）
=(G)/｛(A)+(B)｝</t>
    <rPh sb="0" eb="2">
      <t>トウショ</t>
    </rPh>
    <rPh sb="2" eb="4">
      <t>ヨサン</t>
    </rPh>
    <rPh sb="5" eb="7">
      <t>ホセイ</t>
    </rPh>
    <rPh sb="7" eb="9">
      <t>ヨサン</t>
    </rPh>
    <rPh sb="10" eb="11">
      <t>タイ</t>
    </rPh>
    <rPh sb="13" eb="15">
      <t>シッコウ</t>
    </rPh>
    <rPh sb="15" eb="16">
      <t>ガク</t>
    </rPh>
    <rPh sb="17" eb="19">
      <t>ワリアイ</t>
    </rPh>
    <phoneticPr fontId="5"/>
  </si>
  <si>
    <t>補正予算</t>
    <rPh sb="0" eb="2">
      <t>ホセイ</t>
    </rPh>
    <rPh sb="2" eb="4">
      <t>ヨサン</t>
    </rPh>
    <phoneticPr fontId="5"/>
  </si>
  <si>
    <t>令和5年度第1次補正予算</t>
    <rPh sb="0" eb="2">
      <t>レイワ</t>
    </rPh>
    <rPh sb="3" eb="5">
      <t>ネンド</t>
    </rPh>
    <rPh sb="5" eb="6">
      <t>ダイ</t>
    </rPh>
    <rPh sb="7" eb="8">
      <t>ジ</t>
    </rPh>
    <rPh sb="8" eb="10">
      <t>ホセイ</t>
    </rPh>
    <rPh sb="10" eb="12">
      <t>ヨサン</t>
    </rPh>
    <phoneticPr fontId="5"/>
  </si>
  <si>
    <t>令和5年度第2次補正予算</t>
    <rPh sb="0" eb="2">
      <t>レイワ</t>
    </rPh>
    <rPh sb="3" eb="5">
      <t>ネンド</t>
    </rPh>
    <rPh sb="5" eb="6">
      <t>ダイ</t>
    </rPh>
    <rPh sb="7" eb="8">
      <t>ジ</t>
    </rPh>
    <rPh sb="8" eb="10">
      <t>ホセイ</t>
    </rPh>
    <rPh sb="10" eb="12">
      <t>ヨサン</t>
    </rPh>
    <phoneticPr fontId="5"/>
  </si>
  <si>
    <t>令和5年度第3次補正予算</t>
    <rPh sb="0" eb="2">
      <t>レイワ</t>
    </rPh>
    <rPh sb="3" eb="5">
      <t>ネンド</t>
    </rPh>
    <rPh sb="5" eb="6">
      <t>ダイ</t>
    </rPh>
    <rPh sb="7" eb="8">
      <t>ジ</t>
    </rPh>
    <rPh sb="8" eb="10">
      <t>ホセイ</t>
    </rPh>
    <rPh sb="10" eb="12">
      <t>ヨサン</t>
    </rPh>
    <phoneticPr fontId="5"/>
  </si>
  <si>
    <t>令和5年度第4次補正予算</t>
    <rPh sb="0" eb="2">
      <t>レイワ</t>
    </rPh>
    <rPh sb="3" eb="5">
      <t>ネンド</t>
    </rPh>
    <rPh sb="5" eb="6">
      <t>ダイ</t>
    </rPh>
    <rPh sb="7" eb="8">
      <t>ジ</t>
    </rPh>
    <rPh sb="8" eb="10">
      <t>ホセイ</t>
    </rPh>
    <rPh sb="10" eb="12">
      <t>ヨサン</t>
    </rPh>
    <phoneticPr fontId="5"/>
  </si>
  <si>
    <t>令和5年度第5次補正予算</t>
    <rPh sb="0" eb="2">
      <t>レイワ</t>
    </rPh>
    <rPh sb="3" eb="5">
      <t>ネンド</t>
    </rPh>
    <rPh sb="5" eb="6">
      <t>ダイ</t>
    </rPh>
    <rPh sb="7" eb="8">
      <t>ジ</t>
    </rPh>
    <rPh sb="8" eb="10">
      <t>ホセイ</t>
    </rPh>
    <rPh sb="10" eb="12">
      <t>ヨサン</t>
    </rPh>
    <phoneticPr fontId="5"/>
  </si>
  <si>
    <t>令和3年度</t>
    <rPh sb="0" eb="2">
      <t>レイワ</t>
    </rPh>
    <rPh sb="3" eb="5">
      <t>ネンド</t>
    </rPh>
    <rPh sb="4" eb="5">
      <t>ド</t>
    </rPh>
    <phoneticPr fontId="5"/>
  </si>
  <si>
    <t>令和4年度</t>
    <rPh sb="0" eb="2">
      <t>レイワ</t>
    </rPh>
    <rPh sb="3" eb="5">
      <t>ネンド</t>
    </rPh>
    <rPh sb="4" eb="5">
      <t>ド</t>
    </rPh>
    <phoneticPr fontId="5"/>
  </si>
  <si>
    <t>令和5年度</t>
    <rPh sb="0" eb="2">
      <t>レイワ</t>
    </rPh>
    <rPh sb="3" eb="5">
      <t>ネンド</t>
    </rPh>
    <rPh sb="4" eb="5">
      <t>ド</t>
    </rPh>
    <phoneticPr fontId="5"/>
  </si>
  <si>
    <t>令和6年度要求</t>
    <rPh sb="0" eb="2">
      <t>レイワ</t>
    </rPh>
    <rPh sb="5" eb="7">
      <t>ヨウキュウ</t>
    </rPh>
    <phoneticPr fontId="5"/>
  </si>
  <si>
    <t>成果目標</t>
    <rPh sb="0" eb="2">
      <t>セイカ</t>
    </rPh>
    <rPh sb="2" eb="4">
      <t>モクヒョウ</t>
    </rPh>
    <phoneticPr fontId="5"/>
  </si>
  <si>
    <t>定量的な成果指標</t>
    <rPh sb="0" eb="3">
      <t>テイリョウテキ</t>
    </rPh>
    <rPh sb="4" eb="6">
      <t>セイカ</t>
    </rPh>
    <rPh sb="6" eb="8">
      <t>シヒョウ</t>
    </rPh>
    <phoneticPr fontId="5"/>
  </si>
  <si>
    <t>その他</t>
    <rPh sb="2" eb="3">
      <t>タ</t>
    </rPh>
    <phoneticPr fontId="5"/>
  </si>
  <si>
    <t>計（A)</t>
    <rPh sb="0" eb="1">
      <t>ケイ</t>
    </rPh>
    <phoneticPr fontId="5"/>
  </si>
  <si>
    <t>過去に受けた指摘事項と対応状況</t>
    <rPh sb="0" eb="2">
      <t>カコ</t>
    </rPh>
    <rPh sb="3" eb="4">
      <t>ウ</t>
    </rPh>
    <rPh sb="6" eb="8">
      <t>シテキ</t>
    </rPh>
    <rPh sb="8" eb="10">
      <t>ジコウ</t>
    </rPh>
    <rPh sb="11" eb="13">
      <t>タイオウ</t>
    </rPh>
    <rPh sb="13" eb="15">
      <t>ジョウキョウ</t>
    </rPh>
    <phoneticPr fontId="5"/>
  </si>
  <si>
    <t>補助率等</t>
    <rPh sb="0" eb="3">
      <t>ホジョリツ</t>
    </rPh>
    <rPh sb="3" eb="4">
      <t>トウ</t>
    </rPh>
    <phoneticPr fontId="5"/>
  </si>
  <si>
    <t>年金給付費</t>
    <rPh sb="0" eb="2">
      <t>ネンキン</t>
    </rPh>
    <rPh sb="2" eb="4">
      <t>キュウフ</t>
    </rPh>
    <rPh sb="4" eb="5">
      <t>ヒ</t>
    </rPh>
    <phoneticPr fontId="1"/>
  </si>
  <si>
    <t>医療給付費</t>
    <rPh sb="0" eb="2">
      <t>イリョウ</t>
    </rPh>
    <rPh sb="2" eb="4">
      <t>キュウフ</t>
    </rPh>
    <rPh sb="4" eb="5">
      <t>ヒ</t>
    </rPh>
    <phoneticPr fontId="1"/>
  </si>
  <si>
    <t>介護給付費</t>
    <rPh sb="0" eb="2">
      <t>カイゴ</t>
    </rPh>
    <rPh sb="2" eb="4">
      <t>キュウフ</t>
    </rPh>
    <rPh sb="4" eb="5">
      <t>ヒ</t>
    </rPh>
    <phoneticPr fontId="1"/>
  </si>
  <si>
    <t>少子化対策費</t>
    <rPh sb="0" eb="3">
      <t>ショウシカ</t>
    </rPh>
    <rPh sb="3" eb="5">
      <t>タイサク</t>
    </rPh>
    <rPh sb="5" eb="6">
      <t>ヒ</t>
    </rPh>
    <phoneticPr fontId="1"/>
  </si>
  <si>
    <t>生活扶助等社会福祉費</t>
    <rPh sb="0" eb="2">
      <t>セイカツ</t>
    </rPh>
    <rPh sb="2" eb="4">
      <t>フジョ</t>
    </rPh>
    <rPh sb="4" eb="5">
      <t>トウ</t>
    </rPh>
    <rPh sb="5" eb="7">
      <t>シャカイ</t>
    </rPh>
    <rPh sb="7" eb="9">
      <t>フクシ</t>
    </rPh>
    <rPh sb="9" eb="10">
      <t>ヒ</t>
    </rPh>
    <phoneticPr fontId="1"/>
  </si>
  <si>
    <t>保健衛生対策費</t>
    <rPh sb="0" eb="2">
      <t>ホケン</t>
    </rPh>
    <rPh sb="2" eb="4">
      <t>エイセイ</t>
    </rPh>
    <rPh sb="4" eb="6">
      <t>タイサク</t>
    </rPh>
    <rPh sb="6" eb="7">
      <t>ヒ</t>
    </rPh>
    <phoneticPr fontId="1"/>
  </si>
  <si>
    <t>雇用労災対策費</t>
    <rPh sb="0" eb="2">
      <t>コヨウ</t>
    </rPh>
    <rPh sb="2" eb="4">
      <t>ロウサイ</t>
    </rPh>
    <rPh sb="4" eb="7">
      <t>タイサクヒ</t>
    </rPh>
    <phoneticPr fontId="1"/>
  </si>
  <si>
    <t>義務教育費国庫負担金</t>
    <rPh sb="0" eb="2">
      <t>ギム</t>
    </rPh>
    <rPh sb="2" eb="5">
      <t>キョウイクヒ</t>
    </rPh>
    <rPh sb="5" eb="7">
      <t>コッコ</t>
    </rPh>
    <rPh sb="7" eb="10">
      <t>フタンキン</t>
    </rPh>
    <phoneticPr fontId="1"/>
  </si>
  <si>
    <t>科学技術振興費</t>
    <rPh sb="0" eb="2">
      <t>カガク</t>
    </rPh>
    <rPh sb="2" eb="4">
      <t>ギジュツ</t>
    </rPh>
    <rPh sb="4" eb="6">
      <t>シンコウ</t>
    </rPh>
    <rPh sb="6" eb="7">
      <t>ヒ</t>
    </rPh>
    <phoneticPr fontId="1"/>
  </si>
  <si>
    <t>文教施設費</t>
    <rPh sb="0" eb="2">
      <t>ブンキョウ</t>
    </rPh>
    <rPh sb="2" eb="4">
      <t>シセツ</t>
    </rPh>
    <rPh sb="4" eb="5">
      <t>ヒ</t>
    </rPh>
    <phoneticPr fontId="1"/>
  </si>
  <si>
    <t>教育振興助成費</t>
    <rPh sb="0" eb="2">
      <t>キョウイク</t>
    </rPh>
    <rPh sb="2" eb="4">
      <t>シンコウ</t>
    </rPh>
    <rPh sb="4" eb="7">
      <t>ジョセイヒ</t>
    </rPh>
    <phoneticPr fontId="1"/>
  </si>
  <si>
    <t>育英事業費</t>
    <rPh sb="0" eb="2">
      <t>イクエイ</t>
    </rPh>
    <rPh sb="2" eb="5">
      <t>ジギョウヒ</t>
    </rPh>
    <phoneticPr fontId="1"/>
  </si>
  <si>
    <t>恩給関係費</t>
    <rPh sb="0" eb="2">
      <t>オンキュウ</t>
    </rPh>
    <rPh sb="2" eb="5">
      <t>カンケイヒ</t>
    </rPh>
    <phoneticPr fontId="1"/>
  </si>
  <si>
    <t>防衛関係費</t>
    <rPh sb="0" eb="2">
      <t>ボウエイ</t>
    </rPh>
    <rPh sb="2" eb="5">
      <t>カンケイヒ</t>
    </rPh>
    <phoneticPr fontId="1"/>
  </si>
  <si>
    <t>治山治水対策事業費</t>
    <rPh sb="0" eb="2">
      <t>チサン</t>
    </rPh>
    <rPh sb="2" eb="4">
      <t>チスイ</t>
    </rPh>
    <rPh sb="4" eb="6">
      <t>タイサク</t>
    </rPh>
    <rPh sb="6" eb="9">
      <t>ジギョウヒ</t>
    </rPh>
    <phoneticPr fontId="1"/>
  </si>
  <si>
    <t>道路整備事業費</t>
    <rPh sb="0" eb="2">
      <t>ドウロ</t>
    </rPh>
    <rPh sb="2" eb="4">
      <t>セイビ</t>
    </rPh>
    <rPh sb="4" eb="7">
      <t>ジギョウヒ</t>
    </rPh>
    <phoneticPr fontId="1"/>
  </si>
  <si>
    <t>港湾空港鉄道等整備事業費</t>
    <rPh sb="0" eb="2">
      <t>コウワン</t>
    </rPh>
    <rPh sb="2" eb="4">
      <t>クウコウ</t>
    </rPh>
    <rPh sb="4" eb="6">
      <t>テツドウ</t>
    </rPh>
    <rPh sb="6" eb="7">
      <t>トウ</t>
    </rPh>
    <rPh sb="7" eb="9">
      <t>セイビ</t>
    </rPh>
    <rPh sb="9" eb="12">
      <t>ジギョウヒ</t>
    </rPh>
    <phoneticPr fontId="1"/>
  </si>
  <si>
    <t>住宅都市環境整備事業費</t>
    <rPh sb="0" eb="2">
      <t>ジュウタク</t>
    </rPh>
    <rPh sb="2" eb="4">
      <t>トシ</t>
    </rPh>
    <rPh sb="4" eb="6">
      <t>カンキョウ</t>
    </rPh>
    <rPh sb="6" eb="8">
      <t>セイビ</t>
    </rPh>
    <rPh sb="8" eb="11">
      <t>ジギョウヒ</t>
    </rPh>
    <phoneticPr fontId="1"/>
  </si>
  <si>
    <t>公園水道廃棄物処理等施設整備費</t>
    <rPh sb="0" eb="2">
      <t>コウエン</t>
    </rPh>
    <rPh sb="2" eb="4">
      <t>スイドウ</t>
    </rPh>
    <rPh sb="4" eb="7">
      <t>ハイキブツ</t>
    </rPh>
    <rPh sb="7" eb="9">
      <t>ショリ</t>
    </rPh>
    <rPh sb="9" eb="10">
      <t>トウ</t>
    </rPh>
    <rPh sb="10" eb="12">
      <t>シセツ</t>
    </rPh>
    <rPh sb="12" eb="15">
      <t>セイビヒ</t>
    </rPh>
    <phoneticPr fontId="1"/>
  </si>
  <si>
    <t>農林水産基盤整備事業費</t>
    <rPh sb="0" eb="2">
      <t>ノウリン</t>
    </rPh>
    <rPh sb="2" eb="4">
      <t>スイサン</t>
    </rPh>
    <rPh sb="4" eb="6">
      <t>キバン</t>
    </rPh>
    <rPh sb="6" eb="8">
      <t>セイビ</t>
    </rPh>
    <rPh sb="8" eb="11">
      <t>ジギョウヒ</t>
    </rPh>
    <phoneticPr fontId="1"/>
  </si>
  <si>
    <t>社会資本総合整備事業費</t>
    <rPh sb="0" eb="2">
      <t>シャカイ</t>
    </rPh>
    <rPh sb="2" eb="4">
      <t>シホン</t>
    </rPh>
    <rPh sb="4" eb="6">
      <t>ソウゴウ</t>
    </rPh>
    <rPh sb="6" eb="8">
      <t>セイビ</t>
    </rPh>
    <rPh sb="8" eb="11">
      <t>ジギョウヒ</t>
    </rPh>
    <phoneticPr fontId="1"/>
  </si>
  <si>
    <t>推進費等</t>
    <rPh sb="0" eb="2">
      <t>スイシン</t>
    </rPh>
    <rPh sb="2" eb="3">
      <t>ヒ</t>
    </rPh>
    <rPh sb="3" eb="4">
      <t>トウ</t>
    </rPh>
    <phoneticPr fontId="1"/>
  </si>
  <si>
    <t>災害復旧等事業費</t>
    <rPh sb="0" eb="2">
      <t>サイガイ</t>
    </rPh>
    <rPh sb="2" eb="4">
      <t>フッキュウ</t>
    </rPh>
    <rPh sb="4" eb="5">
      <t>トウ</t>
    </rPh>
    <rPh sb="5" eb="7">
      <t>ジギョウ</t>
    </rPh>
    <rPh sb="7" eb="8">
      <t>ヒ</t>
    </rPh>
    <phoneticPr fontId="1"/>
  </si>
  <si>
    <t>経済協力費</t>
    <rPh sb="0" eb="2">
      <t>ケイザイ</t>
    </rPh>
    <rPh sb="2" eb="4">
      <t>キョウリョク</t>
    </rPh>
    <rPh sb="4" eb="5">
      <t>ヒ</t>
    </rPh>
    <phoneticPr fontId="1"/>
  </si>
  <si>
    <t>中小企業対策費</t>
    <rPh sb="0" eb="2">
      <t>チュウショウ</t>
    </rPh>
    <rPh sb="2" eb="4">
      <t>キギョウ</t>
    </rPh>
    <rPh sb="4" eb="6">
      <t>タイサク</t>
    </rPh>
    <rPh sb="6" eb="7">
      <t>ヒ</t>
    </rPh>
    <phoneticPr fontId="1"/>
  </si>
  <si>
    <t>エネルギー対策費</t>
    <rPh sb="5" eb="7">
      <t>タイサク</t>
    </rPh>
    <rPh sb="7" eb="8">
      <t>ヒ</t>
    </rPh>
    <phoneticPr fontId="1"/>
  </si>
  <si>
    <t>食料安定供給関係費</t>
    <rPh sb="0" eb="2">
      <t>ショクリョウ</t>
    </rPh>
    <rPh sb="2" eb="4">
      <t>アンテイ</t>
    </rPh>
    <rPh sb="4" eb="6">
      <t>キョウキュウ</t>
    </rPh>
    <rPh sb="6" eb="9">
      <t>カンケイヒ</t>
    </rPh>
    <phoneticPr fontId="1"/>
  </si>
  <si>
    <t>その他の事項経費</t>
    <rPh sb="2" eb="3">
      <t>タ</t>
    </rPh>
    <rPh sb="4" eb="6">
      <t>ジコウ</t>
    </rPh>
    <rPh sb="6" eb="8">
      <t>ケイヒ</t>
    </rPh>
    <phoneticPr fontId="1"/>
  </si>
  <si>
    <t>令和5年度当初予算</t>
    <rPh sb="0" eb="2">
      <t>レイワ</t>
    </rPh>
    <phoneticPr fontId="5"/>
  </si>
  <si>
    <t>令和6年度要求</t>
    <rPh sb="0" eb="2">
      <t>レイワ</t>
    </rPh>
    <phoneticPr fontId="5"/>
  </si>
  <si>
    <t xml:space="preserve">　 </t>
  </si>
  <si>
    <t>6年度
活動見込</t>
    <rPh sb="4" eb="6">
      <t>カツドウ</t>
    </rPh>
    <rPh sb="6" eb="8">
      <t>ミコ</t>
    </rPh>
    <phoneticPr fontId="5"/>
  </si>
  <si>
    <t>令和3年度</t>
    <rPh sb="0" eb="2">
      <t>レイワ</t>
    </rPh>
    <phoneticPr fontId="5"/>
  </si>
  <si>
    <t>令和2年度</t>
    <rPh sb="0" eb="2">
      <t>レイワ</t>
    </rPh>
    <rPh sb="4" eb="5">
      <t>ド</t>
    </rPh>
    <phoneticPr fontId="5"/>
  </si>
  <si>
    <t>所見を踏まえた改善点/概算要求における反映状況</t>
    <phoneticPr fontId="5"/>
  </si>
  <si>
    <t>政策</t>
  </si>
  <si>
    <t>政策体系・評価書URL</t>
    <rPh sb="0" eb="2">
      <t>セイサク</t>
    </rPh>
    <rPh sb="2" eb="4">
      <t>タイケイ</t>
    </rPh>
    <rPh sb="5" eb="8">
      <t>ヒョウカショ</t>
    </rPh>
    <phoneticPr fontId="5"/>
  </si>
  <si>
    <t>公開プロセス・秋の年次公開検証（秋のレビュー）における取りまとめ</t>
    <rPh sb="7" eb="8">
      <t>アキ</t>
    </rPh>
    <rPh sb="9" eb="11">
      <t>ネンジ</t>
    </rPh>
    <rPh sb="11" eb="13">
      <t>コウカイ</t>
    </rPh>
    <rPh sb="13" eb="15">
      <t>ケンショウ</t>
    </rPh>
    <rPh sb="16" eb="17">
      <t>アキ</t>
    </rPh>
    <rPh sb="27" eb="28">
      <t>ト</t>
    </rPh>
    <phoneticPr fontId="5"/>
  </si>
  <si>
    <t>アクティビティから長期アウトカムについて６つ以上記載が必要な場合はチェックの上【別紙１】に記載</t>
    <phoneticPr fontId="5"/>
  </si>
  <si>
    <t>事業に関連する
ＫＰＩが定められている閣議決定等</t>
    <rPh sb="0" eb="2">
      <t>ジギョウ</t>
    </rPh>
    <rPh sb="3" eb="5">
      <t>カンレン</t>
    </rPh>
    <rPh sb="12" eb="13">
      <t>サダ</t>
    </rPh>
    <rPh sb="19" eb="21">
      <t>カクギ</t>
    </rPh>
    <rPh sb="21" eb="23">
      <t>ケッテイ</t>
    </rPh>
    <rPh sb="23" eb="24">
      <t>トウ</t>
    </rPh>
    <phoneticPr fontId="5"/>
  </si>
  <si>
    <t>名称</t>
    <rPh sb="0" eb="2">
      <t>メイショウ</t>
    </rPh>
    <phoneticPr fontId="5"/>
  </si>
  <si>
    <t>URL</t>
    <phoneticPr fontId="5"/>
  </si>
  <si>
    <t>該当箇所</t>
    <rPh sb="0" eb="2">
      <t>ガイトウ</t>
    </rPh>
    <rPh sb="2" eb="4">
      <t>カショ</t>
    </rPh>
    <phoneticPr fontId="5"/>
  </si>
  <si>
    <t>上記への対応状況</t>
    <rPh sb="0" eb="2">
      <t>ジョウキ</t>
    </rPh>
    <rPh sb="4" eb="6">
      <t>タイオウ</t>
    </rPh>
    <rPh sb="6" eb="8">
      <t>ジョウキョウ</t>
    </rPh>
    <phoneticPr fontId="5"/>
  </si>
  <si>
    <t>その他の指摘事項</t>
    <rPh sb="2" eb="3">
      <t>ホカ</t>
    </rPh>
    <rPh sb="4" eb="6">
      <t>シテキ</t>
    </rPh>
    <rPh sb="6" eb="8">
      <t>ジコウ</t>
    </rPh>
    <phoneticPr fontId="5"/>
  </si>
  <si>
    <t>目標年度判定用</t>
    <rPh sb="0" eb="2">
      <t>モクヒョウ</t>
    </rPh>
    <rPh sb="2" eb="4">
      <t>ネンド</t>
    </rPh>
    <rPh sb="4" eb="6">
      <t>ハンテイ</t>
    </rPh>
    <rPh sb="6" eb="7">
      <t>ヨウ</t>
    </rPh>
    <phoneticPr fontId="5"/>
  </si>
  <si>
    <t>表示</t>
    <rPh sb="0" eb="2">
      <t>ヒョウジ</t>
    </rPh>
    <phoneticPr fontId="5"/>
  </si>
  <si>
    <t>アウトカム設定についての説明</t>
    <rPh sb="5" eb="7">
      <t>セッテイ</t>
    </rPh>
    <rPh sb="12" eb="14">
      <t>セツメイ</t>
    </rPh>
    <phoneticPr fontId="5"/>
  </si>
  <si>
    <t>アクティビティ①について定性的なアウトカムを設定している理由</t>
    <rPh sb="12" eb="15">
      <t>テイセイテキ</t>
    </rPh>
    <rPh sb="22" eb="24">
      <t>セッテイ</t>
    </rPh>
    <rPh sb="28" eb="30">
      <t>リユウ</t>
    </rPh>
    <phoneticPr fontId="5"/>
  </si>
  <si>
    <t>令和5・6年度
予算内訳
（単位：百万円）</t>
    <rPh sb="0" eb="2">
      <t>レイワ</t>
    </rPh>
    <rPh sb="8" eb="10">
      <t>ヨサン</t>
    </rPh>
    <rPh sb="10" eb="12">
      <t>ウチワケ</t>
    </rPh>
    <phoneticPr fontId="5"/>
  </si>
  <si>
    <t>目標最終年度</t>
    <rPh sb="0" eb="2">
      <t>モクヒョウ</t>
    </rPh>
    <rPh sb="2" eb="4">
      <t>サイシュウ</t>
    </rPh>
    <rPh sb="4" eb="6">
      <t>ネンド</t>
    </rPh>
    <phoneticPr fontId="5"/>
  </si>
  <si>
    <t>目標年度</t>
    <rPh sb="0" eb="2">
      <t>モクヒョウ</t>
    </rPh>
    <rPh sb="2" eb="4">
      <t>ネンド</t>
    </rPh>
    <phoneticPr fontId="5"/>
  </si>
  <si>
    <t>アクティビティ②について定性的なアウトカムを設定している理由</t>
    <rPh sb="12" eb="15">
      <t>テイセイテキ</t>
    </rPh>
    <rPh sb="22" eb="24">
      <t>セッテイ</t>
    </rPh>
    <rPh sb="28" eb="30">
      <t>リユウ</t>
    </rPh>
    <phoneticPr fontId="5"/>
  </si>
  <si>
    <t>アクティビティ③について定性的なアウトカムを設定している理由</t>
    <rPh sb="12" eb="15">
      <t>テイセイテキ</t>
    </rPh>
    <rPh sb="22" eb="24">
      <t>セッテイ</t>
    </rPh>
    <rPh sb="28" eb="30">
      <t>リユウ</t>
    </rPh>
    <phoneticPr fontId="5"/>
  </si>
  <si>
    <t>アクティビティ④について定性的なアウトカムを設定している理由</t>
    <rPh sb="12" eb="15">
      <t>テイセイテキ</t>
    </rPh>
    <rPh sb="22" eb="24">
      <t>セッテイ</t>
    </rPh>
    <rPh sb="28" eb="30">
      <t>リユウ</t>
    </rPh>
    <phoneticPr fontId="5"/>
  </si>
  <si>
    <t>アクティビティ⑤について定性的なアウトカムを設定している理由</t>
    <rPh sb="12" eb="15">
      <t>テイセイテキ</t>
    </rPh>
    <rPh sb="22" eb="24">
      <t>セッテイ</t>
    </rPh>
    <rPh sb="28" eb="30">
      <t>リユウ</t>
    </rPh>
    <phoneticPr fontId="5"/>
  </si>
  <si>
    <t>官房</t>
    <phoneticPr fontId="5"/>
  </si>
  <si>
    <t>新24</t>
    <rPh sb="0" eb="1">
      <t>シン</t>
    </rPh>
    <phoneticPr fontId="5"/>
  </si>
  <si>
    <t>令和４年度</t>
    <rPh sb="0" eb="2">
      <t>レイワ</t>
    </rPh>
    <rPh sb="3" eb="5">
      <t>ネンド</t>
    </rPh>
    <phoneticPr fontId="5"/>
  </si>
  <si>
    <t>目標年度</t>
    <rPh sb="0" eb="2">
      <t>モクヒョウ</t>
    </rPh>
    <rPh sb="2" eb="4">
      <t>ネンド</t>
    </rPh>
    <rPh sb="3" eb="4">
      <t>ド</t>
    </rPh>
    <phoneticPr fontId="5"/>
  </si>
  <si>
    <t>目標年度</t>
    <phoneticPr fontId="5"/>
  </si>
  <si>
    <t>主な増減理由（・要望額・予備費）</t>
    <rPh sb="8" eb="10">
      <t>ヨウボウ</t>
    </rPh>
    <rPh sb="10" eb="11">
      <t>ガク</t>
    </rPh>
    <rPh sb="12" eb="15">
      <t>ヨビヒ</t>
    </rPh>
    <phoneticPr fontId="5"/>
  </si>
  <si>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5"/>
  </si>
  <si>
    <t>令和4年事業番号参照用</t>
    <rPh sb="0" eb="2">
      <t>レイワ</t>
    </rPh>
    <rPh sb="3" eb="4">
      <t>ネン</t>
    </rPh>
    <rPh sb="4" eb="6">
      <t>ジギョウ</t>
    </rPh>
    <rPh sb="6" eb="8">
      <t>バンゴウ</t>
    </rPh>
    <rPh sb="8" eb="11">
      <t>サンショウヨウ</t>
    </rPh>
    <phoneticPr fontId="5"/>
  </si>
  <si>
    <t>令和3年事業番号参照用</t>
    <rPh sb="0" eb="2">
      <t>レイワ</t>
    </rPh>
    <rPh sb="3" eb="4">
      <t>ネン</t>
    </rPh>
    <rPh sb="4" eb="6">
      <t>ジギョウ</t>
    </rPh>
    <rPh sb="6" eb="8">
      <t>バンゴウ</t>
    </rPh>
    <rPh sb="8" eb="11">
      <t>サンショウヨウ</t>
    </rPh>
    <phoneticPr fontId="5"/>
  </si>
  <si>
    <t>令和元年（平成31年）事業番号用</t>
    <rPh sb="0" eb="2">
      <t>レイワ</t>
    </rPh>
    <rPh sb="2" eb="4">
      <t>ガンネン</t>
    </rPh>
    <rPh sb="5" eb="7">
      <t>ヘイセイ</t>
    </rPh>
    <rPh sb="9" eb="10">
      <t>ネン</t>
    </rPh>
    <rPh sb="11" eb="13">
      <t>ジギョウ</t>
    </rPh>
    <rPh sb="13" eb="15">
      <t>バンゴウ</t>
    </rPh>
    <rPh sb="15" eb="16">
      <t>ヨウ</t>
    </rPh>
    <phoneticPr fontId="5"/>
  </si>
  <si>
    <t>令和2年度事業番号参照用</t>
    <rPh sb="0" eb="2">
      <t>レイワ</t>
    </rPh>
    <rPh sb="3" eb="5">
      <t>ネンド</t>
    </rPh>
    <rPh sb="5" eb="7">
      <t>ジギョウ</t>
    </rPh>
    <rPh sb="7" eb="9">
      <t>バンゴウ</t>
    </rPh>
    <rPh sb="9" eb="12">
      <t>サンショウヨウ</t>
    </rPh>
    <phoneticPr fontId="5"/>
  </si>
  <si>
    <t>短期</t>
    <rPh sb="0" eb="2">
      <t>タンキ</t>
    </rPh>
    <phoneticPr fontId="5"/>
  </si>
  <si>
    <t>中期</t>
    <rPh sb="0" eb="2">
      <t>チュウキ</t>
    </rPh>
    <phoneticPr fontId="5"/>
  </si>
  <si>
    <t>長期</t>
    <rPh sb="0" eb="2">
      <t>チョウキ</t>
    </rPh>
    <phoneticPr fontId="5"/>
  </si>
  <si>
    <t>アクティビティ⑥</t>
  </si>
  <si>
    <t>アクティビティ⑦</t>
  </si>
  <si>
    <t>アクティビティ⑧</t>
  </si>
  <si>
    <t>アクティビティ⑨</t>
  </si>
  <si>
    <t>アクティビティ⑩</t>
  </si>
  <si>
    <t>アクティビティ①</t>
  </si>
  <si>
    <t>アクティビティ②</t>
  </si>
  <si>
    <t>アクティビティ③</t>
  </si>
  <si>
    <t>アクティビティ④</t>
  </si>
  <si>
    <t>アクティビティ⑤</t>
  </si>
  <si>
    <t>随意契約（不落・不調）</t>
    <phoneticPr fontId="5"/>
  </si>
  <si>
    <t>一般競争契約（最低価格）</t>
    <rPh sb="4" eb="6">
      <t>ケイヤク</t>
    </rPh>
    <rPh sb="7" eb="9">
      <t>サイテイ</t>
    </rPh>
    <rPh sb="9" eb="11">
      <t>カカク</t>
    </rPh>
    <phoneticPr fontId="5"/>
  </si>
  <si>
    <t>一般競争契約（総合評価）</t>
    <rPh sb="4" eb="6">
      <t>ケイヤク</t>
    </rPh>
    <rPh sb="7" eb="11">
      <t>ソウゴウヒョウカ</t>
    </rPh>
    <phoneticPr fontId="5"/>
  </si>
  <si>
    <t>指名競争契約（最低価格）</t>
    <rPh sb="0" eb="2">
      <t>シメイ</t>
    </rPh>
    <rPh sb="2" eb="4">
      <t>キョウソウ</t>
    </rPh>
    <rPh sb="4" eb="6">
      <t>ケイヤク</t>
    </rPh>
    <rPh sb="7" eb="9">
      <t>サイテイ</t>
    </rPh>
    <rPh sb="9" eb="11">
      <t>カカク</t>
    </rPh>
    <phoneticPr fontId="5"/>
  </si>
  <si>
    <t>指名競争契約（総合評価）</t>
    <rPh sb="0" eb="2">
      <t>シメイ</t>
    </rPh>
    <rPh sb="2" eb="4">
      <t>キョウソウ</t>
    </rPh>
    <rPh sb="4" eb="6">
      <t>ケイヤク</t>
    </rPh>
    <rPh sb="7" eb="11">
      <t>ソウゴウヒョウカ</t>
    </rPh>
    <phoneticPr fontId="5"/>
  </si>
  <si>
    <t>随意契約（企画競争）</t>
    <rPh sb="2" eb="4">
      <t>ケイヤク</t>
    </rPh>
    <rPh sb="5" eb="7">
      <t>キカク</t>
    </rPh>
    <rPh sb="7" eb="9">
      <t>キョウソウ</t>
    </rPh>
    <phoneticPr fontId="5"/>
  </si>
  <si>
    <t>随意契約（公募）</t>
    <rPh sb="2" eb="4">
      <t>ケイヤク</t>
    </rPh>
    <rPh sb="5" eb="7">
      <t>コウボ</t>
    </rPh>
    <phoneticPr fontId="5"/>
  </si>
  <si>
    <t>随意契約（少額）</t>
    <rPh sb="0" eb="2">
      <t>ズイイ</t>
    </rPh>
    <rPh sb="2" eb="4">
      <t>ケイヤク</t>
    </rPh>
    <rPh sb="5" eb="7">
      <t>ショウガク</t>
    </rPh>
    <phoneticPr fontId="5"/>
  </si>
  <si>
    <t>随意契約（その他）</t>
    <rPh sb="0" eb="2">
      <t>ズイイ</t>
    </rPh>
    <rPh sb="2" eb="4">
      <t>ケイヤク</t>
    </rPh>
    <rPh sb="7" eb="8">
      <t>タ</t>
    </rPh>
    <phoneticPr fontId="5"/>
  </si>
  <si>
    <t>空白行判定マクロ用</t>
    <rPh sb="0" eb="2">
      <t>クウハク</t>
    </rPh>
    <rPh sb="2" eb="3">
      <t>ギョウ</t>
    </rPh>
    <rPh sb="3" eb="5">
      <t>ハンテイ</t>
    </rPh>
    <rPh sb="8" eb="9">
      <t>ヨウ</t>
    </rPh>
    <phoneticPr fontId="5"/>
  </si>
  <si>
    <t>-</t>
    <phoneticPr fontId="5"/>
  </si>
  <si>
    <t>支出先上位10者リスト欄についてさらに記載が必要な場合はチェックの上【別紙3】に記載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</si>
  <si>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費目・使途欄についてさらに記載が必要な場合はチェックの上【別紙2】に記載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</si>
  <si>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r>
      <t xml:space="preserve">根拠法令
</t>
    </r>
    <r>
      <rPr>
        <sz val="10"/>
        <rFont val="ＭＳ Ｐゴシック"/>
        <family val="3"/>
        <charset val="128"/>
        <scheme val="minor"/>
      </rPr>
      <t>（具体的な
条項も記載）</t>
    </r>
    <rPh sb="0" eb="2">
      <t>コンキョ</t>
    </rPh>
    <rPh sb="2" eb="4">
      <t>ホウレイ</t>
    </rPh>
    <rPh sb="6" eb="9">
      <t>グタイテキ</t>
    </rPh>
    <rPh sb="11" eb="13">
      <t>ジョウコウ</t>
    </rPh>
    <rPh sb="14" eb="16">
      <t>キサイ</t>
    </rPh>
    <phoneticPr fontId="5"/>
  </si>
  <si>
    <r>
      <t xml:space="preserve">事業の目的
</t>
    </r>
    <r>
      <rPr>
        <sz val="9"/>
        <rFont val="ＭＳ Ｐゴシック"/>
        <family val="3"/>
        <charset val="128"/>
        <scheme val="minor"/>
      </rPr>
      <t>（5行程度以内）</t>
    </r>
    <rPh sb="0" eb="2">
      <t>ジギョウ</t>
    </rPh>
    <rPh sb="3" eb="5">
      <t>モクテキ</t>
    </rPh>
    <rPh sb="8" eb="9">
      <t>ギョウ</t>
    </rPh>
    <rPh sb="9" eb="11">
      <t>テイド</t>
    </rPh>
    <rPh sb="11" eb="13">
      <t>イナイ</t>
    </rPh>
    <phoneticPr fontId="5"/>
  </si>
  <si>
    <r>
      <t xml:space="preserve">現状・課題
</t>
    </r>
    <r>
      <rPr>
        <sz val="10"/>
        <rFont val="ＭＳ Ｐゴシック"/>
        <family val="3"/>
        <charset val="128"/>
        <scheme val="minor"/>
      </rPr>
      <t>（5行程度以内）</t>
    </r>
    <rPh sb="8" eb="9">
      <t>ギョウ</t>
    </rPh>
    <rPh sb="9" eb="11">
      <t>テイド</t>
    </rPh>
    <rPh sb="11" eb="13">
      <t>イナイ</t>
    </rPh>
    <phoneticPr fontId="5"/>
  </si>
  <si>
    <r>
      <t xml:space="preserve">事業概要
</t>
    </r>
    <r>
      <rPr>
        <sz val="9"/>
        <rFont val="ＭＳ Ｐゴシック"/>
        <family val="3"/>
        <charset val="128"/>
        <scheme val="minor"/>
      </rPr>
      <t>（5行程度以内）</t>
    </r>
    <rPh sb="0" eb="2">
      <t>ジギョウ</t>
    </rPh>
    <rPh sb="2" eb="4">
      <t>ガイヨウ</t>
    </rPh>
    <rPh sb="7" eb="8">
      <t>ギョウ</t>
    </rPh>
    <rPh sb="8" eb="10">
      <t>テイド</t>
    </rPh>
    <rPh sb="10" eb="12">
      <t>イナイ</t>
    </rPh>
    <phoneticPr fontId="5"/>
  </si>
  <si>
    <r>
      <t xml:space="preserve">予算額・
執行額
</t>
    </r>
    <r>
      <rPr>
        <sz val="9"/>
        <rFont val="ＭＳ Ｐゴシック"/>
        <family val="3"/>
        <charset val="128"/>
        <scheme val="minor"/>
      </rPr>
      <t>（単位:百万円</t>
    </r>
    <r>
      <rPr>
        <sz val="11"/>
        <rFont val="ＭＳ Ｐゴシック"/>
        <family val="3"/>
        <charset val="128"/>
        <scheme val="minor"/>
      </rPr>
      <t xml:space="preserve">）
</t>
    </r>
    <r>
      <rPr>
        <b/>
        <sz val="11"/>
        <rFont val="ＭＳ Ｐゴシック"/>
        <family val="3"/>
        <charset val="128"/>
        <scheme val="minor"/>
      </rPr>
      <t>（インプット）</t>
    </r>
    <rPh sb="0" eb="2">
      <t>ヨサン</t>
    </rPh>
    <rPh sb="2" eb="3">
      <t>ガク</t>
    </rPh>
    <rPh sb="5" eb="7">
      <t>シッコウ</t>
    </rPh>
    <rPh sb="7" eb="8">
      <t>ガク</t>
    </rPh>
    <rPh sb="10" eb="12">
      <t>タンイ</t>
    </rPh>
    <rPh sb="13" eb="14">
      <t>ヒャク</t>
    </rPh>
    <rPh sb="14" eb="16">
      <t>マンエン</t>
    </rPh>
    <phoneticPr fontId="5"/>
  </si>
  <si>
    <r>
      <t xml:space="preserve">活動内容①
</t>
    </r>
    <r>
      <rPr>
        <b/>
        <sz val="9"/>
        <rFont val="ＭＳ Ｐゴシック"/>
        <family val="3"/>
        <charset val="128"/>
        <scheme val="minor"/>
      </rPr>
      <t>（アクティビティ）</t>
    </r>
    <phoneticPr fontId="5"/>
  </si>
  <si>
    <r>
      <t xml:space="preserve">活動内容②
</t>
    </r>
    <r>
      <rPr>
        <b/>
        <sz val="9"/>
        <rFont val="ＭＳ Ｐゴシック"/>
        <family val="3"/>
        <charset val="128"/>
        <scheme val="minor"/>
      </rPr>
      <t>（アクティビティ）</t>
    </r>
    <phoneticPr fontId="5"/>
  </si>
  <si>
    <r>
      <t xml:space="preserve">活動内容③
</t>
    </r>
    <r>
      <rPr>
        <b/>
        <sz val="9"/>
        <rFont val="ＭＳ Ｐゴシック"/>
        <family val="3"/>
        <charset val="128"/>
        <scheme val="minor"/>
      </rPr>
      <t>（アクティビティ）</t>
    </r>
    <phoneticPr fontId="5"/>
  </si>
  <si>
    <r>
      <t xml:space="preserve">活動内容④
</t>
    </r>
    <r>
      <rPr>
        <b/>
        <sz val="9"/>
        <rFont val="ＭＳ Ｐゴシック"/>
        <family val="3"/>
        <charset val="128"/>
        <scheme val="minor"/>
      </rPr>
      <t>（アクティビティ）</t>
    </r>
    <phoneticPr fontId="5"/>
  </si>
  <si>
    <r>
      <t xml:space="preserve">活動内容⑤
</t>
    </r>
    <r>
      <rPr>
        <b/>
        <sz val="9"/>
        <rFont val="ＭＳ Ｐゴシック"/>
        <family val="3"/>
        <charset val="128"/>
        <scheme val="minor"/>
      </rPr>
      <t>（アクティビティ）</t>
    </r>
    <phoneticPr fontId="5"/>
  </si>
  <si>
    <t xml:space="preserve">成果目標①-2の
設定理由
（短期アウトカム
からのつながり）
</t>
    <rPh sb="0" eb="2">
      <t>セイカ</t>
    </rPh>
    <rPh sb="9" eb="11">
      <t>セッテイ</t>
    </rPh>
    <rPh sb="11" eb="13">
      <t>リユウ</t>
    </rPh>
    <rPh sb="15" eb="17">
      <t>タンキ</t>
    </rPh>
    <phoneticPr fontId="5"/>
  </si>
  <si>
    <t xml:space="preserve">成果目標②-2の
設定理由
（短期アウトカム
からのつながり）
</t>
    <rPh sb="0" eb="2">
      <t>セイカ</t>
    </rPh>
    <rPh sb="11" eb="13">
      <t>リユウ</t>
    </rPh>
    <rPh sb="15" eb="17">
      <t>タンキ</t>
    </rPh>
    <phoneticPr fontId="5"/>
  </si>
  <si>
    <t xml:space="preserve">成果目標③-2の
設定理由
（短期アウトカム
からのつながり）
</t>
    <rPh sb="0" eb="2">
      <t>セイカ</t>
    </rPh>
    <rPh sb="11" eb="13">
      <t>リユウ</t>
    </rPh>
    <rPh sb="15" eb="17">
      <t>タンキ</t>
    </rPh>
    <phoneticPr fontId="5"/>
  </si>
  <si>
    <t xml:space="preserve">成果目標④-2の
設定理由
（短期アウトカム
からのつながり）
</t>
    <rPh sb="0" eb="2">
      <t>セイカ</t>
    </rPh>
    <rPh sb="11" eb="13">
      <t>リユウ</t>
    </rPh>
    <rPh sb="15" eb="17">
      <t>タンキ</t>
    </rPh>
    <phoneticPr fontId="5"/>
  </si>
  <si>
    <t xml:space="preserve">成果目標⑤-2の
設定理由
（短期アウトカム
からのつながり）
</t>
    <rPh sb="0" eb="2">
      <t>セイカ</t>
    </rPh>
    <rPh sb="11" eb="13">
      <t>リユウ</t>
    </rPh>
    <rPh sb="15" eb="17">
      <t>タンキ</t>
    </rPh>
    <phoneticPr fontId="5"/>
  </si>
  <si>
    <t xml:space="preserve">成果目標①-3の
設定理由
（長期アウトカム
へのつながり）
</t>
    <rPh sb="0" eb="2">
      <t>セイカ</t>
    </rPh>
    <rPh sb="11" eb="13">
      <t>リユウ</t>
    </rPh>
    <rPh sb="15" eb="17">
      <t>チョウキ</t>
    </rPh>
    <phoneticPr fontId="5"/>
  </si>
  <si>
    <t xml:space="preserve">成果目標②-3の
設定理由
（長期アウトカム
へのつながり）
</t>
    <rPh sb="0" eb="2">
      <t>セイカ</t>
    </rPh>
    <rPh sb="11" eb="13">
      <t>リユウ</t>
    </rPh>
    <rPh sb="15" eb="17">
      <t>チョウキ</t>
    </rPh>
    <phoneticPr fontId="5"/>
  </si>
  <si>
    <t xml:space="preserve">成果目標③-3の
設定理由
（長期アウトカム
へのつながり）
</t>
    <rPh sb="0" eb="2">
      <t>セイカ</t>
    </rPh>
    <rPh sb="11" eb="13">
      <t>リユウ</t>
    </rPh>
    <rPh sb="15" eb="17">
      <t>チョウキ</t>
    </rPh>
    <phoneticPr fontId="5"/>
  </si>
  <si>
    <t xml:space="preserve">成果目標④-3の
設定理由
（長期アウトカム
へのつながり）
</t>
    <rPh sb="0" eb="2">
      <t>セイカ</t>
    </rPh>
    <rPh sb="11" eb="13">
      <t>リユウ</t>
    </rPh>
    <rPh sb="15" eb="17">
      <t>チョウキ</t>
    </rPh>
    <phoneticPr fontId="5"/>
  </si>
  <si>
    <t xml:space="preserve">成果目標⑤-3の
設定理由
（長期アウトカム
へのつながり）
</t>
    <rPh sb="0" eb="2">
      <t>セイカ</t>
    </rPh>
    <rPh sb="11" eb="13">
      <t>リユウ</t>
    </rPh>
    <rPh sb="15" eb="17">
      <t>チョウキ</t>
    </rPh>
    <phoneticPr fontId="5"/>
  </si>
  <si>
    <t xml:space="preserve">成果目標②-1の
設定理由
（アウトプット
からのつながり）
</t>
    <rPh sb="0" eb="2">
      <t>セイカ</t>
    </rPh>
    <rPh sb="11" eb="13">
      <t>リユウ</t>
    </rPh>
    <phoneticPr fontId="5"/>
  </si>
  <si>
    <t xml:space="preserve">成果目標①-1の
設定理由
（アウトプット
からのつながり）
</t>
    <rPh sb="0" eb="2">
      <t>セイカ</t>
    </rPh>
    <rPh sb="2" eb="4">
      <t>モクヒョウ</t>
    </rPh>
    <rPh sb="9" eb="11">
      <t>セッテイ</t>
    </rPh>
    <rPh sb="11" eb="13">
      <t>リユウ</t>
    </rPh>
    <phoneticPr fontId="5"/>
  </si>
  <si>
    <t xml:space="preserve">成果目標③-1の
設定理由
（アウトプット
からのつながり）
</t>
    <rPh sb="0" eb="2">
      <t>セイカ</t>
    </rPh>
    <rPh sb="11" eb="13">
      <t>リユウ</t>
    </rPh>
    <phoneticPr fontId="5"/>
  </si>
  <si>
    <t xml:space="preserve">成果目標④-1の
設定理由
（アウトプット
からのつながり）
</t>
    <rPh sb="0" eb="2">
      <t>セイカ</t>
    </rPh>
    <rPh sb="11" eb="13">
      <t>リユウ</t>
    </rPh>
    <phoneticPr fontId="5"/>
  </si>
  <si>
    <t xml:space="preserve">成果目標⑤-1の
設定理由
（アウトプット
からのつながり）
</t>
    <rPh sb="0" eb="2">
      <t>セイカ</t>
    </rPh>
    <rPh sb="11" eb="13">
      <t>リユウ</t>
    </rPh>
    <phoneticPr fontId="5"/>
  </si>
  <si>
    <t>（選択してください）</t>
    <phoneticPr fontId="5"/>
  </si>
  <si>
    <t>-</t>
  </si>
  <si>
    <t>(選択してください）</t>
    <rPh sb="1" eb="3">
      <t>センタク</t>
    </rPh>
    <phoneticPr fontId="5"/>
  </si>
  <si>
    <t>活動目標及び活動実績①
（アウトプット）</t>
  </si>
  <si>
    <t>成果目標及び成果実績①-1
（短期アウトカム）</t>
    <rPh sb="0" eb="2">
      <t>セイカ</t>
    </rPh>
    <rPh sb="2" eb="4">
      <t>モクヒョウ</t>
    </rPh>
    <rPh sb="6" eb="8">
      <t>セイカ</t>
    </rPh>
    <rPh sb="15" eb="17">
      <t>タンキ</t>
    </rPh>
    <phoneticPr fontId="5"/>
  </si>
  <si>
    <t>成果目標及び成果実績①-2
（中期アウトカム）</t>
    <rPh sb="0" eb="2">
      <t>セイカ</t>
    </rPh>
    <rPh sb="2" eb="4">
      <t>モクヒョウ</t>
    </rPh>
    <rPh sb="6" eb="8">
      <t>セイカ</t>
    </rPh>
    <rPh sb="15" eb="17">
      <t>チュウキ</t>
    </rPh>
    <phoneticPr fontId="5"/>
  </si>
  <si>
    <t>成果目標及び成果実績①-3
（長期アウトカム）</t>
    <rPh sb="0" eb="2">
      <t>セイカ</t>
    </rPh>
    <rPh sb="2" eb="4">
      <t>モクヒョウ</t>
    </rPh>
    <rPh sb="6" eb="8">
      <t>セイカ</t>
    </rPh>
    <rPh sb="15" eb="17">
      <t>チョウキ</t>
    </rPh>
    <phoneticPr fontId="5"/>
  </si>
  <si>
    <t>活動目標及び活動実績②
（アウトプット）</t>
  </si>
  <si>
    <t>成果目標及び成果実績②-1
（短期アウトカム）</t>
    <rPh sb="0" eb="2">
      <t>セイカ</t>
    </rPh>
    <rPh sb="2" eb="4">
      <t>モクヒョウ</t>
    </rPh>
    <rPh sb="6" eb="8">
      <t>セイカ</t>
    </rPh>
    <rPh sb="15" eb="17">
      <t>タンキ</t>
    </rPh>
    <phoneticPr fontId="5"/>
  </si>
  <si>
    <t>成果目標及び成果実績②-2
（中期アウトカム）</t>
    <rPh sb="0" eb="2">
      <t>セイカ</t>
    </rPh>
    <rPh sb="2" eb="4">
      <t>モクヒョウ</t>
    </rPh>
    <rPh sb="6" eb="8">
      <t>セイカ</t>
    </rPh>
    <rPh sb="15" eb="17">
      <t>チュウキ</t>
    </rPh>
    <phoneticPr fontId="5"/>
  </si>
  <si>
    <t>成果目標及び成果実績②-3
（長期アウトカム）</t>
    <rPh sb="0" eb="2">
      <t>セイカ</t>
    </rPh>
    <rPh sb="2" eb="4">
      <t>モクヒョウ</t>
    </rPh>
    <rPh sb="6" eb="8">
      <t>セイカ</t>
    </rPh>
    <rPh sb="15" eb="17">
      <t>チョウキ</t>
    </rPh>
    <phoneticPr fontId="5"/>
  </si>
  <si>
    <t>活動目標及び活動実績③
（アウトプット）</t>
  </si>
  <si>
    <t>成果目標及び成果実績③-1
（短期アウトカム）</t>
    <rPh sb="0" eb="2">
      <t>セイカ</t>
    </rPh>
    <rPh sb="2" eb="4">
      <t>モクヒョウ</t>
    </rPh>
    <rPh sb="6" eb="8">
      <t>セイカ</t>
    </rPh>
    <rPh sb="15" eb="17">
      <t>タンキ</t>
    </rPh>
    <phoneticPr fontId="5"/>
  </si>
  <si>
    <t>成果目標及び成果実績③-2
（中期アウトカム）</t>
    <rPh sb="0" eb="2">
      <t>セイカ</t>
    </rPh>
    <rPh sb="2" eb="4">
      <t>モクヒョウ</t>
    </rPh>
    <rPh sb="6" eb="8">
      <t>セイカ</t>
    </rPh>
    <rPh sb="15" eb="17">
      <t>チュウキ</t>
    </rPh>
    <phoneticPr fontId="5"/>
  </si>
  <si>
    <t>成果目標及び成果実績③-3
（長期アウトカム）</t>
    <rPh sb="0" eb="2">
      <t>セイカ</t>
    </rPh>
    <rPh sb="2" eb="4">
      <t>モクヒョウ</t>
    </rPh>
    <rPh sb="6" eb="8">
      <t>セイカ</t>
    </rPh>
    <rPh sb="15" eb="17">
      <t>チョウキ</t>
    </rPh>
    <phoneticPr fontId="5"/>
  </si>
  <si>
    <t>活動目標及び活動実績④
（アウトプット）</t>
  </si>
  <si>
    <t>成果目標及び成果実績④-1
（短期アウトカム）</t>
    <rPh sb="0" eb="2">
      <t>セイカ</t>
    </rPh>
    <rPh sb="2" eb="4">
      <t>モクヒョウ</t>
    </rPh>
    <rPh sb="6" eb="8">
      <t>セイカ</t>
    </rPh>
    <rPh sb="15" eb="17">
      <t>タンキ</t>
    </rPh>
    <phoneticPr fontId="5"/>
  </si>
  <si>
    <t>成果目標及び成果実績④-2
（中期アウトカム）</t>
    <rPh sb="0" eb="2">
      <t>セイカ</t>
    </rPh>
    <rPh sb="2" eb="4">
      <t>モクヒョウ</t>
    </rPh>
    <rPh sb="6" eb="8">
      <t>セイカ</t>
    </rPh>
    <rPh sb="15" eb="17">
      <t>チュウキ</t>
    </rPh>
    <phoneticPr fontId="5"/>
  </si>
  <si>
    <t>成果目標及び成果実績④-3
（長期アウトカム）</t>
    <rPh sb="0" eb="2">
      <t>セイカ</t>
    </rPh>
    <rPh sb="2" eb="4">
      <t>モクヒョウ</t>
    </rPh>
    <rPh sb="6" eb="8">
      <t>セイカ</t>
    </rPh>
    <rPh sb="15" eb="17">
      <t>チョウキ</t>
    </rPh>
    <phoneticPr fontId="5"/>
  </si>
  <si>
    <t>活動目標及び活動実績⑤
（アウトプット）</t>
  </si>
  <si>
    <t>成果目標及び成果実績⑤-1
（短期アウトカム）</t>
    <rPh sb="0" eb="2">
      <t>セイカ</t>
    </rPh>
    <rPh sb="2" eb="4">
      <t>モクヒョウ</t>
    </rPh>
    <rPh sb="6" eb="8">
      <t>セイカ</t>
    </rPh>
    <rPh sb="15" eb="17">
      <t>タンキ</t>
    </rPh>
    <phoneticPr fontId="5"/>
  </si>
  <si>
    <t>成果目標及び成果実績⑤-2
（中期アウトカム）</t>
    <rPh sb="0" eb="2">
      <t>セイカ</t>
    </rPh>
    <rPh sb="2" eb="4">
      <t>モクヒョウ</t>
    </rPh>
    <rPh sb="6" eb="8">
      <t>セイカ</t>
    </rPh>
    <rPh sb="15" eb="17">
      <t>チュウキ</t>
    </rPh>
    <phoneticPr fontId="5"/>
  </si>
  <si>
    <t>成果目標及び成果実績⑤-3
（長期アウトカム）</t>
    <rPh sb="0" eb="2">
      <t>セイカ</t>
    </rPh>
    <rPh sb="2" eb="4">
      <t>モクヒョウ</t>
    </rPh>
    <rPh sb="6" eb="8">
      <t>セイカ</t>
    </rPh>
    <rPh sb="15" eb="17">
      <t>チョウキ</t>
    </rPh>
    <phoneticPr fontId="5"/>
  </si>
  <si>
    <t>成果実績及び目標値の根拠として用いた
統計・データ名（出典）
/定性的なアウトカムに関する成果実績</t>
  </si>
  <si>
    <t>令和5年度行政事業レビューシート</t>
    <phoneticPr fontId="5"/>
  </si>
  <si>
    <t>成果実績及び目標値の根拠として用いた
統計・データ名（出典）
/定性的なアウトカムに関する成果実績</t>
    <phoneticPr fontId="5"/>
  </si>
  <si>
    <t>成果実績及び目標値の根拠として用いた
統計・データ名（出典）
/定性的なアウトカムに関する成果実績</t>
    <phoneticPr fontId="5"/>
  </si>
  <si>
    <t>随意契約
（不落・不調）</t>
    <rPh sb="2" eb="4">
      <t>ケイヤク</t>
    </rPh>
    <rPh sb="6" eb="7">
      <t>フ</t>
    </rPh>
    <rPh sb="7" eb="8">
      <t>ラク</t>
    </rPh>
    <rPh sb="9" eb="11">
      <t>フチョウ</t>
    </rPh>
    <phoneticPr fontId="5"/>
  </si>
  <si>
    <t>成果実績及び目標値の根拠として用いた
統計・データ名（出典）
/定性的なアウトカムに関する成果実績</t>
    <phoneticPr fontId="5"/>
  </si>
  <si>
    <t>アクティビティ①についてアウトカムが複数設定できない理由</t>
    <phoneticPr fontId="5"/>
  </si>
  <si>
    <t>アクティビティ②についてアウトカムが複数設定できない理由</t>
    <phoneticPr fontId="5"/>
  </si>
  <si>
    <t>アクティビティ③についてアウトカムが複数設定できない理由</t>
    <phoneticPr fontId="5"/>
  </si>
  <si>
    <t>アクティビティ④についてアウトカムが複数設定できない理由</t>
    <phoneticPr fontId="5"/>
  </si>
  <si>
    <t>アクティビティ⑤についてアウトカムが複数設定できない理由</t>
    <phoneticPr fontId="5"/>
  </si>
  <si>
    <t>事業所管部局による点検・改善</t>
    <rPh sb="0" eb="2">
      <t>ジギョウ</t>
    </rPh>
    <rPh sb="2" eb="4">
      <t>ショカン</t>
    </rPh>
    <rPh sb="4" eb="6">
      <t>ブキョク</t>
    </rPh>
    <rPh sb="9" eb="11">
      <t>テンケン</t>
    </rPh>
    <rPh sb="12" eb="14">
      <t>カイゼン</t>
    </rPh>
    <phoneticPr fontId="5"/>
  </si>
  <si>
    <t>終了予定</t>
    <rPh sb="0" eb="2">
      <t>シュウリョウ</t>
    </rPh>
    <rPh sb="2" eb="4">
      <t>ヨテイ</t>
    </rPh>
    <phoneticPr fontId="5"/>
  </si>
  <si>
    <t>こども家庭庁</t>
    <rPh sb="3" eb="5">
      <t>カテイ</t>
    </rPh>
    <rPh sb="5" eb="6">
      <t>チョウ</t>
    </rPh>
    <phoneticPr fontId="5"/>
  </si>
  <si>
    <t>こども</t>
    <phoneticPr fontId="5"/>
  </si>
  <si>
    <t>防衛省</t>
  </si>
  <si>
    <t>○</t>
  </si>
  <si>
    <t>防衛</t>
  </si>
  <si>
    <t>防衛省設置法第四条第一項第十三号</t>
    <phoneticPr fontId="5"/>
  </si>
  <si>
    <t>-</t>
    <phoneticPr fontId="5"/>
  </si>
  <si>
    <t>本事業は、自衛隊サイバー防衛隊を中心とした各種事案対処部署を対象に円滑に連携を図りながら、防衛省に対するサイバー攻撃等への対処を迅速かつ的確に実施するための装置を整備することを目的とする。</t>
    <rPh sb="5" eb="8">
      <t>ジエイタイ</t>
    </rPh>
    <rPh sb="12" eb="15">
      <t>ボウエイタイ</t>
    </rPh>
    <rPh sb="16" eb="18">
      <t>チュウシン</t>
    </rPh>
    <rPh sb="21" eb="22">
      <t>カク</t>
    </rPh>
    <rPh sb="22" eb="23">
      <t>シュ</t>
    </rPh>
    <rPh sb="23" eb="25">
      <t>ジアン</t>
    </rPh>
    <rPh sb="25" eb="27">
      <t>タイショ</t>
    </rPh>
    <rPh sb="27" eb="29">
      <t>ブショ</t>
    </rPh>
    <rPh sb="33" eb="35">
      <t>エンカツ</t>
    </rPh>
    <rPh sb="36" eb="38">
      <t>レンケイ</t>
    </rPh>
    <rPh sb="39" eb="40">
      <t>ハカ</t>
    </rPh>
    <rPh sb="45" eb="47">
      <t>ボウエイ</t>
    </rPh>
    <rPh sb="47" eb="48">
      <t>ショウ</t>
    </rPh>
    <rPh sb="49" eb="50">
      <t>タイ</t>
    </rPh>
    <rPh sb="56" eb="58">
      <t>コウゲキ</t>
    </rPh>
    <rPh sb="58" eb="59">
      <t>ナド</t>
    </rPh>
    <rPh sb="61" eb="63">
      <t>タイショ</t>
    </rPh>
    <rPh sb="64" eb="66">
      <t>ジンソク</t>
    </rPh>
    <rPh sb="68" eb="70">
      <t>テキカク</t>
    </rPh>
    <rPh sb="71" eb="73">
      <t>ジッシ</t>
    </rPh>
    <rPh sb="78" eb="80">
      <t>ソウチ</t>
    </rPh>
    <rPh sb="81" eb="83">
      <t>セイビ</t>
    </rPh>
    <phoneticPr fontId="5"/>
  </si>
  <si>
    <t>本事業は、昨今のサイバー環境を踏まえ、サイバー・セキュリティ態勢の一元化のため、各自衛隊が整備するサイバー防護器材との連接を実施するためのシステム改修のほか、サイバー防護分析装置の可用性をさらに向上させるためパッチ適合性評価機材の増設、インターネット回線の借上継続、消耗品の取得を実施する事業である。</t>
    <rPh sb="5" eb="7">
      <t>サッコン</t>
    </rPh>
    <rPh sb="12" eb="14">
      <t>カンキョウ</t>
    </rPh>
    <rPh sb="15" eb="16">
      <t>フ</t>
    </rPh>
    <phoneticPr fontId="5"/>
  </si>
  <si>
    <t>通信専用料</t>
    <rPh sb="0" eb="2">
      <t>ツウシン</t>
    </rPh>
    <rPh sb="2" eb="4">
      <t>センヨウ</t>
    </rPh>
    <rPh sb="4" eb="5">
      <t>リョウ</t>
    </rPh>
    <phoneticPr fontId="5"/>
  </si>
  <si>
    <t>武器車両等整備費</t>
    <rPh sb="0" eb="2">
      <t>ブキ</t>
    </rPh>
    <rPh sb="2" eb="5">
      <t>シャリョウナド</t>
    </rPh>
    <rPh sb="5" eb="7">
      <t>セイビ</t>
    </rPh>
    <rPh sb="7" eb="8">
      <t>ヒ</t>
    </rPh>
    <phoneticPr fontId="5"/>
  </si>
  <si>
    <t>通信維持費</t>
    <rPh sb="0" eb="2">
      <t>ツウシン</t>
    </rPh>
    <rPh sb="2" eb="5">
      <t>イジヒ</t>
    </rPh>
    <rPh sb="4" eb="5">
      <t>ヒ</t>
    </rPh>
    <phoneticPr fontId="5"/>
  </si>
  <si>
    <t>日</t>
    <rPh sb="0" eb="1">
      <t>ヒ</t>
    </rPh>
    <phoneticPr fontId="5"/>
  </si>
  <si>
    <t>東日本電信電話株式会社</t>
    <rPh sb="3" eb="5">
      <t>デンシン</t>
    </rPh>
    <rPh sb="5" eb="7">
      <t>デンワ</t>
    </rPh>
    <rPh sb="7" eb="9">
      <t>カブシキ</t>
    </rPh>
    <rPh sb="9" eb="11">
      <t>カイシャ</t>
    </rPh>
    <phoneticPr fontId="5"/>
  </si>
  <si>
    <t>株式会社NTTドコモ</t>
    <rPh sb="0" eb="2">
      <t>カブシキ</t>
    </rPh>
    <rPh sb="2" eb="4">
      <t>カイシャ</t>
    </rPh>
    <phoneticPr fontId="5"/>
  </si>
  <si>
    <t>ＫＤＤＩ株式会社</t>
    <rPh sb="4" eb="6">
      <t>カブシキ</t>
    </rPh>
    <rPh sb="6" eb="8">
      <t>カイシャ</t>
    </rPh>
    <phoneticPr fontId="5"/>
  </si>
  <si>
    <t>通信維持費</t>
    <rPh sb="0" eb="2">
      <t>ツウシン</t>
    </rPh>
    <rPh sb="2" eb="5">
      <t>イジヒ</t>
    </rPh>
    <phoneticPr fontId="5"/>
  </si>
  <si>
    <t>機器の借上</t>
    <phoneticPr fontId="5"/>
  </si>
  <si>
    <t>消耗品の購入</t>
    <rPh sb="0" eb="2">
      <t>ショウモウ</t>
    </rPh>
    <rPh sb="2" eb="3">
      <t>ヒン</t>
    </rPh>
    <rPh sb="4" eb="6">
      <t>コウニュウ</t>
    </rPh>
    <phoneticPr fontId="5"/>
  </si>
  <si>
    <t>回線の借上</t>
    <rPh sb="0" eb="2">
      <t>カイセン</t>
    </rPh>
    <rPh sb="3" eb="5">
      <t>カリア</t>
    </rPh>
    <phoneticPr fontId="5"/>
  </si>
  <si>
    <t>サイバー防護分析装置の整備（回線の借上）（ルータ）</t>
    <phoneticPr fontId="5"/>
  </si>
  <si>
    <t>サイバー防護分析装置の整備（回線の借上）(回線・プロバイダ)</t>
    <rPh sb="4" eb="6">
      <t>ボウゴ</t>
    </rPh>
    <rPh sb="6" eb="8">
      <t>ブンセキ</t>
    </rPh>
    <rPh sb="8" eb="10">
      <t>ソウチ</t>
    </rPh>
    <rPh sb="11" eb="13">
      <t>セイビ</t>
    </rPh>
    <rPh sb="14" eb="16">
      <t>カイセン</t>
    </rPh>
    <rPh sb="17" eb="19">
      <t>カリア</t>
    </rPh>
    <rPh sb="21" eb="23">
      <t>カイセン</t>
    </rPh>
    <phoneticPr fontId="5"/>
  </si>
  <si>
    <t>株式会社日立製作所</t>
    <phoneticPr fontId="5"/>
  </si>
  <si>
    <t>サイバー防護分析装置の借上（０３換装）</t>
    <phoneticPr fontId="5"/>
  </si>
  <si>
    <t>サイバー防護分析装置の借上（０４増設）</t>
    <rPh sb="16" eb="18">
      <t>ゾウセツ</t>
    </rPh>
    <phoneticPr fontId="5"/>
  </si>
  <si>
    <t>株式会社秋山商会</t>
    <rPh sb="0" eb="4">
      <t>カブシキガイシャ</t>
    </rPh>
    <rPh sb="4" eb="6">
      <t>アキヤマ</t>
    </rPh>
    <rPh sb="6" eb="8">
      <t>ショウカイ</t>
    </rPh>
    <phoneticPr fontId="5"/>
  </si>
  <si>
    <t>トナーカートリッジ他４２件</t>
    <rPh sb="9" eb="10">
      <t>ホカ</t>
    </rPh>
    <rPh sb="12" eb="13">
      <t>ケン</t>
    </rPh>
    <phoneticPr fontId="5"/>
  </si>
  <si>
    <t>株式会社インフィニティ</t>
    <rPh sb="0" eb="4">
      <t>カブシキガイシャ</t>
    </rPh>
    <phoneticPr fontId="5"/>
  </si>
  <si>
    <t>ＬＡＮケーブル他４８件</t>
    <rPh sb="7" eb="8">
      <t>ホカ</t>
    </rPh>
    <rPh sb="10" eb="11">
      <t>ケン</t>
    </rPh>
    <phoneticPr fontId="5"/>
  </si>
  <si>
    <t>防衛省に対するサイバー攻撃等への対処を迅速かつ的確に実施するため、自衛隊サイバー防衛隊を対象としたサイバー防護分析装置を整備する。</t>
    <rPh sb="53" eb="55">
      <t>ボウゴ</t>
    </rPh>
    <rPh sb="55" eb="57">
      <t>ブンセキ</t>
    </rPh>
    <phoneticPr fontId="5"/>
  </si>
  <si>
    <t>-</t>
    <phoneticPr fontId="5"/>
  </si>
  <si>
    <t>自衛隊サイバー防衛隊によるＤＩＩの常続的な監視、サイバー攻撃等に対処する。</t>
    <rPh sb="0" eb="3">
      <t>ジエイタイ</t>
    </rPh>
    <rPh sb="7" eb="10">
      <t>ボウエイタイ</t>
    </rPh>
    <rPh sb="17" eb="18">
      <t>ツネ</t>
    </rPh>
    <rPh sb="18" eb="19">
      <t>ゾク</t>
    </rPh>
    <rPh sb="19" eb="20">
      <t>テキ</t>
    </rPh>
    <rPh sb="21" eb="23">
      <t>カンシ</t>
    </rPh>
    <rPh sb="28" eb="30">
      <t>コウゲキ</t>
    </rPh>
    <rPh sb="30" eb="31">
      <t>トウ</t>
    </rPh>
    <rPh sb="32" eb="34">
      <t>タイショ</t>
    </rPh>
    <phoneticPr fontId="5"/>
  </si>
  <si>
    <t>年間監視日数</t>
    <phoneticPr fontId="5"/>
  </si>
  <si>
    <t>事業の執行実績</t>
    <rPh sb="0" eb="2">
      <t>ジギョウ</t>
    </rPh>
    <rPh sb="3" eb="5">
      <t>シッコウ</t>
    </rPh>
    <rPh sb="5" eb="7">
      <t>ジッセキ</t>
    </rPh>
    <phoneticPr fontId="5"/>
  </si>
  <si>
    <t>実績額</t>
    <rPh sb="0" eb="3">
      <t>ジッセキガク</t>
    </rPh>
    <phoneticPr fontId="5"/>
  </si>
  <si>
    <t>予算額</t>
    <rPh sb="0" eb="3">
      <t>ヨサンガク</t>
    </rPh>
    <phoneticPr fontId="5"/>
  </si>
  <si>
    <t>0134</t>
  </si>
  <si>
    <t>0127</t>
  </si>
  <si>
    <t>0161</t>
  </si>
  <si>
    <t>0130</t>
  </si>
  <si>
    <t>0094</t>
  </si>
  <si>
    <t>0090</t>
  </si>
  <si>
    <t>0086</t>
  </si>
  <si>
    <t>2021</t>
  </si>
  <si>
    <t>2022</t>
  </si>
  <si>
    <t>国家防衛戦略、防衛力整備計画（令和４年１２月１６日　国家安全保障会議決定・閣議決定）</t>
    <rPh sb="0" eb="2">
      <t>コッカ</t>
    </rPh>
    <phoneticPr fontId="5"/>
  </si>
  <si>
    <t>防衛力整備計画（令和４年１２月１６日閣議決定）において、「最新のサイバー脅威を踏まえ、境界型セキュリティのみでネットワーク内部を安全に保ち得るという従来の発想から脱却し、もはや安全なネットワークは存在しないとの前提に立ち、サイバー領域の能力強化の取組を進める」と計画しており、これを実現するため最新の脅威に対応して適切にサイバー防護及び分析を行うための各機能の整備が必要である。</t>
    <rPh sb="29" eb="31">
      <t>サイシン</t>
    </rPh>
    <rPh sb="36" eb="38">
      <t>キョウイ</t>
    </rPh>
    <rPh sb="39" eb="40">
      <t>フ</t>
    </rPh>
    <rPh sb="166" eb="167">
      <t>オヨ</t>
    </rPh>
    <rPh sb="168" eb="170">
      <t>ブンセキ</t>
    </rPh>
    <phoneticPr fontId="5"/>
  </si>
  <si>
    <t>サイバー防護分析装置の整備</t>
    <phoneticPr fontId="5"/>
  </si>
  <si>
    <t>・アクティビティ①について、引き続き目標値を達成できるよう、適切な予算要求及び執行に努める。</t>
    <rPh sb="14" eb="15">
      <t>ヒ</t>
    </rPh>
    <rPh sb="16" eb="17">
      <t>ツヅ</t>
    </rPh>
    <rPh sb="18" eb="21">
      <t>モクヒョウチ</t>
    </rPh>
    <rPh sb="22" eb="24">
      <t>タッセイ</t>
    </rPh>
    <phoneticPr fontId="5"/>
  </si>
  <si>
    <t>国庫債務負担行為等</t>
  </si>
  <si>
    <t>-</t>
    <phoneticPr fontId="5"/>
  </si>
  <si>
    <t>https://www.mod.go.jp/j/policy/hyouka/seisaku/pdf/kihonnkeikaku05.pdf</t>
    <phoneticPr fontId="5"/>
  </si>
  <si>
    <t>Ⅰ－１　我が国自身の防衛体制の強化（自衛隊の能力等に関する主要事業）</t>
    <phoneticPr fontId="5"/>
  </si>
  <si>
    <t>Ⅰ－１－（４）　領域横断作戦能力</t>
    <phoneticPr fontId="5"/>
  </si>
  <si>
    <t>防衛装備庁プロジェクト管理部
整備計画局</t>
    <phoneticPr fontId="5"/>
  </si>
  <si>
    <t>-</t>
    <phoneticPr fontId="5"/>
  </si>
  <si>
    <t>サイバー防護分析装置の整備</t>
    <rPh sb="4" eb="6">
      <t>ボウゴ</t>
    </rPh>
    <rPh sb="6" eb="8">
      <t>ブンセキ</t>
    </rPh>
    <rPh sb="8" eb="10">
      <t>ソウチ</t>
    </rPh>
    <rPh sb="11" eb="13">
      <t>セイビ</t>
    </rPh>
    <phoneticPr fontId="5"/>
  </si>
  <si>
    <t>サイバー防護分析装置の整備により、防衛省に対するサイバー攻撃等への対処を迅速かつ的確に実施することができるため、成果目標として設定。</t>
    <rPh sb="56" eb="60">
      <t>セイカモクヒョウ</t>
    </rPh>
    <rPh sb="63" eb="65">
      <t>セッテイ</t>
    </rPh>
    <phoneticPr fontId="5"/>
  </si>
  <si>
    <t>・アクティビティ①について、自衛隊サイバー防衛隊によるＤＩＩの常続的な監視、サイバー攻撃等への対処は、目標値を達成していた。</t>
    <phoneticPr fontId="5"/>
  </si>
  <si>
    <t>アクティビティであるサイバー防護分析装置の整備の実施が最終目的である常続的な監視、サイバー攻撃等に対処に直接結びつくため。</t>
    <phoneticPr fontId="5"/>
  </si>
  <si>
    <t>・外部有識者抽出点検の対象外である。</t>
    <phoneticPr fontId="5"/>
  </si>
  <si>
    <t>・本事業は、活動内容が事業の最終目標に直結することから、現状においては単一アウトカムのみを設定することは妥当である。なお、活動目標の記載内容について、適切に記載するよう指導した。</t>
    <phoneticPr fontId="5"/>
  </si>
  <si>
    <t>事業監理官（宇宙・地上装備担当）
サイバー整備課</t>
    <rPh sb="21" eb="23">
      <t>セイビ</t>
    </rPh>
    <phoneticPr fontId="5"/>
  </si>
  <si>
    <t>事業監理官　矢田　晴之
サイバー整備課長　瀨川　篤史</t>
    <rPh sb="19" eb="20">
      <t>チョウ</t>
    </rPh>
    <rPh sb="21" eb="22">
      <t>セ</t>
    </rPh>
    <rPh sb="22" eb="23">
      <t>ガワ</t>
    </rPh>
    <rPh sb="24" eb="26">
      <t>アツシ</t>
    </rPh>
    <phoneticPr fontId="5"/>
  </si>
  <si>
    <t>引続き事業の効果を測定するために適切な指標を設定するよう努める。また、活動目標の記載内容について指導に基づき修正した。</t>
    <rPh sb="35" eb="37">
      <t>カツドウ</t>
    </rPh>
    <rPh sb="37" eb="39">
      <t>モクヒョウ</t>
    </rPh>
    <rPh sb="40" eb="42">
      <t>キサイ</t>
    </rPh>
    <rPh sb="42" eb="44">
      <t>ナイヨウ</t>
    </rPh>
    <rPh sb="48" eb="50">
      <t>シドウ</t>
    </rPh>
    <rPh sb="51" eb="52">
      <t>モト</t>
    </rPh>
    <rPh sb="54" eb="56">
      <t>シュウセイ</t>
    </rPh>
    <phoneticPr fontId="5"/>
  </si>
  <si>
    <t>事業内容の変更、調達品目及び調達数量の変更による。</t>
    <phoneticPr fontId="5"/>
  </si>
  <si>
    <t>防衛力基盤強化推進費</t>
    <phoneticPr fontId="5"/>
  </si>
  <si>
    <t>運搬費</t>
    <phoneticPr fontId="5"/>
  </si>
  <si>
    <t>-</t>
    <phoneticPr fontId="5"/>
  </si>
  <si>
    <t>0095</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</si>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</sst>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000"/>
    <numFmt numFmtId="180" formatCode="0;&quot;▲ &quot;0"/>
    <numFmt numFmtId="181" formatCode="0000000000000"/>
    <numFmt numFmtId="182" formatCode="0_ "/>
    <numFmt numFmtId="183" formatCode="0_);[Red]\(0\)"/>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1"/>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u/>
      <sz val="11"/>
      <color theme="10"/>
      <name val="ＭＳ Ｐゴシック"/>
      <family val="3"/>
      <charset val="128"/>
    </font>
    <font>
      <sz val="11"/>
      <name val="ＭＳ Ｐゴシック"/>
      <family val="3"/>
      <charset val="128"/>
      <scheme val="minor"/>
    </font>
    <font>
      <b/>
      <sz val="20"/>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b/>
      <sz val="9"/>
      <name val="ＭＳ Ｐゴシック"/>
      <family val="3"/>
      <charset val="128"/>
      <scheme val="minor"/>
    </font>
    <font>
      <u/>
      <sz val="11"/>
      <color theme="10"/>
      <name val="ＭＳ Ｐゴシック"/>
      <family val="3"/>
      <charset val="128"/>
      <scheme val="minor"/>
    </font>
    <font>
      <sz val="12"/>
      <name val="ＭＳ Ｐゴシック"/>
      <family val="3"/>
      <charset val="128"/>
      <scheme val="minor"/>
    </font>
    <font>
      <b/>
      <sz val="10"/>
      <name val="ＭＳ Ｐゴシック"/>
      <family val="3"/>
      <charset val="128"/>
      <scheme val="minor"/>
    </font>
    <font>
      <b/>
      <sz val="26"/>
      <name val="ＭＳ Ｐゴシック"/>
      <family val="3"/>
      <charset val="128"/>
      <scheme val="minor"/>
    </font>
    <font>
      <sz val="20"/>
      <color rgb="FFFF0000"/>
      <name val="ＭＳ Ｐゴシック"/>
      <family val="3"/>
      <charset val="128"/>
    </font>
    <font>
      <sz val="11"/>
      <color theme="0"/>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1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hair">
        <color indexed="64"/>
      </right>
      <top style="hair">
        <color indexed="64"/>
      </top>
      <bottom style="thin">
        <color indexed="64"/>
      </bottom>
      <diagonal/>
    </border>
    <border diagonalUp="1">
      <left style="thin">
        <color indexed="64"/>
      </left>
      <right/>
      <top style="hair">
        <color indexed="64"/>
      </top>
      <bottom style="hair">
        <color indexed="64"/>
      </bottom>
      <diagonal style="thin">
        <color theme="0" tint="-0.499984740745262"/>
      </diagonal>
    </border>
    <border diagonalUp="1">
      <left/>
      <right/>
      <top style="hair">
        <color indexed="64"/>
      </top>
      <bottom style="hair">
        <color indexed="64"/>
      </bottom>
      <diagonal style="thin">
        <color theme="0" tint="-0.499984740745262"/>
      </diagonal>
    </border>
    <border diagonalUp="1">
      <left/>
      <right style="medium">
        <color indexed="64"/>
      </right>
      <top style="hair">
        <color indexed="64"/>
      </top>
      <bottom style="hair">
        <color indexed="64"/>
      </bottom>
      <diagonal style="thin">
        <color theme="0" tint="-0.499984740745262"/>
      </diagonal>
    </border>
    <border diagonalUp="1">
      <left/>
      <right style="thin">
        <color indexed="64"/>
      </right>
      <top style="hair">
        <color indexed="64"/>
      </top>
      <bottom style="hair">
        <color indexed="64"/>
      </bottom>
      <diagonal style="thin">
        <color theme="0" tint="-0.499984740745262"/>
      </diagonal>
    </border>
    <border diagonalUp="1">
      <left style="thin">
        <color indexed="64"/>
      </left>
      <right style="medium">
        <color indexed="64"/>
      </right>
      <top style="thin">
        <color indexed="64"/>
      </top>
      <bottom style="thin">
        <color indexed="64"/>
      </bottom>
      <diagonal style="thin">
        <color theme="0" tint="-0.499984740745262"/>
      </diagonal>
    </border>
    <border diagonalUp="1">
      <left style="thin">
        <color indexed="64"/>
      </left>
      <right style="thin">
        <color indexed="64"/>
      </right>
      <top style="thin">
        <color indexed="64"/>
      </top>
      <bottom style="thin">
        <color indexed="64"/>
      </bottom>
      <diagonal style="thin">
        <color theme="0" tint="-0.499984740745262"/>
      </diagonal>
    </border>
    <border diagonalUp="1">
      <left style="thin">
        <color indexed="64"/>
      </left>
      <right style="thin">
        <color indexed="64"/>
      </right>
      <top style="thin">
        <color indexed="64"/>
      </top>
      <bottom/>
      <diagonal style="thin">
        <color theme="0" tint="-0.499984740745262"/>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double">
        <color indexed="64"/>
      </left>
      <right/>
      <top style="medium">
        <color indexed="64"/>
      </top>
      <bottom/>
      <diagonal/>
    </border>
    <border>
      <left/>
      <right style="hair">
        <color indexed="64"/>
      </right>
      <top style="hair">
        <color indexed="64"/>
      </top>
      <bottom style="hair">
        <color indexed="64"/>
      </bottom>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4" fillId="0" borderId="0" applyNumberFormat="0" applyFill="0" applyBorder="0" applyAlignment="0" applyProtection="0">
      <alignment vertical="center"/>
    </xf>
    <xf numFmtId="9" fontId="3" fillId="0" borderId="0" applyFont="0" applyFill="0" applyBorder="0" applyAlignment="0" applyProtection="0">
      <alignment vertical="center"/>
    </xf>
  </cellStyleXfs>
  <cellXfs count="739">
    <xf numFmtId="0" fontId="0" fillId="0" borderId="0" xfId="0">
      <alignment vertical="center"/>
    </xf>
    <xf numFmtId="0" fontId="13" fillId="0" borderId="0" xfId="0" applyFont="1">
      <alignment vertical="center"/>
    </xf>
    <xf numFmtId="0" fontId="14" fillId="0" borderId="0" xfId="0" applyFont="1">
      <alignment vertical="center"/>
    </xf>
    <xf numFmtId="0" fontId="8"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6" fillId="0" borderId="0" xfId="0" applyFont="1" applyBorder="1" applyAlignment="1">
      <alignment vertical="center"/>
    </xf>
    <xf numFmtId="0" fontId="18" fillId="0" borderId="7" xfId="0" applyFont="1" applyBorder="1">
      <alignment vertical="center"/>
    </xf>
    <xf numFmtId="0" fontId="18" fillId="0" borderId="0" xfId="0" applyFont="1">
      <alignment vertical="center"/>
    </xf>
    <xf numFmtId="0" fontId="21" fillId="0" borderId="7" xfId="0" applyFont="1" applyBorder="1" applyAlignment="1">
      <alignment horizontal="justify" vertical="center" wrapText="1"/>
    </xf>
    <xf numFmtId="0" fontId="19" fillId="0" borderId="7" xfId="0" applyFont="1" applyBorder="1" applyAlignment="1" applyProtection="1">
      <alignment horizontal="center" vertical="center"/>
      <protection locked="0"/>
    </xf>
    <xf numFmtId="0" fontId="0" fillId="0" borderId="0" xfId="0" applyAlignment="1">
      <alignment horizontal="center" vertical="center"/>
    </xf>
    <xf numFmtId="0" fontId="18" fillId="0" borderId="7" xfId="0" applyFont="1" applyBorder="1" applyAlignment="1" applyProtection="1">
      <alignment horizontal="center" vertical="center"/>
      <protection locked="0"/>
    </xf>
    <xf numFmtId="0" fontId="18" fillId="0" borderId="7" xfId="4" applyFont="1" applyBorder="1" applyAlignment="1">
      <alignment vertical="center" wrapText="1"/>
    </xf>
    <xf numFmtId="0" fontId="18" fillId="0" borderId="0" xfId="0" applyFont="1" applyAlignment="1">
      <alignment horizontal="center" vertical="center"/>
    </xf>
    <xf numFmtId="0" fontId="18" fillId="0" borderId="0" xfId="0" applyFont="1" applyBorder="1">
      <alignment vertical="center"/>
    </xf>
    <xf numFmtId="0" fontId="3" fillId="5" borderId="59" xfId="0" applyFont="1" applyFill="1" applyBorder="1" applyAlignment="1">
      <alignment horizontal="center" vertical="center"/>
    </xf>
    <xf numFmtId="0" fontId="3" fillId="5" borderId="73" xfId="0" applyFont="1" applyFill="1" applyBorder="1" applyAlignment="1">
      <alignment horizontal="center" vertical="center"/>
    </xf>
    <xf numFmtId="0" fontId="19" fillId="7" borderId="7" xfId="0" applyFont="1" applyFill="1" applyBorder="1" applyAlignment="1">
      <alignment horizontal="center" vertical="center"/>
    </xf>
    <xf numFmtId="0" fontId="18" fillId="7" borderId="7" xfId="0" applyFont="1" applyFill="1" applyBorder="1" applyAlignment="1">
      <alignment horizontal="center" vertical="center"/>
    </xf>
    <xf numFmtId="0" fontId="21" fillId="7" borderId="7" xfId="0" applyFont="1" applyFill="1" applyBorder="1" applyAlignment="1">
      <alignment horizontal="center" vertical="center" wrapText="1"/>
    </xf>
    <xf numFmtId="0" fontId="0" fillId="3" borderId="0" xfId="0" applyFill="1">
      <alignment vertical="center"/>
    </xf>
    <xf numFmtId="0" fontId="18" fillId="3" borderId="7" xfId="0" applyFont="1" applyFill="1" applyBorder="1">
      <alignment vertical="center"/>
    </xf>
    <xf numFmtId="0" fontId="18" fillId="3" borderId="0" xfId="0" applyFont="1" applyFill="1">
      <alignment vertical="center"/>
    </xf>
    <xf numFmtId="0" fontId="5" fillId="3" borderId="0" xfId="0" applyFont="1" applyFill="1" applyBorder="1">
      <alignment vertical="center"/>
    </xf>
    <xf numFmtId="0" fontId="5" fillId="3" borderId="7" xfId="0" applyFont="1" applyFill="1" applyBorder="1">
      <alignment vertical="center"/>
    </xf>
    <xf numFmtId="0" fontId="5" fillId="3" borderId="0" xfId="0" applyFont="1" applyFill="1">
      <alignment vertical="center"/>
    </xf>
    <xf numFmtId="0" fontId="22" fillId="3" borderId="7" xfId="0" applyFont="1" applyFill="1" applyBorder="1">
      <alignment vertical="center"/>
    </xf>
    <xf numFmtId="0" fontId="8" fillId="0" borderId="1" xfId="1" applyFont="1" applyFill="1" applyBorder="1" applyAlignment="1" applyProtection="1">
      <alignment vertical="top"/>
      <protection locked="0"/>
    </xf>
    <xf numFmtId="0" fontId="8" fillId="0" borderId="0" xfId="1" applyFont="1" applyFill="1" applyBorder="1" applyAlignment="1" applyProtection="1">
      <alignment vertical="top"/>
      <protection locked="0"/>
    </xf>
    <xf numFmtId="0" fontId="8" fillId="0" borderId="2" xfId="1" applyFont="1" applyFill="1" applyBorder="1" applyAlignment="1" applyProtection="1">
      <alignment vertical="top"/>
      <protection locked="0"/>
    </xf>
    <xf numFmtId="0" fontId="8" fillId="0" borderId="4" xfId="1" applyFont="1" applyFill="1" applyBorder="1" applyAlignment="1" applyProtection="1">
      <alignment vertical="top"/>
      <protection locked="0"/>
    </xf>
    <xf numFmtId="0" fontId="8" fillId="0" borderId="5" xfId="1" applyFont="1" applyFill="1" applyBorder="1" applyAlignment="1" applyProtection="1">
      <alignment vertical="top"/>
      <protection locked="0"/>
    </xf>
    <xf numFmtId="0" fontId="8" fillId="0" borderId="6" xfId="1" applyFont="1" applyFill="1" applyBorder="1" applyAlignment="1" applyProtection="1">
      <alignment vertical="top"/>
      <protection locked="0"/>
    </xf>
    <xf numFmtId="0" fontId="0" fillId="0" borderId="0" xfId="0" applyFont="1" applyProtection="1">
      <alignment vertical="center"/>
      <protection locked="0"/>
    </xf>
    <xf numFmtId="0" fontId="0" fillId="3" borderId="7" xfId="0" applyFill="1" applyBorder="1">
      <alignment vertical="center"/>
    </xf>
    <xf numFmtId="0" fontId="10" fillId="5" borderId="0" xfId="0" applyFont="1" applyFill="1" applyBorder="1" applyAlignment="1">
      <alignment horizontal="center" vertical="center" wrapText="1"/>
    </xf>
    <xf numFmtId="0" fontId="0" fillId="3" borderId="7"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3" fillId="5" borderId="0" xfId="0" applyFont="1" applyFill="1" applyAlignment="1">
      <alignment vertical="center"/>
    </xf>
    <xf numFmtId="0" fontId="5" fillId="3" borderId="33" xfId="0" applyFont="1" applyFill="1" applyBorder="1">
      <alignment vertical="center"/>
    </xf>
    <xf numFmtId="0" fontId="0" fillId="5" borderId="7" xfId="0" applyFont="1" applyFill="1" applyBorder="1" applyAlignment="1" applyProtection="1">
      <alignment horizontal="center" vertical="center"/>
      <protection locked="0"/>
    </xf>
    <xf numFmtId="0" fontId="0" fillId="3" borderId="33" xfId="0" applyFill="1" applyBorder="1">
      <alignment vertical="center"/>
    </xf>
    <xf numFmtId="0" fontId="0" fillId="3" borderId="0" xfId="0" applyFill="1" applyBorder="1">
      <alignment vertical="center"/>
    </xf>
    <xf numFmtId="0" fontId="0" fillId="3" borderId="48" xfId="0" applyFill="1" applyBorder="1">
      <alignment vertical="center"/>
    </xf>
    <xf numFmtId="0" fontId="5" fillId="3" borderId="21" xfId="0" applyFont="1" applyFill="1" applyBorder="1">
      <alignment vertical="center"/>
    </xf>
    <xf numFmtId="0" fontId="5" fillId="3" borderId="21" xfId="0" applyFont="1" applyFill="1" applyBorder="1" applyAlignment="1">
      <alignment vertical="center" wrapText="1"/>
    </xf>
    <xf numFmtId="0" fontId="5" fillId="3" borderId="7" xfId="0" applyFont="1" applyFill="1" applyBorder="1" applyAlignment="1">
      <alignment horizontal="left" vertical="center"/>
    </xf>
    <xf numFmtId="0" fontId="0" fillId="5" borderId="83" xfId="0"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0" fillId="3" borderId="7" xfId="0" applyFill="1" applyBorder="1" applyAlignment="1">
      <alignment vertical="center" shrinkToFit="1"/>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3" fillId="2" borderId="107" xfId="0" applyFont="1" applyFill="1" applyBorder="1" applyAlignment="1">
      <alignment horizontal="center" vertical="center" wrapText="1"/>
    </xf>
    <xf numFmtId="0" fontId="0" fillId="0" borderId="0" xfId="0" applyAlignment="1">
      <alignment horizontal="left" vertical="center"/>
    </xf>
    <xf numFmtId="183" fontId="0" fillId="0" borderId="0" xfId="0" applyNumberFormat="1">
      <alignment vertical="center"/>
    </xf>
    <xf numFmtId="0" fontId="0" fillId="3" borderId="0" xfId="0" applyFill="1" applyAlignment="1">
      <alignment vertical="center" shrinkToFit="1"/>
    </xf>
    <xf numFmtId="0" fontId="5" fillId="3" borderId="7" xfId="0" applyFont="1" applyFill="1" applyBorder="1" applyAlignment="1">
      <alignment vertical="center" shrinkToFit="1"/>
    </xf>
    <xf numFmtId="180" fontId="0" fillId="0" borderId="0" xfId="0" applyNumberFormat="1">
      <alignment vertical="center"/>
    </xf>
    <xf numFmtId="0" fontId="0" fillId="3" borderId="0" xfId="0" applyFill="1" applyAlignment="1">
      <alignment horizontal="center" vertical="center" shrinkToFit="1"/>
    </xf>
    <xf numFmtId="0" fontId="12" fillId="3" borderId="0" xfId="0" applyFont="1" applyFill="1" applyAlignment="1">
      <alignment horizontal="center" vertical="center" shrinkToFi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106" xfId="0" applyFont="1" applyFill="1" applyBorder="1" applyAlignment="1">
      <alignment horizontal="center" vertical="center" wrapText="1"/>
    </xf>
    <xf numFmtId="0" fontId="25" fillId="0" borderId="0" xfId="0" applyFont="1" applyFill="1">
      <alignment vertical="center"/>
    </xf>
    <xf numFmtId="0" fontId="26" fillId="0" borderId="0" xfId="0" applyFont="1" applyFill="1">
      <alignment vertical="center"/>
    </xf>
    <xf numFmtId="0" fontId="25" fillId="0" borderId="0" xfId="0" applyFont="1">
      <alignment vertical="center"/>
    </xf>
    <xf numFmtId="0" fontId="27" fillId="0" borderId="0" xfId="0" applyFont="1" applyFill="1" applyAlignment="1">
      <alignment horizontal="center" vertical="center"/>
    </xf>
    <xf numFmtId="0" fontId="27" fillId="0" borderId="0" xfId="0" applyFont="1" applyFill="1" applyBorder="1" applyAlignment="1" applyProtection="1">
      <alignment horizontal="center" vertical="center"/>
    </xf>
    <xf numFmtId="0" fontId="28" fillId="0" borderId="42" xfId="0" applyFont="1" applyFill="1" applyBorder="1" applyAlignment="1">
      <alignment vertical="center"/>
    </xf>
    <xf numFmtId="0" fontId="28" fillId="0" borderId="43" xfId="0" applyFont="1" applyFill="1" applyBorder="1" applyAlignment="1">
      <alignment vertical="center"/>
    </xf>
    <xf numFmtId="0" fontId="25" fillId="0" borderId="49" xfId="1" applyFont="1" applyFill="1" applyBorder="1" applyAlignment="1" applyProtection="1">
      <alignment horizontal="left" vertical="top" wrapText="1"/>
      <protection locked="0"/>
    </xf>
    <xf numFmtId="0" fontId="25" fillId="0" borderId="13" xfId="1" applyFont="1" applyFill="1" applyBorder="1" applyAlignment="1" applyProtection="1">
      <alignment horizontal="left" vertical="top" wrapText="1"/>
      <protection locked="0"/>
    </xf>
    <xf numFmtId="0" fontId="25" fillId="0" borderId="23" xfId="1" applyFont="1" applyFill="1" applyBorder="1" applyAlignment="1" applyProtection="1">
      <alignment horizontal="left" vertical="top" wrapText="1"/>
      <protection locked="0"/>
    </xf>
    <xf numFmtId="0" fontId="30" fillId="5" borderId="24"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18" fillId="3" borderId="21" xfId="0" applyFont="1" applyFill="1" applyBorder="1">
      <alignment vertical="center"/>
    </xf>
    <xf numFmtId="0" fontId="18" fillId="3" borderId="7" xfId="0" applyFont="1" applyFill="1" applyBorder="1" applyAlignment="1">
      <alignment vertical="center" shrinkToFit="1"/>
    </xf>
    <xf numFmtId="178" fontId="18" fillId="0" borderId="114" xfId="0" applyNumberFormat="1" applyFont="1" applyFill="1" applyBorder="1" applyAlignment="1" applyProtection="1">
      <alignment horizontal="center" vertical="center" wrapText="1"/>
      <protection locked="0"/>
    </xf>
    <xf numFmtId="178" fontId="18" fillId="0" borderId="115" xfId="0" applyNumberFormat="1" applyFont="1" applyFill="1" applyBorder="1" applyAlignment="1" applyProtection="1">
      <alignment horizontal="center" vertical="center" wrapText="1"/>
      <protection locked="0"/>
    </xf>
    <xf numFmtId="0" fontId="8" fillId="0" borderId="62" xfId="1" applyFont="1" applyFill="1" applyBorder="1" applyAlignment="1" applyProtection="1">
      <alignment vertical="top"/>
      <protection locked="0"/>
    </xf>
    <xf numFmtId="0" fontId="8" fillId="0" borderId="116" xfId="1" applyFont="1" applyFill="1" applyBorder="1" applyAlignment="1" applyProtection="1">
      <alignment vertical="top"/>
      <protection locked="0"/>
    </xf>
    <xf numFmtId="0" fontId="8" fillId="0" borderId="117" xfId="1" applyFont="1" applyFill="1" applyBorder="1" applyAlignment="1" applyProtection="1">
      <alignment vertical="top"/>
    </xf>
    <xf numFmtId="0" fontId="0" fillId="0" borderId="0" xfId="0" applyProtection="1">
      <alignment vertical="center"/>
      <protection locked="0"/>
    </xf>
    <xf numFmtId="0" fontId="38" fillId="0" borderId="0" xfId="1" applyFont="1" applyFill="1" applyBorder="1" applyAlignment="1" applyProtection="1">
      <alignment vertical="top"/>
      <protection locked="0"/>
    </xf>
    <xf numFmtId="0" fontId="0" fillId="0" borderId="34" xfId="0" applyBorder="1" applyProtection="1">
      <alignment vertical="center"/>
      <protection locked="0"/>
    </xf>
    <xf numFmtId="0" fontId="0" fillId="0" borderId="67" xfId="0" applyBorder="1" applyProtection="1">
      <alignment vertical="center"/>
      <protection locked="0"/>
    </xf>
    <xf numFmtId="0" fontId="0" fillId="0" borderId="14" xfId="0" applyBorder="1" applyProtection="1">
      <alignment vertical="center"/>
      <protection locked="0"/>
    </xf>
    <xf numFmtId="0" fontId="18" fillId="0" borderId="7" xfId="0" applyFont="1" applyFill="1" applyBorder="1" applyAlignment="1" applyProtection="1">
      <alignment horizontal="center" vertical="center" wrapText="1"/>
      <protection locked="0"/>
    </xf>
    <xf numFmtId="0" fontId="8" fillId="5" borderId="0" xfId="1" applyFont="1" applyFill="1" applyBorder="1" applyAlignment="1" applyProtection="1">
      <alignment vertical="top"/>
      <protection locked="0"/>
    </xf>
    <xf numFmtId="0" fontId="38" fillId="5" borderId="0" xfId="1" applyFont="1" applyFill="1" applyBorder="1" applyAlignment="1" applyProtection="1">
      <alignment vertical="top"/>
      <protection locked="0"/>
    </xf>
    <xf numFmtId="0" fontId="0" fillId="5" borderId="0" xfId="0" applyFill="1" applyProtection="1">
      <alignment vertical="center"/>
      <protection locked="0"/>
    </xf>
    <xf numFmtId="0" fontId="18" fillId="5" borderId="7" xfId="0" applyFont="1" applyFill="1" applyBorder="1" applyAlignment="1" applyProtection="1">
      <alignment horizontal="center" vertical="center" wrapText="1"/>
      <protection locked="0"/>
    </xf>
    <xf numFmtId="0" fontId="30" fillId="3" borderId="24"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25" fillId="0" borderId="25"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center" wrapText="1"/>
      <protection locked="0"/>
    </xf>
    <xf numFmtId="0" fontId="25" fillId="0" borderId="26" xfId="0" applyFont="1" applyFill="1" applyBorder="1" applyAlignment="1" applyProtection="1">
      <alignment horizontal="left" vertical="center" wrapText="1"/>
      <protection locked="0"/>
    </xf>
    <xf numFmtId="0" fontId="30" fillId="6" borderId="33"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0" xfId="0" applyFont="1" applyFill="1" applyBorder="1" applyAlignment="1">
      <alignment horizontal="center" vertical="center" wrapText="1"/>
    </xf>
    <xf numFmtId="0" fontId="30" fillId="6" borderId="38"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6" borderId="40" xfId="0" applyFont="1" applyFill="1" applyBorder="1" applyAlignment="1">
      <alignment horizontal="center" vertical="center" wrapText="1"/>
    </xf>
    <xf numFmtId="0" fontId="25" fillId="6" borderId="25" xfId="0" applyFont="1" applyFill="1" applyBorder="1" applyAlignment="1">
      <alignment horizontal="center" vertical="center"/>
    </xf>
    <xf numFmtId="0" fontId="25" fillId="6" borderId="20" xfId="0" applyFont="1" applyFill="1" applyBorder="1" applyAlignment="1">
      <alignment horizontal="center" vertical="center"/>
    </xf>
    <xf numFmtId="0" fontId="25" fillId="6" borderId="26" xfId="0" applyFont="1" applyFill="1" applyBorder="1" applyAlignment="1">
      <alignment horizontal="center" vertical="center"/>
    </xf>
    <xf numFmtId="0" fontId="25" fillId="5" borderId="25" xfId="0" applyFont="1" applyFill="1" applyBorder="1" applyAlignment="1" applyProtection="1">
      <alignment horizontal="left" vertical="center" wrapText="1" shrinkToFit="1"/>
      <protection locked="0"/>
    </xf>
    <xf numFmtId="0" fontId="25" fillId="5" borderId="20" xfId="0" applyFont="1" applyFill="1" applyBorder="1" applyAlignment="1" applyProtection="1">
      <alignment horizontal="left" vertical="center" wrapText="1" shrinkToFit="1"/>
      <protection locked="0"/>
    </xf>
    <xf numFmtId="0" fontId="25" fillId="5" borderId="26" xfId="0" applyFont="1" applyFill="1" applyBorder="1" applyAlignment="1" applyProtection="1">
      <alignment horizontal="left" vertical="center" wrapText="1" shrinkToFit="1"/>
      <protection locked="0"/>
    </xf>
    <xf numFmtId="0" fontId="30" fillId="3" borderId="78" xfId="0" applyFont="1" applyFill="1" applyBorder="1" applyAlignment="1">
      <alignment horizontal="center" vertical="center" wrapText="1"/>
    </xf>
    <xf numFmtId="0" fontId="30" fillId="3" borderId="81" xfId="0" applyFont="1" applyFill="1" applyBorder="1" applyAlignment="1">
      <alignment horizontal="center" vertical="center"/>
    </xf>
    <xf numFmtId="0" fontId="30" fillId="3" borderId="87" xfId="0" applyFont="1" applyFill="1" applyBorder="1" applyAlignment="1">
      <alignment horizontal="center" vertical="center"/>
    </xf>
    <xf numFmtId="0" fontId="30" fillId="3" borderId="27" xfId="0" applyFont="1" applyFill="1" applyBorder="1" applyAlignment="1">
      <alignment horizontal="center" vertical="center" wrapText="1"/>
    </xf>
    <xf numFmtId="0" fontId="30" fillId="3" borderId="7" xfId="0" applyFont="1" applyFill="1" applyBorder="1" applyAlignment="1">
      <alignment horizontal="center" vertical="center"/>
    </xf>
    <xf numFmtId="0" fontId="30" fillId="3" borderId="28" xfId="0" applyFont="1" applyFill="1" applyBorder="1" applyAlignment="1">
      <alignment horizontal="center" vertical="center"/>
    </xf>
    <xf numFmtId="0" fontId="30" fillId="3" borderId="27" xfId="0" applyFont="1" applyFill="1" applyBorder="1" applyAlignment="1">
      <alignment horizontal="center" vertical="center"/>
    </xf>
    <xf numFmtId="0" fontId="30" fillId="3" borderId="29" xfId="0" applyFont="1" applyFill="1" applyBorder="1" applyAlignment="1">
      <alignment horizontal="center" vertical="center"/>
    </xf>
    <xf numFmtId="0" fontId="30" fillId="3" borderId="30" xfId="0" applyFont="1" applyFill="1" applyBorder="1" applyAlignment="1">
      <alignment horizontal="center" vertical="center"/>
    </xf>
    <xf numFmtId="0" fontId="30" fillId="3" borderId="31"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0" xfId="0" applyFont="1" applyFill="1" applyBorder="1" applyAlignment="1">
      <alignment horizontal="center" vertical="center"/>
    </xf>
    <xf numFmtId="0" fontId="25" fillId="6" borderId="67" xfId="0" applyFont="1" applyFill="1" applyBorder="1" applyAlignment="1">
      <alignment horizontal="center" vertical="center"/>
    </xf>
    <xf numFmtId="0" fontId="25" fillId="6" borderId="49" xfId="0" applyFont="1" applyFill="1" applyBorder="1" applyAlignment="1">
      <alignment horizontal="center" vertical="center"/>
    </xf>
    <xf numFmtId="0" fontId="25" fillId="6" borderId="13" xfId="0" applyFont="1" applyFill="1" applyBorder="1" applyAlignment="1">
      <alignment horizontal="center" vertical="center"/>
    </xf>
    <xf numFmtId="0" fontId="25" fillId="6" borderId="14" xfId="0" applyFont="1" applyFill="1" applyBorder="1" applyAlignment="1">
      <alignment horizontal="center" vertical="center"/>
    </xf>
    <xf numFmtId="0" fontId="25" fillId="6" borderId="48" xfId="0" applyFont="1" applyFill="1" applyBorder="1" applyAlignment="1">
      <alignment horizontal="center" vertical="center"/>
    </xf>
    <xf numFmtId="0" fontId="25" fillId="6" borderId="12" xfId="0" applyFont="1" applyFill="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vertical="center"/>
    </xf>
    <xf numFmtId="0" fontId="25" fillId="0" borderId="77" xfId="0" applyFont="1" applyBorder="1" applyAlignment="1">
      <alignment horizontal="center" vertical="center"/>
    </xf>
    <xf numFmtId="0" fontId="25" fillId="0" borderId="8"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2" borderId="48"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67"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82" xfId="0" applyFont="1" applyFill="1" applyBorder="1" applyAlignment="1">
      <alignment horizontal="center" vertical="center"/>
    </xf>
    <xf numFmtId="0" fontId="25" fillId="2" borderId="81" xfId="0" applyFont="1" applyFill="1" applyBorder="1" applyAlignment="1">
      <alignment horizontal="center" vertical="center"/>
    </xf>
    <xf numFmtId="180" fontId="25" fillId="3" borderId="32" xfId="0" applyNumberFormat="1" applyFont="1" applyFill="1" applyBorder="1" applyAlignment="1" applyProtection="1">
      <alignment horizontal="center" vertical="center" shrinkToFit="1"/>
    </xf>
    <xf numFmtId="180" fontId="25" fillId="3" borderId="33" xfId="0" applyNumberFormat="1" applyFont="1" applyFill="1" applyBorder="1" applyAlignment="1" applyProtection="1">
      <alignment horizontal="center" vertical="center" shrinkToFit="1"/>
    </xf>
    <xf numFmtId="180" fontId="25" fillId="3" borderId="47" xfId="0" applyNumberFormat="1" applyFont="1" applyFill="1" applyBorder="1" applyAlignment="1" applyProtection="1">
      <alignment horizontal="center" vertical="center" shrinkToFit="1"/>
    </xf>
    <xf numFmtId="180" fontId="25" fillId="3" borderId="12" xfId="0" applyNumberFormat="1" applyFont="1" applyFill="1" applyBorder="1" applyAlignment="1" applyProtection="1">
      <alignment horizontal="center" vertical="center" shrinkToFit="1"/>
      <protection locked="0"/>
    </xf>
    <xf numFmtId="180" fontId="25" fillId="3" borderId="13" xfId="0" applyNumberFormat="1" applyFont="1" applyFill="1" applyBorder="1" applyAlignment="1" applyProtection="1">
      <alignment horizontal="center" vertical="center" shrinkToFit="1"/>
      <protection locked="0"/>
    </xf>
    <xf numFmtId="180" fontId="25" fillId="0" borderId="13" xfId="0" applyNumberFormat="1" applyFont="1" applyFill="1" applyBorder="1" applyAlignment="1" applyProtection="1">
      <alignment horizontal="center" vertical="center" shrinkToFit="1"/>
      <protection locked="0"/>
    </xf>
    <xf numFmtId="0" fontId="25" fillId="6" borderId="23" xfId="0" applyFont="1" applyFill="1" applyBorder="1" applyAlignment="1">
      <alignment horizontal="center" vertical="center"/>
    </xf>
    <xf numFmtId="0" fontId="25" fillId="0" borderId="56" xfId="0" applyFont="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67" xfId="0" applyFont="1" applyBorder="1" applyAlignment="1" applyProtection="1">
      <alignment horizontal="left" vertical="center" wrapText="1"/>
      <protection locked="0"/>
    </xf>
    <xf numFmtId="0" fontId="25" fillId="0" borderId="49" xfId="0" applyFont="1" applyBorder="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5" borderId="33" xfId="0" applyFont="1" applyFill="1" applyBorder="1" applyAlignment="1" applyProtection="1">
      <alignment horizontal="left" vertical="center" wrapText="1"/>
      <protection locked="0"/>
    </xf>
    <xf numFmtId="0" fontId="25" fillId="5" borderId="34" xfId="0" applyFont="1" applyFill="1" applyBorder="1" applyAlignment="1" applyProtection="1">
      <alignment horizontal="left" vertical="center" wrapText="1"/>
      <protection locked="0"/>
    </xf>
    <xf numFmtId="0" fontId="25" fillId="5" borderId="0" xfId="0" applyFont="1" applyFill="1" applyBorder="1" applyAlignment="1" applyProtection="1">
      <alignment horizontal="left" vertical="center" wrapText="1"/>
      <protection locked="0"/>
    </xf>
    <xf numFmtId="0" fontId="25" fillId="5" borderId="67" xfId="0" applyFont="1" applyFill="1" applyBorder="1" applyAlignment="1" applyProtection="1">
      <alignment horizontal="left" vertical="center" wrapText="1"/>
      <protection locked="0"/>
    </xf>
    <xf numFmtId="0" fontId="25" fillId="5" borderId="13" xfId="0" applyFont="1" applyFill="1" applyBorder="1" applyAlignment="1" applyProtection="1">
      <alignment horizontal="left" vertical="center" wrapText="1"/>
      <protection locked="0"/>
    </xf>
    <xf numFmtId="0" fontId="25" fillId="5" borderId="14" xfId="0" applyFont="1" applyFill="1" applyBorder="1" applyAlignment="1" applyProtection="1">
      <alignment horizontal="left" vertical="center" wrapText="1"/>
      <protection locked="0"/>
    </xf>
    <xf numFmtId="0" fontId="25" fillId="2" borderId="19" xfId="0" applyFont="1" applyFill="1" applyBorder="1" applyAlignment="1">
      <alignment horizontal="center" vertical="center" shrinkToFit="1"/>
    </xf>
    <xf numFmtId="0" fontId="25" fillId="2" borderId="20" xfId="0" applyFont="1" applyFill="1" applyBorder="1" applyAlignment="1">
      <alignment horizontal="center" vertical="center" shrinkToFit="1"/>
    </xf>
    <xf numFmtId="0" fontId="25" fillId="2" borderId="21" xfId="0" applyFont="1" applyFill="1" applyBorder="1" applyAlignment="1">
      <alignment horizontal="center" vertical="center" shrinkToFit="1"/>
    </xf>
    <xf numFmtId="0" fontId="25" fillId="0" borderId="7" xfId="0" applyFont="1" applyBorder="1" applyAlignment="1" applyProtection="1">
      <alignment horizontal="center" vertical="center" shrinkToFit="1"/>
      <protection locked="0"/>
    </xf>
    <xf numFmtId="177" fontId="25" fillId="0" borderId="19" xfId="0" applyNumberFormat="1" applyFont="1" applyFill="1" applyBorder="1" applyAlignment="1" applyProtection="1">
      <alignment horizontal="center" vertical="center" shrinkToFit="1"/>
      <protection locked="0"/>
    </xf>
    <xf numFmtId="177" fontId="25" fillId="0" borderId="20" xfId="0" applyNumberFormat="1" applyFont="1" applyFill="1" applyBorder="1" applyAlignment="1" applyProtection="1">
      <alignment horizontal="center" vertical="center" shrinkToFit="1"/>
      <protection locked="0"/>
    </xf>
    <xf numFmtId="177" fontId="25" fillId="5" borderId="19" xfId="0" applyNumberFormat="1" applyFont="1" applyFill="1" applyBorder="1" applyAlignment="1" applyProtection="1">
      <alignment horizontal="center" vertical="center" shrinkToFit="1"/>
      <protection locked="0"/>
    </xf>
    <xf numFmtId="177" fontId="25" fillId="5" borderId="20" xfId="0" applyNumberFormat="1" applyFont="1" applyFill="1" applyBorder="1" applyAlignment="1" applyProtection="1">
      <alignment horizontal="center" vertical="center" shrinkToFit="1"/>
      <protection locked="0"/>
    </xf>
    <xf numFmtId="177" fontId="25" fillId="5" borderId="26" xfId="0" applyNumberFormat="1" applyFont="1" applyFill="1" applyBorder="1" applyAlignment="1" applyProtection="1">
      <alignment horizontal="center" vertical="center" shrinkToFit="1"/>
      <protection locked="0"/>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0" borderId="30" xfId="0" applyFont="1" applyFill="1" applyBorder="1" applyAlignment="1" applyProtection="1">
      <alignment horizontal="center" vertical="center" shrinkToFit="1"/>
      <protection locked="0"/>
    </xf>
    <xf numFmtId="0" fontId="25" fillId="0" borderId="7" xfId="0" applyFont="1" applyBorder="1" applyAlignment="1" applyProtection="1">
      <alignment horizontal="center" vertical="center"/>
    </xf>
    <xf numFmtId="9" fontId="25" fillId="0" borderId="19" xfId="8" applyFont="1" applyFill="1" applyBorder="1" applyAlignment="1" applyProtection="1">
      <alignment horizontal="center" vertical="center" shrinkToFit="1"/>
    </xf>
    <xf numFmtId="9" fontId="25" fillId="0" borderId="20" xfId="8" applyFont="1" applyFill="1" applyBorder="1" applyAlignment="1" applyProtection="1">
      <alignment horizontal="center" vertical="center" shrinkToFit="1"/>
    </xf>
    <xf numFmtId="177" fontId="25" fillId="5" borderId="19" xfId="0" applyNumberFormat="1" applyFont="1" applyFill="1" applyBorder="1" applyAlignment="1" applyProtection="1">
      <alignment horizontal="center" vertical="center" shrinkToFit="1"/>
    </xf>
    <xf numFmtId="177" fontId="25" fillId="5" borderId="20" xfId="0" applyNumberFormat="1" applyFont="1" applyFill="1" applyBorder="1" applyAlignment="1" applyProtection="1">
      <alignment horizontal="center" vertical="center" shrinkToFit="1"/>
    </xf>
    <xf numFmtId="177" fontId="25" fillId="5" borderId="26" xfId="0" applyNumberFormat="1" applyFont="1" applyFill="1" applyBorder="1" applyAlignment="1" applyProtection="1">
      <alignment horizontal="center" vertical="center" shrinkToFit="1"/>
    </xf>
    <xf numFmtId="0" fontId="25" fillId="0" borderId="25"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0" fontId="25" fillId="0" borderId="26" xfId="0" applyFont="1" applyFill="1" applyBorder="1" applyAlignment="1" applyProtection="1">
      <alignment horizontal="center" vertical="center" wrapText="1"/>
    </xf>
    <xf numFmtId="0" fontId="37" fillId="3" borderId="24" xfId="0" applyFont="1" applyFill="1" applyBorder="1" applyAlignment="1">
      <alignment horizontal="left" vertical="center" wrapText="1"/>
    </xf>
    <xf numFmtId="0" fontId="30" fillId="3" borderId="21" xfId="0" applyFont="1" applyFill="1" applyBorder="1" applyAlignment="1">
      <alignment horizontal="left" vertical="center" wrapText="1"/>
    </xf>
    <xf numFmtId="0" fontId="33" fillId="3" borderId="20" xfId="0" applyFont="1" applyFill="1" applyBorder="1" applyAlignment="1">
      <alignment horizontal="center" vertical="center" wrapText="1"/>
    </xf>
    <xf numFmtId="0" fontId="33" fillId="3" borderId="35" xfId="0" applyFont="1" applyFill="1" applyBorder="1" applyAlignment="1">
      <alignment horizontal="center" vertical="center" wrapText="1"/>
    </xf>
    <xf numFmtId="0" fontId="25" fillId="0" borderId="7" xfId="0" applyFont="1" applyBorder="1" applyAlignment="1">
      <alignment horizontal="center" vertical="center"/>
    </xf>
    <xf numFmtId="177" fontId="25" fillId="0" borderId="7" xfId="0" applyNumberFormat="1" applyFont="1" applyFill="1" applyBorder="1" applyAlignment="1" applyProtection="1">
      <alignment horizontal="center" vertical="center" shrinkToFit="1"/>
      <protection locked="0"/>
    </xf>
    <xf numFmtId="177" fontId="25" fillId="0" borderId="26" xfId="0" applyNumberFormat="1" applyFont="1" applyFill="1" applyBorder="1" applyAlignment="1" applyProtection="1">
      <alignment horizontal="center" vertical="center" shrinkToFit="1"/>
      <protection locked="0"/>
    </xf>
    <xf numFmtId="0" fontId="30" fillId="3" borderId="24" xfId="3" applyFont="1" applyFill="1" applyBorder="1" applyAlignment="1" applyProtection="1">
      <alignment horizontal="center" vertical="center" wrapText="1"/>
    </xf>
    <xf numFmtId="0" fontId="30" fillId="3" borderId="20" xfId="3" applyFont="1" applyFill="1" applyBorder="1" applyAlignment="1" applyProtection="1">
      <alignment horizontal="center" vertical="center" wrapText="1"/>
    </xf>
    <xf numFmtId="0" fontId="30" fillId="3" borderId="35" xfId="3" applyFont="1" applyFill="1" applyBorder="1" applyAlignment="1" applyProtection="1">
      <alignment horizontal="center" vertical="center" wrapText="1"/>
    </xf>
    <xf numFmtId="0" fontId="25" fillId="0" borderId="20" xfId="1" applyFont="1" applyFill="1" applyBorder="1" applyAlignment="1" applyProtection="1">
      <alignment horizontal="left" vertical="top" wrapText="1"/>
      <protection locked="0"/>
    </xf>
    <xf numFmtId="0" fontId="25" fillId="0" borderId="21" xfId="1" applyFont="1" applyFill="1" applyBorder="1" applyAlignment="1" applyProtection="1">
      <alignment horizontal="left" vertical="top" wrapText="1"/>
      <protection locked="0"/>
    </xf>
    <xf numFmtId="0" fontId="37" fillId="0" borderId="24" xfId="3" applyFont="1" applyFill="1" applyBorder="1" applyAlignment="1" applyProtection="1">
      <alignment horizontal="center" vertical="center" wrapText="1"/>
    </xf>
    <xf numFmtId="0" fontId="30" fillId="0" borderId="20" xfId="3" applyFont="1" applyFill="1" applyBorder="1" applyAlignment="1" applyProtection="1">
      <alignment horizontal="center" vertical="center" wrapText="1"/>
    </xf>
    <xf numFmtId="0" fontId="30" fillId="0" borderId="35" xfId="3" applyFont="1" applyFill="1" applyBorder="1" applyAlignment="1" applyProtection="1">
      <alignment horizontal="center" vertical="center" wrapText="1"/>
    </xf>
    <xf numFmtId="0" fontId="30" fillId="3" borderId="36"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30" fillId="3" borderId="39"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30" fillId="3" borderId="40"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23" xfId="0" applyFont="1" applyFill="1" applyBorder="1" applyAlignment="1">
      <alignment horizontal="center" vertical="center"/>
    </xf>
    <xf numFmtId="0" fontId="25" fillId="5" borderId="56" xfId="0" applyFont="1" applyFill="1" applyBorder="1" applyAlignment="1" applyProtection="1">
      <alignment vertical="center" wrapText="1"/>
      <protection locked="0"/>
    </xf>
    <xf numFmtId="0" fontId="25" fillId="5" borderId="33" xfId="0" applyFont="1" applyFill="1" applyBorder="1" applyAlignment="1" applyProtection="1">
      <alignment vertical="center" wrapText="1"/>
      <protection locked="0"/>
    </xf>
    <xf numFmtId="0" fontId="25" fillId="5" borderId="49" xfId="0" applyFont="1" applyFill="1" applyBorder="1" applyAlignment="1" applyProtection="1">
      <alignment vertical="center" wrapText="1"/>
      <protection locked="0"/>
    </xf>
    <xf numFmtId="0" fontId="25" fillId="5" borderId="13" xfId="0" applyFont="1" applyFill="1" applyBorder="1" applyAlignment="1" applyProtection="1">
      <alignment vertical="center" wrapText="1"/>
      <protection locked="0"/>
    </xf>
    <xf numFmtId="0" fontId="25" fillId="5" borderId="32" xfId="0" applyFont="1" applyFill="1" applyBorder="1" applyAlignment="1" applyProtection="1">
      <alignment horizontal="left" vertical="center" wrapText="1"/>
      <protection locked="0"/>
    </xf>
    <xf numFmtId="0" fontId="25" fillId="5" borderId="12" xfId="0" applyFont="1" applyFill="1" applyBorder="1" applyAlignment="1" applyProtection="1">
      <alignment horizontal="left" vertical="center" wrapText="1"/>
      <protection locked="0"/>
    </xf>
    <xf numFmtId="0" fontId="31" fillId="2" borderId="32" xfId="0" applyFont="1" applyFill="1" applyBorder="1" applyAlignment="1">
      <alignment horizontal="center" vertical="center" wrapText="1" shrinkToFit="1"/>
    </xf>
    <xf numFmtId="0" fontId="25" fillId="0" borderId="33" xfId="0" applyFont="1" applyBorder="1" applyAlignment="1">
      <alignment horizontal="center" vertical="center" shrinkToFit="1"/>
    </xf>
    <xf numFmtId="0" fontId="25" fillId="0" borderId="34" xfId="0" applyFont="1" applyBorder="1" applyAlignment="1">
      <alignment horizontal="center" vertical="center" shrinkToFit="1"/>
    </xf>
    <xf numFmtId="0" fontId="31" fillId="2" borderId="19" xfId="0" applyFont="1" applyFill="1" applyBorder="1" applyAlignment="1">
      <alignment horizontal="center" vertical="center" shrinkToFit="1"/>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9" fontId="25" fillId="0" borderId="19" xfId="8" applyFont="1" applyFill="1" applyBorder="1" applyAlignment="1" applyProtection="1">
      <alignment horizontal="center" vertical="center" shrinkToFit="1"/>
      <protection locked="0"/>
    </xf>
    <xf numFmtId="9" fontId="25" fillId="0" borderId="20" xfId="8" applyFont="1" applyFill="1" applyBorder="1" applyAlignment="1" applyProtection="1">
      <alignment horizontal="center" vertical="center" shrinkToFit="1"/>
      <protection locked="0"/>
    </xf>
    <xf numFmtId="0" fontId="25" fillId="5" borderId="7" xfId="0" applyFont="1" applyFill="1" applyBorder="1" applyAlignment="1" applyProtection="1">
      <alignment horizontal="center" vertical="center" shrinkToFit="1"/>
      <protection locked="0"/>
    </xf>
    <xf numFmtId="177" fontId="25" fillId="5" borderId="7" xfId="0" applyNumberFormat="1" applyFont="1" applyFill="1" applyBorder="1" applyAlignment="1" applyProtection="1">
      <alignment horizontal="center" vertical="center" shrinkToFit="1"/>
      <protection locked="0"/>
    </xf>
    <xf numFmtId="0" fontId="25" fillId="2" borderId="26" xfId="0" applyFont="1" applyFill="1" applyBorder="1" applyAlignment="1">
      <alignment horizontal="center" vertical="center"/>
    </xf>
    <xf numFmtId="177" fontId="25" fillId="5" borderId="99" xfId="0" applyNumberFormat="1" applyFont="1" applyFill="1" applyBorder="1" applyAlignment="1" applyProtection="1">
      <alignment horizontal="center" vertical="center"/>
    </xf>
    <xf numFmtId="177" fontId="25" fillId="5" borderId="100" xfId="0" applyNumberFormat="1" applyFont="1" applyFill="1" applyBorder="1" applyAlignment="1" applyProtection="1">
      <alignment horizontal="center" vertical="center"/>
    </xf>
    <xf numFmtId="177" fontId="25" fillId="5" borderId="102" xfId="0" applyNumberFormat="1" applyFont="1" applyFill="1" applyBorder="1" applyAlignment="1" applyProtection="1">
      <alignment horizontal="center" vertical="center"/>
    </xf>
    <xf numFmtId="177" fontId="25" fillId="0" borderId="9" xfId="0" applyNumberFormat="1" applyFont="1" applyFill="1" applyBorder="1" applyAlignment="1" applyProtection="1">
      <alignment horizontal="center" vertical="center"/>
      <protection locked="0"/>
    </xf>
    <xf numFmtId="177" fontId="25" fillId="0" borderId="10" xfId="0" applyNumberFormat="1" applyFont="1" applyFill="1" applyBorder="1" applyAlignment="1" applyProtection="1">
      <alignment horizontal="center" vertical="center"/>
      <protection locked="0"/>
    </xf>
    <xf numFmtId="177" fontId="25" fillId="0" borderId="11" xfId="0" applyNumberFormat="1" applyFont="1" applyFill="1" applyBorder="1" applyAlignment="1" applyProtection="1">
      <alignment horizontal="center" vertical="center"/>
      <protection locked="0"/>
    </xf>
    <xf numFmtId="0" fontId="25" fillId="8" borderId="9" xfId="3" applyFont="1" applyFill="1" applyBorder="1" applyAlignment="1" applyProtection="1">
      <alignment horizontal="center" vertical="center" shrinkToFit="1"/>
      <protection locked="0"/>
    </xf>
    <xf numFmtId="0" fontId="25" fillId="8" borderId="10" xfId="3" applyFont="1" applyFill="1" applyBorder="1" applyAlignment="1" applyProtection="1">
      <alignment horizontal="center" vertical="center" shrinkToFit="1"/>
      <protection locked="0"/>
    </xf>
    <xf numFmtId="0" fontId="25" fillId="8" borderId="11" xfId="3" applyFont="1" applyFill="1" applyBorder="1" applyAlignment="1" applyProtection="1">
      <alignment horizontal="center" vertical="center" shrinkToFit="1"/>
      <protection locked="0"/>
    </xf>
    <xf numFmtId="177" fontId="41" fillId="0" borderId="9" xfId="0" applyNumberFormat="1" applyFont="1" applyFill="1" applyBorder="1" applyAlignment="1" applyProtection="1">
      <alignment horizontal="center" vertical="center"/>
      <protection locked="0"/>
    </xf>
    <xf numFmtId="177" fontId="41" fillId="0" borderId="10" xfId="0" applyNumberFormat="1" applyFont="1" applyFill="1" applyBorder="1" applyAlignment="1" applyProtection="1">
      <alignment horizontal="center" vertical="center"/>
      <protection locked="0"/>
    </xf>
    <xf numFmtId="177" fontId="41" fillId="0" borderId="11" xfId="0" applyNumberFormat="1" applyFont="1" applyFill="1" applyBorder="1" applyAlignment="1" applyProtection="1">
      <alignment horizontal="center" vertical="center"/>
      <protection locked="0"/>
    </xf>
    <xf numFmtId="177" fontId="41" fillId="0" borderId="96" xfId="0" applyNumberFormat="1" applyFont="1" applyFill="1" applyBorder="1" applyAlignment="1" applyProtection="1">
      <alignment horizontal="center" vertical="center"/>
    </xf>
    <xf numFmtId="177" fontId="41" fillId="0" borderId="89" xfId="0" applyNumberFormat="1" applyFont="1" applyFill="1" applyBorder="1" applyAlignment="1" applyProtection="1">
      <alignment horizontal="center" vertical="center"/>
    </xf>
    <xf numFmtId="177" fontId="41" fillId="0" borderId="57" xfId="0" applyNumberFormat="1" applyFont="1" applyFill="1" applyBorder="1" applyAlignment="1" applyProtection="1">
      <alignment horizontal="center" vertical="center"/>
    </xf>
    <xf numFmtId="0" fontId="25" fillId="0" borderId="74" xfId="0" applyFont="1" applyFill="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25" fillId="0" borderId="91" xfId="0" applyFont="1" applyFill="1" applyBorder="1" applyAlignment="1" applyProtection="1">
      <alignment horizontal="center" vertical="center" shrinkToFit="1"/>
      <protection locked="0"/>
    </xf>
    <xf numFmtId="0" fontId="25" fillId="0" borderId="46" xfId="0" applyFont="1" applyFill="1" applyBorder="1" applyAlignment="1" applyProtection="1">
      <alignment horizontal="center" vertical="center" shrinkToFit="1"/>
      <protection locked="0"/>
    </xf>
    <xf numFmtId="0" fontId="39" fillId="0" borderId="57" xfId="0" applyFont="1" applyFill="1" applyBorder="1" applyAlignment="1" applyProtection="1">
      <alignment horizontal="center" vertical="center" wrapText="1"/>
    </xf>
    <xf numFmtId="0" fontId="39" fillId="0" borderId="16" xfId="0" applyFont="1" applyFill="1" applyBorder="1" applyAlignment="1" applyProtection="1">
      <alignment horizontal="center" vertical="center" wrapText="1"/>
    </xf>
    <xf numFmtId="0" fontId="39" fillId="0" borderId="50" xfId="0" applyFont="1" applyFill="1" applyBorder="1" applyAlignment="1" applyProtection="1">
      <alignment horizontal="center" vertical="center" wrapText="1"/>
    </xf>
    <xf numFmtId="0" fontId="13" fillId="6" borderId="111"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25" fillId="5" borderId="25" xfId="0" applyFont="1" applyFill="1" applyBorder="1" applyAlignment="1" applyProtection="1">
      <alignment horizontal="center" vertical="center" wrapText="1"/>
    </xf>
    <xf numFmtId="0" fontId="25" fillId="5" borderId="20" xfId="0" applyFont="1" applyFill="1" applyBorder="1" applyAlignment="1" applyProtection="1">
      <alignment horizontal="center" vertical="center" wrapText="1"/>
    </xf>
    <xf numFmtId="0" fontId="25" fillId="5" borderId="26" xfId="0" applyFont="1" applyFill="1" applyBorder="1" applyAlignment="1" applyProtection="1">
      <alignment horizontal="center" vertical="center" wrapText="1"/>
    </xf>
    <xf numFmtId="177" fontId="41" fillId="0" borderId="19" xfId="0" applyNumberFormat="1" applyFont="1" applyFill="1" applyBorder="1" applyAlignment="1" applyProtection="1">
      <alignment horizontal="center" vertical="center"/>
    </xf>
    <xf numFmtId="177" fontId="41" fillId="0" borderId="20" xfId="0" applyNumberFormat="1" applyFont="1" applyFill="1" applyBorder="1" applyAlignment="1" applyProtection="1">
      <alignment horizontal="center" vertical="center"/>
    </xf>
    <xf numFmtId="177" fontId="41" fillId="0" borderId="21" xfId="0" applyNumberFormat="1" applyFont="1" applyFill="1" applyBorder="1" applyAlignment="1" applyProtection="1">
      <alignment horizontal="center" vertical="center"/>
    </xf>
    <xf numFmtId="0" fontId="25" fillId="0" borderId="25" xfId="1" applyFont="1" applyFill="1" applyBorder="1" applyAlignment="1" applyProtection="1">
      <alignment horizontal="left" vertical="top" wrapText="1"/>
      <protection locked="0"/>
    </xf>
    <xf numFmtId="0" fontId="25" fillId="0" borderId="26" xfId="1"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25" fillId="5" borderId="25" xfId="0" applyFont="1" applyFill="1" applyBorder="1" applyAlignment="1" applyProtection="1">
      <alignment horizontal="left" vertical="center" wrapText="1"/>
      <protection locked="0"/>
    </xf>
    <xf numFmtId="0" fontId="25" fillId="5" borderId="20" xfId="0" applyFont="1" applyFill="1" applyBorder="1" applyAlignment="1" applyProtection="1">
      <alignment horizontal="left" vertical="center" wrapText="1"/>
      <protection locked="0"/>
    </xf>
    <xf numFmtId="0" fontId="25" fillId="5" borderId="26" xfId="0" applyFont="1" applyFill="1" applyBorder="1" applyAlignment="1" applyProtection="1">
      <alignment horizontal="left" vertical="center" wrapText="1"/>
      <protection locked="0"/>
    </xf>
    <xf numFmtId="177" fontId="25" fillId="0" borderId="104" xfId="0" applyNumberFormat="1" applyFont="1" applyFill="1" applyBorder="1" applyAlignment="1">
      <alignment horizontal="right" vertical="center"/>
    </xf>
    <xf numFmtId="177" fontId="25" fillId="0" borderId="103" xfId="0" applyNumberFormat="1" applyFont="1" applyFill="1" applyBorder="1" applyAlignment="1">
      <alignment horizontal="right" vertical="center"/>
    </xf>
    <xf numFmtId="0" fontId="25" fillId="2" borderId="68" xfId="3" applyFont="1" applyFill="1" applyBorder="1" applyAlignment="1" applyProtection="1">
      <alignment horizontal="center" vertical="center" wrapText="1"/>
    </xf>
    <xf numFmtId="0" fontId="25" fillId="2" borderId="7" xfId="3" applyFont="1" applyFill="1" applyBorder="1" applyAlignment="1" applyProtection="1">
      <alignment horizontal="center" vertical="center" wrapText="1"/>
    </xf>
    <xf numFmtId="9" fontId="25" fillId="0" borderId="7" xfId="0" applyNumberFormat="1" applyFont="1" applyFill="1" applyBorder="1" applyAlignment="1">
      <alignment horizontal="center" vertical="center"/>
    </xf>
    <xf numFmtId="0" fontId="25" fillId="4" borderId="19" xfId="0" applyFont="1" applyFill="1" applyBorder="1" applyAlignment="1">
      <alignment horizontal="center" vertical="center"/>
    </xf>
    <xf numFmtId="0" fontId="25" fillId="4" borderId="20" xfId="0" applyFont="1" applyFill="1" applyBorder="1" applyAlignment="1">
      <alignment horizontal="center" vertical="center"/>
    </xf>
    <xf numFmtId="0" fontId="25" fillId="4" borderId="26" xfId="0" applyFont="1" applyFill="1" applyBorder="1" applyAlignment="1">
      <alignment horizontal="center" vertical="center"/>
    </xf>
    <xf numFmtId="177" fontId="25" fillId="0" borderId="93" xfId="0" applyNumberFormat="1" applyFont="1" applyFill="1" applyBorder="1" applyAlignment="1" applyProtection="1">
      <alignment horizontal="center" vertical="center"/>
      <protection locked="0"/>
    </xf>
    <xf numFmtId="177" fontId="25" fillId="0" borderId="94" xfId="0" applyNumberFormat="1" applyFont="1" applyFill="1" applyBorder="1" applyAlignment="1" applyProtection="1">
      <alignment horizontal="center" vertical="center"/>
      <protection locked="0"/>
    </xf>
    <xf numFmtId="177" fontId="25" fillId="0" borderId="97" xfId="0" applyNumberFormat="1" applyFont="1" applyFill="1" applyBorder="1" applyAlignment="1" applyProtection="1">
      <alignment horizontal="center" vertical="center"/>
      <protection locked="0"/>
    </xf>
    <xf numFmtId="177" fontId="25" fillId="0" borderId="53" xfId="0" applyNumberFormat="1" applyFont="1" applyFill="1" applyBorder="1" applyAlignment="1" applyProtection="1">
      <alignment horizontal="center" vertical="center"/>
      <protection locked="0"/>
    </xf>
    <xf numFmtId="177" fontId="25" fillId="0" borderId="54" xfId="0" applyNumberFormat="1" applyFont="1" applyFill="1" applyBorder="1" applyAlignment="1" applyProtection="1">
      <alignment horizontal="center" vertical="center"/>
      <protection locked="0"/>
    </xf>
    <xf numFmtId="177" fontId="25" fillId="0" borderId="69" xfId="0" applyNumberFormat="1" applyFont="1" applyFill="1" applyBorder="1" applyAlignment="1" applyProtection="1">
      <alignment horizontal="center" vertical="center"/>
      <protection locked="0"/>
    </xf>
    <xf numFmtId="0" fontId="25" fillId="4" borderId="21" xfId="0" applyFont="1" applyFill="1" applyBorder="1" applyAlignment="1">
      <alignment horizontal="center" vertical="center"/>
    </xf>
    <xf numFmtId="0" fontId="25" fillId="0" borderId="88" xfId="0" applyFont="1" applyFill="1" applyBorder="1" applyAlignment="1" applyProtection="1">
      <alignment horizontal="center" vertical="center" wrapText="1"/>
      <protection locked="0"/>
    </xf>
    <xf numFmtId="0" fontId="31" fillId="5" borderId="19" xfId="0" applyFont="1" applyFill="1" applyBorder="1" applyAlignment="1">
      <alignment horizontal="center" vertical="center" shrinkToFit="1"/>
    </xf>
    <xf numFmtId="0" fontId="25" fillId="5" borderId="20" xfId="0" applyFont="1" applyFill="1" applyBorder="1" applyAlignment="1">
      <alignment horizontal="center" vertical="center" shrinkToFit="1"/>
    </xf>
    <xf numFmtId="0" fontId="25" fillId="5" borderId="21" xfId="0" applyFont="1" applyFill="1" applyBorder="1" applyAlignment="1">
      <alignment horizontal="center" vertical="center" shrinkToFit="1"/>
    </xf>
    <xf numFmtId="0" fontId="25" fillId="0" borderId="74" xfId="0" applyFont="1" applyFill="1" applyBorder="1" applyAlignment="1" applyProtection="1">
      <alignment horizontal="center" vertical="center" wrapText="1"/>
      <protection locked="0"/>
    </xf>
    <xf numFmtId="0" fontId="25" fillId="0" borderId="118" xfId="0" applyFont="1" applyFill="1" applyBorder="1" applyAlignment="1" applyProtection="1">
      <alignment horizontal="center" vertical="center" wrapText="1"/>
      <protection locked="0"/>
    </xf>
    <xf numFmtId="0" fontId="25" fillId="0" borderId="89" xfId="0" applyFont="1" applyFill="1" applyBorder="1" applyAlignment="1" applyProtection="1">
      <alignment horizontal="center" vertical="center" wrapText="1"/>
      <protection locked="0"/>
    </xf>
    <xf numFmtId="0" fontId="32" fillId="0" borderId="25" xfId="1" applyFont="1" applyFill="1" applyBorder="1" applyAlignment="1" applyProtection="1">
      <alignment horizontal="left" vertical="top" wrapText="1"/>
      <protection locked="0"/>
    </xf>
    <xf numFmtId="0" fontId="32" fillId="0" borderId="20" xfId="1" applyFont="1" applyFill="1" applyBorder="1" applyAlignment="1" applyProtection="1">
      <alignment horizontal="left" vertical="top" wrapText="1"/>
      <protection locked="0"/>
    </xf>
    <xf numFmtId="0" fontId="32" fillId="0" borderId="26" xfId="1" applyFont="1" applyFill="1" applyBorder="1" applyAlignment="1" applyProtection="1">
      <alignment horizontal="left" vertical="top" wrapText="1"/>
      <protection locked="0"/>
    </xf>
    <xf numFmtId="0" fontId="25" fillId="0" borderId="92" xfId="0" applyFont="1" applyFill="1" applyBorder="1" applyAlignment="1" applyProtection="1">
      <alignment horizontal="center" vertical="center" wrapText="1"/>
      <protection locked="0"/>
    </xf>
    <xf numFmtId="0" fontId="25" fillId="0" borderId="90" xfId="0" applyFont="1" applyFill="1" applyBorder="1" applyAlignment="1" applyProtection="1">
      <alignment horizontal="center" vertical="center" wrapText="1"/>
      <protection locked="0"/>
    </xf>
    <xf numFmtId="0" fontId="36" fillId="2" borderId="36" xfId="0" applyFont="1" applyFill="1" applyBorder="1" applyAlignment="1">
      <alignment horizontal="center" vertical="center" wrapText="1"/>
    </xf>
    <xf numFmtId="0" fontId="36" fillId="2" borderId="3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8" xfId="0" applyFont="1" applyFill="1" applyBorder="1" applyAlignment="1">
      <alignment horizontal="center" vertical="center" wrapText="1"/>
    </xf>
    <xf numFmtId="0" fontId="25" fillId="4" borderId="32" xfId="0" applyFont="1" applyFill="1" applyBorder="1" applyAlignment="1">
      <alignment horizontal="center" vertical="center"/>
    </xf>
    <xf numFmtId="0" fontId="25" fillId="4" borderId="33" xfId="0" applyFont="1" applyFill="1" applyBorder="1" applyAlignment="1">
      <alignment horizontal="center" vertical="center"/>
    </xf>
    <xf numFmtId="0" fontId="25" fillId="4" borderId="34" xfId="0" applyFont="1" applyFill="1" applyBorder="1" applyAlignment="1">
      <alignment horizontal="center" vertical="center"/>
    </xf>
    <xf numFmtId="0" fontId="25" fillId="0" borderId="25"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25" fillId="0" borderId="21" xfId="0" applyFont="1" applyFill="1" applyBorder="1" applyAlignment="1" applyProtection="1">
      <alignment horizontal="center" vertical="center"/>
    </xf>
    <xf numFmtId="177" fontId="25" fillId="5" borderId="19" xfId="0" applyNumberFormat="1" applyFont="1" applyFill="1" applyBorder="1" applyAlignment="1" applyProtection="1">
      <alignment horizontal="center" vertical="center"/>
    </xf>
    <xf numFmtId="177" fontId="25" fillId="5" borderId="20" xfId="0" applyNumberFormat="1" applyFont="1" applyFill="1" applyBorder="1" applyAlignment="1" applyProtection="1">
      <alignment horizontal="center" vertical="center"/>
    </xf>
    <xf numFmtId="177" fontId="25" fillId="5" borderId="21" xfId="0" applyNumberFormat="1" applyFont="1" applyFill="1" applyBorder="1" applyAlignment="1" applyProtection="1">
      <alignment horizontal="center" vertical="center"/>
    </xf>
    <xf numFmtId="177" fontId="25" fillId="0" borderId="95" xfId="0" applyNumberFormat="1" applyFont="1" applyFill="1" applyBorder="1" applyAlignment="1" applyProtection="1">
      <alignment horizontal="center" vertical="center"/>
      <protection locked="0"/>
    </xf>
    <xf numFmtId="177" fontId="25" fillId="0" borderId="88" xfId="0" applyNumberFormat="1" applyFont="1" applyFill="1" applyBorder="1" applyAlignment="1" applyProtection="1">
      <alignment horizontal="center" vertical="center"/>
      <protection locked="0"/>
    </xf>
    <xf numFmtId="177" fontId="25" fillId="0" borderId="74" xfId="0" applyNumberFormat="1" applyFont="1" applyFill="1" applyBorder="1" applyAlignment="1" applyProtection="1">
      <alignment horizontal="center" vertical="center"/>
      <protection locked="0"/>
    </xf>
    <xf numFmtId="0" fontId="25" fillId="0" borderId="56" xfId="0" applyFont="1" applyFill="1" applyBorder="1" applyAlignment="1" applyProtection="1">
      <alignment horizontal="left" vertical="center" wrapText="1"/>
      <protection locked="0"/>
    </xf>
    <xf numFmtId="0" fontId="25" fillId="0" borderId="33" xfId="0" applyFont="1" applyFill="1" applyBorder="1" applyAlignment="1" applyProtection="1">
      <alignment horizontal="left" vertical="center" wrapText="1"/>
      <protection locked="0"/>
    </xf>
    <xf numFmtId="0" fontId="25" fillId="0" borderId="49" xfId="0" applyFont="1" applyFill="1" applyBorder="1" applyAlignment="1" applyProtection="1">
      <alignment horizontal="left" vertical="center" wrapText="1"/>
      <protection locked="0"/>
    </xf>
    <xf numFmtId="0" fontId="25" fillId="0" borderId="13" xfId="0" applyFont="1" applyFill="1" applyBorder="1" applyAlignment="1" applyProtection="1">
      <alignment horizontal="left" vertical="center" wrapText="1"/>
      <protection locked="0"/>
    </xf>
    <xf numFmtId="0" fontId="25" fillId="0" borderId="32" xfId="0" applyFont="1" applyFill="1" applyBorder="1" applyAlignment="1" applyProtection="1">
      <alignment horizontal="left" vertical="center" wrapText="1"/>
      <protection locked="0"/>
    </xf>
    <xf numFmtId="0" fontId="25" fillId="0" borderId="34" xfId="0" applyFont="1" applyFill="1" applyBorder="1" applyAlignment="1" applyProtection="1">
      <alignment horizontal="left" vertical="center" wrapText="1"/>
      <protection locked="0"/>
    </xf>
    <xf numFmtId="0" fontId="25" fillId="0" borderId="12" xfId="0" applyFont="1" applyFill="1" applyBorder="1" applyAlignment="1" applyProtection="1">
      <alignment horizontal="left" vertical="center" wrapText="1"/>
      <protection locked="0"/>
    </xf>
    <xf numFmtId="0" fontId="25" fillId="0" borderId="14" xfId="0" applyFont="1" applyFill="1" applyBorder="1" applyAlignment="1" applyProtection="1">
      <alignment horizontal="left" vertical="center" wrapText="1"/>
      <protection locked="0"/>
    </xf>
    <xf numFmtId="0" fontId="31" fillId="5" borderId="32" xfId="0" applyFont="1" applyFill="1" applyBorder="1" applyAlignment="1">
      <alignment horizontal="center" vertical="center" wrapText="1" shrinkToFit="1"/>
    </xf>
    <xf numFmtId="0" fontId="25" fillId="5" borderId="33"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5" fillId="0" borderId="55" xfId="0" applyFont="1" applyFill="1" applyBorder="1" applyAlignment="1" applyProtection="1">
      <alignment horizontal="center" vertical="center" wrapText="1"/>
      <protection locked="0"/>
    </xf>
    <xf numFmtId="9" fontId="25" fillId="0" borderId="19" xfId="0" applyNumberFormat="1" applyFont="1" applyFill="1" applyBorder="1" applyAlignment="1">
      <alignment horizontal="center" vertical="center"/>
    </xf>
    <xf numFmtId="9" fontId="25" fillId="0" borderId="20" xfId="0" applyNumberFormat="1" applyFont="1" applyFill="1" applyBorder="1" applyAlignment="1">
      <alignment horizontal="center" vertical="center"/>
    </xf>
    <xf numFmtId="9" fontId="25" fillId="0" borderId="21" xfId="0" applyNumberFormat="1" applyFont="1" applyFill="1" applyBorder="1" applyAlignment="1">
      <alignment horizontal="center" vertical="center"/>
    </xf>
    <xf numFmtId="177" fontId="25" fillId="0" borderId="105" xfId="0" applyNumberFormat="1" applyFont="1" applyFill="1" applyBorder="1" applyAlignment="1">
      <alignment horizontal="right" vertical="center"/>
    </xf>
    <xf numFmtId="0" fontId="25" fillId="0" borderId="98" xfId="0" applyFont="1" applyFill="1" applyBorder="1" applyAlignment="1" applyProtection="1">
      <alignment horizontal="center" vertical="center" wrapText="1"/>
      <protection locked="0"/>
    </xf>
    <xf numFmtId="177" fontId="25" fillId="5" borderId="95" xfId="0" applyNumberFormat="1" applyFont="1" applyFill="1" applyBorder="1" applyAlignment="1" applyProtection="1">
      <alignment horizontal="center" vertical="center"/>
      <protection locked="0"/>
    </xf>
    <xf numFmtId="177" fontId="25" fillId="5" borderId="88" xfId="0" applyNumberFormat="1" applyFont="1" applyFill="1" applyBorder="1" applyAlignment="1" applyProtection="1">
      <alignment horizontal="center" vertical="center"/>
      <protection locked="0"/>
    </xf>
    <xf numFmtId="177" fontId="25" fillId="5" borderId="74" xfId="0" applyNumberFormat="1" applyFont="1" applyFill="1" applyBorder="1" applyAlignment="1" applyProtection="1">
      <alignment horizontal="center" vertical="center"/>
      <protection locked="0"/>
    </xf>
    <xf numFmtId="0" fontId="25" fillId="5" borderId="56" xfId="0" applyFont="1" applyFill="1" applyBorder="1" applyAlignment="1" applyProtection="1">
      <alignment horizontal="left" vertical="center" wrapText="1"/>
      <protection locked="0"/>
    </xf>
    <xf numFmtId="0" fontId="25" fillId="5" borderId="1" xfId="0" applyFont="1" applyFill="1" applyBorder="1" applyAlignment="1" applyProtection="1">
      <alignment horizontal="left" vertical="center" wrapText="1"/>
      <protection locked="0"/>
    </xf>
    <xf numFmtId="0" fontId="25" fillId="5" borderId="49" xfId="0" applyFont="1" applyFill="1" applyBorder="1" applyAlignment="1" applyProtection="1">
      <alignment horizontal="left" vertical="center" wrapText="1"/>
      <protection locked="0"/>
    </xf>
    <xf numFmtId="0" fontId="25" fillId="5" borderId="19" xfId="0" applyFont="1" applyFill="1" applyBorder="1" applyAlignment="1">
      <alignment horizontal="center" vertical="center"/>
    </xf>
    <xf numFmtId="0" fontId="25" fillId="5" borderId="20" xfId="0" applyFont="1" applyFill="1" applyBorder="1" applyAlignment="1">
      <alignment horizontal="center" vertical="center"/>
    </xf>
    <xf numFmtId="0" fontId="25" fillId="5" borderId="21" xfId="0" applyFont="1" applyFill="1" applyBorder="1" applyAlignment="1">
      <alignment horizontal="center" vertical="center"/>
    </xf>
    <xf numFmtId="9" fontId="25" fillId="5" borderId="19" xfId="8" applyFont="1" applyFill="1" applyBorder="1" applyAlignment="1" applyProtection="1">
      <alignment horizontal="center" vertical="center" shrinkToFit="1"/>
    </xf>
    <xf numFmtId="9" fontId="25" fillId="5" borderId="20" xfId="8" applyFont="1" applyFill="1" applyBorder="1" applyAlignment="1" applyProtection="1">
      <alignment horizontal="center" vertical="center" shrinkToFit="1"/>
    </xf>
    <xf numFmtId="0" fontId="25" fillId="5" borderId="7"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5" xfId="0" applyFont="1" applyFill="1" applyBorder="1" applyAlignment="1" applyProtection="1">
      <alignment horizontal="center" vertical="center" shrinkToFit="1"/>
      <protection locked="0"/>
    </xf>
    <xf numFmtId="179" fontId="40" fillId="0" borderId="5" xfId="0" applyNumberFormat="1" applyFont="1" applyFill="1" applyBorder="1" applyAlignment="1" applyProtection="1">
      <alignment horizontal="center" vertical="center"/>
      <protection locked="0"/>
    </xf>
    <xf numFmtId="178" fontId="27" fillId="0" borderId="5" xfId="0" applyNumberFormat="1" applyFont="1" applyFill="1" applyBorder="1" applyAlignment="1" applyProtection="1">
      <alignment horizontal="center" vertical="center"/>
      <protection locked="0"/>
    </xf>
    <xf numFmtId="0" fontId="29" fillId="0" borderId="42" xfId="0" applyFont="1" applyFill="1" applyBorder="1" applyAlignment="1" applyProtection="1">
      <alignment horizontal="center" vertical="center"/>
      <protection locked="0"/>
    </xf>
    <xf numFmtId="0" fontId="28" fillId="9" borderId="64" xfId="3" applyFont="1" applyFill="1" applyBorder="1" applyAlignment="1" applyProtection="1">
      <alignment horizontal="center" vertical="center"/>
    </xf>
    <xf numFmtId="0" fontId="28" fillId="9" borderId="42" xfId="3" applyFont="1" applyFill="1" applyBorder="1" applyAlignment="1" applyProtection="1">
      <alignment horizontal="center" vertical="center"/>
    </xf>
    <xf numFmtId="0" fontId="25" fillId="0" borderId="25" xfId="1" applyFont="1" applyFill="1" applyBorder="1" applyAlignment="1" applyProtection="1">
      <alignment horizontal="left" vertical="center" wrapText="1"/>
      <protection locked="0"/>
    </xf>
    <xf numFmtId="0" fontId="25" fillId="0" borderId="20" xfId="1" applyFont="1" applyFill="1" applyBorder="1" applyAlignment="1" applyProtection="1">
      <alignment horizontal="left" vertical="center" wrapText="1"/>
      <protection locked="0"/>
    </xf>
    <xf numFmtId="0" fontId="25" fillId="0" borderId="26" xfId="1" applyFont="1" applyFill="1" applyBorder="1" applyAlignment="1" applyProtection="1">
      <alignment horizontal="left" vertical="center" wrapText="1"/>
      <protection locked="0"/>
    </xf>
    <xf numFmtId="177" fontId="25" fillId="0" borderId="99" xfId="0" applyNumberFormat="1" applyFont="1" applyFill="1" applyBorder="1" applyAlignment="1">
      <alignment horizontal="center" vertical="center"/>
    </xf>
    <xf numFmtId="177" fontId="25" fillId="0" borderId="100" xfId="0" applyNumberFormat="1" applyFont="1" applyFill="1" applyBorder="1" applyAlignment="1">
      <alignment horizontal="center" vertical="center"/>
    </xf>
    <xf numFmtId="177" fontId="25" fillId="0" borderId="101" xfId="0" applyNumberFormat="1" applyFont="1" applyFill="1" applyBorder="1" applyAlignment="1">
      <alignment horizontal="center" vertical="center"/>
    </xf>
    <xf numFmtId="177" fontId="25" fillId="0" borderId="22" xfId="0" applyNumberFormat="1" applyFont="1" applyFill="1" applyBorder="1" applyAlignment="1" applyProtection="1">
      <alignment horizontal="center" vertical="center"/>
      <protection locked="0"/>
    </xf>
    <xf numFmtId="0" fontId="25" fillId="2" borderId="48" xfId="3" applyFont="1" applyFill="1" applyBorder="1" applyAlignment="1" applyProtection="1">
      <alignment horizontal="center" vertical="center" wrapText="1"/>
    </xf>
    <xf numFmtId="0" fontId="25" fillId="2" borderId="0" xfId="3" applyFont="1" applyFill="1" applyBorder="1" applyAlignment="1" applyProtection="1">
      <alignment horizontal="center" vertical="center" wrapText="1"/>
    </xf>
    <xf numFmtId="0" fontId="25" fillId="2" borderId="67" xfId="3" applyFont="1" applyFill="1" applyBorder="1" applyAlignment="1" applyProtection="1">
      <alignment horizontal="center" vertical="center" wrapText="1"/>
    </xf>
    <xf numFmtId="0" fontId="30" fillId="2" borderId="39" xfId="3" applyFont="1" applyFill="1" applyBorder="1" applyAlignment="1" applyProtection="1">
      <alignment horizontal="center" vertical="center" wrapText="1" shrinkToFit="1"/>
    </xf>
    <xf numFmtId="0" fontId="30" fillId="2" borderId="13" xfId="3" applyFont="1" applyFill="1" applyBorder="1" applyAlignment="1" applyProtection="1">
      <alignment horizontal="center" vertical="center" wrapText="1" shrinkToFit="1"/>
    </xf>
    <xf numFmtId="0" fontId="30" fillId="2" borderId="40" xfId="3" applyFont="1" applyFill="1" applyBorder="1" applyAlignment="1" applyProtection="1">
      <alignment horizontal="center" vertical="center" wrapText="1" shrinkToFit="1"/>
    </xf>
    <xf numFmtId="0" fontId="25" fillId="5" borderId="25" xfId="3" applyFont="1" applyFill="1" applyBorder="1" applyAlignment="1" applyProtection="1">
      <alignment horizontal="left" vertical="center" wrapText="1" shrinkToFit="1"/>
      <protection locked="0"/>
    </xf>
    <xf numFmtId="0" fontId="25" fillId="5" borderId="20" xfId="3" applyFont="1" applyFill="1" applyBorder="1" applyAlignment="1" applyProtection="1">
      <alignment horizontal="left" vertical="center" wrapText="1" shrinkToFit="1"/>
      <protection locked="0"/>
    </xf>
    <xf numFmtId="0" fontId="30" fillId="3" borderId="39" xfId="3" applyFont="1" applyFill="1" applyBorder="1" applyAlignment="1" applyProtection="1">
      <alignment horizontal="center" vertical="center" wrapText="1"/>
    </xf>
    <xf numFmtId="0" fontId="30" fillId="3" borderId="13" xfId="3" applyFont="1" applyFill="1" applyBorder="1" applyAlignment="1" applyProtection="1">
      <alignment horizontal="center" vertical="center" wrapText="1"/>
    </xf>
    <xf numFmtId="0" fontId="41" fillId="0" borderId="19" xfId="0" applyFont="1" applyFill="1" applyBorder="1" applyAlignment="1" applyProtection="1">
      <alignment horizontal="left" vertical="center" wrapText="1" shrinkToFit="1"/>
      <protection locked="0"/>
    </xf>
    <xf numFmtId="0" fontId="41" fillId="0" borderId="20" xfId="0" applyFont="1" applyFill="1" applyBorder="1" applyAlignment="1" applyProtection="1">
      <alignment horizontal="left" vertical="center" wrapText="1" shrinkToFit="1"/>
      <protection locked="0"/>
    </xf>
    <xf numFmtId="0" fontId="41" fillId="0" borderId="21" xfId="0" applyFont="1" applyFill="1" applyBorder="1" applyAlignment="1" applyProtection="1">
      <alignment horizontal="left" vertical="center" wrapText="1" shrinkToFit="1"/>
      <protection locked="0"/>
    </xf>
    <xf numFmtId="0" fontId="43" fillId="0" borderId="32" xfId="2" applyFont="1" applyFill="1" applyBorder="1" applyAlignment="1" applyProtection="1">
      <alignment horizontal="left" vertical="center" wrapText="1" shrinkToFit="1"/>
      <protection locked="0"/>
    </xf>
    <xf numFmtId="0" fontId="43" fillId="0" borderId="33" xfId="2" applyFont="1" applyFill="1" applyBorder="1" applyAlignment="1" applyProtection="1">
      <alignment horizontal="left" vertical="center" wrapText="1" shrinkToFit="1"/>
      <protection locked="0"/>
    </xf>
    <xf numFmtId="0" fontId="43" fillId="0" borderId="47" xfId="2" applyFont="1" applyFill="1" applyBorder="1" applyAlignment="1" applyProtection="1">
      <alignment horizontal="left" vertical="center" wrapText="1" shrinkToFit="1"/>
      <protection locked="0"/>
    </xf>
    <xf numFmtId="0" fontId="34" fillId="2" borderId="24" xfId="7" applyFont="1" applyFill="1" applyBorder="1" applyAlignment="1" applyProtection="1">
      <alignment horizontal="center" vertical="center"/>
    </xf>
    <xf numFmtId="0" fontId="34" fillId="2" borderId="20" xfId="7" applyFont="1" applyFill="1" applyBorder="1" applyAlignment="1" applyProtection="1">
      <alignment horizontal="center" vertical="center"/>
    </xf>
    <xf numFmtId="0" fontId="25" fillId="0" borderId="25" xfId="1" applyFont="1" applyFill="1" applyBorder="1" applyAlignment="1" applyProtection="1">
      <alignment horizontal="left" vertical="center" wrapText="1" shrinkToFit="1"/>
    </xf>
    <xf numFmtId="0" fontId="25" fillId="0" borderId="20" xfId="1" applyFont="1" applyFill="1" applyBorder="1" applyAlignment="1" applyProtection="1">
      <alignment horizontal="left" vertical="center" wrapText="1" shrinkToFit="1"/>
    </xf>
    <xf numFmtId="0" fontId="25" fillId="0" borderId="26" xfId="1" applyFont="1" applyFill="1" applyBorder="1" applyAlignment="1" applyProtection="1">
      <alignment horizontal="left" vertical="center" wrapText="1" shrinkToFit="1"/>
    </xf>
    <xf numFmtId="0" fontId="25" fillId="5" borderId="49" xfId="3" applyFont="1" applyFill="1" applyBorder="1" applyAlignment="1" applyProtection="1">
      <alignment horizontal="left" vertical="center" wrapText="1" shrinkToFit="1"/>
      <protection locked="0"/>
    </xf>
    <xf numFmtId="0" fontId="25" fillId="5" borderId="13" xfId="3" applyFont="1" applyFill="1" applyBorder="1" applyAlignment="1" applyProtection="1">
      <alignment horizontal="left" vertical="center" wrapText="1" shrinkToFit="1"/>
      <protection locked="0"/>
    </xf>
    <xf numFmtId="0" fontId="25" fillId="5" borderId="14" xfId="3" applyFont="1" applyFill="1" applyBorder="1" applyAlignment="1" applyProtection="1">
      <alignment horizontal="left" vertical="center" wrapText="1" shrinkToFit="1"/>
      <protection locked="0"/>
    </xf>
    <xf numFmtId="0" fontId="30" fillId="2" borderId="12" xfId="1" applyNumberFormat="1" applyFont="1" applyFill="1" applyBorder="1" applyAlignment="1" applyProtection="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35" fillId="5" borderId="13" xfId="1" applyFont="1" applyFill="1" applyBorder="1" applyAlignment="1" applyProtection="1">
      <alignment horizontal="left" vertical="center" wrapText="1" shrinkToFit="1"/>
      <protection locked="0"/>
    </xf>
    <xf numFmtId="0" fontId="25" fillId="5" borderId="13" xfId="0" applyFont="1" applyFill="1" applyBorder="1" applyAlignment="1" applyProtection="1">
      <alignment horizontal="left" vertical="center" wrapText="1" shrinkToFit="1"/>
      <protection locked="0"/>
    </xf>
    <xf numFmtId="0" fontId="25" fillId="5" borderId="23" xfId="0" applyFont="1" applyFill="1" applyBorder="1" applyAlignment="1" applyProtection="1">
      <alignment horizontal="left" vertical="center" wrapText="1" shrinkToFit="1"/>
      <protection locked="0"/>
    </xf>
    <xf numFmtId="0" fontId="30" fillId="2" borderId="39" xfId="3" applyFont="1" applyFill="1" applyBorder="1" applyAlignment="1" applyProtection="1">
      <alignment horizontal="center" vertical="center"/>
    </xf>
    <xf numFmtId="0" fontId="30" fillId="2" borderId="13" xfId="3" applyFont="1" applyFill="1" applyBorder="1" applyAlignment="1" applyProtection="1">
      <alignment horizontal="center" vertical="center"/>
    </xf>
    <xf numFmtId="0" fontId="31" fillId="5" borderId="49" xfId="1" applyFont="1" applyFill="1" applyBorder="1" applyAlignment="1" applyProtection="1">
      <alignment horizontal="left" vertical="center" wrapText="1" shrinkToFit="1"/>
      <protection locked="0"/>
    </xf>
    <xf numFmtId="0" fontId="30" fillId="2" borderId="12" xfId="1" applyFont="1" applyFill="1" applyBorder="1" applyAlignment="1" applyProtection="1">
      <alignment horizontal="center" vertical="center" wrapText="1" shrinkToFit="1"/>
    </xf>
    <xf numFmtId="0" fontId="32" fillId="0" borderId="19" xfId="0" applyFont="1" applyBorder="1" applyAlignment="1" applyProtection="1">
      <alignment horizontal="left" vertical="center" wrapText="1"/>
      <protection locked="0"/>
    </xf>
    <xf numFmtId="0" fontId="32" fillId="0" borderId="20" xfId="0" applyFont="1" applyBorder="1" applyAlignment="1" applyProtection="1">
      <alignment horizontal="left" vertical="center" wrapText="1"/>
      <protection locked="0"/>
    </xf>
    <xf numFmtId="0" fontId="32" fillId="0" borderId="21" xfId="0" applyFont="1" applyBorder="1" applyAlignment="1" applyProtection="1">
      <alignment horizontal="left" vertical="center" wrapText="1"/>
      <protection locked="0"/>
    </xf>
    <xf numFmtId="0" fontId="30" fillId="2" borderId="12" xfId="1" applyFont="1" applyFill="1" applyBorder="1" applyAlignment="1" applyProtection="1">
      <alignment horizontal="center" vertical="center"/>
    </xf>
    <xf numFmtId="0" fontId="25" fillId="0" borderId="23" xfId="0" applyFont="1" applyBorder="1" applyAlignment="1">
      <alignment horizontal="center" vertical="center"/>
    </xf>
    <xf numFmtId="0" fontId="33" fillId="6" borderId="36" xfId="3" applyFont="1" applyFill="1" applyBorder="1" applyAlignment="1" applyProtection="1">
      <alignment horizontal="center" vertical="center" wrapText="1" shrinkToFit="1"/>
    </xf>
    <xf numFmtId="0" fontId="33" fillId="6" borderId="33" xfId="3" applyFont="1" applyFill="1" applyBorder="1" applyAlignment="1" applyProtection="1">
      <alignment horizontal="center" vertical="center" wrapText="1" shrinkToFit="1"/>
    </xf>
    <xf numFmtId="0" fontId="33" fillId="6" borderId="37" xfId="3" applyFont="1" applyFill="1" applyBorder="1" applyAlignment="1" applyProtection="1">
      <alignment horizontal="center" vertical="center" wrapText="1" shrinkToFit="1"/>
    </xf>
    <xf numFmtId="0" fontId="34" fillId="6" borderId="32" xfId="7" applyFont="1" applyFill="1" applyBorder="1" applyAlignment="1" applyProtection="1">
      <alignment horizontal="center" vertical="center" wrapText="1" shrinkToFit="1"/>
    </xf>
    <xf numFmtId="0" fontId="34" fillId="6" borderId="33" xfId="7" applyFont="1" applyFill="1" applyBorder="1" applyAlignment="1" applyProtection="1">
      <alignment horizontal="center" vertical="center" wrapText="1" shrinkToFit="1"/>
    </xf>
    <xf numFmtId="0" fontId="34" fillId="6" borderId="34" xfId="7" applyFont="1" applyFill="1" applyBorder="1" applyAlignment="1" applyProtection="1">
      <alignment horizontal="center" vertical="center" wrapText="1" shrinkToFit="1"/>
    </xf>
    <xf numFmtId="0" fontId="34" fillId="6" borderId="48" xfId="7" applyFont="1" applyFill="1" applyBorder="1" applyAlignment="1" applyProtection="1">
      <alignment horizontal="center" vertical="center" wrapText="1" shrinkToFit="1"/>
    </xf>
    <xf numFmtId="0" fontId="34" fillId="6" borderId="0" xfId="7" applyFont="1" applyFill="1" applyBorder="1" applyAlignment="1" applyProtection="1">
      <alignment horizontal="center" vertical="center" wrapText="1" shrinkToFit="1"/>
    </xf>
    <xf numFmtId="0" fontId="34" fillId="6" borderId="67" xfId="7" applyFont="1" applyFill="1" applyBorder="1" applyAlignment="1" applyProtection="1">
      <alignment horizontal="center" vertical="center" wrapText="1" shrinkToFit="1"/>
    </xf>
    <xf numFmtId="0" fontId="25" fillId="5" borderId="32" xfId="3" applyFont="1" applyFill="1" applyBorder="1" applyAlignment="1" applyProtection="1">
      <alignment horizontal="center" vertical="center" wrapText="1" shrinkToFit="1"/>
    </xf>
    <xf numFmtId="0" fontId="25" fillId="5" borderId="33" xfId="3" applyFont="1" applyFill="1" applyBorder="1" applyAlignment="1" applyProtection="1">
      <alignment horizontal="center" vertical="center" wrapText="1" shrinkToFit="1"/>
    </xf>
    <xf numFmtId="0" fontId="25" fillId="5" borderId="34" xfId="3" applyFont="1" applyFill="1" applyBorder="1" applyAlignment="1" applyProtection="1">
      <alignment horizontal="center" vertical="center" wrapText="1" shrinkToFit="1"/>
    </xf>
    <xf numFmtId="0" fontId="25" fillId="5" borderId="48" xfId="3" applyFont="1" applyFill="1" applyBorder="1" applyAlignment="1" applyProtection="1">
      <alignment horizontal="center" vertical="center" wrapText="1" shrinkToFit="1"/>
    </xf>
    <xf numFmtId="0" fontId="25" fillId="5" borderId="0" xfId="3" applyFont="1" applyFill="1" applyBorder="1" applyAlignment="1" applyProtection="1">
      <alignment horizontal="center" vertical="center" wrapText="1" shrinkToFit="1"/>
    </xf>
    <xf numFmtId="0" fontId="25" fillId="5" borderId="67" xfId="3" applyFont="1" applyFill="1" applyBorder="1" applyAlignment="1" applyProtection="1">
      <alignment horizontal="center" vertical="center" wrapText="1" shrinkToFit="1"/>
    </xf>
    <xf numFmtId="0" fontId="25" fillId="5" borderId="12" xfId="3" applyFont="1" applyFill="1" applyBorder="1" applyAlignment="1" applyProtection="1">
      <alignment horizontal="center" vertical="center" wrapText="1" shrinkToFit="1"/>
    </xf>
    <xf numFmtId="0" fontId="25" fillId="5" borderId="13" xfId="3" applyFont="1" applyFill="1" applyBorder="1" applyAlignment="1" applyProtection="1">
      <alignment horizontal="center" vertical="center" wrapText="1" shrinkToFit="1"/>
    </xf>
    <xf numFmtId="0" fontId="25" fillId="5" borderId="14" xfId="3" applyFont="1" applyFill="1" applyBorder="1" applyAlignment="1" applyProtection="1">
      <alignment horizontal="center" vertical="center" wrapText="1" shrinkToFit="1"/>
    </xf>
    <xf numFmtId="0" fontId="24" fillId="5" borderId="25" xfId="7" applyFill="1" applyBorder="1" applyAlignment="1" applyProtection="1">
      <alignment horizontal="left" vertical="center" wrapText="1" shrinkToFit="1"/>
      <protection locked="0"/>
    </xf>
    <xf numFmtId="0" fontId="24" fillId="5" borderId="20" xfId="7" applyFill="1" applyBorder="1" applyAlignment="1" applyProtection="1">
      <alignment horizontal="left" vertical="center" wrapText="1" shrinkToFit="1"/>
      <protection locked="0"/>
    </xf>
    <xf numFmtId="0" fontId="24" fillId="5" borderId="21" xfId="7" applyFill="1" applyBorder="1" applyAlignment="1" applyProtection="1">
      <alignment horizontal="left" vertical="center" wrapText="1" shrinkToFit="1"/>
      <protection locked="0"/>
    </xf>
    <xf numFmtId="0" fontId="25" fillId="0" borderId="56" xfId="3" applyFont="1" applyFill="1" applyBorder="1" applyAlignment="1" applyProtection="1">
      <alignment horizontal="center" vertical="center"/>
      <protection locked="0"/>
    </xf>
    <xf numFmtId="0" fontId="25" fillId="0" borderId="33" xfId="3" applyFont="1" applyFill="1" applyBorder="1" applyAlignment="1" applyProtection="1">
      <alignment horizontal="center" vertical="center"/>
      <protection locked="0"/>
    </xf>
    <xf numFmtId="0" fontId="33" fillId="6" borderId="32" xfId="3" applyFont="1" applyFill="1" applyBorder="1" applyAlignment="1" applyProtection="1">
      <alignment horizontal="center" vertical="center" wrapText="1"/>
    </xf>
    <xf numFmtId="0" fontId="33" fillId="6" borderId="33" xfId="3" applyFont="1" applyFill="1" applyBorder="1" applyAlignment="1" applyProtection="1">
      <alignment horizontal="center" vertical="center" wrapText="1"/>
    </xf>
    <xf numFmtId="0" fontId="33" fillId="6" borderId="34" xfId="3" applyFont="1" applyFill="1" applyBorder="1" applyAlignment="1" applyProtection="1">
      <alignment horizontal="center" vertical="center" wrapText="1"/>
    </xf>
    <xf numFmtId="0" fontId="25" fillId="0" borderId="32" xfId="3" applyFont="1" applyFill="1" applyBorder="1" applyAlignment="1" applyProtection="1">
      <alignment horizontal="center" vertical="center"/>
      <protection locked="0"/>
    </xf>
    <xf numFmtId="0" fontId="25" fillId="0" borderId="34" xfId="3" applyFont="1" applyFill="1" applyBorder="1" applyAlignment="1" applyProtection="1">
      <alignment horizontal="center" vertical="center"/>
      <protection locked="0"/>
    </xf>
    <xf numFmtId="0" fontId="30" fillId="2" borderId="32" xfId="1" applyFont="1" applyFill="1" applyBorder="1" applyAlignment="1" applyProtection="1">
      <alignment horizontal="center" vertical="center" shrinkToFit="1"/>
    </xf>
    <xf numFmtId="177" fontId="25" fillId="0" borderId="9" xfId="0" applyNumberFormat="1" applyFont="1" applyFill="1" applyBorder="1" applyAlignment="1" applyProtection="1">
      <alignment horizontal="center" vertical="center"/>
    </xf>
    <xf numFmtId="177" fontId="25" fillId="0" borderId="10" xfId="0" applyNumberFormat="1" applyFont="1" applyFill="1" applyBorder="1" applyAlignment="1" applyProtection="1">
      <alignment horizontal="center" vertical="center"/>
    </xf>
    <xf numFmtId="177" fontId="25" fillId="0" borderId="11" xfId="0" applyNumberFormat="1" applyFont="1" applyFill="1" applyBorder="1" applyAlignment="1" applyProtection="1">
      <alignment horizontal="center" vertical="center"/>
    </xf>
    <xf numFmtId="0" fontId="32" fillId="5" borderId="25" xfId="1" applyFont="1" applyFill="1" applyBorder="1" applyAlignment="1" applyProtection="1">
      <alignment horizontal="left" vertical="top" wrapText="1"/>
      <protection locked="0"/>
    </xf>
    <xf numFmtId="0" fontId="32" fillId="5" borderId="20" xfId="1" applyFont="1" applyFill="1" applyBorder="1" applyAlignment="1" applyProtection="1">
      <alignment horizontal="left" vertical="top" wrapText="1"/>
      <protection locked="0"/>
    </xf>
    <xf numFmtId="0" fontId="32" fillId="5" borderId="26" xfId="1" applyFont="1" applyFill="1" applyBorder="1" applyAlignment="1" applyProtection="1">
      <alignment horizontal="left" vertical="top" wrapText="1"/>
      <protection locked="0"/>
    </xf>
    <xf numFmtId="177" fontId="25" fillId="0" borderId="15" xfId="0" applyNumberFormat="1" applyFont="1" applyFill="1" applyBorder="1" applyAlignment="1" applyProtection="1">
      <alignment horizontal="center" vertical="center"/>
    </xf>
    <xf numFmtId="177" fontId="25" fillId="0" borderId="16" xfId="0" applyNumberFormat="1" applyFont="1" applyFill="1" applyBorder="1" applyAlignment="1" applyProtection="1">
      <alignment horizontal="center" vertical="center"/>
    </xf>
    <xf numFmtId="177" fontId="25" fillId="0" borderId="113" xfId="0" applyNumberFormat="1" applyFont="1" applyFill="1" applyBorder="1" applyAlignment="1" applyProtection="1">
      <alignment horizontal="center" vertical="center"/>
    </xf>
    <xf numFmtId="0" fontId="25" fillId="2" borderId="9" xfId="3" applyFont="1" applyFill="1" applyBorder="1" applyAlignment="1" applyProtection="1">
      <alignment horizontal="center" vertical="center" wrapText="1"/>
    </xf>
    <xf numFmtId="0" fontId="25" fillId="2" borderId="10" xfId="3" applyFont="1" applyFill="1" applyBorder="1" applyAlignment="1" applyProtection="1">
      <alignment horizontal="center" vertical="center" wrapText="1"/>
    </xf>
    <xf numFmtId="0" fontId="25" fillId="2" borderId="11" xfId="3" applyFont="1" applyFill="1" applyBorder="1" applyAlignment="1" applyProtection="1">
      <alignment horizontal="center" vertical="center" wrapText="1"/>
    </xf>
    <xf numFmtId="177" fontId="25" fillId="0" borderId="99" xfId="0" applyNumberFormat="1" applyFont="1" applyFill="1" applyBorder="1" applyAlignment="1">
      <alignment horizontal="right" vertical="center"/>
    </xf>
    <xf numFmtId="177" fontId="25" fillId="0" borderId="100" xfId="0" applyNumberFormat="1" applyFont="1" applyFill="1" applyBorder="1" applyAlignment="1">
      <alignment horizontal="right" vertical="center"/>
    </xf>
    <xf numFmtId="177" fontId="25" fillId="0" borderId="101" xfId="0" applyNumberFormat="1" applyFont="1" applyFill="1" applyBorder="1" applyAlignment="1">
      <alignment horizontal="right" vertical="center"/>
    </xf>
    <xf numFmtId="0" fontId="25" fillId="2" borderId="56" xfId="3" applyFont="1" applyFill="1" applyBorder="1" applyAlignment="1" applyProtection="1">
      <alignment horizontal="center" vertical="center" wrapText="1"/>
    </xf>
    <xf numFmtId="0" fontId="25" fillId="2" borderId="34" xfId="0" applyFont="1" applyFill="1" applyBorder="1" applyAlignment="1">
      <alignment horizontal="center" vertical="center" wrapText="1"/>
    </xf>
    <xf numFmtId="0" fontId="25" fillId="2" borderId="1" xfId="3" applyFont="1" applyFill="1" applyBorder="1" applyAlignment="1" applyProtection="1">
      <alignment horizontal="center" vertical="center" wrapText="1"/>
    </xf>
    <xf numFmtId="0" fontId="25" fillId="2" borderId="67"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2" borderId="32" xfId="3" applyFont="1" applyFill="1" applyBorder="1" applyAlignment="1" applyProtection="1">
      <alignment horizontal="center" vertical="center" wrapText="1"/>
    </xf>
    <xf numFmtId="0" fontId="25" fillId="2" borderId="33" xfId="3" applyFont="1" applyFill="1" applyBorder="1" applyAlignment="1" applyProtection="1">
      <alignment horizontal="center" vertical="center" wrapText="1"/>
    </xf>
    <xf numFmtId="0" fontId="25" fillId="2" borderId="34" xfId="3" applyFont="1" applyFill="1" applyBorder="1" applyAlignment="1" applyProtection="1">
      <alignment horizontal="center" vertical="center" wrapText="1"/>
    </xf>
    <xf numFmtId="177" fontId="25" fillId="5" borderId="53" xfId="0" applyNumberFormat="1" applyFont="1" applyFill="1" applyBorder="1" applyAlignment="1" applyProtection="1">
      <alignment horizontal="center" vertical="center"/>
      <protection locked="0"/>
    </xf>
    <xf numFmtId="177" fontId="25" fillId="5" borderId="54" xfId="0" applyNumberFormat="1" applyFont="1" applyFill="1" applyBorder="1" applyAlignment="1" applyProtection="1">
      <alignment horizontal="center" vertical="center"/>
      <protection locked="0"/>
    </xf>
    <xf numFmtId="177" fontId="25" fillId="5" borderId="69" xfId="0" applyNumberFormat="1" applyFont="1" applyFill="1" applyBorder="1" applyAlignment="1" applyProtection="1">
      <alignment horizontal="center" vertical="center"/>
      <protection locked="0"/>
    </xf>
    <xf numFmtId="177" fontId="25" fillId="5" borderId="9" xfId="0" applyNumberFormat="1" applyFont="1" applyFill="1" applyBorder="1" applyAlignment="1" applyProtection="1">
      <alignment horizontal="center" vertical="center"/>
      <protection locked="0"/>
    </xf>
    <xf numFmtId="177" fontId="25" fillId="5" borderId="10" xfId="0" applyNumberFormat="1" applyFont="1" applyFill="1" applyBorder="1" applyAlignment="1" applyProtection="1">
      <alignment horizontal="center" vertical="center"/>
      <protection locked="0"/>
    </xf>
    <xf numFmtId="177" fontId="25" fillId="5" borderId="11" xfId="0" applyNumberFormat="1" applyFont="1" applyFill="1" applyBorder="1" applyAlignment="1" applyProtection="1">
      <alignment horizontal="center" vertical="center"/>
      <protection locked="0"/>
    </xf>
    <xf numFmtId="177" fontId="41" fillId="0" borderId="53" xfId="0" applyNumberFormat="1" applyFont="1" applyFill="1" applyBorder="1" applyAlignment="1" applyProtection="1">
      <alignment horizontal="center" vertical="center"/>
      <protection locked="0"/>
    </xf>
    <xf numFmtId="177" fontId="41" fillId="0" borderId="54" xfId="0" applyNumberFormat="1" applyFont="1" applyFill="1" applyBorder="1" applyAlignment="1" applyProtection="1">
      <alignment horizontal="center" vertical="center"/>
      <protection locked="0"/>
    </xf>
    <xf numFmtId="177" fontId="41" fillId="0" borderId="70" xfId="0" applyNumberFormat="1" applyFont="1" applyFill="1" applyBorder="1" applyAlignment="1" applyProtection="1">
      <alignment horizontal="center" vertical="center"/>
      <protection locked="0"/>
    </xf>
    <xf numFmtId="0" fontId="34" fillId="3" borderId="24" xfId="7" applyFont="1" applyFill="1" applyBorder="1" applyAlignment="1" applyProtection="1">
      <alignment horizontal="center" vertical="center" wrapText="1"/>
    </xf>
    <xf numFmtId="0" fontId="34" fillId="3" borderId="20" xfId="7" applyFont="1" applyFill="1" applyBorder="1" applyAlignment="1" applyProtection="1">
      <alignment horizontal="center" vertical="center" wrapText="1"/>
    </xf>
    <xf numFmtId="0" fontId="34" fillId="3" borderId="35" xfId="7" applyFont="1" applyFill="1" applyBorder="1" applyAlignment="1" applyProtection="1">
      <alignment horizontal="center" vertical="center" wrapText="1"/>
    </xf>
    <xf numFmtId="0" fontId="25" fillId="0" borderId="25" xfId="1" applyFont="1" applyFill="1" applyBorder="1" applyAlignment="1" applyProtection="1">
      <alignment horizontal="left" vertical="center" wrapText="1"/>
    </xf>
    <xf numFmtId="0" fontId="25" fillId="0" borderId="20" xfId="1" applyFont="1" applyFill="1" applyBorder="1" applyAlignment="1" applyProtection="1">
      <alignment horizontal="left" vertical="center" wrapText="1"/>
    </xf>
    <xf numFmtId="0" fontId="25" fillId="0" borderId="26" xfId="1" applyFont="1" applyFill="1" applyBorder="1" applyAlignment="1" applyProtection="1">
      <alignment horizontal="left" vertical="center" wrapText="1"/>
    </xf>
    <xf numFmtId="0" fontId="30" fillId="3" borderId="36" xfId="3" applyFont="1" applyFill="1" applyBorder="1" applyAlignment="1" applyProtection="1">
      <alignment horizontal="center" vertical="center" wrapText="1"/>
    </xf>
    <xf numFmtId="0" fontId="30" fillId="3" borderId="33" xfId="3" applyFont="1" applyFill="1" applyBorder="1" applyAlignment="1" applyProtection="1">
      <alignment horizontal="center" vertical="center" wrapText="1"/>
    </xf>
    <xf numFmtId="0" fontId="30" fillId="3" borderId="37" xfId="3" applyFont="1" applyFill="1" applyBorder="1" applyAlignment="1" applyProtection="1">
      <alignment horizontal="center" vertical="center" wrapText="1"/>
    </xf>
    <xf numFmtId="0" fontId="30" fillId="3" borderId="3" xfId="3" applyFont="1" applyFill="1" applyBorder="1" applyAlignment="1" applyProtection="1">
      <alignment horizontal="center" vertical="center" wrapText="1"/>
    </xf>
    <xf numFmtId="0" fontId="30" fillId="3" borderId="0" xfId="3" applyFont="1" applyFill="1" applyBorder="1" applyAlignment="1" applyProtection="1">
      <alignment horizontal="center" vertical="center" wrapText="1"/>
    </xf>
    <xf numFmtId="0" fontId="30" fillId="3" borderId="38" xfId="3" applyFont="1" applyFill="1" applyBorder="1" applyAlignment="1" applyProtection="1">
      <alignment horizontal="center" vertical="center" wrapText="1"/>
    </xf>
    <xf numFmtId="0" fontId="30" fillId="3" borderId="40" xfId="3" applyFont="1" applyFill="1" applyBorder="1" applyAlignment="1" applyProtection="1">
      <alignment horizontal="center" vertical="center" wrapText="1"/>
    </xf>
    <xf numFmtId="0" fontId="30" fillId="0" borderId="65" xfId="3" applyFont="1" applyFill="1" applyBorder="1" applyAlignment="1" applyProtection="1">
      <alignment horizontal="center" vertical="center" wrapText="1"/>
    </xf>
    <xf numFmtId="0" fontId="30" fillId="0" borderId="66" xfId="3" applyFont="1" applyFill="1" applyBorder="1" applyAlignment="1" applyProtection="1">
      <alignment horizontal="center" vertical="center" wrapText="1"/>
    </xf>
    <xf numFmtId="177" fontId="25" fillId="5" borderId="19" xfId="0" applyNumberFormat="1" applyFont="1" applyFill="1" applyBorder="1" applyAlignment="1" applyProtection="1">
      <alignment horizontal="center" vertical="center"/>
      <protection locked="0"/>
    </xf>
    <xf numFmtId="177" fontId="25" fillId="5" borderId="20" xfId="0" applyNumberFormat="1" applyFont="1" applyFill="1" applyBorder="1" applyAlignment="1" applyProtection="1">
      <alignment horizontal="center" vertical="center"/>
      <protection locked="0"/>
    </xf>
    <xf numFmtId="177" fontId="25" fillId="5" borderId="21" xfId="0" applyNumberFormat="1" applyFont="1" applyFill="1" applyBorder="1" applyAlignment="1" applyProtection="1">
      <alignment horizontal="center" vertical="center"/>
      <protection locked="0"/>
    </xf>
    <xf numFmtId="0" fontId="25" fillId="2" borderId="12" xfId="3" applyFont="1" applyFill="1" applyBorder="1" applyAlignment="1" applyProtection="1">
      <alignment horizontal="center" vertical="center" wrapText="1"/>
    </xf>
    <xf numFmtId="0" fontId="25" fillId="2" borderId="13" xfId="3" applyFont="1" applyFill="1" applyBorder="1" applyAlignment="1" applyProtection="1">
      <alignment horizontal="center" vertical="center" wrapText="1"/>
    </xf>
    <xf numFmtId="0" fontId="25" fillId="2" borderId="14" xfId="3" applyFont="1" applyFill="1" applyBorder="1" applyAlignment="1" applyProtection="1">
      <alignment horizontal="center" vertical="center" wrapText="1"/>
    </xf>
    <xf numFmtId="177" fontId="25" fillId="0" borderId="50" xfId="0" applyNumberFormat="1" applyFont="1" applyFill="1" applyBorder="1" applyAlignment="1" applyProtection="1">
      <alignment horizontal="center" vertical="center"/>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67"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0" fillId="6" borderId="7" xfId="0" applyFont="1" applyFill="1" applyBorder="1" applyAlignment="1">
      <alignment horizontal="center" vertical="center"/>
    </xf>
    <xf numFmtId="49" fontId="16" fillId="5" borderId="19" xfId="0" applyNumberFormat="1" applyFont="1" applyFill="1" applyBorder="1" applyAlignment="1" applyProtection="1">
      <alignment horizontal="left" vertical="center" wrapText="1"/>
      <protection locked="0"/>
    </xf>
    <xf numFmtId="49" fontId="16" fillId="5" borderId="20" xfId="0" applyNumberFormat="1" applyFont="1" applyFill="1" applyBorder="1" applyAlignment="1" applyProtection="1">
      <alignment horizontal="left" vertical="center" wrapText="1"/>
      <protection locked="0"/>
    </xf>
    <xf numFmtId="49" fontId="16" fillId="5" borderId="21" xfId="0" applyNumberFormat="1" applyFont="1" applyFill="1" applyBorder="1" applyAlignment="1" applyProtection="1">
      <alignment horizontal="left" vertical="center" wrapText="1"/>
      <protection locked="0"/>
    </xf>
    <xf numFmtId="49" fontId="16" fillId="0" borderId="7" xfId="0" applyNumberFormat="1" applyFont="1" applyFill="1" applyBorder="1" applyAlignment="1" applyProtection="1">
      <alignment horizontal="left" vertical="center" wrapText="1"/>
      <protection locked="0"/>
    </xf>
    <xf numFmtId="49" fontId="16" fillId="0" borderId="114" xfId="0" applyNumberFormat="1" applyFont="1" applyFill="1" applyBorder="1" applyAlignment="1" applyProtection="1">
      <alignment horizontal="left" vertical="center" wrapText="1"/>
      <protection locked="0"/>
    </xf>
    <xf numFmtId="0" fontId="13" fillId="3" borderId="41"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3" xfId="0" applyFont="1" applyFill="1" applyBorder="1" applyAlignment="1">
      <alignment horizontal="center" vertical="center"/>
    </xf>
    <xf numFmtId="0" fontId="13" fillId="2" borderId="41" xfId="0" applyFont="1" applyFill="1" applyBorder="1" applyAlignment="1">
      <alignment horizontal="center" vertical="center" wrapText="1"/>
    </xf>
    <xf numFmtId="0" fontId="18" fillId="0" borderId="7" xfId="0" applyFont="1" applyFill="1" applyBorder="1" applyAlignment="1" applyProtection="1">
      <alignment horizontal="center" vertical="center" wrapText="1"/>
      <protection locked="0"/>
    </xf>
    <xf numFmtId="179" fontId="18" fillId="0" borderId="7" xfId="0" applyNumberFormat="1" applyFont="1" applyFill="1" applyBorder="1" applyAlignment="1" applyProtection="1">
      <alignment horizontal="center" vertical="center" wrapText="1"/>
      <protection locked="0"/>
    </xf>
    <xf numFmtId="0" fontId="42" fillId="0" borderId="71" xfId="0" applyFont="1" applyFill="1" applyBorder="1" applyAlignment="1" applyProtection="1">
      <alignment horizontal="left" vertical="center" wrapText="1"/>
      <protection locked="0"/>
    </xf>
    <xf numFmtId="0" fontId="42" fillId="0" borderId="59" xfId="0" applyFont="1" applyFill="1" applyBorder="1" applyAlignment="1" applyProtection="1">
      <alignment horizontal="left" vertical="center" wrapText="1"/>
      <protection locked="0"/>
    </xf>
    <xf numFmtId="0" fontId="42" fillId="0" borderId="73"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center" vertical="center" wrapText="1"/>
      <protection locked="0"/>
    </xf>
    <xf numFmtId="0" fontId="0" fillId="0" borderId="59" xfId="0" applyFont="1" applyFill="1" applyBorder="1" applyAlignment="1" applyProtection="1">
      <alignment horizontal="center" vertical="center" wrapText="1"/>
      <protection locked="0"/>
    </xf>
    <xf numFmtId="0" fontId="0" fillId="0" borderId="72"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xf>
    <xf numFmtId="0" fontId="0" fillId="6" borderId="20" xfId="0" applyFont="1" applyFill="1" applyBorder="1" applyAlignment="1">
      <alignment horizontal="center" vertical="center"/>
    </xf>
    <xf numFmtId="0" fontId="0" fillId="6" borderId="21" xfId="0" applyFont="1" applyFill="1" applyBorder="1" applyAlignment="1">
      <alignment horizontal="center" vertical="center"/>
    </xf>
    <xf numFmtId="0" fontId="18" fillId="5" borderId="7" xfId="0" applyFont="1" applyFill="1" applyBorder="1" applyAlignment="1" applyProtection="1">
      <alignment horizontal="center" vertical="center" wrapText="1"/>
      <protection locked="0"/>
    </xf>
    <xf numFmtId="0" fontId="0" fillId="5" borderId="85"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178" fontId="18" fillId="0" borderId="7" xfId="0" applyNumberFormat="1" applyFont="1" applyFill="1" applyBorder="1" applyAlignment="1" applyProtection="1">
      <alignment horizontal="center" vertical="center" wrapText="1"/>
      <protection locked="0"/>
    </xf>
    <xf numFmtId="49" fontId="16" fillId="5" borderId="7" xfId="0" applyNumberFormat="1" applyFont="1" applyFill="1" applyBorder="1" applyAlignment="1" applyProtection="1">
      <alignment horizontal="center" vertical="center" wrapText="1"/>
      <protection locked="0"/>
    </xf>
    <xf numFmtId="49" fontId="16" fillId="0" borderId="7" xfId="0" applyNumberFormat="1" applyFont="1" applyFill="1" applyBorder="1" applyAlignment="1" applyProtection="1">
      <alignment horizontal="center" vertical="center" wrapText="1"/>
      <protection locked="0"/>
    </xf>
    <xf numFmtId="179" fontId="18" fillId="5" borderId="7" xfId="0" applyNumberFormat="1" applyFont="1" applyFill="1" applyBorder="1" applyAlignment="1" applyProtection="1">
      <alignment horizontal="center" vertical="center" wrapText="1"/>
      <protection locked="0"/>
    </xf>
    <xf numFmtId="177" fontId="0" fillId="0" borderId="9" xfId="0" applyNumberFormat="1" applyFont="1" applyFill="1" applyBorder="1" applyAlignment="1" applyProtection="1">
      <alignment horizontal="right" vertical="center"/>
      <protection locked="0"/>
    </xf>
    <xf numFmtId="177" fontId="0" fillId="0" borderId="10"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0" fillId="0" borderId="56" xfId="0" applyFont="1" applyFill="1" applyBorder="1" applyAlignment="1">
      <alignment horizontal="center" vertical="center"/>
    </xf>
    <xf numFmtId="0" fontId="3" fillId="0" borderId="33" xfId="0" applyFont="1" applyBorder="1" applyAlignment="1">
      <alignment horizontal="center" vertical="center"/>
    </xf>
    <xf numFmtId="0" fontId="0" fillId="0" borderId="32" xfId="0" applyFont="1" applyFill="1" applyBorder="1" applyAlignment="1">
      <alignment horizontal="center" vertical="center"/>
    </xf>
    <xf numFmtId="0" fontId="3" fillId="0" borderId="34" xfId="0" applyFont="1" applyBorder="1" applyAlignment="1">
      <alignment horizontal="center" vertical="center"/>
    </xf>
    <xf numFmtId="0" fontId="8" fillId="0" borderId="47" xfId="0" applyFont="1" applyBorder="1" applyAlignment="1">
      <alignment horizontal="center" vertical="center"/>
    </xf>
    <xf numFmtId="0" fontId="0" fillId="0" borderId="60" xfId="0" applyFont="1" applyBorder="1" applyAlignment="1" applyProtection="1">
      <alignment horizontal="left" vertical="center" wrapText="1"/>
      <protection locked="0"/>
    </xf>
    <xf numFmtId="0" fontId="3" fillId="0" borderId="54" xfId="0" applyFont="1" applyBorder="1" applyAlignment="1" applyProtection="1">
      <alignment horizontal="left" vertical="center" wrapText="1"/>
      <protection locked="0"/>
    </xf>
    <xf numFmtId="0" fontId="3" fillId="0" borderId="69" xfId="0" applyFont="1" applyBorder="1" applyAlignment="1" applyProtection="1">
      <alignment horizontal="left" vertical="center" wrapText="1"/>
      <protection locked="0"/>
    </xf>
    <xf numFmtId="0" fontId="8" fillId="0" borderId="53" xfId="0" applyFont="1" applyBorder="1" applyAlignment="1" applyProtection="1">
      <alignment horizontal="left" vertical="center" wrapText="1"/>
      <protection locked="0"/>
    </xf>
    <xf numFmtId="0" fontId="3" fillId="0" borderId="54"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177" fontId="0" fillId="0" borderId="53" xfId="0" applyNumberFormat="1" applyFont="1" applyFill="1" applyBorder="1" applyAlignment="1" applyProtection="1">
      <alignment horizontal="right" vertical="center"/>
      <protection locked="0"/>
    </xf>
    <xf numFmtId="177" fontId="0" fillId="0" borderId="54" xfId="0" applyNumberFormat="1" applyFont="1" applyFill="1" applyBorder="1" applyAlignment="1" applyProtection="1">
      <alignment horizontal="right" vertical="center"/>
      <protection locked="0"/>
    </xf>
    <xf numFmtId="177" fontId="0" fillId="0" borderId="80" xfId="0" applyNumberFormat="1" applyFont="1" applyFill="1" applyBorder="1" applyAlignment="1" applyProtection="1">
      <alignment horizontal="right" vertical="center"/>
      <protection locked="0"/>
    </xf>
    <xf numFmtId="0" fontId="0" fillId="0" borderId="55"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49" fontId="16" fillId="5" borderId="30" xfId="0" applyNumberFormat="1" applyFont="1" applyFill="1" applyBorder="1" applyAlignment="1" applyProtection="1">
      <alignment horizontal="center" vertical="center" wrapText="1"/>
      <protection locked="0"/>
    </xf>
    <xf numFmtId="49" fontId="16" fillId="0" borderId="30" xfId="0" applyNumberFormat="1"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179" fontId="18" fillId="0" borderId="30" xfId="0" applyNumberFormat="1" applyFont="1" applyFill="1" applyBorder="1" applyAlignment="1" applyProtection="1">
      <alignment horizontal="center" vertical="center" wrapText="1"/>
      <protection locked="0"/>
    </xf>
    <xf numFmtId="0" fontId="15" fillId="0" borderId="64" xfId="0" applyFont="1" applyFill="1" applyBorder="1" applyAlignment="1" applyProtection="1">
      <alignment horizontal="center" vertical="center" wrapText="1"/>
    </xf>
    <xf numFmtId="0" fontId="15" fillId="0" borderId="42" xfId="0" applyFont="1" applyFill="1" applyBorder="1" applyAlignment="1" applyProtection="1">
      <alignment horizontal="center" vertical="center" wrapText="1"/>
    </xf>
    <xf numFmtId="0" fontId="15" fillId="0" borderId="86" xfId="0" applyFont="1" applyFill="1" applyBorder="1" applyAlignment="1" applyProtection="1">
      <alignment horizontal="center" vertical="center" wrapText="1"/>
    </xf>
    <xf numFmtId="0" fontId="15" fillId="0" borderId="42" xfId="0" applyFont="1" applyBorder="1" applyAlignment="1" applyProtection="1">
      <alignment horizontal="center" vertical="center" wrapText="1"/>
    </xf>
    <xf numFmtId="0" fontId="15" fillId="0" borderId="43" xfId="0" applyFont="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38" xfId="3" applyFont="1" applyFill="1" applyBorder="1" applyAlignment="1" applyProtection="1">
      <alignment horizontal="center" vertical="center" wrapText="1"/>
    </xf>
    <xf numFmtId="0" fontId="3" fillId="0" borderId="5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2" xfId="0" applyFont="1" applyBorder="1" applyAlignment="1">
      <alignment horizontal="center" vertical="center" wrapText="1"/>
    </xf>
    <xf numFmtId="0" fontId="10" fillId="2" borderId="61"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8" xfId="0" applyFont="1" applyFill="1" applyBorder="1" applyAlignment="1">
      <alignment horizontal="center" vertical="center" wrapText="1"/>
    </xf>
    <xf numFmtId="177" fontId="0" fillId="0" borderId="79" xfId="0" applyNumberFormat="1" applyFont="1" applyFill="1" applyBorder="1" applyAlignment="1" applyProtection="1">
      <alignment horizontal="right" vertical="center"/>
      <protection locked="0"/>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8" fillId="0" borderId="8"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177" fontId="0" fillId="0" borderId="19" xfId="0" applyNumberFormat="1" applyFont="1" applyFill="1" applyBorder="1" applyAlignment="1" applyProtection="1">
      <alignment horizontal="right" vertical="center"/>
    </xf>
    <xf numFmtId="177" fontId="0" fillId="0" borderId="20"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70" xfId="0" applyNumberFormat="1" applyFont="1" applyFill="1" applyBorder="1" applyAlignment="1" applyProtection="1">
      <alignment horizontal="right" vertical="center"/>
      <protection locked="0"/>
    </xf>
    <xf numFmtId="0" fontId="0" fillId="6" borderId="7" xfId="0" applyFill="1" applyBorder="1" applyAlignment="1">
      <alignment horizontal="center" vertical="center" wrapText="1"/>
    </xf>
    <xf numFmtId="0" fontId="3" fillId="2" borderId="7" xfId="0" applyFont="1" applyFill="1" applyBorder="1" applyAlignment="1">
      <alignment vertical="center" wrapText="1"/>
    </xf>
    <xf numFmtId="0" fontId="0"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181" fontId="0" fillId="5" borderId="7" xfId="0" applyNumberFormat="1" applyFont="1" applyFill="1" applyBorder="1" applyAlignment="1" applyProtection="1">
      <alignment horizontal="center" vertical="center" wrapText="1"/>
      <protection locked="0"/>
    </xf>
    <xf numFmtId="181" fontId="3" fillId="5" borderId="7" xfId="0" applyNumberFormat="1" applyFont="1" applyFill="1" applyBorder="1" applyAlignment="1" applyProtection="1">
      <alignment horizontal="center" vertical="center" wrapText="1"/>
      <protection locked="0"/>
    </xf>
    <xf numFmtId="49" fontId="0" fillId="5" borderId="7" xfId="0" applyNumberFormat="1" applyFont="1" applyFill="1" applyBorder="1" applyAlignment="1" applyProtection="1">
      <alignment horizontal="left" vertical="center" wrapText="1"/>
      <protection locked="0"/>
    </xf>
    <xf numFmtId="49" fontId="3" fillId="5" borderId="7" xfId="0" applyNumberFormat="1" applyFont="1" applyFill="1" applyBorder="1" applyAlignment="1" applyProtection="1">
      <alignment horizontal="left" vertical="center" wrapText="1"/>
      <protection locked="0"/>
    </xf>
    <xf numFmtId="177" fontId="0" fillId="0" borderId="19" xfId="0" applyNumberFormat="1" applyFont="1" applyFill="1" applyBorder="1" applyAlignment="1" applyProtection="1">
      <alignment horizontal="right" vertical="center"/>
      <protection locked="0"/>
    </xf>
    <xf numFmtId="177" fontId="0" fillId="0" borderId="20" xfId="0" applyNumberFormat="1" applyFont="1" applyFill="1" applyBorder="1" applyAlignment="1" applyProtection="1">
      <alignment horizontal="right" vertical="center"/>
      <protection locked="0"/>
    </xf>
    <xf numFmtId="177" fontId="0" fillId="0" borderId="21" xfId="0" applyNumberFormat="1" applyFont="1" applyFill="1" applyBorder="1" applyAlignment="1" applyProtection="1">
      <alignment horizontal="right" vertical="center"/>
      <protection locked="0"/>
    </xf>
    <xf numFmtId="49" fontId="0" fillId="5" borderId="7" xfId="0" applyNumberFormat="1" applyFont="1" applyFill="1" applyBorder="1" applyAlignment="1" applyProtection="1">
      <alignment horizontal="center" vertical="center" wrapText="1" shrinkToFit="1"/>
      <protection locked="0"/>
    </xf>
    <xf numFmtId="49" fontId="0" fillId="5" borderId="7" xfId="0" applyNumberFormat="1" applyFont="1" applyFill="1" applyBorder="1" applyAlignment="1" applyProtection="1">
      <alignment horizontal="center" vertical="center" shrinkToFit="1"/>
      <protection locked="0"/>
    </xf>
    <xf numFmtId="182" fontId="0" fillId="5" borderId="7" xfId="0" applyNumberFormat="1" applyFont="1" applyFill="1" applyBorder="1" applyAlignment="1" applyProtection="1">
      <alignment horizontal="right" vertical="center" wrapText="1"/>
      <protection locked="0"/>
    </xf>
    <xf numFmtId="182" fontId="3" fillId="5" borderId="7" xfId="0" applyNumberFormat="1" applyFont="1" applyFill="1" applyBorder="1" applyAlignment="1" applyProtection="1">
      <alignment horizontal="right" vertical="center" wrapText="1"/>
      <protection locked="0"/>
    </xf>
    <xf numFmtId="177" fontId="0" fillId="5" borderId="19" xfId="0" applyNumberFormat="1" applyFont="1" applyFill="1" applyBorder="1" applyAlignment="1" applyProtection="1">
      <alignment horizontal="right" vertical="center" wrapText="1"/>
      <protection locked="0"/>
    </xf>
    <xf numFmtId="177" fontId="0" fillId="5" borderId="20" xfId="0" applyNumberFormat="1" applyFont="1" applyFill="1" applyBorder="1" applyAlignment="1" applyProtection="1">
      <alignment horizontal="right" vertical="center" wrapText="1"/>
      <protection locked="0"/>
    </xf>
    <xf numFmtId="177" fontId="0" fillId="5" borderId="21" xfId="0" applyNumberFormat="1" applyFont="1" applyFill="1" applyBorder="1" applyAlignment="1" applyProtection="1">
      <alignment horizontal="right" vertical="center" wrapText="1"/>
      <protection locked="0"/>
    </xf>
    <xf numFmtId="0" fontId="18" fillId="5" borderId="7" xfId="0" applyFont="1" applyFill="1" applyBorder="1" applyAlignment="1" applyProtection="1">
      <alignment horizontal="left" vertical="center" wrapText="1"/>
      <protection locked="0"/>
    </xf>
    <xf numFmtId="0" fontId="10" fillId="6" borderId="58"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10" fillId="6" borderId="72" xfId="0" applyFont="1" applyFill="1" applyBorder="1" applyAlignment="1">
      <alignment horizontal="center" vertical="center" wrapText="1"/>
    </xf>
    <xf numFmtId="0" fontId="0" fillId="5" borderId="71" xfId="0" applyFont="1" applyFill="1" applyBorder="1" applyAlignment="1">
      <alignment horizontal="center" vertical="center"/>
    </xf>
    <xf numFmtId="0" fontId="0" fillId="5" borderId="5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0" fillId="6" borderId="7" xfId="0" applyFont="1" applyFill="1" applyBorder="1" applyAlignment="1">
      <alignment horizontal="center" vertical="center" wrapText="1"/>
    </xf>
    <xf numFmtId="0" fontId="0" fillId="2"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7" xfId="0" applyFont="1" applyBorder="1" applyAlignment="1">
      <alignment horizontal="center" vertical="center"/>
    </xf>
    <xf numFmtId="177" fontId="0" fillId="0" borderId="19" xfId="0" applyNumberFormat="1" applyFont="1" applyFill="1" applyBorder="1" applyAlignment="1" applyProtection="1">
      <alignment horizontal="right" vertical="center" wrapText="1"/>
      <protection locked="0"/>
    </xf>
    <xf numFmtId="177" fontId="0" fillId="0" borderId="20" xfId="0" applyNumberFormat="1" applyFont="1" applyFill="1" applyBorder="1" applyAlignment="1" applyProtection="1">
      <alignment horizontal="right" vertical="center" wrapText="1"/>
      <protection locked="0"/>
    </xf>
    <xf numFmtId="177" fontId="0" fillId="0" borderId="21" xfId="0" applyNumberFormat="1" applyFont="1" applyFill="1" applyBorder="1" applyAlignment="1" applyProtection="1">
      <alignment horizontal="right" vertical="center" wrapText="1"/>
      <protection locked="0"/>
    </xf>
    <xf numFmtId="0" fontId="0" fillId="5" borderId="7" xfId="0" applyFill="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177" fontId="0" fillId="5" borderId="19" xfId="0" applyNumberFormat="1" applyFont="1" applyFill="1" applyBorder="1" applyAlignment="1" applyProtection="1">
      <alignment horizontal="right" vertical="center"/>
      <protection locked="0"/>
    </xf>
    <xf numFmtId="177" fontId="0" fillId="5" borderId="20" xfId="0" applyNumberFormat="1" applyFont="1" applyFill="1" applyBorder="1" applyAlignment="1" applyProtection="1">
      <alignment horizontal="right" vertical="center"/>
      <protection locked="0"/>
    </xf>
    <xf numFmtId="177" fontId="0" fillId="5" borderId="21" xfId="0" applyNumberFormat="1" applyFont="1" applyFill="1" applyBorder="1" applyAlignment="1" applyProtection="1">
      <alignment horizontal="right" vertical="center"/>
      <protection locked="0"/>
    </xf>
    <xf numFmtId="49" fontId="8" fillId="5" borderId="7" xfId="0" applyNumberFormat="1" applyFont="1" applyFill="1" applyBorder="1" applyAlignment="1" applyProtection="1">
      <alignment horizontal="left" vertical="center" wrapText="1"/>
      <protection locked="0"/>
    </xf>
    <xf numFmtId="182" fontId="0" fillId="0" borderId="7" xfId="0" applyNumberFormat="1" applyFont="1" applyFill="1" applyBorder="1" applyAlignment="1" applyProtection="1">
      <alignment horizontal="right" vertical="center" wrapText="1"/>
      <protection locked="0"/>
    </xf>
    <xf numFmtId="182" fontId="3" fillId="0" borderId="7" xfId="0" applyNumberFormat="1" applyFont="1" applyFill="1" applyBorder="1" applyAlignment="1" applyProtection="1">
      <alignment horizontal="right" vertical="center" wrapText="1"/>
      <protection locked="0"/>
    </xf>
    <xf numFmtId="0" fontId="3"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3" fillId="6" borderId="7" xfId="0" applyFont="1" applyFill="1" applyBorder="1" applyAlignment="1">
      <alignment horizontal="center" vertical="center" wrapText="1"/>
    </xf>
    <xf numFmtId="0" fontId="3" fillId="6" borderId="7" xfId="0" applyFont="1" applyFill="1" applyBorder="1" applyAlignment="1">
      <alignment vertical="center" wrapText="1"/>
    </xf>
    <xf numFmtId="0" fontId="3" fillId="5" borderId="7" xfId="0" applyFont="1" applyFill="1" applyBorder="1" applyAlignment="1" applyProtection="1">
      <alignment horizontal="center" vertical="center" wrapText="1"/>
      <protection locked="0"/>
    </xf>
    <xf numFmtId="0" fontId="10" fillId="6" borderId="19" xfId="0" applyFont="1" applyFill="1" applyBorder="1" applyAlignment="1">
      <alignment horizontal="center" vertical="center" wrapText="1"/>
    </xf>
    <xf numFmtId="0" fontId="0" fillId="5" borderId="19"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6" borderId="19"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6" borderId="21" xfId="0" applyFont="1" applyFill="1" applyBorder="1" applyAlignment="1">
      <alignment horizontal="center" vertical="center" wrapText="1"/>
    </xf>
    <xf numFmtId="0" fontId="0" fillId="5" borderId="7" xfId="0" applyFont="1" applyFill="1" applyBorder="1" applyAlignment="1" applyProtection="1">
      <alignment horizontal="left" vertical="center" wrapText="1"/>
      <protection locked="0"/>
    </xf>
    <xf numFmtId="0" fontId="25" fillId="0" borderId="11" xfId="0" applyFont="1" applyFill="1" applyBorder="1" applyAlignment="1" applyProtection="1">
      <alignment horizontal="center" vertical="center" shrinkToFit="1"/>
      <protection locked="0"/>
    </xf>
    <xf numFmtId="49" fontId="41" fillId="0" borderId="9" xfId="0" applyNumberFormat="1" applyFont="1" applyFill="1" applyBorder="1" applyAlignment="1" applyProtection="1">
      <alignment horizontal="center" vertical="center"/>
      <protection locked="0"/>
    </xf>
    <xf numFmtId="49" fontId="41" fillId="0" borderId="10" xfId="0" applyNumberFormat="1" applyFont="1" applyFill="1" applyBorder="1" applyAlignment="1" applyProtection="1">
      <alignment horizontal="center" vertical="center"/>
      <protection locked="0"/>
    </xf>
    <xf numFmtId="49" fontId="41" fillId="0" borderId="11" xfId="0" applyNumberFormat="1" applyFont="1" applyFill="1" applyBorder="1" applyAlignment="1" applyProtection="1">
      <alignment horizontal="center" vertical="center"/>
      <protection locked="0"/>
    </xf>
    <xf numFmtId="177" fontId="25" fillId="0" borderId="96" xfId="0" applyNumberFormat="1" applyFont="1" applyFill="1" applyBorder="1" applyAlignment="1" applyProtection="1">
      <alignment horizontal="center" vertical="center"/>
    </xf>
    <xf numFmtId="177" fontId="25" fillId="0" borderId="89" xfId="0" applyNumberFormat="1" applyFont="1" applyFill="1" applyBorder="1" applyAlignment="1" applyProtection="1">
      <alignment horizontal="center" vertical="center"/>
    </xf>
    <xf numFmtId="177" fontId="25" fillId="0" borderId="57" xfId="0" applyNumberFormat="1" applyFont="1" applyFill="1" applyBorder="1" applyAlignment="1" applyProtection="1">
      <alignment horizontal="center" vertical="center"/>
    </xf>
    <xf numFmtId="0" fontId="41" fillId="0" borderId="32" xfId="0" applyFont="1" applyFill="1" applyBorder="1" applyAlignment="1" applyProtection="1">
      <alignment horizontal="left" vertical="top" wrapText="1"/>
      <protection locked="0"/>
    </xf>
    <xf numFmtId="0" fontId="41" fillId="0" borderId="33" xfId="0" applyFont="1" applyFill="1" applyBorder="1" applyAlignment="1" applyProtection="1">
      <alignment horizontal="left" vertical="top" wrapText="1"/>
      <protection locked="0"/>
    </xf>
    <xf numFmtId="0" fontId="41" fillId="0" borderId="47" xfId="0" applyFont="1" applyFill="1" applyBorder="1" applyAlignment="1" applyProtection="1">
      <alignment horizontal="left" vertical="top" wrapText="1"/>
      <protection locked="0"/>
    </xf>
    <xf numFmtId="0" fontId="41" fillId="0" borderId="48" xfId="0" applyFont="1" applyFill="1" applyBorder="1" applyAlignment="1" applyProtection="1">
      <alignment horizontal="left" vertical="top" wrapText="1"/>
      <protection locked="0"/>
    </xf>
    <xf numFmtId="0" fontId="41" fillId="0" borderId="0" xfId="0" applyFont="1" applyFill="1" applyBorder="1" applyAlignment="1" applyProtection="1">
      <alignment horizontal="left" vertical="top" wrapText="1"/>
      <protection locked="0"/>
    </xf>
    <xf numFmtId="0" fontId="41" fillId="0" borderId="2" xfId="0" applyFont="1" applyFill="1" applyBorder="1" applyAlignment="1" applyProtection="1">
      <alignment horizontal="left" vertical="top" wrapText="1"/>
      <protection locked="0"/>
    </xf>
    <xf numFmtId="0" fontId="41" fillId="0" borderId="12" xfId="0" applyFont="1" applyFill="1" applyBorder="1" applyAlignment="1" applyProtection="1">
      <alignment horizontal="left" vertical="top" wrapText="1"/>
      <protection locked="0"/>
    </xf>
    <xf numFmtId="0" fontId="41" fillId="0" borderId="13" xfId="0" applyFont="1" applyFill="1" applyBorder="1" applyAlignment="1" applyProtection="1">
      <alignment horizontal="left" vertical="top" wrapText="1"/>
      <protection locked="0"/>
    </xf>
    <xf numFmtId="0" fontId="41" fillId="0" borderId="23" xfId="0" applyFont="1" applyFill="1" applyBorder="1" applyAlignment="1" applyProtection="1">
      <alignment horizontal="left" vertical="top" wrapText="1"/>
      <protection locked="0"/>
    </xf>
    <xf numFmtId="0" fontId="13" fillId="2" borderId="112" xfId="0" applyFont="1" applyFill="1" applyBorder="1" applyAlignment="1">
      <alignment horizontal="center" vertical="center" wrapText="1"/>
    </xf>
    <xf numFmtId="0" fontId="13" fillId="2" borderId="106" xfId="0" applyFont="1" applyFill="1" applyBorder="1" applyAlignment="1">
      <alignment horizontal="center" vertical="center" wrapText="1"/>
    </xf>
    <xf numFmtId="0" fontId="0" fillId="0" borderId="5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5" xfId="0" applyFont="1" applyFill="1" applyBorder="1" applyAlignment="1">
      <alignment horizontal="center" vertical="center" wrapText="1"/>
    </xf>
    <xf numFmtId="178" fontId="18" fillId="5" borderId="7" xfId="0" applyNumberFormat="1" applyFont="1" applyFill="1" applyBorder="1" applyAlignment="1" applyProtection="1">
      <alignment horizontal="center" vertical="center" wrapText="1"/>
      <protection locked="0"/>
    </xf>
    <xf numFmtId="0" fontId="0" fillId="0" borderId="36"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6" fillId="3" borderId="32" xfId="0" applyFont="1" applyFill="1" applyBorder="1" applyAlignment="1" applyProtection="1">
      <alignment horizontal="center" vertical="center" shrinkToFit="1"/>
      <protection locked="0"/>
    </xf>
    <xf numFmtId="0" fontId="6" fillId="3" borderId="33" xfId="0" applyFont="1" applyFill="1" applyBorder="1" applyAlignment="1" applyProtection="1">
      <alignment horizontal="center" vertical="center" shrinkToFit="1"/>
      <protection locked="0"/>
    </xf>
    <xf numFmtId="0" fontId="6" fillId="3" borderId="34" xfId="0" applyFont="1" applyFill="1" applyBorder="1" applyAlignment="1" applyProtection="1">
      <alignment horizontal="center" vertical="center" shrinkToFit="1"/>
      <protection locked="0"/>
    </xf>
    <xf numFmtId="0" fontId="15" fillId="5" borderId="110" xfId="0" applyFont="1" applyFill="1" applyBorder="1" applyAlignment="1" applyProtection="1">
      <alignment horizontal="left" vertical="center" wrapText="1"/>
      <protection locked="0"/>
    </xf>
    <xf numFmtId="0" fontId="15" fillId="5" borderId="108" xfId="0" applyFont="1" applyFill="1" applyBorder="1" applyAlignment="1" applyProtection="1">
      <alignment horizontal="left" vertical="center" wrapText="1"/>
      <protection locked="0"/>
    </xf>
    <xf numFmtId="0" fontId="15" fillId="5" borderId="109" xfId="0" applyFont="1" applyFill="1" applyBorder="1" applyAlignment="1" applyProtection="1">
      <alignment horizontal="left" vertical="center" wrapText="1"/>
      <protection locked="0"/>
    </xf>
    <xf numFmtId="0" fontId="13" fillId="6" borderId="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67" xfId="0" applyFont="1" applyFill="1" applyBorder="1" applyAlignment="1">
      <alignment horizontal="center" vertical="center" wrapText="1"/>
    </xf>
    <xf numFmtId="0" fontId="0" fillId="0" borderId="48"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110" xfId="0" applyFont="1" applyFill="1" applyBorder="1" applyAlignment="1" applyProtection="1">
      <alignment horizontal="left" vertical="center" wrapText="1"/>
      <protection locked="0"/>
    </xf>
    <xf numFmtId="0" fontId="0" fillId="0" borderId="108"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10" fillId="5" borderId="20" xfId="0" applyFont="1" applyFill="1" applyBorder="1" applyAlignment="1" applyProtection="1">
      <alignment horizontal="left" vertical="center" wrapText="1"/>
      <protection locked="0"/>
    </xf>
    <xf numFmtId="0" fontId="10" fillId="5" borderId="26" xfId="0" applyFont="1" applyFill="1" applyBorder="1" applyAlignment="1" applyProtection="1">
      <alignment horizontal="left" vertical="center" wrapText="1"/>
      <protection locked="0"/>
    </xf>
    <xf numFmtId="0" fontId="0" fillId="5" borderId="19"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6" xfId="0" applyFont="1" applyFill="1" applyBorder="1" applyAlignment="1">
      <alignment horizontal="center" vertical="center"/>
    </xf>
    <xf numFmtId="0" fontId="0" fillId="0" borderId="58"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wrapText="1"/>
      <protection locked="0"/>
    </xf>
    <xf numFmtId="0" fontId="25" fillId="0" borderId="25" xfId="0" applyFont="1" applyFill="1" applyBorder="1" applyAlignment="1" applyProtection="1">
      <alignment horizontal="left" vertical="center" wrapText="1" shrinkToFit="1"/>
      <protection locked="0"/>
    </xf>
    <xf numFmtId="0" fontId="25" fillId="0" borderId="20" xfId="0" applyFont="1" applyFill="1" applyBorder="1" applyAlignment="1" applyProtection="1">
      <alignment horizontal="left" vertical="center" wrapText="1" shrinkToFit="1"/>
      <protection locked="0"/>
    </xf>
    <xf numFmtId="0" fontId="25" fillId="0" borderId="26" xfId="0" applyFont="1" applyFill="1" applyBorder="1" applyAlignment="1" applyProtection="1">
      <alignment horizontal="left" vertical="center" wrapText="1" shrinkToFit="1"/>
      <protection locked="0"/>
    </xf>
    <xf numFmtId="0" fontId="25" fillId="5" borderId="19" xfId="0" applyFont="1" applyFill="1" applyBorder="1" applyAlignment="1">
      <alignment horizontal="center" vertical="center" shrinkToFit="1"/>
    </xf>
    <xf numFmtId="0" fontId="0" fillId="0" borderId="20" xfId="0" applyBorder="1">
      <alignment vertical="center"/>
    </xf>
    <xf numFmtId="0" fontId="28" fillId="9" borderId="41" xfId="3" applyFont="1" applyFill="1" applyBorder="1" applyAlignment="1" applyProtection="1">
      <alignment horizontal="center" vertical="center"/>
    </xf>
    <xf numFmtId="0" fontId="28" fillId="9" borderId="86" xfId="3" applyFont="1" applyFill="1" applyBorder="1" applyAlignment="1" applyProtection="1">
      <alignment horizontal="center" vertical="center"/>
    </xf>
  </cellXfs>
  <cellStyles count="9">
    <cellStyle name="パーセント" xfId="8" builtinId="5"/>
    <cellStyle name="ハイパーリンク" xfId="7" builtinId="8"/>
    <cellStyle name="標準" xfId="0" builtinId="0"/>
    <cellStyle name="標準 2" xfId="4" xr:uid="{00000000-0005-0000-0000-000003000000}"/>
    <cellStyle name="標準 3" xfId="5" xr:uid="{00000000-0005-0000-0000-000004000000}"/>
    <cellStyle name="標準 3 2" xfId="6" xr:uid="{00000000-0005-0000-0000-000005000000}"/>
    <cellStyle name="標準_01【みんまち】（地区まちづくり推進事業）" xfId="1" xr:uid="{00000000-0005-0000-0000-000006000000}"/>
    <cellStyle name="標準_01【みんまち】（地区まちづくり推進事業） 2" xfId="2" xr:uid="{00000000-0005-0000-0000-000007000000}"/>
    <cellStyle name="標準_Sheet1" xfId="3" xr:uid="{00000000-0005-0000-0000-000008000000}"/>
  </cellStyles>
  <dxfs count="527">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fill>
        <patternFill>
          <bgColor theme="0" tint="-0.14996795556505021"/>
        </patternFill>
      </fill>
    </dxf>
    <dxf>
      <fill>
        <patternFill>
          <bgColor theme="0" tint="-0.14996795556505021"/>
        </patternFill>
      </fill>
    </dxf>
    <dxf>
      <fill>
        <patternFill>
          <bgColor theme="0" tint="-0.14996795556505021"/>
        </patternFill>
      </fill>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s>
  <tableStyles count="0" defaultTableStyle="TableStyleMedium2" defaultPivotStyle="PivotStyleLight16"/>
  <colors>
    <mruColors>
      <color rgb="FFC80000"/>
      <color rgb="FFFF0505"/>
      <color rgb="FFF3BC9D"/>
      <color rgb="FFF3A39D"/>
      <color rgb="FFED7A71"/>
      <color rgb="FFE5382B"/>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4335</xdr:colOff>
      <xdr:row>249</xdr:row>
      <xdr:rowOff>252613</xdr:rowOff>
    </xdr:from>
    <xdr:to>
      <xdr:col>31</xdr:col>
      <xdr:colOff>69357</xdr:colOff>
      <xdr:row>250</xdr:row>
      <xdr:rowOff>298699</xdr:rowOff>
    </xdr:to>
    <xdr:sp macro="" textlink="">
      <xdr:nvSpPr>
        <xdr:cNvPr id="3" name="テキスト ボックス 3">
          <a:extLst>
            <a:ext uri="{FF2B5EF4-FFF2-40B4-BE49-F238E27FC236}">
              <a16:creationId xmlns:a16="http://schemas.microsoft.com/office/drawing/2014/main" id="{1545E22F-67C4-4CD2-B5B6-BBE0CC42EAC7}"/>
            </a:ext>
          </a:extLst>
        </xdr:cNvPr>
        <xdr:cNvSpPr txBox="1"/>
      </xdr:nvSpPr>
      <xdr:spPr>
        <a:xfrm>
          <a:off x="5995232" y="124681958"/>
          <a:ext cx="1799228" cy="492775"/>
        </a:xfrm>
        <a:prstGeom prst="rect">
          <a:avLst/>
        </a:prstGeom>
        <a:noFill/>
        <a:ln>
          <a:solidFill>
            <a:schemeClr val="tx1"/>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latin typeface="ＭＳ 明朝" panose="02020609040205080304" pitchFamily="17" charset="-128"/>
              <a:ea typeface="ＭＳ 明朝" panose="02020609040205080304" pitchFamily="17" charset="-128"/>
            </a:rPr>
            <a:t>防衛省</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１，２１２．５百万円</a:t>
          </a:r>
        </a:p>
      </xdr:txBody>
    </xdr:sp>
    <xdr:clientData/>
  </xdr:twoCellAnchor>
  <xdr:twoCellAnchor>
    <xdr:from>
      <xdr:col>9</xdr:col>
      <xdr:colOff>143933</xdr:colOff>
      <xdr:row>251</xdr:row>
      <xdr:rowOff>290341</xdr:rowOff>
    </xdr:from>
    <xdr:to>
      <xdr:col>23</xdr:col>
      <xdr:colOff>67238</xdr:colOff>
      <xdr:row>253</xdr:row>
      <xdr:rowOff>417261</xdr:rowOff>
    </xdr:to>
    <xdr:grpSp>
      <xdr:nvGrpSpPr>
        <xdr:cNvPr id="4" name="グループ化 3">
          <a:extLst>
            <a:ext uri="{FF2B5EF4-FFF2-40B4-BE49-F238E27FC236}">
              <a16:creationId xmlns:a16="http://schemas.microsoft.com/office/drawing/2014/main" id="{4A5A986C-588E-492D-9424-1B87DB491404}"/>
            </a:ext>
          </a:extLst>
        </xdr:cNvPr>
        <xdr:cNvGrpSpPr/>
      </xdr:nvGrpSpPr>
      <xdr:grpSpPr>
        <a:xfrm>
          <a:off x="2464569" y="49878068"/>
          <a:ext cx="3179124" cy="1027466"/>
          <a:chOff x="891145" y="1197633"/>
          <a:chExt cx="2685859" cy="1023390"/>
        </a:xfrm>
      </xdr:grpSpPr>
      <xdr:sp macro="" textlink="">
        <xdr:nvSpPr>
          <xdr:cNvPr id="20" name="テキスト ボックス 4">
            <a:extLst>
              <a:ext uri="{FF2B5EF4-FFF2-40B4-BE49-F238E27FC236}">
                <a16:creationId xmlns:a16="http://schemas.microsoft.com/office/drawing/2014/main" id="{B3071B59-CA73-485D-BA73-71B50CF9A38B}"/>
              </a:ext>
            </a:extLst>
          </xdr:cNvPr>
          <xdr:cNvSpPr txBox="1"/>
        </xdr:nvSpPr>
        <xdr:spPr>
          <a:xfrm>
            <a:off x="1413144" y="1466906"/>
            <a:ext cx="1415772" cy="492571"/>
          </a:xfrm>
          <a:prstGeom prst="rect">
            <a:avLst/>
          </a:prstGeom>
          <a:noFill/>
          <a:ln>
            <a:solidFill>
              <a:schemeClr val="tx1"/>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latin typeface="ＭＳ 明朝" panose="02020609040205080304" pitchFamily="17" charset="-128"/>
                <a:ea typeface="ＭＳ 明朝" panose="02020609040205080304" pitchFamily="17" charset="-128"/>
              </a:rPr>
              <a:t>Ａ．日立製作所</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１，２１１百万円</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21" name="正方形/長方形 20">
            <a:extLst>
              <a:ext uri="{FF2B5EF4-FFF2-40B4-BE49-F238E27FC236}">
                <a16:creationId xmlns:a16="http://schemas.microsoft.com/office/drawing/2014/main" id="{CD59F26F-F6B3-4539-A935-48FF67C56ADD}"/>
              </a:ext>
            </a:extLst>
          </xdr:cNvPr>
          <xdr:cNvSpPr/>
        </xdr:nvSpPr>
        <xdr:spPr>
          <a:xfrm>
            <a:off x="1582421" y="1944024"/>
            <a:ext cx="1077218" cy="276999"/>
          </a:xfrm>
          <a:prstGeom prst="rect">
            <a:avLst/>
          </a:prstGeom>
        </xdr:spPr>
        <xdr:txBody>
          <a:bodyPr wrap="square" lIns="0" rIns="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latin typeface="ＭＳ 明朝" panose="02020609040205080304" pitchFamily="17" charset="-128"/>
                <a:ea typeface="ＭＳ 明朝" panose="02020609040205080304" pitchFamily="17" charset="-128"/>
              </a:rPr>
              <a:t>（機器の借上）</a:t>
            </a:r>
          </a:p>
        </xdr:txBody>
      </xdr:sp>
      <xdr:sp macro="" textlink="">
        <xdr:nvSpPr>
          <xdr:cNvPr id="22" name="正方形/長方形 21">
            <a:extLst>
              <a:ext uri="{FF2B5EF4-FFF2-40B4-BE49-F238E27FC236}">
                <a16:creationId xmlns:a16="http://schemas.microsoft.com/office/drawing/2014/main" id="{915AB92E-0907-4363-94BE-E919C1AE85B9}"/>
              </a:ext>
            </a:extLst>
          </xdr:cNvPr>
          <xdr:cNvSpPr/>
        </xdr:nvSpPr>
        <xdr:spPr>
          <a:xfrm>
            <a:off x="891145" y="1197633"/>
            <a:ext cx="2685859" cy="292452"/>
          </a:xfrm>
          <a:prstGeom prst="rect">
            <a:avLst/>
          </a:prstGeom>
        </xdr:spPr>
        <xdr:txBody>
          <a:bodyPr wrap="square" lIns="0" rIns="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国庫債務負担行為及び一般競争（最低価格）</a:t>
            </a:r>
            <a:r>
              <a:rPr kumimoji="1" lang="en-US" altLang="ja-JP" sz="1200">
                <a:latin typeface="ＭＳ 明朝" panose="02020609040205080304" pitchFamily="17" charset="-128"/>
                <a:ea typeface="ＭＳ 明朝" panose="02020609040205080304" pitchFamily="17" charset="-128"/>
              </a:rPr>
              <a:t>】</a:t>
            </a:r>
            <a:endParaRPr kumimoji="1" lang="ja-JP" altLang="en-US" sz="1200">
              <a:latin typeface="ＭＳ 明朝" panose="02020609040205080304" pitchFamily="17" charset="-128"/>
              <a:ea typeface="ＭＳ 明朝" panose="02020609040205080304" pitchFamily="17" charset="-128"/>
            </a:endParaRPr>
          </a:p>
        </xdr:txBody>
      </xdr:sp>
    </xdr:grpSp>
    <xdr:clientData/>
  </xdr:twoCellAnchor>
  <xdr:twoCellAnchor>
    <xdr:from>
      <xdr:col>15</xdr:col>
      <xdr:colOff>105586</xdr:colOff>
      <xdr:row>250</xdr:row>
      <xdr:rowOff>298699</xdr:rowOff>
    </xdr:from>
    <xdr:to>
      <xdr:col>27</xdr:col>
      <xdr:colOff>36846</xdr:colOff>
      <xdr:row>251</xdr:row>
      <xdr:rowOff>290341</xdr:rowOff>
    </xdr:to>
    <xdr:cxnSp macro="">
      <xdr:nvCxnSpPr>
        <xdr:cNvPr id="6" name="コネクタ: カギ線 5">
          <a:extLst>
            <a:ext uri="{FF2B5EF4-FFF2-40B4-BE49-F238E27FC236}">
              <a16:creationId xmlns:a16="http://schemas.microsoft.com/office/drawing/2014/main" id="{CB24403A-68BC-4471-BAB9-19EAE503D2C4}"/>
            </a:ext>
          </a:extLst>
        </xdr:cNvPr>
        <xdr:cNvCxnSpPr>
          <a:cxnSpLocks/>
          <a:stCxn id="22" idx="0"/>
          <a:endCxn id="3" idx="2"/>
        </xdr:cNvCxnSpPr>
      </xdr:nvCxnSpPr>
      <xdr:spPr>
        <a:xfrm rot="5400000" flipH="1" flipV="1">
          <a:off x="5409395" y="124127614"/>
          <a:ext cx="438332" cy="2532570"/>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161405</xdr:colOff>
      <xdr:row>251</xdr:row>
      <xdr:rowOff>290341</xdr:rowOff>
    </xdr:from>
    <xdr:to>
      <xdr:col>31</xdr:col>
      <xdr:colOff>129063</xdr:colOff>
      <xdr:row>253</xdr:row>
      <xdr:rowOff>417260</xdr:rowOff>
    </xdr:to>
    <xdr:grpSp>
      <xdr:nvGrpSpPr>
        <xdr:cNvPr id="7" name="グループ化 6">
          <a:extLst>
            <a:ext uri="{FF2B5EF4-FFF2-40B4-BE49-F238E27FC236}">
              <a16:creationId xmlns:a16="http://schemas.microsoft.com/office/drawing/2014/main" id="{CF6C7366-C0AD-4597-B7FB-FBE4EC17248D}"/>
            </a:ext>
          </a:extLst>
        </xdr:cNvPr>
        <xdr:cNvGrpSpPr/>
      </xdr:nvGrpSpPr>
      <xdr:grpSpPr>
        <a:xfrm>
          <a:off x="5530041" y="49878068"/>
          <a:ext cx="1838022" cy="1027465"/>
          <a:chOff x="1351591" y="1197634"/>
          <a:chExt cx="1538883" cy="1023389"/>
        </a:xfrm>
      </xdr:grpSpPr>
      <xdr:sp macro="" textlink="">
        <xdr:nvSpPr>
          <xdr:cNvPr id="14" name="テキスト ボックス 26">
            <a:extLst>
              <a:ext uri="{FF2B5EF4-FFF2-40B4-BE49-F238E27FC236}">
                <a16:creationId xmlns:a16="http://schemas.microsoft.com/office/drawing/2014/main" id="{E3178A12-6675-41E4-BED1-DA9F3D6CE9B9}"/>
              </a:ext>
            </a:extLst>
          </xdr:cNvPr>
          <xdr:cNvSpPr txBox="1"/>
        </xdr:nvSpPr>
        <xdr:spPr>
          <a:xfrm>
            <a:off x="1413146" y="1466278"/>
            <a:ext cx="1415772" cy="493828"/>
          </a:xfrm>
          <a:prstGeom prst="rect">
            <a:avLst/>
          </a:prstGeom>
          <a:noFill/>
          <a:ln>
            <a:solidFill>
              <a:schemeClr val="tx1"/>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latin typeface="ＭＳ 明朝" panose="02020609040205080304" pitchFamily="17" charset="-128"/>
                <a:ea typeface="ＭＳ 明朝" panose="02020609040205080304" pitchFamily="17" charset="-128"/>
              </a:rPr>
              <a:t>Ｂ．民間</a:t>
            </a:r>
            <a:r>
              <a:rPr kumimoji="1" lang="ja-JP" altLang="en-US" sz="1200">
                <a:solidFill>
                  <a:sysClr val="windowText" lastClr="000000"/>
                </a:solidFill>
                <a:latin typeface="ＭＳ 明朝" panose="02020609040205080304" pitchFamily="17" charset="-128"/>
                <a:ea typeface="ＭＳ 明朝" panose="02020609040205080304" pitchFamily="17" charset="-128"/>
              </a:rPr>
              <a:t>企業２社</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200">
                <a:solidFill>
                  <a:sysClr val="windowText" lastClr="000000"/>
                </a:solidFill>
                <a:latin typeface="ＭＳ 明朝" panose="02020609040205080304" pitchFamily="17" charset="-128"/>
                <a:ea typeface="ＭＳ 明朝" panose="02020609040205080304" pitchFamily="17" charset="-128"/>
              </a:rPr>
              <a:t>０．９百万円</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5" name="正方形/長方形 14">
            <a:extLst>
              <a:ext uri="{FF2B5EF4-FFF2-40B4-BE49-F238E27FC236}">
                <a16:creationId xmlns:a16="http://schemas.microsoft.com/office/drawing/2014/main" id="{E5CCE555-E766-489D-A2BB-DCF3CA51A2A8}"/>
              </a:ext>
            </a:extLst>
          </xdr:cNvPr>
          <xdr:cNvSpPr/>
        </xdr:nvSpPr>
        <xdr:spPr>
          <a:xfrm>
            <a:off x="1582422" y="1944024"/>
            <a:ext cx="1077218" cy="276999"/>
          </a:xfrm>
          <a:prstGeom prst="rect">
            <a:avLst/>
          </a:prstGeom>
        </xdr:spPr>
        <xdr:txBody>
          <a:bodyPr wrap="square" lIns="0" rIns="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latin typeface="ＭＳ 明朝" panose="02020609040205080304" pitchFamily="17" charset="-128"/>
                <a:ea typeface="ＭＳ 明朝" panose="02020609040205080304" pitchFamily="17" charset="-128"/>
              </a:rPr>
              <a:t>（消耗品購入）</a:t>
            </a:r>
          </a:p>
        </xdr:txBody>
      </xdr:sp>
      <xdr:sp macro="" textlink="">
        <xdr:nvSpPr>
          <xdr:cNvPr id="16" name="正方形/長方形 15">
            <a:extLst>
              <a:ext uri="{FF2B5EF4-FFF2-40B4-BE49-F238E27FC236}">
                <a16:creationId xmlns:a16="http://schemas.microsoft.com/office/drawing/2014/main" id="{A6B0B23F-0A2F-40FD-9848-AB831493E856}"/>
              </a:ext>
            </a:extLst>
          </xdr:cNvPr>
          <xdr:cNvSpPr/>
        </xdr:nvSpPr>
        <xdr:spPr>
          <a:xfrm>
            <a:off x="1351591" y="1197634"/>
            <a:ext cx="1538883" cy="292452"/>
          </a:xfrm>
          <a:prstGeom prst="rect">
            <a:avLst/>
          </a:prstGeom>
        </xdr:spPr>
        <xdr:txBody>
          <a:bodyPr wrap="square" lIns="0" rIns="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一般競争（最低価格）</a:t>
            </a:r>
            <a:r>
              <a:rPr kumimoji="1" lang="en-US" altLang="ja-JP" sz="1200">
                <a:latin typeface="ＭＳ 明朝" panose="02020609040205080304" pitchFamily="17" charset="-128"/>
                <a:ea typeface="ＭＳ 明朝" panose="02020609040205080304" pitchFamily="17" charset="-128"/>
              </a:rPr>
              <a:t>】</a:t>
            </a:r>
            <a:endParaRPr kumimoji="1" lang="ja-JP" altLang="en-US" sz="1200">
              <a:latin typeface="ＭＳ 明朝" panose="02020609040205080304" pitchFamily="17" charset="-128"/>
              <a:ea typeface="ＭＳ 明朝" panose="02020609040205080304" pitchFamily="17" charset="-128"/>
            </a:endParaRPr>
          </a:p>
        </xdr:txBody>
      </xdr:sp>
    </xdr:grpSp>
    <xdr:clientData/>
  </xdr:twoCellAnchor>
  <xdr:twoCellAnchor>
    <xdr:from>
      <xdr:col>34</xdr:col>
      <xdr:colOff>144401</xdr:colOff>
      <xdr:row>251</xdr:row>
      <xdr:rowOff>290341</xdr:rowOff>
    </xdr:from>
    <xdr:to>
      <xdr:col>43</xdr:col>
      <xdr:colOff>115911</xdr:colOff>
      <xdr:row>253</xdr:row>
      <xdr:rowOff>409534</xdr:rowOff>
    </xdr:to>
    <xdr:grpSp>
      <xdr:nvGrpSpPr>
        <xdr:cNvPr id="8" name="グループ化 7">
          <a:extLst>
            <a:ext uri="{FF2B5EF4-FFF2-40B4-BE49-F238E27FC236}">
              <a16:creationId xmlns:a16="http://schemas.microsoft.com/office/drawing/2014/main" id="{24F640D3-7C59-4475-8C30-FCA08BBFD371}"/>
            </a:ext>
          </a:extLst>
        </xdr:cNvPr>
        <xdr:cNvGrpSpPr/>
      </xdr:nvGrpSpPr>
      <xdr:grpSpPr>
        <a:xfrm>
          <a:off x="8006856" y="49878068"/>
          <a:ext cx="1841873" cy="1019739"/>
          <a:chOff x="1351591" y="1205360"/>
          <a:chExt cx="1538883" cy="1015663"/>
        </a:xfrm>
      </xdr:grpSpPr>
      <xdr:sp macro="" textlink="">
        <xdr:nvSpPr>
          <xdr:cNvPr id="11" name="テキスト ボックス 30">
            <a:extLst>
              <a:ext uri="{FF2B5EF4-FFF2-40B4-BE49-F238E27FC236}">
                <a16:creationId xmlns:a16="http://schemas.microsoft.com/office/drawing/2014/main" id="{C438742E-92D6-4CC9-93CE-6CA291CE50C7}"/>
              </a:ext>
            </a:extLst>
          </xdr:cNvPr>
          <xdr:cNvSpPr txBox="1"/>
        </xdr:nvSpPr>
        <xdr:spPr>
          <a:xfrm>
            <a:off x="1413146" y="1466906"/>
            <a:ext cx="1415772" cy="492571"/>
          </a:xfrm>
          <a:prstGeom prst="rect">
            <a:avLst/>
          </a:prstGeom>
          <a:noFill/>
          <a:ln>
            <a:solidFill>
              <a:schemeClr val="tx1"/>
            </a:solidFill>
          </a:ln>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latin typeface="ＭＳ 明朝" panose="02020609040205080304" pitchFamily="17" charset="-128"/>
                <a:ea typeface="ＭＳ 明朝" panose="02020609040205080304" pitchFamily="17" charset="-128"/>
              </a:rPr>
              <a:t>Ｃ．民間企業３社</a:t>
            </a: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０．６百万円</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12" name="正方形/長方形 11">
            <a:extLst>
              <a:ext uri="{FF2B5EF4-FFF2-40B4-BE49-F238E27FC236}">
                <a16:creationId xmlns:a16="http://schemas.microsoft.com/office/drawing/2014/main" id="{B18B84BB-557C-4B77-ADD4-00CB70F65025}"/>
              </a:ext>
            </a:extLst>
          </xdr:cNvPr>
          <xdr:cNvSpPr/>
        </xdr:nvSpPr>
        <xdr:spPr>
          <a:xfrm>
            <a:off x="1582421" y="1944024"/>
            <a:ext cx="1077218" cy="276999"/>
          </a:xfrm>
          <a:prstGeom prst="rect">
            <a:avLst/>
          </a:prstGeom>
        </xdr:spPr>
        <xdr:txBody>
          <a:bodyPr wrap="square" lIns="0" rIns="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a:latin typeface="ＭＳ 明朝" panose="02020609040205080304" pitchFamily="17" charset="-128"/>
                <a:ea typeface="ＭＳ 明朝" panose="02020609040205080304" pitchFamily="17" charset="-128"/>
              </a:rPr>
              <a:t>（回線の借上）</a:t>
            </a:r>
          </a:p>
        </xdr:txBody>
      </xdr:sp>
      <xdr:sp macro="" textlink="">
        <xdr:nvSpPr>
          <xdr:cNvPr id="13" name="正方形/長方形 12">
            <a:extLst>
              <a:ext uri="{FF2B5EF4-FFF2-40B4-BE49-F238E27FC236}">
                <a16:creationId xmlns:a16="http://schemas.microsoft.com/office/drawing/2014/main" id="{CF01244F-6EF3-4396-AA0B-28A2A701AF88}"/>
              </a:ext>
            </a:extLst>
          </xdr:cNvPr>
          <xdr:cNvSpPr/>
        </xdr:nvSpPr>
        <xdr:spPr>
          <a:xfrm>
            <a:off x="1351591" y="1205360"/>
            <a:ext cx="1538883" cy="276999"/>
          </a:xfrm>
          <a:prstGeom prst="rect">
            <a:avLst/>
          </a:prstGeom>
        </xdr:spPr>
        <xdr:txBody>
          <a:bodyPr wrap="square" lIns="0" rIns="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随意契約（少額）</a:t>
            </a:r>
            <a:r>
              <a:rPr kumimoji="1" lang="en-US" altLang="ja-JP" sz="1200">
                <a:latin typeface="ＭＳ 明朝" panose="02020609040205080304" pitchFamily="17" charset="-128"/>
                <a:ea typeface="ＭＳ 明朝" panose="02020609040205080304" pitchFamily="17" charset="-128"/>
              </a:rPr>
              <a:t>】</a:t>
            </a:r>
            <a:endParaRPr kumimoji="1" lang="ja-JP" altLang="en-US" sz="1200">
              <a:latin typeface="ＭＳ 明朝" panose="02020609040205080304" pitchFamily="17" charset="-128"/>
              <a:ea typeface="ＭＳ 明朝" panose="02020609040205080304" pitchFamily="17" charset="-128"/>
            </a:endParaRPr>
          </a:p>
        </xdr:txBody>
      </xdr:sp>
    </xdr:grpSp>
    <xdr:clientData/>
  </xdr:twoCellAnchor>
  <xdr:twoCellAnchor>
    <xdr:from>
      <xdr:col>27</xdr:col>
      <xdr:colOff>36846</xdr:colOff>
      <xdr:row>250</xdr:row>
      <xdr:rowOff>298699</xdr:rowOff>
    </xdr:from>
    <xdr:to>
      <xdr:col>27</xdr:col>
      <xdr:colOff>36846</xdr:colOff>
      <xdr:row>251</xdr:row>
      <xdr:rowOff>290341</xdr:rowOff>
    </xdr:to>
    <xdr:cxnSp macro="">
      <xdr:nvCxnSpPr>
        <xdr:cNvPr id="9" name="コネクタ: カギ線 8">
          <a:extLst>
            <a:ext uri="{FF2B5EF4-FFF2-40B4-BE49-F238E27FC236}">
              <a16:creationId xmlns:a16="http://schemas.microsoft.com/office/drawing/2014/main" id="{73BA0AE3-8CB6-43F1-90DF-5EC607004FBF}"/>
            </a:ext>
          </a:extLst>
        </xdr:cNvPr>
        <xdr:cNvCxnSpPr>
          <a:cxnSpLocks/>
          <a:stCxn id="16" idx="0"/>
          <a:endCxn id="3" idx="2"/>
        </xdr:cNvCxnSpPr>
      </xdr:nvCxnSpPr>
      <xdr:spPr>
        <a:xfrm flipV="1">
          <a:off x="6894846" y="125174733"/>
          <a:ext cx="0" cy="438332"/>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36846</xdr:colOff>
      <xdr:row>250</xdr:row>
      <xdr:rowOff>298699</xdr:rowOff>
    </xdr:from>
    <xdr:to>
      <xdr:col>39</xdr:col>
      <xdr:colOff>18098</xdr:colOff>
      <xdr:row>251</xdr:row>
      <xdr:rowOff>290341</xdr:rowOff>
    </xdr:to>
    <xdr:cxnSp macro="">
      <xdr:nvCxnSpPr>
        <xdr:cNvPr id="24" name="コネクタ: カギ線 23">
          <a:extLst>
            <a:ext uri="{FF2B5EF4-FFF2-40B4-BE49-F238E27FC236}">
              <a16:creationId xmlns:a16="http://schemas.microsoft.com/office/drawing/2014/main" id="{CDB00995-31F2-44DD-B253-5F05F8ABE5E9}"/>
            </a:ext>
          </a:extLst>
        </xdr:cNvPr>
        <xdr:cNvCxnSpPr>
          <a:cxnSpLocks/>
          <a:stCxn id="13" idx="0"/>
          <a:endCxn id="3" idx="2"/>
        </xdr:cNvCxnSpPr>
      </xdr:nvCxnSpPr>
      <xdr:spPr>
        <a:xfrm rot="16200000" flipV="1">
          <a:off x="8144710" y="123826335"/>
          <a:ext cx="439878" cy="2670663"/>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633"/>
  <sheetViews>
    <sheetView showGridLines="0" showZeros="0" tabSelected="1" view="pageBreakPreview" zoomScale="55" zoomScaleNormal="25" zoomScaleSheetLayoutView="55" zoomScalePageLayoutView="85" workbookViewId="0"/>
  </sheetViews>
  <sheetFormatPr defaultRowHeight="13" x14ac:dyDescent="0.2"/>
  <cols>
    <col min="1" max="6" width="3.6328125" customWidth="1"/>
    <col min="7" max="15" width="3.7265625" customWidth="1"/>
    <col min="16" max="49" width="2.90625" customWidth="1"/>
    <col min="50" max="50" width="4.08984375" customWidth="1"/>
    <col min="51" max="51" width="3.7265625" style="40" hidden="1" customWidth="1"/>
    <col min="52" max="54" width="2.26953125" customWidth="1"/>
    <col min="55" max="55" width="14.7265625" customWidth="1"/>
    <col min="56" max="56" width="13.08984375" customWidth="1"/>
  </cols>
  <sheetData>
    <row r="1" spans="1:51" ht="13.5" customHeight="1" x14ac:dyDescent="0.2">
      <c r="AP1" s="8"/>
      <c r="AQ1" s="8"/>
      <c r="AR1" s="8"/>
      <c r="AS1" s="8"/>
      <c r="AT1" s="8"/>
      <c r="AU1" s="64"/>
      <c r="AV1" s="8"/>
      <c r="AW1" s="2"/>
    </row>
    <row r="2" spans="1:51" ht="30" customHeight="1" thickBot="1" x14ac:dyDescent="0.25">
      <c r="A2" s="81"/>
      <c r="B2" s="81"/>
      <c r="C2" s="81"/>
      <c r="D2" s="81"/>
      <c r="E2" s="81"/>
      <c r="F2" s="81"/>
      <c r="G2" s="81"/>
      <c r="H2" s="81"/>
      <c r="I2" s="81"/>
      <c r="J2" s="81"/>
      <c r="K2" s="81"/>
      <c r="L2" s="81"/>
      <c r="M2" s="81"/>
      <c r="N2" s="81"/>
      <c r="O2" s="81"/>
      <c r="P2" s="81"/>
      <c r="Q2" s="81"/>
      <c r="R2" s="81"/>
      <c r="S2" s="81"/>
      <c r="T2" s="81"/>
      <c r="U2" s="81"/>
      <c r="V2" s="81"/>
      <c r="W2" s="81"/>
      <c r="X2" s="82" t="s">
        <v>0</v>
      </c>
      <c r="Y2" s="81"/>
      <c r="Z2" s="83"/>
      <c r="AA2" s="83"/>
      <c r="AB2" s="83"/>
      <c r="AC2" s="83"/>
      <c r="AD2" s="369">
        <v>2023</v>
      </c>
      <c r="AE2" s="369"/>
      <c r="AF2" s="369"/>
      <c r="AG2" s="369"/>
      <c r="AH2" s="369"/>
      <c r="AI2" s="84" t="s">
        <v>176</v>
      </c>
      <c r="AJ2" s="370" t="s">
        <v>650</v>
      </c>
      <c r="AK2" s="370"/>
      <c r="AL2" s="370"/>
      <c r="AM2" s="370"/>
      <c r="AN2" s="84" t="s">
        <v>176</v>
      </c>
      <c r="AO2" s="370">
        <v>22</v>
      </c>
      <c r="AP2" s="370"/>
      <c r="AQ2" s="370"/>
      <c r="AR2" s="85" t="s">
        <v>176</v>
      </c>
      <c r="AS2" s="371">
        <v>107</v>
      </c>
      <c r="AT2" s="371"/>
      <c r="AU2" s="371"/>
      <c r="AV2" s="84" t="str">
        <f>IF(AW2="","","-")</f>
        <v/>
      </c>
      <c r="AW2" s="372"/>
      <c r="AX2" s="372"/>
      <c r="AY2" s="83">
        <v>1</v>
      </c>
    </row>
    <row r="3" spans="1:51" ht="21" customHeight="1" x14ac:dyDescent="0.2">
      <c r="A3" s="737"/>
      <c r="B3" s="375"/>
      <c r="C3" s="375"/>
      <c r="D3" s="375"/>
      <c r="E3" s="375"/>
      <c r="F3" s="738"/>
      <c r="G3" s="374" t="s">
        <v>634</v>
      </c>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86" t="s">
        <v>29</v>
      </c>
      <c r="AJ3" s="373" t="s">
        <v>648</v>
      </c>
      <c r="AK3" s="373"/>
      <c r="AL3" s="373"/>
      <c r="AM3" s="373"/>
      <c r="AN3" s="373"/>
      <c r="AO3" s="373"/>
      <c r="AP3" s="373"/>
      <c r="AQ3" s="373"/>
      <c r="AR3" s="373"/>
      <c r="AS3" s="373"/>
      <c r="AT3" s="373"/>
      <c r="AU3" s="373"/>
      <c r="AV3" s="373"/>
      <c r="AW3" s="373"/>
      <c r="AX3" s="87" t="s">
        <v>30</v>
      </c>
      <c r="AY3" s="83">
        <v>1</v>
      </c>
    </row>
    <row r="4" spans="1:51" ht="24.75" customHeight="1" x14ac:dyDescent="0.2">
      <c r="A4" s="413" t="s">
        <v>16</v>
      </c>
      <c r="B4" s="414"/>
      <c r="C4" s="414"/>
      <c r="D4" s="414"/>
      <c r="E4" s="414"/>
      <c r="F4" s="414"/>
      <c r="G4" s="415" t="s">
        <v>693</v>
      </c>
      <c r="H4" s="181"/>
      <c r="I4" s="181"/>
      <c r="J4" s="181"/>
      <c r="K4" s="181"/>
      <c r="L4" s="181"/>
      <c r="M4" s="181"/>
      <c r="N4" s="181"/>
      <c r="O4" s="181"/>
      <c r="P4" s="181"/>
      <c r="Q4" s="181"/>
      <c r="R4" s="181"/>
      <c r="S4" s="181"/>
      <c r="T4" s="181"/>
      <c r="U4" s="181"/>
      <c r="V4" s="181"/>
      <c r="W4" s="181"/>
      <c r="X4" s="181"/>
      <c r="Y4" s="416" t="s">
        <v>1</v>
      </c>
      <c r="Z4" s="408"/>
      <c r="AA4" s="408"/>
      <c r="AB4" s="408"/>
      <c r="AC4" s="408"/>
      <c r="AD4" s="409"/>
      <c r="AE4" s="417" t="s">
        <v>700</v>
      </c>
      <c r="AF4" s="418"/>
      <c r="AG4" s="418"/>
      <c r="AH4" s="418"/>
      <c r="AI4" s="418"/>
      <c r="AJ4" s="418"/>
      <c r="AK4" s="418"/>
      <c r="AL4" s="418"/>
      <c r="AM4" s="418"/>
      <c r="AN4" s="418"/>
      <c r="AO4" s="418"/>
      <c r="AP4" s="419"/>
      <c r="AQ4" s="420" t="s">
        <v>2</v>
      </c>
      <c r="AR4" s="408"/>
      <c r="AS4" s="408"/>
      <c r="AT4" s="408"/>
      <c r="AU4" s="408"/>
      <c r="AV4" s="408"/>
      <c r="AW4" s="408"/>
      <c r="AX4" s="421"/>
      <c r="AY4" s="83">
        <v>1</v>
      </c>
    </row>
    <row r="5" spans="1:51" ht="29.25" customHeight="1" x14ac:dyDescent="0.2">
      <c r="A5" s="422" t="s">
        <v>32</v>
      </c>
      <c r="B5" s="423"/>
      <c r="C5" s="423"/>
      <c r="D5" s="423"/>
      <c r="E5" s="423"/>
      <c r="F5" s="424"/>
      <c r="G5" s="443" t="s">
        <v>260</v>
      </c>
      <c r="H5" s="444"/>
      <c r="I5" s="444"/>
      <c r="J5" s="444"/>
      <c r="K5" s="444"/>
      <c r="L5" s="444"/>
      <c r="M5" s="445" t="s">
        <v>31</v>
      </c>
      <c r="N5" s="446"/>
      <c r="O5" s="446"/>
      <c r="P5" s="446"/>
      <c r="Q5" s="446"/>
      <c r="R5" s="447"/>
      <c r="S5" s="448" t="s">
        <v>35</v>
      </c>
      <c r="T5" s="444"/>
      <c r="U5" s="444"/>
      <c r="V5" s="444"/>
      <c r="W5" s="444"/>
      <c r="X5" s="449"/>
      <c r="Y5" s="450" t="s">
        <v>3</v>
      </c>
      <c r="Z5" s="240"/>
      <c r="AA5" s="240"/>
      <c r="AB5" s="240"/>
      <c r="AC5" s="240"/>
      <c r="AD5" s="241"/>
      <c r="AE5" s="393" t="s">
        <v>708</v>
      </c>
      <c r="AF5" s="394"/>
      <c r="AG5" s="394"/>
      <c r="AH5" s="394"/>
      <c r="AI5" s="394"/>
      <c r="AJ5" s="394"/>
      <c r="AK5" s="394"/>
      <c r="AL5" s="394"/>
      <c r="AM5" s="394"/>
      <c r="AN5" s="394"/>
      <c r="AO5" s="394"/>
      <c r="AP5" s="395"/>
      <c r="AQ5" s="396" t="s">
        <v>709</v>
      </c>
      <c r="AR5" s="397"/>
      <c r="AS5" s="397"/>
      <c r="AT5" s="397"/>
      <c r="AU5" s="397"/>
      <c r="AV5" s="397"/>
      <c r="AW5" s="397"/>
      <c r="AX5" s="398"/>
      <c r="AY5" s="83">
        <v>1</v>
      </c>
    </row>
    <row r="6" spans="1:51" ht="24" customHeight="1" x14ac:dyDescent="0.2">
      <c r="A6" s="399" t="s">
        <v>4</v>
      </c>
      <c r="B6" s="400"/>
      <c r="C6" s="400"/>
      <c r="D6" s="400"/>
      <c r="E6" s="400"/>
      <c r="F6" s="400"/>
      <c r="G6" s="401" t="str">
        <f>入力規則等!A37</f>
        <v>一般会計</v>
      </c>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3"/>
      <c r="AY6" s="83">
        <v>1</v>
      </c>
    </row>
    <row r="7" spans="1:51" ht="63" customHeight="1" x14ac:dyDescent="0.2">
      <c r="A7" s="386" t="s">
        <v>585</v>
      </c>
      <c r="B7" s="387"/>
      <c r="C7" s="387"/>
      <c r="D7" s="387"/>
      <c r="E7" s="387"/>
      <c r="F7" s="388"/>
      <c r="G7" s="404" t="s">
        <v>651</v>
      </c>
      <c r="H7" s="405"/>
      <c r="I7" s="405"/>
      <c r="J7" s="405"/>
      <c r="K7" s="405"/>
      <c r="L7" s="405"/>
      <c r="M7" s="405"/>
      <c r="N7" s="405"/>
      <c r="O7" s="405"/>
      <c r="P7" s="405"/>
      <c r="Q7" s="405"/>
      <c r="R7" s="405"/>
      <c r="S7" s="405"/>
      <c r="T7" s="405"/>
      <c r="U7" s="405"/>
      <c r="V7" s="405"/>
      <c r="W7" s="405"/>
      <c r="X7" s="406"/>
      <c r="Y7" s="407" t="s">
        <v>166</v>
      </c>
      <c r="Z7" s="408"/>
      <c r="AA7" s="408"/>
      <c r="AB7" s="408"/>
      <c r="AC7" s="408"/>
      <c r="AD7" s="409"/>
      <c r="AE7" s="410" t="s">
        <v>691</v>
      </c>
      <c r="AF7" s="411"/>
      <c r="AG7" s="411"/>
      <c r="AH7" s="411"/>
      <c r="AI7" s="411"/>
      <c r="AJ7" s="411"/>
      <c r="AK7" s="411"/>
      <c r="AL7" s="411"/>
      <c r="AM7" s="411"/>
      <c r="AN7" s="411"/>
      <c r="AO7" s="411"/>
      <c r="AP7" s="411"/>
      <c r="AQ7" s="411"/>
      <c r="AR7" s="411"/>
      <c r="AS7" s="411"/>
      <c r="AT7" s="411"/>
      <c r="AU7" s="411"/>
      <c r="AV7" s="411"/>
      <c r="AW7" s="411"/>
      <c r="AX7" s="412"/>
      <c r="AY7" s="83">
        <v>1</v>
      </c>
    </row>
    <row r="8" spans="1:51" ht="23.25" customHeight="1" x14ac:dyDescent="0.2">
      <c r="A8" s="386" t="s">
        <v>527</v>
      </c>
      <c r="B8" s="387"/>
      <c r="C8" s="387"/>
      <c r="D8" s="387"/>
      <c r="E8" s="387"/>
      <c r="F8" s="388"/>
      <c r="G8" s="389" t="s">
        <v>698</v>
      </c>
      <c r="H8" s="390"/>
      <c r="I8" s="390"/>
      <c r="J8" s="390"/>
      <c r="K8" s="390"/>
      <c r="L8" s="390"/>
      <c r="M8" s="390"/>
      <c r="N8" s="390"/>
      <c r="O8" s="390"/>
      <c r="P8" s="390"/>
      <c r="Q8" s="390"/>
      <c r="R8" s="390"/>
      <c r="S8" s="390"/>
      <c r="T8" s="390"/>
      <c r="U8" s="390"/>
      <c r="V8" s="390"/>
      <c r="W8" s="390"/>
      <c r="X8" s="390"/>
      <c r="Y8" s="425" t="s">
        <v>112</v>
      </c>
      <c r="Z8" s="426"/>
      <c r="AA8" s="426"/>
      <c r="AB8" s="426"/>
      <c r="AC8" s="426"/>
      <c r="AD8" s="427"/>
      <c r="AE8" s="431" t="str">
        <f>入力規則等!F31</f>
        <v>防衛関係費</v>
      </c>
      <c r="AF8" s="432"/>
      <c r="AG8" s="432"/>
      <c r="AH8" s="432"/>
      <c r="AI8" s="432"/>
      <c r="AJ8" s="432"/>
      <c r="AK8" s="432"/>
      <c r="AL8" s="432"/>
      <c r="AM8" s="432"/>
      <c r="AN8" s="432"/>
      <c r="AO8" s="432"/>
      <c r="AP8" s="432"/>
      <c r="AQ8" s="432"/>
      <c r="AR8" s="432"/>
      <c r="AS8" s="432"/>
      <c r="AT8" s="432"/>
      <c r="AU8" s="432"/>
      <c r="AV8" s="432"/>
      <c r="AW8" s="432"/>
      <c r="AX8" s="433"/>
      <c r="AY8" s="83">
        <v>1</v>
      </c>
    </row>
    <row r="9" spans="1:51" ht="23.25" customHeight="1" x14ac:dyDescent="0.2">
      <c r="A9" s="386" t="s">
        <v>461</v>
      </c>
      <c r="B9" s="387"/>
      <c r="C9" s="387"/>
      <c r="D9" s="387"/>
      <c r="E9" s="387"/>
      <c r="F9" s="388"/>
      <c r="G9" s="389" t="s">
        <v>699</v>
      </c>
      <c r="H9" s="390"/>
      <c r="I9" s="390"/>
      <c r="J9" s="390"/>
      <c r="K9" s="390"/>
      <c r="L9" s="390"/>
      <c r="M9" s="390"/>
      <c r="N9" s="390"/>
      <c r="O9" s="390"/>
      <c r="P9" s="390"/>
      <c r="Q9" s="390"/>
      <c r="R9" s="390"/>
      <c r="S9" s="390"/>
      <c r="T9" s="390"/>
      <c r="U9" s="390"/>
      <c r="V9" s="390"/>
      <c r="W9" s="390"/>
      <c r="X9" s="390"/>
      <c r="Y9" s="428"/>
      <c r="Z9" s="429"/>
      <c r="AA9" s="429"/>
      <c r="AB9" s="429"/>
      <c r="AC9" s="429"/>
      <c r="AD9" s="430"/>
      <c r="AE9" s="434"/>
      <c r="AF9" s="435"/>
      <c r="AG9" s="435"/>
      <c r="AH9" s="435"/>
      <c r="AI9" s="435"/>
      <c r="AJ9" s="435"/>
      <c r="AK9" s="435"/>
      <c r="AL9" s="435"/>
      <c r="AM9" s="435"/>
      <c r="AN9" s="435"/>
      <c r="AO9" s="435"/>
      <c r="AP9" s="435"/>
      <c r="AQ9" s="435"/>
      <c r="AR9" s="435"/>
      <c r="AS9" s="435"/>
      <c r="AT9" s="435"/>
      <c r="AU9" s="435"/>
      <c r="AV9" s="435"/>
      <c r="AW9" s="435"/>
      <c r="AX9" s="436"/>
      <c r="AY9" s="83">
        <v>1</v>
      </c>
    </row>
    <row r="10" spans="1:51" ht="23.25" customHeight="1" x14ac:dyDescent="0.2">
      <c r="A10" s="386" t="s">
        <v>528</v>
      </c>
      <c r="B10" s="387"/>
      <c r="C10" s="387"/>
      <c r="D10" s="387"/>
      <c r="E10" s="387"/>
      <c r="F10" s="388"/>
      <c r="G10" s="440" t="s">
        <v>697</v>
      </c>
      <c r="H10" s="441"/>
      <c r="I10" s="441"/>
      <c r="J10" s="441"/>
      <c r="K10" s="441"/>
      <c r="L10" s="441"/>
      <c r="M10" s="441"/>
      <c r="N10" s="441"/>
      <c r="O10" s="441"/>
      <c r="P10" s="441"/>
      <c r="Q10" s="441"/>
      <c r="R10" s="441"/>
      <c r="S10" s="441"/>
      <c r="T10" s="441"/>
      <c r="U10" s="441"/>
      <c r="V10" s="441"/>
      <c r="W10" s="441"/>
      <c r="X10" s="442"/>
      <c r="Y10" s="428"/>
      <c r="Z10" s="429"/>
      <c r="AA10" s="429"/>
      <c r="AB10" s="429"/>
      <c r="AC10" s="429"/>
      <c r="AD10" s="430"/>
      <c r="AE10" s="437"/>
      <c r="AF10" s="438"/>
      <c r="AG10" s="438"/>
      <c r="AH10" s="438"/>
      <c r="AI10" s="438"/>
      <c r="AJ10" s="438"/>
      <c r="AK10" s="438"/>
      <c r="AL10" s="438"/>
      <c r="AM10" s="438"/>
      <c r="AN10" s="438"/>
      <c r="AO10" s="438"/>
      <c r="AP10" s="438"/>
      <c r="AQ10" s="438"/>
      <c r="AR10" s="438"/>
      <c r="AS10" s="438"/>
      <c r="AT10" s="438"/>
      <c r="AU10" s="438"/>
      <c r="AV10" s="438"/>
      <c r="AW10" s="438"/>
      <c r="AX10" s="439"/>
      <c r="AY10" s="83">
        <v>1</v>
      </c>
    </row>
    <row r="11" spans="1:51" ht="123" customHeight="1" x14ac:dyDescent="0.2">
      <c r="A11" s="391" t="s">
        <v>586</v>
      </c>
      <c r="B11" s="392"/>
      <c r="C11" s="392"/>
      <c r="D11" s="392"/>
      <c r="E11" s="392"/>
      <c r="F11" s="392"/>
      <c r="G11" s="318" t="s">
        <v>653</v>
      </c>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19"/>
      <c r="AW11" s="319"/>
      <c r="AX11" s="320"/>
      <c r="AY11" s="83">
        <v>1</v>
      </c>
    </row>
    <row r="12" spans="1:51" ht="123" customHeight="1" x14ac:dyDescent="0.2">
      <c r="A12" s="212" t="s">
        <v>587</v>
      </c>
      <c r="B12" s="213"/>
      <c r="C12" s="213"/>
      <c r="D12" s="213"/>
      <c r="E12" s="213"/>
      <c r="F12" s="214"/>
      <c r="G12" s="454" t="s">
        <v>692</v>
      </c>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6"/>
      <c r="AY12" s="83">
        <v>1</v>
      </c>
    </row>
    <row r="13" spans="1:51" ht="123" customHeight="1" x14ac:dyDescent="0.2">
      <c r="A13" s="212" t="s">
        <v>588</v>
      </c>
      <c r="B13" s="213"/>
      <c r="C13" s="213"/>
      <c r="D13" s="213"/>
      <c r="E13" s="213"/>
      <c r="F13" s="213"/>
      <c r="G13" s="318" t="s">
        <v>654</v>
      </c>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19"/>
      <c r="AM13" s="319"/>
      <c r="AN13" s="319"/>
      <c r="AO13" s="319"/>
      <c r="AP13" s="319"/>
      <c r="AQ13" s="319"/>
      <c r="AR13" s="319"/>
      <c r="AS13" s="319"/>
      <c r="AT13" s="319"/>
      <c r="AU13" s="319"/>
      <c r="AV13" s="319"/>
      <c r="AW13" s="319"/>
      <c r="AX13" s="320"/>
      <c r="AY13" s="83">
        <v>1</v>
      </c>
    </row>
    <row r="14" spans="1:51" ht="30" customHeight="1" x14ac:dyDescent="0.2">
      <c r="A14" s="212" t="s">
        <v>462</v>
      </c>
      <c r="B14" s="213"/>
      <c r="C14" s="213"/>
      <c r="D14" s="213"/>
      <c r="E14" s="213"/>
      <c r="F14" s="213"/>
      <c r="G14" s="318" t="s">
        <v>652</v>
      </c>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20"/>
      <c r="AY14" s="83">
        <v>1</v>
      </c>
    </row>
    <row r="15" spans="1:51" ht="36.75" customHeight="1" x14ac:dyDescent="0.2">
      <c r="A15" s="487" t="s">
        <v>5</v>
      </c>
      <c r="B15" s="488"/>
      <c r="C15" s="488"/>
      <c r="D15" s="488"/>
      <c r="E15" s="488"/>
      <c r="F15" s="489"/>
      <c r="G15" s="490" t="str">
        <f>入力規則等!K10</f>
        <v>直接実施</v>
      </c>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492"/>
      <c r="AY15" s="83">
        <v>1</v>
      </c>
    </row>
    <row r="16" spans="1:51" ht="48.75" customHeight="1" x14ac:dyDescent="0.2">
      <c r="A16" s="212" t="s">
        <v>491</v>
      </c>
      <c r="B16" s="213"/>
      <c r="C16" s="213"/>
      <c r="D16" s="213"/>
      <c r="E16" s="213"/>
      <c r="F16" s="214"/>
      <c r="G16" s="376" t="s">
        <v>652</v>
      </c>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7"/>
      <c r="AF16" s="377"/>
      <c r="AG16" s="377"/>
      <c r="AH16" s="377"/>
      <c r="AI16" s="377"/>
      <c r="AJ16" s="377"/>
      <c r="AK16" s="377"/>
      <c r="AL16" s="377"/>
      <c r="AM16" s="377"/>
      <c r="AN16" s="377"/>
      <c r="AO16" s="377"/>
      <c r="AP16" s="377"/>
      <c r="AQ16" s="377"/>
      <c r="AR16" s="377"/>
      <c r="AS16" s="377"/>
      <c r="AT16" s="377"/>
      <c r="AU16" s="377"/>
      <c r="AV16" s="377"/>
      <c r="AW16" s="377"/>
      <c r="AX16" s="378"/>
      <c r="AY16" s="83">
        <v>1</v>
      </c>
    </row>
    <row r="17" spans="1:51" ht="25.5" customHeight="1" x14ac:dyDescent="0.2">
      <c r="A17" s="493" t="s">
        <v>589</v>
      </c>
      <c r="B17" s="494"/>
      <c r="C17" s="494"/>
      <c r="D17" s="494"/>
      <c r="E17" s="494"/>
      <c r="F17" s="495"/>
      <c r="G17" s="500"/>
      <c r="H17" s="501"/>
      <c r="I17" s="501"/>
      <c r="J17" s="501"/>
      <c r="K17" s="501"/>
      <c r="L17" s="501"/>
      <c r="M17" s="501"/>
      <c r="N17" s="501"/>
      <c r="O17" s="501"/>
      <c r="P17" s="192" t="s">
        <v>456</v>
      </c>
      <c r="Q17" s="193"/>
      <c r="R17" s="193"/>
      <c r="S17" s="193"/>
      <c r="T17" s="193"/>
      <c r="U17" s="193"/>
      <c r="V17" s="194"/>
      <c r="W17" s="192" t="s">
        <v>482</v>
      </c>
      <c r="X17" s="193"/>
      <c r="Y17" s="193"/>
      <c r="Z17" s="193"/>
      <c r="AA17" s="193"/>
      <c r="AB17" s="193"/>
      <c r="AC17" s="194"/>
      <c r="AD17" s="192" t="s">
        <v>483</v>
      </c>
      <c r="AE17" s="193"/>
      <c r="AF17" s="193"/>
      <c r="AG17" s="193"/>
      <c r="AH17" s="193"/>
      <c r="AI17" s="193"/>
      <c r="AJ17" s="194"/>
      <c r="AK17" s="192" t="s">
        <v>484</v>
      </c>
      <c r="AL17" s="193"/>
      <c r="AM17" s="193"/>
      <c r="AN17" s="193"/>
      <c r="AO17" s="193"/>
      <c r="AP17" s="193"/>
      <c r="AQ17" s="194"/>
      <c r="AR17" s="192" t="s">
        <v>485</v>
      </c>
      <c r="AS17" s="193"/>
      <c r="AT17" s="193"/>
      <c r="AU17" s="193"/>
      <c r="AV17" s="193"/>
      <c r="AW17" s="193"/>
      <c r="AX17" s="249"/>
      <c r="AY17" s="83">
        <v>1</v>
      </c>
    </row>
    <row r="18" spans="1:51" ht="24" customHeight="1" x14ac:dyDescent="0.2">
      <c r="A18" s="496"/>
      <c r="B18" s="497"/>
      <c r="C18" s="497"/>
      <c r="D18" s="497"/>
      <c r="E18" s="497"/>
      <c r="F18" s="498"/>
      <c r="G18" s="466" t="s">
        <v>6</v>
      </c>
      <c r="H18" s="467"/>
      <c r="I18" s="475" t="s">
        <v>467</v>
      </c>
      <c r="J18" s="476"/>
      <c r="K18" s="476"/>
      <c r="L18" s="476"/>
      <c r="M18" s="476"/>
      <c r="N18" s="476"/>
      <c r="O18" s="477"/>
      <c r="P18" s="253">
        <v>743</v>
      </c>
      <c r="Q18" s="254"/>
      <c r="R18" s="254"/>
      <c r="S18" s="254"/>
      <c r="T18" s="254"/>
      <c r="U18" s="254"/>
      <c r="V18" s="255"/>
      <c r="W18" s="478">
        <v>1536</v>
      </c>
      <c r="X18" s="479"/>
      <c r="Y18" s="479"/>
      <c r="Z18" s="479"/>
      <c r="AA18" s="479"/>
      <c r="AB18" s="479"/>
      <c r="AC18" s="480"/>
      <c r="AD18" s="481">
        <v>1216</v>
      </c>
      <c r="AE18" s="482"/>
      <c r="AF18" s="482"/>
      <c r="AG18" s="482"/>
      <c r="AH18" s="482"/>
      <c r="AI18" s="482"/>
      <c r="AJ18" s="483"/>
      <c r="AK18" s="481">
        <v>2416</v>
      </c>
      <c r="AL18" s="482"/>
      <c r="AM18" s="482"/>
      <c r="AN18" s="482"/>
      <c r="AO18" s="482"/>
      <c r="AP18" s="482"/>
      <c r="AQ18" s="483"/>
      <c r="AR18" s="484">
        <v>2781</v>
      </c>
      <c r="AS18" s="485"/>
      <c r="AT18" s="485"/>
      <c r="AU18" s="485"/>
      <c r="AV18" s="485"/>
      <c r="AW18" s="485"/>
      <c r="AX18" s="486"/>
      <c r="AY18" s="83">
        <v>1</v>
      </c>
    </row>
    <row r="19" spans="1:51" ht="24" customHeight="1" x14ac:dyDescent="0.2">
      <c r="A19" s="496"/>
      <c r="B19" s="497"/>
      <c r="C19" s="497"/>
      <c r="D19" s="497"/>
      <c r="E19" s="497"/>
      <c r="F19" s="498"/>
      <c r="G19" s="468"/>
      <c r="H19" s="469"/>
      <c r="I19" s="383" t="s">
        <v>468</v>
      </c>
      <c r="J19" s="384"/>
      <c r="K19" s="384"/>
      <c r="L19" s="384"/>
      <c r="M19" s="384"/>
      <c r="N19" s="384"/>
      <c r="O19" s="385"/>
      <c r="P19" s="253" t="s">
        <v>611</v>
      </c>
      <c r="Q19" s="254"/>
      <c r="R19" s="254"/>
      <c r="S19" s="254"/>
      <c r="T19" s="254"/>
      <c r="U19" s="254"/>
      <c r="V19" s="255"/>
      <c r="W19" s="253" t="s">
        <v>611</v>
      </c>
      <c r="X19" s="254"/>
      <c r="Y19" s="254"/>
      <c r="Z19" s="254"/>
      <c r="AA19" s="254"/>
      <c r="AB19" s="254"/>
      <c r="AC19" s="255"/>
      <c r="AD19" s="253" t="s">
        <v>611</v>
      </c>
      <c r="AE19" s="254"/>
      <c r="AF19" s="254"/>
      <c r="AG19" s="254"/>
      <c r="AH19" s="254"/>
      <c r="AI19" s="254"/>
      <c r="AJ19" s="255"/>
      <c r="AK19" s="451" t="str">
        <f>IF(SUM($AK$20:$AQ$24)=0,"-",SUM($AK$20:$AQ$24))</f>
        <v>-</v>
      </c>
      <c r="AL19" s="452"/>
      <c r="AM19" s="452"/>
      <c r="AN19" s="452"/>
      <c r="AO19" s="452"/>
      <c r="AP19" s="452"/>
      <c r="AQ19" s="453"/>
      <c r="AR19" s="379"/>
      <c r="AS19" s="380"/>
      <c r="AT19" s="380"/>
      <c r="AU19" s="380"/>
      <c r="AV19" s="380"/>
      <c r="AW19" s="380"/>
      <c r="AX19" s="381"/>
      <c r="AY19" s="83">
        <v>1</v>
      </c>
    </row>
    <row r="20" spans="1:51" ht="24" customHeight="1" x14ac:dyDescent="0.2">
      <c r="A20" s="496"/>
      <c r="B20" s="497"/>
      <c r="C20" s="497"/>
      <c r="D20" s="497"/>
      <c r="E20" s="497"/>
      <c r="F20" s="498"/>
      <c r="G20" s="468"/>
      <c r="H20" s="469"/>
      <c r="I20" s="256"/>
      <c r="J20" s="257"/>
      <c r="K20" s="257"/>
      <c r="L20" s="257"/>
      <c r="M20" s="257"/>
      <c r="N20" s="257"/>
      <c r="O20" s="258"/>
      <c r="P20" s="250"/>
      <c r="Q20" s="251"/>
      <c r="R20" s="251"/>
      <c r="S20" s="251"/>
      <c r="T20" s="251"/>
      <c r="U20" s="251"/>
      <c r="V20" s="252"/>
      <c r="W20" s="250"/>
      <c r="X20" s="251"/>
      <c r="Y20" s="251"/>
      <c r="Z20" s="251"/>
      <c r="AA20" s="251"/>
      <c r="AB20" s="251"/>
      <c r="AC20" s="252"/>
      <c r="AD20" s="250"/>
      <c r="AE20" s="251"/>
      <c r="AF20" s="251"/>
      <c r="AG20" s="251"/>
      <c r="AH20" s="251"/>
      <c r="AI20" s="251"/>
      <c r="AJ20" s="252"/>
      <c r="AK20" s="253" t="s">
        <v>582</v>
      </c>
      <c r="AL20" s="254"/>
      <c r="AM20" s="254"/>
      <c r="AN20" s="254"/>
      <c r="AO20" s="254"/>
      <c r="AP20" s="254"/>
      <c r="AQ20" s="255"/>
      <c r="AR20" s="379"/>
      <c r="AS20" s="380"/>
      <c r="AT20" s="380"/>
      <c r="AU20" s="380"/>
      <c r="AV20" s="380"/>
      <c r="AW20" s="380"/>
      <c r="AX20" s="381"/>
      <c r="AY20" s="83">
        <v>1</v>
      </c>
    </row>
    <row r="21" spans="1:51" ht="24" customHeight="1" x14ac:dyDescent="0.2">
      <c r="A21" s="496"/>
      <c r="B21" s="497"/>
      <c r="C21" s="497"/>
      <c r="D21" s="497"/>
      <c r="E21" s="497"/>
      <c r="F21" s="498"/>
      <c r="G21" s="468"/>
      <c r="H21" s="469"/>
      <c r="I21" s="256"/>
      <c r="J21" s="257"/>
      <c r="K21" s="257"/>
      <c r="L21" s="257"/>
      <c r="M21" s="257"/>
      <c r="N21" s="257"/>
      <c r="O21" s="258"/>
      <c r="P21" s="250"/>
      <c r="Q21" s="251"/>
      <c r="R21" s="251"/>
      <c r="S21" s="251"/>
      <c r="T21" s="251"/>
      <c r="U21" s="251"/>
      <c r="V21" s="252"/>
      <c r="W21" s="250"/>
      <c r="X21" s="251"/>
      <c r="Y21" s="251"/>
      <c r="Z21" s="251"/>
      <c r="AA21" s="251"/>
      <c r="AB21" s="251"/>
      <c r="AC21" s="252"/>
      <c r="AD21" s="250"/>
      <c r="AE21" s="251"/>
      <c r="AF21" s="251"/>
      <c r="AG21" s="251"/>
      <c r="AH21" s="251"/>
      <c r="AI21" s="251"/>
      <c r="AJ21" s="252"/>
      <c r="AK21" s="253" t="s">
        <v>582</v>
      </c>
      <c r="AL21" s="254"/>
      <c r="AM21" s="254"/>
      <c r="AN21" s="254"/>
      <c r="AO21" s="254"/>
      <c r="AP21" s="254"/>
      <c r="AQ21" s="255"/>
      <c r="AR21" s="379"/>
      <c r="AS21" s="380"/>
      <c r="AT21" s="380"/>
      <c r="AU21" s="380"/>
      <c r="AV21" s="380"/>
      <c r="AW21" s="380"/>
      <c r="AX21" s="381"/>
      <c r="AY21" s="83">
        <v>1</v>
      </c>
    </row>
    <row r="22" spans="1:51" ht="24" customHeight="1" x14ac:dyDescent="0.2">
      <c r="A22" s="496"/>
      <c r="B22" s="497"/>
      <c r="C22" s="497"/>
      <c r="D22" s="497"/>
      <c r="E22" s="497"/>
      <c r="F22" s="498"/>
      <c r="G22" s="468"/>
      <c r="H22" s="469"/>
      <c r="I22" s="256"/>
      <c r="J22" s="257"/>
      <c r="K22" s="257"/>
      <c r="L22" s="257"/>
      <c r="M22" s="257"/>
      <c r="N22" s="257"/>
      <c r="O22" s="258"/>
      <c r="P22" s="250"/>
      <c r="Q22" s="251"/>
      <c r="R22" s="251"/>
      <c r="S22" s="251"/>
      <c r="T22" s="251"/>
      <c r="U22" s="251"/>
      <c r="V22" s="252"/>
      <c r="W22" s="250"/>
      <c r="X22" s="251"/>
      <c r="Y22" s="251"/>
      <c r="Z22" s="251"/>
      <c r="AA22" s="251"/>
      <c r="AB22" s="251"/>
      <c r="AC22" s="252"/>
      <c r="AD22" s="250"/>
      <c r="AE22" s="251"/>
      <c r="AF22" s="251"/>
      <c r="AG22" s="251"/>
      <c r="AH22" s="251"/>
      <c r="AI22" s="251"/>
      <c r="AJ22" s="252"/>
      <c r="AK22" s="253" t="s">
        <v>582</v>
      </c>
      <c r="AL22" s="254"/>
      <c r="AM22" s="254"/>
      <c r="AN22" s="254"/>
      <c r="AO22" s="254"/>
      <c r="AP22" s="254"/>
      <c r="AQ22" s="255"/>
      <c r="AR22" s="379"/>
      <c r="AS22" s="380"/>
      <c r="AT22" s="380"/>
      <c r="AU22" s="380"/>
      <c r="AV22" s="380"/>
      <c r="AW22" s="380"/>
      <c r="AX22" s="381"/>
      <c r="AY22" s="83">
        <v>1</v>
      </c>
    </row>
    <row r="23" spans="1:51" ht="24" customHeight="1" x14ac:dyDescent="0.2">
      <c r="A23" s="496"/>
      <c r="B23" s="497"/>
      <c r="C23" s="497"/>
      <c r="D23" s="497"/>
      <c r="E23" s="497"/>
      <c r="F23" s="498"/>
      <c r="G23" s="468"/>
      <c r="H23" s="469"/>
      <c r="I23" s="256"/>
      <c r="J23" s="257"/>
      <c r="K23" s="257"/>
      <c r="L23" s="257"/>
      <c r="M23" s="257"/>
      <c r="N23" s="257"/>
      <c r="O23" s="258"/>
      <c r="P23" s="250"/>
      <c r="Q23" s="251"/>
      <c r="R23" s="251"/>
      <c r="S23" s="251"/>
      <c r="T23" s="251"/>
      <c r="U23" s="251"/>
      <c r="V23" s="252"/>
      <c r="W23" s="250"/>
      <c r="X23" s="251"/>
      <c r="Y23" s="251"/>
      <c r="Z23" s="251"/>
      <c r="AA23" s="251"/>
      <c r="AB23" s="251"/>
      <c r="AC23" s="252"/>
      <c r="AD23" s="250"/>
      <c r="AE23" s="251"/>
      <c r="AF23" s="251"/>
      <c r="AG23" s="251"/>
      <c r="AH23" s="251"/>
      <c r="AI23" s="251"/>
      <c r="AJ23" s="252"/>
      <c r="AK23" s="253" t="s">
        <v>582</v>
      </c>
      <c r="AL23" s="254"/>
      <c r="AM23" s="254"/>
      <c r="AN23" s="254"/>
      <c r="AO23" s="254"/>
      <c r="AP23" s="254"/>
      <c r="AQ23" s="255"/>
      <c r="AR23" s="379"/>
      <c r="AS23" s="380"/>
      <c r="AT23" s="380"/>
      <c r="AU23" s="380"/>
      <c r="AV23" s="380"/>
      <c r="AW23" s="380"/>
      <c r="AX23" s="381"/>
      <c r="AY23" s="83">
        <v>1</v>
      </c>
    </row>
    <row r="24" spans="1:51" ht="24" customHeight="1" x14ac:dyDescent="0.2">
      <c r="A24" s="496"/>
      <c r="B24" s="497"/>
      <c r="C24" s="497"/>
      <c r="D24" s="497"/>
      <c r="E24" s="497"/>
      <c r="F24" s="498"/>
      <c r="G24" s="468"/>
      <c r="H24" s="469"/>
      <c r="I24" s="256"/>
      <c r="J24" s="257"/>
      <c r="K24" s="257"/>
      <c r="L24" s="257"/>
      <c r="M24" s="257"/>
      <c r="N24" s="257"/>
      <c r="O24" s="258"/>
      <c r="P24" s="250"/>
      <c r="Q24" s="251"/>
      <c r="R24" s="251"/>
      <c r="S24" s="251"/>
      <c r="T24" s="251"/>
      <c r="U24" s="251"/>
      <c r="V24" s="252"/>
      <c r="W24" s="250"/>
      <c r="X24" s="251"/>
      <c r="Y24" s="251"/>
      <c r="Z24" s="251"/>
      <c r="AA24" s="251"/>
      <c r="AB24" s="251"/>
      <c r="AC24" s="252"/>
      <c r="AD24" s="250"/>
      <c r="AE24" s="251"/>
      <c r="AF24" s="251"/>
      <c r="AG24" s="251"/>
      <c r="AH24" s="251"/>
      <c r="AI24" s="251"/>
      <c r="AJ24" s="252"/>
      <c r="AK24" s="253" t="s">
        <v>582</v>
      </c>
      <c r="AL24" s="254"/>
      <c r="AM24" s="254"/>
      <c r="AN24" s="254"/>
      <c r="AO24" s="254"/>
      <c r="AP24" s="254"/>
      <c r="AQ24" s="255"/>
      <c r="AR24" s="379"/>
      <c r="AS24" s="380"/>
      <c r="AT24" s="380"/>
      <c r="AU24" s="380"/>
      <c r="AV24" s="380"/>
      <c r="AW24" s="380"/>
      <c r="AX24" s="381"/>
      <c r="AY24" s="83">
        <v>1</v>
      </c>
    </row>
    <row r="25" spans="1:51" ht="24" customHeight="1" x14ac:dyDescent="0.2">
      <c r="A25" s="496"/>
      <c r="B25" s="497"/>
      <c r="C25" s="497"/>
      <c r="D25" s="497"/>
      <c r="E25" s="497"/>
      <c r="F25" s="498"/>
      <c r="G25" s="470"/>
      <c r="H25" s="469"/>
      <c r="I25" s="460" t="s">
        <v>469</v>
      </c>
      <c r="J25" s="473"/>
      <c r="K25" s="473"/>
      <c r="L25" s="473"/>
      <c r="M25" s="473"/>
      <c r="N25" s="473"/>
      <c r="O25" s="474"/>
      <c r="P25" s="253" t="s">
        <v>611</v>
      </c>
      <c r="Q25" s="254"/>
      <c r="R25" s="254"/>
      <c r="S25" s="254"/>
      <c r="T25" s="254"/>
      <c r="U25" s="254"/>
      <c r="V25" s="255"/>
      <c r="W25" s="253" t="s">
        <v>611</v>
      </c>
      <c r="X25" s="254"/>
      <c r="Y25" s="254"/>
      <c r="Z25" s="254"/>
      <c r="AA25" s="254"/>
      <c r="AB25" s="254"/>
      <c r="AC25" s="255"/>
      <c r="AD25" s="253" t="s">
        <v>611</v>
      </c>
      <c r="AE25" s="254"/>
      <c r="AF25" s="254"/>
      <c r="AG25" s="254"/>
      <c r="AH25" s="254"/>
      <c r="AI25" s="254"/>
      <c r="AJ25" s="255"/>
      <c r="AK25" s="253" t="s">
        <v>611</v>
      </c>
      <c r="AL25" s="254"/>
      <c r="AM25" s="254"/>
      <c r="AN25" s="254"/>
      <c r="AO25" s="254"/>
      <c r="AP25" s="254"/>
      <c r="AQ25" s="255"/>
      <c r="AR25" s="253" t="s">
        <v>611</v>
      </c>
      <c r="AS25" s="254"/>
      <c r="AT25" s="254"/>
      <c r="AU25" s="254"/>
      <c r="AV25" s="254"/>
      <c r="AW25" s="254"/>
      <c r="AX25" s="382"/>
      <c r="AY25" s="83">
        <v>1</v>
      </c>
    </row>
    <row r="26" spans="1:51" ht="24" customHeight="1" x14ac:dyDescent="0.2">
      <c r="A26" s="496"/>
      <c r="B26" s="497"/>
      <c r="C26" s="497"/>
      <c r="D26" s="497"/>
      <c r="E26" s="497"/>
      <c r="F26" s="498"/>
      <c r="G26" s="470"/>
      <c r="H26" s="469"/>
      <c r="I26" s="460" t="s">
        <v>470</v>
      </c>
      <c r="J26" s="473"/>
      <c r="K26" s="473"/>
      <c r="L26" s="473"/>
      <c r="M26" s="473"/>
      <c r="N26" s="473"/>
      <c r="O26" s="474"/>
      <c r="P26" s="253" t="s">
        <v>611</v>
      </c>
      <c r="Q26" s="254"/>
      <c r="R26" s="254"/>
      <c r="S26" s="254"/>
      <c r="T26" s="254"/>
      <c r="U26" s="254"/>
      <c r="V26" s="255"/>
      <c r="W26" s="253" t="s">
        <v>611</v>
      </c>
      <c r="X26" s="254"/>
      <c r="Y26" s="254"/>
      <c r="Z26" s="254"/>
      <c r="AA26" s="254"/>
      <c r="AB26" s="254"/>
      <c r="AC26" s="255"/>
      <c r="AD26" s="253" t="s">
        <v>611</v>
      </c>
      <c r="AE26" s="254"/>
      <c r="AF26" s="254"/>
      <c r="AG26" s="254"/>
      <c r="AH26" s="254"/>
      <c r="AI26" s="254"/>
      <c r="AJ26" s="255"/>
      <c r="AK26" s="253" t="s">
        <v>611</v>
      </c>
      <c r="AL26" s="254"/>
      <c r="AM26" s="254"/>
      <c r="AN26" s="254"/>
      <c r="AO26" s="254"/>
      <c r="AP26" s="254"/>
      <c r="AQ26" s="255"/>
      <c r="AR26" s="463"/>
      <c r="AS26" s="464"/>
      <c r="AT26" s="464"/>
      <c r="AU26" s="464"/>
      <c r="AV26" s="464"/>
      <c r="AW26" s="464"/>
      <c r="AX26" s="465"/>
      <c r="AY26" s="83">
        <v>1</v>
      </c>
    </row>
    <row r="27" spans="1:51" ht="24" customHeight="1" x14ac:dyDescent="0.2">
      <c r="A27" s="496"/>
      <c r="B27" s="497"/>
      <c r="C27" s="497"/>
      <c r="D27" s="497"/>
      <c r="E27" s="497"/>
      <c r="F27" s="498"/>
      <c r="G27" s="470"/>
      <c r="H27" s="469"/>
      <c r="I27" s="460" t="s">
        <v>471</v>
      </c>
      <c r="J27" s="461"/>
      <c r="K27" s="461"/>
      <c r="L27" s="461"/>
      <c r="M27" s="461"/>
      <c r="N27" s="461"/>
      <c r="O27" s="462"/>
      <c r="P27" s="253" t="s">
        <v>611</v>
      </c>
      <c r="Q27" s="254"/>
      <c r="R27" s="254"/>
      <c r="S27" s="254"/>
      <c r="T27" s="254"/>
      <c r="U27" s="254"/>
      <c r="V27" s="255"/>
      <c r="W27" s="253" t="s">
        <v>611</v>
      </c>
      <c r="X27" s="254"/>
      <c r="Y27" s="254"/>
      <c r="Z27" s="254"/>
      <c r="AA27" s="254"/>
      <c r="AB27" s="254"/>
      <c r="AC27" s="255"/>
      <c r="AD27" s="253" t="s">
        <v>611</v>
      </c>
      <c r="AE27" s="254"/>
      <c r="AF27" s="254"/>
      <c r="AG27" s="254"/>
      <c r="AH27" s="254"/>
      <c r="AI27" s="254"/>
      <c r="AJ27" s="255"/>
      <c r="AK27" s="253" t="s">
        <v>611</v>
      </c>
      <c r="AL27" s="254"/>
      <c r="AM27" s="254"/>
      <c r="AN27" s="254"/>
      <c r="AO27" s="254"/>
      <c r="AP27" s="254"/>
      <c r="AQ27" s="255"/>
      <c r="AR27" s="463"/>
      <c r="AS27" s="464"/>
      <c r="AT27" s="464"/>
      <c r="AU27" s="464"/>
      <c r="AV27" s="464"/>
      <c r="AW27" s="464"/>
      <c r="AX27" s="465"/>
      <c r="AY27" s="83">
        <v>1</v>
      </c>
    </row>
    <row r="28" spans="1:51" ht="30.75" customHeight="1" x14ac:dyDescent="0.2">
      <c r="A28" s="496"/>
      <c r="B28" s="497"/>
      <c r="C28" s="497"/>
      <c r="D28" s="497"/>
      <c r="E28" s="497"/>
      <c r="F28" s="498"/>
      <c r="G28" s="471"/>
      <c r="H28" s="472"/>
      <c r="I28" s="505" t="s">
        <v>472</v>
      </c>
      <c r="J28" s="506"/>
      <c r="K28" s="506"/>
      <c r="L28" s="506"/>
      <c r="M28" s="506"/>
      <c r="N28" s="506"/>
      <c r="O28" s="507"/>
      <c r="P28" s="457">
        <f>IF(SUM(P$18:V$19,P$25:V$27)=0,"-",SUM(P$18:V$19,P$25:V$27))</f>
        <v>743</v>
      </c>
      <c r="Q28" s="458"/>
      <c r="R28" s="458"/>
      <c r="S28" s="458"/>
      <c r="T28" s="458"/>
      <c r="U28" s="458"/>
      <c r="V28" s="508"/>
      <c r="W28" s="457">
        <f>IF(SUM(W$18:AC$19,W$25:AC$27)=0,"-",SUM(W$18:AC$19,W$25:AC$27))</f>
        <v>1536</v>
      </c>
      <c r="X28" s="458"/>
      <c r="Y28" s="458"/>
      <c r="Z28" s="458"/>
      <c r="AA28" s="458"/>
      <c r="AB28" s="458"/>
      <c r="AC28" s="508"/>
      <c r="AD28" s="457">
        <f>IF(SUM(AD$18:AJ$19,AD$25:AJ$27)=0,"-",SUM(AD$18:AJ$19,AD$25:AJ$27))</f>
        <v>1216</v>
      </c>
      <c r="AE28" s="458"/>
      <c r="AF28" s="458"/>
      <c r="AG28" s="458"/>
      <c r="AH28" s="458"/>
      <c r="AI28" s="458"/>
      <c r="AJ28" s="508"/>
      <c r="AK28" s="457">
        <f>IF(SUM(AK$18:AQ$19,AK$25:AQ$27)=0,"-",SUM(AK$18:AQ$19,AK$25:AQ$27))</f>
        <v>2416</v>
      </c>
      <c r="AL28" s="458"/>
      <c r="AM28" s="458"/>
      <c r="AN28" s="458"/>
      <c r="AO28" s="458"/>
      <c r="AP28" s="458"/>
      <c r="AQ28" s="508"/>
      <c r="AR28" s="457">
        <f>IF(SUM(AR$18:AX$19,AR$25:AX$27)=0,"-",SUM(AR$18:AX$19,AR$25:AX$27))</f>
        <v>2781</v>
      </c>
      <c r="AS28" s="458"/>
      <c r="AT28" s="458"/>
      <c r="AU28" s="458"/>
      <c r="AV28" s="458"/>
      <c r="AW28" s="458"/>
      <c r="AX28" s="459"/>
      <c r="AY28" s="83">
        <v>1</v>
      </c>
    </row>
    <row r="29" spans="1:51" ht="24" customHeight="1" x14ac:dyDescent="0.2">
      <c r="A29" s="496"/>
      <c r="B29" s="497"/>
      <c r="C29" s="497"/>
      <c r="D29" s="497"/>
      <c r="E29" s="497"/>
      <c r="F29" s="498"/>
      <c r="G29" s="298" t="s">
        <v>473</v>
      </c>
      <c r="H29" s="299"/>
      <c r="I29" s="299"/>
      <c r="J29" s="299"/>
      <c r="K29" s="299"/>
      <c r="L29" s="299"/>
      <c r="M29" s="299"/>
      <c r="N29" s="299"/>
      <c r="O29" s="299"/>
      <c r="P29" s="481">
        <v>888</v>
      </c>
      <c r="Q29" s="482"/>
      <c r="R29" s="482"/>
      <c r="S29" s="482"/>
      <c r="T29" s="482"/>
      <c r="U29" s="482"/>
      <c r="V29" s="483"/>
      <c r="W29" s="502">
        <v>1482</v>
      </c>
      <c r="X29" s="503"/>
      <c r="Y29" s="503"/>
      <c r="Z29" s="503"/>
      <c r="AA29" s="503"/>
      <c r="AB29" s="503"/>
      <c r="AC29" s="504"/>
      <c r="AD29" s="481">
        <v>1213</v>
      </c>
      <c r="AE29" s="482"/>
      <c r="AF29" s="482"/>
      <c r="AG29" s="482"/>
      <c r="AH29" s="482"/>
      <c r="AI29" s="482"/>
      <c r="AJ29" s="483"/>
      <c r="AK29" s="296"/>
      <c r="AL29" s="296"/>
      <c r="AM29" s="296"/>
      <c r="AN29" s="296"/>
      <c r="AO29" s="296"/>
      <c r="AP29" s="296"/>
      <c r="AQ29" s="296"/>
      <c r="AR29" s="296"/>
      <c r="AS29" s="296"/>
      <c r="AT29" s="296"/>
      <c r="AU29" s="296"/>
      <c r="AV29" s="296"/>
      <c r="AW29" s="296"/>
      <c r="AX29" s="297"/>
      <c r="AY29" s="83">
        <v>1</v>
      </c>
    </row>
    <row r="30" spans="1:51" ht="34.5" customHeight="1" x14ac:dyDescent="0.2">
      <c r="A30" s="496"/>
      <c r="B30" s="497"/>
      <c r="C30" s="497"/>
      <c r="D30" s="497"/>
      <c r="E30" s="497"/>
      <c r="F30" s="498"/>
      <c r="G30" s="298" t="s">
        <v>474</v>
      </c>
      <c r="H30" s="299"/>
      <c r="I30" s="299"/>
      <c r="J30" s="299"/>
      <c r="K30" s="299"/>
      <c r="L30" s="299"/>
      <c r="M30" s="299"/>
      <c r="N30" s="299"/>
      <c r="O30" s="299"/>
      <c r="P30" s="300">
        <f>IFERROR(IF(P28=0, "-", SUM(P29)/P28),"-")</f>
        <v>1.1951547779273217</v>
      </c>
      <c r="Q30" s="300"/>
      <c r="R30" s="300"/>
      <c r="S30" s="300"/>
      <c r="T30" s="300"/>
      <c r="U30" s="300"/>
      <c r="V30" s="300"/>
      <c r="W30" s="352">
        <f>IFERROR(IF(W28=0, "-", SUM(W29)/W28),"-")</f>
        <v>0.96484375</v>
      </c>
      <c r="X30" s="353"/>
      <c r="Y30" s="353"/>
      <c r="Z30" s="353"/>
      <c r="AA30" s="353"/>
      <c r="AB30" s="353"/>
      <c r="AC30" s="354"/>
      <c r="AD30" s="300">
        <f>IFERROR(IF(AD28=0, "-", SUM(AD29)/AD28),"-")</f>
        <v>0.99753289473684215</v>
      </c>
      <c r="AE30" s="300"/>
      <c r="AF30" s="300"/>
      <c r="AG30" s="300"/>
      <c r="AH30" s="300"/>
      <c r="AI30" s="300"/>
      <c r="AJ30" s="300"/>
      <c r="AK30" s="296"/>
      <c r="AL30" s="296"/>
      <c r="AM30" s="296"/>
      <c r="AN30" s="296"/>
      <c r="AO30" s="296"/>
      <c r="AP30" s="296"/>
      <c r="AQ30" s="355"/>
      <c r="AR30" s="355"/>
      <c r="AS30" s="355"/>
      <c r="AT30" s="355"/>
      <c r="AU30" s="296"/>
      <c r="AV30" s="296"/>
      <c r="AW30" s="296"/>
      <c r="AX30" s="297"/>
      <c r="AY30" s="83">
        <v>1</v>
      </c>
    </row>
    <row r="31" spans="1:51" ht="44.25" customHeight="1" x14ac:dyDescent="0.2">
      <c r="A31" s="391"/>
      <c r="B31" s="392"/>
      <c r="C31" s="392"/>
      <c r="D31" s="392"/>
      <c r="E31" s="392"/>
      <c r="F31" s="499"/>
      <c r="G31" s="298" t="s">
        <v>475</v>
      </c>
      <c r="H31" s="299"/>
      <c r="I31" s="299"/>
      <c r="J31" s="299"/>
      <c r="K31" s="299"/>
      <c r="L31" s="299"/>
      <c r="M31" s="299"/>
      <c r="N31" s="299"/>
      <c r="O31" s="299"/>
      <c r="P31" s="300">
        <f>IFERROR(IF(29=0, "-", SUM(P29)/SUM(P18,P19)),"-")</f>
        <v>1.1951547779273217</v>
      </c>
      <c r="Q31" s="300"/>
      <c r="R31" s="300"/>
      <c r="S31" s="300"/>
      <c r="T31" s="300"/>
      <c r="U31" s="300"/>
      <c r="V31" s="300"/>
      <c r="W31" s="300">
        <f>IFERROR(IF(W29=0, "-", SUM(W29)/SUM(W18,W19)),"-")</f>
        <v>0.96484375</v>
      </c>
      <c r="X31" s="300"/>
      <c r="Y31" s="300"/>
      <c r="Z31" s="300"/>
      <c r="AA31" s="300"/>
      <c r="AB31" s="300"/>
      <c r="AC31" s="300"/>
      <c r="AD31" s="300">
        <f>IFERROR(IF(AD29=0, "-", SUM(AD29)/SUM(AD18,AD19)),"-")</f>
        <v>0.99753289473684215</v>
      </c>
      <c r="AE31" s="300"/>
      <c r="AF31" s="300"/>
      <c r="AG31" s="300"/>
      <c r="AH31" s="300"/>
      <c r="AI31" s="300"/>
      <c r="AJ31" s="300"/>
      <c r="AK31" s="296"/>
      <c r="AL31" s="296"/>
      <c r="AM31" s="296"/>
      <c r="AN31" s="296"/>
      <c r="AO31" s="296"/>
      <c r="AP31" s="296"/>
      <c r="AQ31" s="296"/>
      <c r="AR31" s="296"/>
      <c r="AS31" s="296"/>
      <c r="AT31" s="296"/>
      <c r="AU31" s="296"/>
      <c r="AV31" s="296"/>
      <c r="AW31" s="296"/>
      <c r="AX31" s="297"/>
      <c r="AY31" s="83">
        <v>1</v>
      </c>
    </row>
    <row r="32" spans="1:51" ht="21" customHeight="1" x14ac:dyDescent="0.2">
      <c r="A32" s="323" t="s">
        <v>541</v>
      </c>
      <c r="B32" s="324"/>
      <c r="C32" s="324"/>
      <c r="D32" s="324"/>
      <c r="E32" s="324"/>
      <c r="F32" s="324"/>
      <c r="G32" s="301" t="s">
        <v>463</v>
      </c>
      <c r="H32" s="302"/>
      <c r="I32" s="302"/>
      <c r="J32" s="302"/>
      <c r="K32" s="302"/>
      <c r="L32" s="302"/>
      <c r="M32" s="302"/>
      <c r="N32" s="302"/>
      <c r="O32" s="310"/>
      <c r="P32" s="328" t="s">
        <v>520</v>
      </c>
      <c r="Q32" s="329"/>
      <c r="R32" s="329"/>
      <c r="S32" s="329"/>
      <c r="T32" s="329"/>
      <c r="U32" s="329"/>
      <c r="V32" s="330"/>
      <c r="W32" s="301" t="s">
        <v>521</v>
      </c>
      <c r="X32" s="302"/>
      <c r="Y32" s="302"/>
      <c r="Z32" s="302"/>
      <c r="AA32" s="302"/>
      <c r="AB32" s="302"/>
      <c r="AC32" s="310"/>
      <c r="AD32" s="301" t="s">
        <v>553</v>
      </c>
      <c r="AE32" s="302"/>
      <c r="AF32" s="302"/>
      <c r="AG32" s="302"/>
      <c r="AH32" s="302"/>
      <c r="AI32" s="302"/>
      <c r="AJ32" s="302"/>
      <c r="AK32" s="302"/>
      <c r="AL32" s="302"/>
      <c r="AM32" s="302"/>
      <c r="AN32" s="302"/>
      <c r="AO32" s="302"/>
      <c r="AP32" s="302"/>
      <c r="AQ32" s="302"/>
      <c r="AR32" s="302"/>
      <c r="AS32" s="302"/>
      <c r="AT32" s="302"/>
      <c r="AU32" s="302"/>
      <c r="AV32" s="302"/>
      <c r="AW32" s="302"/>
      <c r="AX32" s="303"/>
      <c r="AY32" s="83">
        <v>1</v>
      </c>
    </row>
    <row r="33" spans="1:51" ht="21" customHeight="1" x14ac:dyDescent="0.2">
      <c r="A33" s="325"/>
      <c r="B33" s="326"/>
      <c r="C33" s="326"/>
      <c r="D33" s="326"/>
      <c r="E33" s="326"/>
      <c r="F33" s="327"/>
      <c r="G33" s="321" t="s">
        <v>465</v>
      </c>
      <c r="H33" s="322"/>
      <c r="I33" s="322" t="s">
        <v>141</v>
      </c>
      <c r="J33" s="322"/>
      <c r="K33" s="265" t="s">
        <v>656</v>
      </c>
      <c r="L33" s="266"/>
      <c r="M33" s="266"/>
      <c r="N33" s="266"/>
      <c r="O33" s="266"/>
      <c r="P33" s="304"/>
      <c r="Q33" s="305"/>
      <c r="R33" s="305"/>
      <c r="S33" s="305"/>
      <c r="T33" s="305"/>
      <c r="U33" s="305"/>
      <c r="V33" s="306"/>
      <c r="W33" s="307"/>
      <c r="X33" s="308"/>
      <c r="Y33" s="308"/>
      <c r="Z33" s="308"/>
      <c r="AA33" s="308"/>
      <c r="AB33" s="308"/>
      <c r="AC33" s="309"/>
      <c r="AD33" s="686" t="s">
        <v>711</v>
      </c>
      <c r="AE33" s="687"/>
      <c r="AF33" s="687"/>
      <c r="AG33" s="687"/>
      <c r="AH33" s="687"/>
      <c r="AI33" s="687"/>
      <c r="AJ33" s="687"/>
      <c r="AK33" s="687"/>
      <c r="AL33" s="687"/>
      <c r="AM33" s="687"/>
      <c r="AN33" s="687"/>
      <c r="AO33" s="687"/>
      <c r="AP33" s="687"/>
      <c r="AQ33" s="687"/>
      <c r="AR33" s="687"/>
      <c r="AS33" s="687"/>
      <c r="AT33" s="687"/>
      <c r="AU33" s="687"/>
      <c r="AV33" s="687"/>
      <c r="AW33" s="687"/>
      <c r="AX33" s="688"/>
      <c r="AY33" s="83">
        <v>1</v>
      </c>
    </row>
    <row r="34" spans="1:51" ht="21" customHeight="1" x14ac:dyDescent="0.2">
      <c r="A34" s="325"/>
      <c r="B34" s="326"/>
      <c r="C34" s="326"/>
      <c r="D34" s="326"/>
      <c r="E34" s="326"/>
      <c r="F34" s="327"/>
      <c r="G34" s="321" t="s">
        <v>522</v>
      </c>
      <c r="H34" s="322"/>
      <c r="I34" s="311" t="s">
        <v>466</v>
      </c>
      <c r="J34" s="311"/>
      <c r="K34" s="265" t="s">
        <v>657</v>
      </c>
      <c r="L34" s="266"/>
      <c r="M34" s="266"/>
      <c r="N34" s="266"/>
      <c r="O34" s="266"/>
      <c r="P34" s="481">
        <v>2416</v>
      </c>
      <c r="Q34" s="482"/>
      <c r="R34" s="482"/>
      <c r="S34" s="482"/>
      <c r="T34" s="482"/>
      <c r="U34" s="482"/>
      <c r="V34" s="483"/>
      <c r="W34" s="259">
        <v>2780</v>
      </c>
      <c r="X34" s="260"/>
      <c r="Y34" s="260"/>
      <c r="Z34" s="260"/>
      <c r="AA34" s="260"/>
      <c r="AB34" s="260"/>
      <c r="AC34" s="261"/>
      <c r="AD34" s="689"/>
      <c r="AE34" s="690"/>
      <c r="AF34" s="690"/>
      <c r="AG34" s="690"/>
      <c r="AH34" s="690"/>
      <c r="AI34" s="690"/>
      <c r="AJ34" s="690"/>
      <c r="AK34" s="690"/>
      <c r="AL34" s="690"/>
      <c r="AM34" s="690"/>
      <c r="AN34" s="690"/>
      <c r="AO34" s="690"/>
      <c r="AP34" s="690"/>
      <c r="AQ34" s="690"/>
      <c r="AR34" s="690"/>
      <c r="AS34" s="690"/>
      <c r="AT34" s="690"/>
      <c r="AU34" s="690"/>
      <c r="AV34" s="690"/>
      <c r="AW34" s="690"/>
      <c r="AX34" s="691"/>
      <c r="AY34" s="83">
        <v>1</v>
      </c>
    </row>
    <row r="35" spans="1:51" ht="21" customHeight="1" x14ac:dyDescent="0.2">
      <c r="A35" s="325"/>
      <c r="B35" s="326"/>
      <c r="C35" s="326"/>
      <c r="D35" s="326"/>
      <c r="E35" s="326"/>
      <c r="F35" s="327"/>
      <c r="G35" s="321" t="s">
        <v>465</v>
      </c>
      <c r="H35" s="322"/>
      <c r="I35" s="311"/>
      <c r="J35" s="311"/>
      <c r="K35" s="267" t="s">
        <v>712</v>
      </c>
      <c r="L35" s="268"/>
      <c r="M35" s="268"/>
      <c r="N35" s="268"/>
      <c r="O35" s="268"/>
      <c r="P35" s="253">
        <v>0</v>
      </c>
      <c r="Q35" s="254"/>
      <c r="R35" s="254"/>
      <c r="S35" s="254"/>
      <c r="T35" s="254"/>
      <c r="U35" s="254"/>
      <c r="V35" s="255"/>
      <c r="W35" s="259"/>
      <c r="X35" s="260"/>
      <c r="Y35" s="260"/>
      <c r="Z35" s="260"/>
      <c r="AA35" s="260"/>
      <c r="AB35" s="260"/>
      <c r="AC35" s="261"/>
      <c r="AD35" s="689"/>
      <c r="AE35" s="690"/>
      <c r="AF35" s="690"/>
      <c r="AG35" s="690"/>
      <c r="AH35" s="690"/>
      <c r="AI35" s="690"/>
      <c r="AJ35" s="690"/>
      <c r="AK35" s="690"/>
      <c r="AL35" s="690"/>
      <c r="AM35" s="690"/>
      <c r="AN35" s="690"/>
      <c r="AO35" s="690"/>
      <c r="AP35" s="690"/>
      <c r="AQ35" s="690"/>
      <c r="AR35" s="690"/>
      <c r="AS35" s="690"/>
      <c r="AT35" s="690"/>
      <c r="AU35" s="690"/>
      <c r="AV35" s="690"/>
      <c r="AW35" s="690"/>
      <c r="AX35" s="691"/>
      <c r="AY35" s="83">
        <f>COUNTA($G35:$AC35)</f>
        <v>3</v>
      </c>
    </row>
    <row r="36" spans="1:51" ht="21" customHeight="1" x14ac:dyDescent="0.2">
      <c r="A36" s="325"/>
      <c r="B36" s="326"/>
      <c r="C36" s="326"/>
      <c r="D36" s="326"/>
      <c r="E36" s="326"/>
      <c r="F36" s="327"/>
      <c r="G36" s="321" t="s">
        <v>522</v>
      </c>
      <c r="H36" s="322"/>
      <c r="I36" s="311" t="s">
        <v>466</v>
      </c>
      <c r="J36" s="311"/>
      <c r="K36" s="265" t="s">
        <v>713</v>
      </c>
      <c r="L36" s="266"/>
      <c r="M36" s="266"/>
      <c r="N36" s="266"/>
      <c r="O36" s="266"/>
      <c r="P36" s="357"/>
      <c r="Q36" s="358"/>
      <c r="R36" s="358"/>
      <c r="S36" s="358"/>
      <c r="T36" s="358"/>
      <c r="U36" s="358"/>
      <c r="V36" s="359"/>
      <c r="W36" s="259">
        <v>1</v>
      </c>
      <c r="X36" s="260"/>
      <c r="Y36" s="260"/>
      <c r="Z36" s="260"/>
      <c r="AA36" s="260"/>
      <c r="AB36" s="260"/>
      <c r="AC36" s="261"/>
      <c r="AD36" s="689"/>
      <c r="AE36" s="690"/>
      <c r="AF36" s="690"/>
      <c r="AG36" s="690"/>
      <c r="AH36" s="690"/>
      <c r="AI36" s="690"/>
      <c r="AJ36" s="690"/>
      <c r="AK36" s="690"/>
      <c r="AL36" s="690"/>
      <c r="AM36" s="690"/>
      <c r="AN36" s="690"/>
      <c r="AO36" s="690"/>
      <c r="AP36" s="690"/>
      <c r="AQ36" s="690"/>
      <c r="AR36" s="690"/>
      <c r="AS36" s="690"/>
      <c r="AT36" s="690"/>
      <c r="AU36" s="690"/>
      <c r="AV36" s="690"/>
      <c r="AW36" s="690"/>
      <c r="AX36" s="691"/>
      <c r="AY36" s="83">
        <f t="shared" ref="AY36:AY44" si="0">COUNTA($G36:$AC36)</f>
        <v>4</v>
      </c>
    </row>
    <row r="37" spans="1:51" ht="21" customHeight="1" x14ac:dyDescent="0.2">
      <c r="A37" s="325"/>
      <c r="B37" s="326"/>
      <c r="C37" s="326"/>
      <c r="D37" s="326"/>
      <c r="E37" s="326"/>
      <c r="F37" s="327"/>
      <c r="G37" s="351"/>
      <c r="H37" s="316"/>
      <c r="I37" s="315" t="s">
        <v>141</v>
      </c>
      <c r="J37" s="316"/>
      <c r="K37" s="265"/>
      <c r="L37" s="266"/>
      <c r="M37" s="266"/>
      <c r="N37" s="266"/>
      <c r="O37" s="266"/>
      <c r="P37" s="253">
        <v>0</v>
      </c>
      <c r="Q37" s="254"/>
      <c r="R37" s="254"/>
      <c r="S37" s="254"/>
      <c r="T37" s="254"/>
      <c r="U37" s="254"/>
      <c r="V37" s="255"/>
      <c r="W37" s="259"/>
      <c r="X37" s="260"/>
      <c r="Y37" s="260"/>
      <c r="Z37" s="260"/>
      <c r="AA37" s="260"/>
      <c r="AB37" s="260"/>
      <c r="AC37" s="261"/>
      <c r="AD37" s="689"/>
      <c r="AE37" s="690"/>
      <c r="AF37" s="690"/>
      <c r="AG37" s="690"/>
      <c r="AH37" s="690"/>
      <c r="AI37" s="690"/>
      <c r="AJ37" s="690"/>
      <c r="AK37" s="690"/>
      <c r="AL37" s="690"/>
      <c r="AM37" s="690"/>
      <c r="AN37" s="690"/>
      <c r="AO37" s="690"/>
      <c r="AP37" s="690"/>
      <c r="AQ37" s="690"/>
      <c r="AR37" s="690"/>
      <c r="AS37" s="690"/>
      <c r="AT37" s="690"/>
      <c r="AU37" s="690"/>
      <c r="AV37" s="690"/>
      <c r="AW37" s="690"/>
      <c r="AX37" s="691"/>
      <c r="AY37" s="83">
        <f t="shared" si="0"/>
        <v>2</v>
      </c>
    </row>
    <row r="38" spans="1:51" ht="21" hidden="1" customHeight="1" x14ac:dyDescent="0.2">
      <c r="A38" s="325"/>
      <c r="B38" s="326"/>
      <c r="C38" s="326"/>
      <c r="D38" s="326"/>
      <c r="E38" s="326"/>
      <c r="F38" s="327"/>
      <c r="G38" s="351"/>
      <c r="H38" s="316"/>
      <c r="I38" s="315"/>
      <c r="J38" s="316"/>
      <c r="K38" s="265"/>
      <c r="L38" s="266"/>
      <c r="M38" s="266"/>
      <c r="N38" s="266"/>
      <c r="O38" s="679"/>
      <c r="P38" s="253"/>
      <c r="Q38" s="254"/>
      <c r="R38" s="254"/>
      <c r="S38" s="254"/>
      <c r="T38" s="254"/>
      <c r="U38" s="254"/>
      <c r="V38" s="255"/>
      <c r="W38" s="680"/>
      <c r="X38" s="681"/>
      <c r="Y38" s="681"/>
      <c r="Z38" s="681"/>
      <c r="AA38" s="681"/>
      <c r="AB38" s="681"/>
      <c r="AC38" s="682"/>
      <c r="AD38" s="689"/>
      <c r="AE38" s="690"/>
      <c r="AF38" s="690"/>
      <c r="AG38" s="690"/>
      <c r="AH38" s="690"/>
      <c r="AI38" s="690"/>
      <c r="AJ38" s="690"/>
      <c r="AK38" s="690"/>
      <c r="AL38" s="690"/>
      <c r="AM38" s="690"/>
      <c r="AN38" s="690"/>
      <c r="AO38" s="690"/>
      <c r="AP38" s="690"/>
      <c r="AQ38" s="690"/>
      <c r="AR38" s="690"/>
      <c r="AS38" s="690"/>
      <c r="AT38" s="690"/>
      <c r="AU38" s="690"/>
      <c r="AV38" s="690"/>
      <c r="AW38" s="690"/>
      <c r="AX38" s="691"/>
      <c r="AY38" s="83">
        <f t="shared" si="0"/>
        <v>0</v>
      </c>
    </row>
    <row r="39" spans="1:51" ht="21" hidden="1" customHeight="1" x14ac:dyDescent="0.2">
      <c r="A39" s="325"/>
      <c r="B39" s="326"/>
      <c r="C39" s="326"/>
      <c r="D39" s="326"/>
      <c r="E39" s="326"/>
      <c r="F39" s="327"/>
      <c r="G39" s="321"/>
      <c r="H39" s="322"/>
      <c r="I39" s="311"/>
      <c r="J39" s="311"/>
      <c r="K39" s="267"/>
      <c r="L39" s="268"/>
      <c r="M39" s="268"/>
      <c r="N39" s="268"/>
      <c r="O39" s="268"/>
      <c r="P39" s="337"/>
      <c r="Q39" s="338"/>
      <c r="R39" s="338"/>
      <c r="S39" s="338"/>
      <c r="T39" s="338"/>
      <c r="U39" s="338"/>
      <c r="V39" s="339"/>
      <c r="W39" s="259"/>
      <c r="X39" s="260"/>
      <c r="Y39" s="260"/>
      <c r="Z39" s="260"/>
      <c r="AA39" s="260"/>
      <c r="AB39" s="260"/>
      <c r="AC39" s="261"/>
      <c r="AD39" s="689"/>
      <c r="AE39" s="690"/>
      <c r="AF39" s="690"/>
      <c r="AG39" s="690"/>
      <c r="AH39" s="690"/>
      <c r="AI39" s="690"/>
      <c r="AJ39" s="690"/>
      <c r="AK39" s="690"/>
      <c r="AL39" s="690"/>
      <c r="AM39" s="690"/>
      <c r="AN39" s="690"/>
      <c r="AO39" s="690"/>
      <c r="AP39" s="690"/>
      <c r="AQ39" s="690"/>
      <c r="AR39" s="690"/>
      <c r="AS39" s="690"/>
      <c r="AT39" s="690"/>
      <c r="AU39" s="690"/>
      <c r="AV39" s="690"/>
      <c r="AW39" s="690"/>
      <c r="AX39" s="691"/>
      <c r="AY39" s="83">
        <f t="shared" si="0"/>
        <v>0</v>
      </c>
    </row>
    <row r="40" spans="1:51" ht="21" hidden="1" customHeight="1" x14ac:dyDescent="0.2">
      <c r="A40" s="325"/>
      <c r="B40" s="326"/>
      <c r="C40" s="326"/>
      <c r="D40" s="326"/>
      <c r="E40" s="326"/>
      <c r="F40" s="327"/>
      <c r="G40" s="321"/>
      <c r="H40" s="322"/>
      <c r="I40" s="311"/>
      <c r="J40" s="311"/>
      <c r="K40" s="265"/>
      <c r="L40" s="266"/>
      <c r="M40" s="266"/>
      <c r="N40" s="266"/>
      <c r="O40" s="266"/>
      <c r="P40" s="253"/>
      <c r="Q40" s="254"/>
      <c r="R40" s="254"/>
      <c r="S40" s="254"/>
      <c r="T40" s="254"/>
      <c r="U40" s="254"/>
      <c r="V40" s="255"/>
      <c r="W40" s="259"/>
      <c r="X40" s="260"/>
      <c r="Y40" s="260"/>
      <c r="Z40" s="260"/>
      <c r="AA40" s="260"/>
      <c r="AB40" s="260"/>
      <c r="AC40" s="261"/>
      <c r="AD40" s="689"/>
      <c r="AE40" s="690"/>
      <c r="AF40" s="690"/>
      <c r="AG40" s="690"/>
      <c r="AH40" s="690"/>
      <c r="AI40" s="690"/>
      <c r="AJ40" s="690"/>
      <c r="AK40" s="690"/>
      <c r="AL40" s="690"/>
      <c r="AM40" s="690"/>
      <c r="AN40" s="690"/>
      <c r="AO40" s="690"/>
      <c r="AP40" s="690"/>
      <c r="AQ40" s="690"/>
      <c r="AR40" s="690"/>
      <c r="AS40" s="690"/>
      <c r="AT40" s="690"/>
      <c r="AU40" s="690"/>
      <c r="AV40" s="690"/>
      <c r="AW40" s="690"/>
      <c r="AX40" s="691"/>
      <c r="AY40" s="83">
        <f t="shared" si="0"/>
        <v>0</v>
      </c>
    </row>
    <row r="41" spans="1:51" ht="21" hidden="1" customHeight="1" x14ac:dyDescent="0.2">
      <c r="A41" s="325"/>
      <c r="B41" s="326"/>
      <c r="C41" s="326"/>
      <c r="D41" s="326"/>
      <c r="E41" s="326"/>
      <c r="F41" s="327"/>
      <c r="G41" s="321"/>
      <c r="H41" s="322"/>
      <c r="I41" s="311"/>
      <c r="J41" s="311"/>
      <c r="K41" s="265"/>
      <c r="L41" s="266"/>
      <c r="M41" s="266"/>
      <c r="N41" s="266"/>
      <c r="O41" s="266"/>
      <c r="P41" s="337"/>
      <c r="Q41" s="338"/>
      <c r="R41" s="338"/>
      <c r="S41" s="338"/>
      <c r="T41" s="338"/>
      <c r="U41" s="338"/>
      <c r="V41" s="339"/>
      <c r="W41" s="259"/>
      <c r="X41" s="260"/>
      <c r="Y41" s="260"/>
      <c r="Z41" s="260"/>
      <c r="AA41" s="260"/>
      <c r="AB41" s="260"/>
      <c r="AC41" s="261"/>
      <c r="AD41" s="689"/>
      <c r="AE41" s="690"/>
      <c r="AF41" s="690"/>
      <c r="AG41" s="690"/>
      <c r="AH41" s="690"/>
      <c r="AI41" s="690"/>
      <c r="AJ41" s="690"/>
      <c r="AK41" s="690"/>
      <c r="AL41" s="690"/>
      <c r="AM41" s="690"/>
      <c r="AN41" s="690"/>
      <c r="AO41" s="690"/>
      <c r="AP41" s="690"/>
      <c r="AQ41" s="690"/>
      <c r="AR41" s="690"/>
      <c r="AS41" s="690"/>
      <c r="AT41" s="690"/>
      <c r="AU41" s="690"/>
      <c r="AV41" s="690"/>
      <c r="AW41" s="690"/>
      <c r="AX41" s="691"/>
      <c r="AY41" s="83">
        <f t="shared" si="0"/>
        <v>0</v>
      </c>
    </row>
    <row r="42" spans="1:51" ht="21" hidden="1" customHeight="1" x14ac:dyDescent="0.2">
      <c r="A42" s="325"/>
      <c r="B42" s="326"/>
      <c r="C42" s="326"/>
      <c r="D42" s="326"/>
      <c r="E42" s="326"/>
      <c r="F42" s="327"/>
      <c r="G42" s="321"/>
      <c r="H42" s="322"/>
      <c r="I42" s="311"/>
      <c r="J42" s="311"/>
      <c r="K42" s="265"/>
      <c r="L42" s="266"/>
      <c r="M42" s="266"/>
      <c r="N42" s="266"/>
      <c r="O42" s="266"/>
      <c r="P42" s="337"/>
      <c r="Q42" s="338"/>
      <c r="R42" s="338"/>
      <c r="S42" s="338"/>
      <c r="T42" s="338"/>
      <c r="U42" s="338"/>
      <c r="V42" s="339"/>
      <c r="W42" s="259"/>
      <c r="X42" s="260"/>
      <c r="Y42" s="260"/>
      <c r="Z42" s="260"/>
      <c r="AA42" s="260"/>
      <c r="AB42" s="260"/>
      <c r="AC42" s="261"/>
      <c r="AD42" s="689"/>
      <c r="AE42" s="690"/>
      <c r="AF42" s="690"/>
      <c r="AG42" s="690"/>
      <c r="AH42" s="690"/>
      <c r="AI42" s="690"/>
      <c r="AJ42" s="690"/>
      <c r="AK42" s="690"/>
      <c r="AL42" s="690"/>
      <c r="AM42" s="690"/>
      <c r="AN42" s="690"/>
      <c r="AO42" s="690"/>
      <c r="AP42" s="690"/>
      <c r="AQ42" s="690"/>
      <c r="AR42" s="690"/>
      <c r="AS42" s="690"/>
      <c r="AT42" s="690"/>
      <c r="AU42" s="690"/>
      <c r="AV42" s="690"/>
      <c r="AW42" s="690"/>
      <c r="AX42" s="691"/>
      <c r="AY42" s="83">
        <f t="shared" si="0"/>
        <v>0</v>
      </c>
    </row>
    <row r="43" spans="1:51" ht="21" customHeight="1" x14ac:dyDescent="0.2">
      <c r="A43" s="325"/>
      <c r="B43" s="326"/>
      <c r="C43" s="326"/>
      <c r="D43" s="326"/>
      <c r="E43" s="326"/>
      <c r="F43" s="327"/>
      <c r="G43" s="356" t="s">
        <v>522</v>
      </c>
      <c r="H43" s="317"/>
      <c r="I43" s="317"/>
      <c r="J43" s="317"/>
      <c r="K43" s="269" t="s">
        <v>488</v>
      </c>
      <c r="L43" s="270"/>
      <c r="M43" s="270"/>
      <c r="N43" s="270"/>
      <c r="O43" s="271"/>
      <c r="P43" s="683">
        <f>IFERROR(AK18-SUMIF($I33:$J42,"(目)",P33:V42),"-")</f>
        <v>0</v>
      </c>
      <c r="Q43" s="684"/>
      <c r="R43" s="684"/>
      <c r="S43" s="684"/>
      <c r="T43" s="684"/>
      <c r="U43" s="684"/>
      <c r="V43" s="685"/>
      <c r="W43" s="262">
        <f>IFERROR(AR18-SUMIF($I33:$J42,"(目)",W33:AC42),"-")</f>
        <v>0</v>
      </c>
      <c r="X43" s="263"/>
      <c r="Y43" s="263"/>
      <c r="Z43" s="263"/>
      <c r="AA43" s="263"/>
      <c r="AB43" s="263"/>
      <c r="AC43" s="264"/>
      <c r="AD43" s="689"/>
      <c r="AE43" s="690"/>
      <c r="AF43" s="690"/>
      <c r="AG43" s="690"/>
      <c r="AH43" s="690"/>
      <c r="AI43" s="690"/>
      <c r="AJ43" s="690"/>
      <c r="AK43" s="690"/>
      <c r="AL43" s="690"/>
      <c r="AM43" s="690"/>
      <c r="AN43" s="690"/>
      <c r="AO43" s="690"/>
      <c r="AP43" s="690"/>
      <c r="AQ43" s="690"/>
      <c r="AR43" s="690"/>
      <c r="AS43" s="690"/>
      <c r="AT43" s="690"/>
      <c r="AU43" s="690"/>
      <c r="AV43" s="690"/>
      <c r="AW43" s="690"/>
      <c r="AX43" s="691"/>
      <c r="AY43" s="83">
        <f>IF(AND(P43="-",W43="-"),0,COUNTA($G43:$AC43))</f>
        <v>4</v>
      </c>
    </row>
    <row r="44" spans="1:51" ht="21" customHeight="1" x14ac:dyDescent="0.2">
      <c r="A44" s="325"/>
      <c r="B44" s="326"/>
      <c r="C44" s="326"/>
      <c r="D44" s="326"/>
      <c r="E44" s="326"/>
      <c r="F44" s="327"/>
      <c r="G44" s="331" t="s">
        <v>489</v>
      </c>
      <c r="H44" s="332"/>
      <c r="I44" s="332"/>
      <c r="J44" s="332"/>
      <c r="K44" s="332"/>
      <c r="L44" s="332"/>
      <c r="M44" s="332"/>
      <c r="N44" s="332"/>
      <c r="O44" s="333"/>
      <c r="P44" s="334">
        <f>AK18</f>
        <v>2416</v>
      </c>
      <c r="Q44" s="335"/>
      <c r="R44" s="335"/>
      <c r="S44" s="335"/>
      <c r="T44" s="335"/>
      <c r="U44" s="335"/>
      <c r="V44" s="336"/>
      <c r="W44" s="283">
        <f>AR18</f>
        <v>2781</v>
      </c>
      <c r="X44" s="284"/>
      <c r="Y44" s="284"/>
      <c r="Z44" s="284"/>
      <c r="AA44" s="284"/>
      <c r="AB44" s="284"/>
      <c r="AC44" s="285"/>
      <c r="AD44" s="692"/>
      <c r="AE44" s="693"/>
      <c r="AF44" s="693"/>
      <c r="AG44" s="693"/>
      <c r="AH44" s="693"/>
      <c r="AI44" s="693"/>
      <c r="AJ44" s="693"/>
      <c r="AK44" s="693"/>
      <c r="AL44" s="693"/>
      <c r="AM44" s="693"/>
      <c r="AN44" s="693"/>
      <c r="AO44" s="693"/>
      <c r="AP44" s="693"/>
      <c r="AQ44" s="693"/>
      <c r="AR44" s="693"/>
      <c r="AS44" s="693"/>
      <c r="AT44" s="693"/>
      <c r="AU44" s="693"/>
      <c r="AV44" s="693"/>
      <c r="AW44" s="693"/>
      <c r="AX44" s="694"/>
      <c r="AY44" s="83">
        <f t="shared" si="0"/>
        <v>3</v>
      </c>
    </row>
    <row r="45" spans="1:51" ht="61.5" customHeight="1" x14ac:dyDescent="0.2">
      <c r="A45" s="212" t="s">
        <v>590</v>
      </c>
      <c r="B45" s="213"/>
      <c r="C45" s="213"/>
      <c r="D45" s="213"/>
      <c r="E45" s="213"/>
      <c r="F45" s="214"/>
      <c r="G45" s="286" t="s">
        <v>675</v>
      </c>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87"/>
      <c r="AY45" s="83">
        <f>COUNTA(G45:AX45)</f>
        <v>1</v>
      </c>
    </row>
    <row r="46" spans="1:51" ht="41.25" customHeight="1" x14ac:dyDescent="0.2">
      <c r="A46" s="217" t="s">
        <v>464</v>
      </c>
      <c r="B46" s="218"/>
      <c r="C46" s="218"/>
      <c r="D46" s="218"/>
      <c r="E46" s="218"/>
      <c r="F46" s="219"/>
      <c r="G46" s="88"/>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90"/>
      <c r="AY46" s="83">
        <f>IF(AY$45=0,0,1)</f>
        <v>1</v>
      </c>
    </row>
    <row r="47" spans="1:51" ht="27" customHeight="1" x14ac:dyDescent="0.2">
      <c r="A47" s="220" t="s">
        <v>613</v>
      </c>
      <c r="B47" s="221"/>
      <c r="C47" s="221"/>
      <c r="D47" s="221"/>
      <c r="E47" s="221"/>
      <c r="F47" s="222"/>
      <c r="G47" s="142" t="s">
        <v>454</v>
      </c>
      <c r="H47" s="143"/>
      <c r="I47" s="143"/>
      <c r="J47" s="143"/>
      <c r="K47" s="143"/>
      <c r="L47" s="143"/>
      <c r="M47" s="143"/>
      <c r="N47" s="143"/>
      <c r="O47" s="143"/>
      <c r="P47" s="146" t="s">
        <v>453</v>
      </c>
      <c r="Q47" s="143"/>
      <c r="R47" s="143"/>
      <c r="S47" s="143"/>
      <c r="T47" s="143"/>
      <c r="U47" s="143"/>
      <c r="V47" s="143"/>
      <c r="W47" s="143"/>
      <c r="X47" s="144"/>
      <c r="Y47" s="147"/>
      <c r="Z47" s="148"/>
      <c r="AA47" s="149"/>
      <c r="AB47" s="160" t="s">
        <v>7</v>
      </c>
      <c r="AC47" s="160"/>
      <c r="AD47" s="160"/>
      <c r="AE47" s="156" t="s">
        <v>525</v>
      </c>
      <c r="AF47" s="157"/>
      <c r="AG47" s="157"/>
      <c r="AH47" s="158"/>
      <c r="AI47" s="156" t="s">
        <v>524</v>
      </c>
      <c r="AJ47" s="157"/>
      <c r="AK47" s="157"/>
      <c r="AL47" s="158"/>
      <c r="AM47" s="156" t="s">
        <v>301</v>
      </c>
      <c r="AN47" s="157"/>
      <c r="AO47" s="157"/>
      <c r="AP47" s="158"/>
      <c r="AQ47" s="229" t="s">
        <v>455</v>
      </c>
      <c r="AR47" s="230"/>
      <c r="AS47" s="230"/>
      <c r="AT47" s="231"/>
      <c r="AU47" s="229" t="s">
        <v>523</v>
      </c>
      <c r="AV47" s="230"/>
      <c r="AW47" s="230"/>
      <c r="AX47" s="232"/>
      <c r="AY47" s="83">
        <f t="shared" ref="AY47:AY77" si="1">IF(AY$45=0,0,1)</f>
        <v>1</v>
      </c>
    </row>
    <row r="48" spans="1:51" ht="23.25" customHeight="1" x14ac:dyDescent="0.2">
      <c r="A48" s="223"/>
      <c r="B48" s="224"/>
      <c r="C48" s="224"/>
      <c r="D48" s="224"/>
      <c r="E48" s="224"/>
      <c r="F48" s="225"/>
      <c r="G48" s="340" t="s">
        <v>702</v>
      </c>
      <c r="H48" s="341"/>
      <c r="I48" s="341"/>
      <c r="J48" s="341"/>
      <c r="K48" s="341"/>
      <c r="L48" s="341"/>
      <c r="M48" s="341"/>
      <c r="N48" s="341"/>
      <c r="O48" s="341"/>
      <c r="P48" s="344" t="s">
        <v>679</v>
      </c>
      <c r="Q48" s="341"/>
      <c r="R48" s="341"/>
      <c r="S48" s="341"/>
      <c r="T48" s="341"/>
      <c r="U48" s="341"/>
      <c r="V48" s="341"/>
      <c r="W48" s="341"/>
      <c r="X48" s="345"/>
      <c r="Y48" s="348" t="s">
        <v>26</v>
      </c>
      <c r="Z48" s="349"/>
      <c r="AA48" s="350"/>
      <c r="AB48" s="247" t="s">
        <v>680</v>
      </c>
      <c r="AC48" s="247"/>
      <c r="AD48" s="247"/>
      <c r="AE48" s="248">
        <v>888</v>
      </c>
      <c r="AF48" s="248"/>
      <c r="AG48" s="248"/>
      <c r="AH48" s="248"/>
      <c r="AI48" s="248">
        <v>1482</v>
      </c>
      <c r="AJ48" s="248"/>
      <c r="AK48" s="248"/>
      <c r="AL48" s="248"/>
      <c r="AM48" s="248">
        <v>1212</v>
      </c>
      <c r="AN48" s="248"/>
      <c r="AO48" s="248"/>
      <c r="AP48" s="248"/>
      <c r="AQ48" s="248" t="s">
        <v>676</v>
      </c>
      <c r="AR48" s="248"/>
      <c r="AS48" s="248"/>
      <c r="AT48" s="248"/>
      <c r="AU48" s="248" t="s">
        <v>676</v>
      </c>
      <c r="AV48" s="248"/>
      <c r="AW48" s="248"/>
      <c r="AX48" s="248"/>
      <c r="AY48" s="83">
        <f t="shared" si="1"/>
        <v>1</v>
      </c>
    </row>
    <row r="49" spans="1:51" ht="23.25" customHeight="1" x14ac:dyDescent="0.2">
      <c r="A49" s="226"/>
      <c r="B49" s="227"/>
      <c r="C49" s="227"/>
      <c r="D49" s="227"/>
      <c r="E49" s="227"/>
      <c r="F49" s="228"/>
      <c r="G49" s="342"/>
      <c r="H49" s="343"/>
      <c r="I49" s="343"/>
      <c r="J49" s="343"/>
      <c r="K49" s="343"/>
      <c r="L49" s="343"/>
      <c r="M49" s="343"/>
      <c r="N49" s="343"/>
      <c r="O49" s="343"/>
      <c r="P49" s="346"/>
      <c r="Q49" s="343"/>
      <c r="R49" s="343"/>
      <c r="S49" s="343"/>
      <c r="T49" s="343"/>
      <c r="U49" s="343"/>
      <c r="V49" s="343"/>
      <c r="W49" s="343"/>
      <c r="X49" s="347"/>
      <c r="Y49" s="312" t="s">
        <v>27</v>
      </c>
      <c r="Z49" s="313"/>
      <c r="AA49" s="314"/>
      <c r="AB49" s="247" t="s">
        <v>681</v>
      </c>
      <c r="AC49" s="247"/>
      <c r="AD49" s="247"/>
      <c r="AE49" s="248">
        <v>937</v>
      </c>
      <c r="AF49" s="248"/>
      <c r="AG49" s="248"/>
      <c r="AH49" s="248"/>
      <c r="AI49" s="248">
        <v>1536</v>
      </c>
      <c r="AJ49" s="248"/>
      <c r="AK49" s="248"/>
      <c r="AL49" s="248"/>
      <c r="AM49" s="248">
        <v>1216</v>
      </c>
      <c r="AN49" s="248"/>
      <c r="AO49" s="248"/>
      <c r="AP49" s="248"/>
      <c r="AQ49" s="248">
        <v>2416</v>
      </c>
      <c r="AR49" s="248"/>
      <c r="AS49" s="248"/>
      <c r="AT49" s="248"/>
      <c r="AU49" s="248">
        <v>2783</v>
      </c>
      <c r="AV49" s="248"/>
      <c r="AW49" s="248"/>
      <c r="AX49" s="248"/>
      <c r="AY49" s="83">
        <f t="shared" si="1"/>
        <v>1</v>
      </c>
    </row>
    <row r="50" spans="1:51" ht="27" customHeight="1" x14ac:dyDescent="0.2">
      <c r="A50" s="91"/>
      <c r="B50" s="92"/>
      <c r="C50" s="92"/>
      <c r="D50" s="92"/>
      <c r="E50" s="92"/>
      <c r="F50" s="93"/>
      <c r="G50" s="280"/>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2"/>
      <c r="AY50" s="83">
        <f t="shared" si="1"/>
        <v>1</v>
      </c>
    </row>
    <row r="51" spans="1:51" ht="123.75" customHeight="1" x14ac:dyDescent="0.2">
      <c r="A51" s="205" t="s">
        <v>464</v>
      </c>
      <c r="B51" s="206"/>
      <c r="C51" s="207" t="s">
        <v>606</v>
      </c>
      <c r="D51" s="207"/>
      <c r="E51" s="207"/>
      <c r="F51" s="208"/>
      <c r="G51" s="114" t="s">
        <v>703</v>
      </c>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6"/>
      <c r="AY51" s="83">
        <f t="shared" si="1"/>
        <v>1</v>
      </c>
    </row>
    <row r="52" spans="1:51" ht="18.75" hidden="1" customHeight="1" x14ac:dyDescent="0.2">
      <c r="A52" s="129" t="s">
        <v>614</v>
      </c>
      <c r="B52" s="130"/>
      <c r="C52" s="130"/>
      <c r="D52" s="130"/>
      <c r="E52" s="130"/>
      <c r="F52" s="131"/>
      <c r="G52" s="139" t="s">
        <v>486</v>
      </c>
      <c r="H52" s="140"/>
      <c r="I52" s="140"/>
      <c r="J52" s="140"/>
      <c r="K52" s="140"/>
      <c r="L52" s="140"/>
      <c r="M52" s="140"/>
      <c r="N52" s="140"/>
      <c r="O52" s="141"/>
      <c r="P52" s="145" t="s">
        <v>487</v>
      </c>
      <c r="Q52" s="140"/>
      <c r="R52" s="140"/>
      <c r="S52" s="140"/>
      <c r="T52" s="140"/>
      <c r="U52" s="140"/>
      <c r="V52" s="140"/>
      <c r="W52" s="140"/>
      <c r="X52" s="141"/>
      <c r="Y52" s="147"/>
      <c r="Z52" s="148"/>
      <c r="AA52" s="149"/>
      <c r="AB52" s="153" t="s">
        <v>7</v>
      </c>
      <c r="AC52" s="154"/>
      <c r="AD52" s="155"/>
      <c r="AE52" s="153" t="s">
        <v>525</v>
      </c>
      <c r="AF52" s="154"/>
      <c r="AG52" s="154"/>
      <c r="AH52" s="155"/>
      <c r="AI52" s="159" t="s">
        <v>524</v>
      </c>
      <c r="AJ52" s="159"/>
      <c r="AK52" s="159"/>
      <c r="AL52" s="153"/>
      <c r="AM52" s="159" t="s">
        <v>301</v>
      </c>
      <c r="AN52" s="159"/>
      <c r="AO52" s="159"/>
      <c r="AP52" s="153"/>
      <c r="AQ52" s="161" t="s">
        <v>543</v>
      </c>
      <c r="AR52" s="162"/>
      <c r="AS52" s="162"/>
      <c r="AT52" s="162"/>
      <c r="AU52" s="162"/>
      <c r="AV52" s="162"/>
      <c r="AW52" s="162"/>
      <c r="AX52" s="163"/>
      <c r="AY52" s="83">
        <f>IF(AY$45=0,0,COUNTA(G$54))</f>
        <v>0</v>
      </c>
    </row>
    <row r="53" spans="1:51" ht="18.75" hidden="1" customHeight="1" x14ac:dyDescent="0.2">
      <c r="A53" s="132"/>
      <c r="B53" s="133"/>
      <c r="C53" s="133"/>
      <c r="D53" s="133"/>
      <c r="E53" s="133"/>
      <c r="F53" s="134"/>
      <c r="G53" s="142"/>
      <c r="H53" s="143"/>
      <c r="I53" s="143"/>
      <c r="J53" s="143"/>
      <c r="K53" s="143"/>
      <c r="L53" s="143"/>
      <c r="M53" s="143"/>
      <c r="N53" s="143"/>
      <c r="O53" s="144"/>
      <c r="P53" s="146"/>
      <c r="Q53" s="143"/>
      <c r="R53" s="143"/>
      <c r="S53" s="143"/>
      <c r="T53" s="143"/>
      <c r="U53" s="143"/>
      <c r="V53" s="143"/>
      <c r="W53" s="143"/>
      <c r="X53" s="144"/>
      <c r="Y53" s="150"/>
      <c r="Z53" s="151"/>
      <c r="AA53" s="152"/>
      <c r="AB53" s="156"/>
      <c r="AC53" s="157"/>
      <c r="AD53" s="158"/>
      <c r="AE53" s="156"/>
      <c r="AF53" s="157"/>
      <c r="AG53" s="157"/>
      <c r="AH53" s="158"/>
      <c r="AI53" s="160"/>
      <c r="AJ53" s="160"/>
      <c r="AK53" s="160"/>
      <c r="AL53" s="156"/>
      <c r="AM53" s="160"/>
      <c r="AN53" s="160"/>
      <c r="AO53" s="160"/>
      <c r="AP53" s="156"/>
      <c r="AQ53" s="164"/>
      <c r="AR53" s="165"/>
      <c r="AS53" s="165"/>
      <c r="AT53" s="165"/>
      <c r="AU53" s="166"/>
      <c r="AV53" s="166"/>
      <c r="AW53" s="143" t="s">
        <v>103</v>
      </c>
      <c r="AX53" s="167"/>
      <c r="AY53" s="83">
        <f t="shared" ref="AY53:AY59" si="2">IF(AY$45=0,0,COUNTA(G$54))</f>
        <v>0</v>
      </c>
    </row>
    <row r="54" spans="1:51" ht="23.25" hidden="1" customHeight="1" x14ac:dyDescent="0.2">
      <c r="A54" s="135"/>
      <c r="B54" s="133"/>
      <c r="C54" s="133"/>
      <c r="D54" s="133"/>
      <c r="E54" s="133"/>
      <c r="F54" s="134"/>
      <c r="G54" s="168"/>
      <c r="H54" s="169"/>
      <c r="I54" s="169"/>
      <c r="J54" s="169"/>
      <c r="K54" s="169"/>
      <c r="L54" s="169"/>
      <c r="M54" s="169"/>
      <c r="N54" s="169"/>
      <c r="O54" s="170"/>
      <c r="P54" s="177"/>
      <c r="Q54" s="177"/>
      <c r="R54" s="177"/>
      <c r="S54" s="177"/>
      <c r="T54" s="177"/>
      <c r="U54" s="177"/>
      <c r="V54" s="177"/>
      <c r="W54" s="177"/>
      <c r="X54" s="178"/>
      <c r="Y54" s="183" t="s">
        <v>8</v>
      </c>
      <c r="Z54" s="184"/>
      <c r="AA54" s="185"/>
      <c r="AB54" s="186"/>
      <c r="AC54" s="186"/>
      <c r="AD54" s="186"/>
      <c r="AE54" s="210"/>
      <c r="AF54" s="210"/>
      <c r="AG54" s="210"/>
      <c r="AH54" s="210"/>
      <c r="AI54" s="210"/>
      <c r="AJ54" s="210"/>
      <c r="AK54" s="210"/>
      <c r="AL54" s="210"/>
      <c r="AM54" s="187"/>
      <c r="AN54" s="188"/>
      <c r="AO54" s="188"/>
      <c r="AP54" s="188"/>
      <c r="AQ54" s="189"/>
      <c r="AR54" s="190"/>
      <c r="AS54" s="190"/>
      <c r="AT54" s="190"/>
      <c r="AU54" s="190"/>
      <c r="AV54" s="190"/>
      <c r="AW54" s="190"/>
      <c r="AX54" s="191"/>
      <c r="AY54" s="83">
        <f t="shared" si="2"/>
        <v>0</v>
      </c>
    </row>
    <row r="55" spans="1:51" ht="23.25" hidden="1" customHeight="1" x14ac:dyDescent="0.2">
      <c r="A55" s="136"/>
      <c r="B55" s="137"/>
      <c r="C55" s="137"/>
      <c r="D55" s="137"/>
      <c r="E55" s="137"/>
      <c r="F55" s="138"/>
      <c r="G55" s="171"/>
      <c r="H55" s="172"/>
      <c r="I55" s="172"/>
      <c r="J55" s="172"/>
      <c r="K55" s="172"/>
      <c r="L55" s="172"/>
      <c r="M55" s="172"/>
      <c r="N55" s="172"/>
      <c r="O55" s="173"/>
      <c r="P55" s="179"/>
      <c r="Q55" s="179"/>
      <c r="R55" s="179"/>
      <c r="S55" s="179"/>
      <c r="T55" s="179"/>
      <c r="U55" s="179"/>
      <c r="V55" s="179"/>
      <c r="W55" s="179"/>
      <c r="X55" s="180"/>
      <c r="Y55" s="192" t="s">
        <v>25</v>
      </c>
      <c r="Z55" s="193"/>
      <c r="AA55" s="194"/>
      <c r="AB55" s="186"/>
      <c r="AC55" s="186"/>
      <c r="AD55" s="186"/>
      <c r="AE55" s="210"/>
      <c r="AF55" s="210"/>
      <c r="AG55" s="210"/>
      <c r="AH55" s="210"/>
      <c r="AI55" s="210"/>
      <c r="AJ55" s="210"/>
      <c r="AK55" s="210"/>
      <c r="AL55" s="210"/>
      <c r="AM55" s="210"/>
      <c r="AN55" s="210"/>
      <c r="AO55" s="210"/>
      <c r="AP55" s="210"/>
      <c r="AQ55" s="189"/>
      <c r="AR55" s="190"/>
      <c r="AS55" s="190"/>
      <c r="AT55" s="190"/>
      <c r="AU55" s="190"/>
      <c r="AV55" s="190"/>
      <c r="AW55" s="190"/>
      <c r="AX55" s="191"/>
      <c r="AY55" s="83">
        <f t="shared" si="2"/>
        <v>0</v>
      </c>
    </row>
    <row r="56" spans="1:51" ht="23.25" hidden="1" customHeight="1" x14ac:dyDescent="0.2">
      <c r="A56" s="135"/>
      <c r="B56" s="133"/>
      <c r="C56" s="133"/>
      <c r="D56" s="133"/>
      <c r="E56" s="133"/>
      <c r="F56" s="134"/>
      <c r="G56" s="174"/>
      <c r="H56" s="175"/>
      <c r="I56" s="175"/>
      <c r="J56" s="175"/>
      <c r="K56" s="175"/>
      <c r="L56" s="175"/>
      <c r="M56" s="175"/>
      <c r="N56" s="175"/>
      <c r="O56" s="176"/>
      <c r="P56" s="181"/>
      <c r="Q56" s="181"/>
      <c r="R56" s="181"/>
      <c r="S56" s="181"/>
      <c r="T56" s="181"/>
      <c r="U56" s="181"/>
      <c r="V56" s="181"/>
      <c r="W56" s="181"/>
      <c r="X56" s="182"/>
      <c r="Y56" s="192" t="s">
        <v>9</v>
      </c>
      <c r="Z56" s="193"/>
      <c r="AA56" s="194"/>
      <c r="AB56" s="196" t="s">
        <v>10</v>
      </c>
      <c r="AC56" s="196"/>
      <c r="AD56" s="196"/>
      <c r="AE56" s="197" t="str">
        <f>IFERROR(AE54/AE55*100,"-")</f>
        <v>-</v>
      </c>
      <c r="AF56" s="198"/>
      <c r="AG56" s="198"/>
      <c r="AH56" s="198"/>
      <c r="AI56" s="197" t="str">
        <f t="shared" ref="AI56" si="3">IFERROR(AI54/AI55*100,"-")</f>
        <v>-</v>
      </c>
      <c r="AJ56" s="198"/>
      <c r="AK56" s="198"/>
      <c r="AL56" s="198"/>
      <c r="AM56" s="197" t="str">
        <f t="shared" ref="AM56" si="4">IFERROR(AM54/AM55*100,"-")</f>
        <v>-</v>
      </c>
      <c r="AN56" s="198"/>
      <c r="AO56" s="198"/>
      <c r="AP56" s="198"/>
      <c r="AQ56" s="199" t="str">
        <f>IFERROR(AQ54/AQ55*100,"-")</f>
        <v>-</v>
      </c>
      <c r="AR56" s="200"/>
      <c r="AS56" s="200"/>
      <c r="AT56" s="200"/>
      <c r="AU56" s="200"/>
      <c r="AV56" s="200"/>
      <c r="AW56" s="200"/>
      <c r="AX56" s="201"/>
      <c r="AY56" s="83">
        <f t="shared" si="2"/>
        <v>0</v>
      </c>
    </row>
    <row r="57" spans="1:51" ht="90" hidden="1" customHeight="1" x14ac:dyDescent="0.2">
      <c r="A57" s="111" t="s">
        <v>636</v>
      </c>
      <c r="B57" s="112"/>
      <c r="C57" s="112"/>
      <c r="D57" s="112"/>
      <c r="E57" s="112"/>
      <c r="F57" s="113"/>
      <c r="G57" s="114"/>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6"/>
      <c r="AY57" s="83">
        <f t="shared" si="2"/>
        <v>0</v>
      </c>
    </row>
    <row r="58" spans="1:51" ht="15" hidden="1" customHeight="1" x14ac:dyDescent="0.2">
      <c r="A58" s="91"/>
      <c r="B58" s="92"/>
      <c r="C58" s="92"/>
      <c r="D58" s="92"/>
      <c r="E58" s="92"/>
      <c r="F58" s="93"/>
      <c r="G58" s="202"/>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4"/>
      <c r="AY58" s="83">
        <f t="shared" si="2"/>
        <v>0</v>
      </c>
    </row>
    <row r="59" spans="1:51" ht="123.75" hidden="1" customHeight="1" x14ac:dyDescent="0.2">
      <c r="A59" s="205" t="s">
        <v>464</v>
      </c>
      <c r="B59" s="206"/>
      <c r="C59" s="207" t="s">
        <v>595</v>
      </c>
      <c r="D59" s="207"/>
      <c r="E59" s="207"/>
      <c r="F59" s="208"/>
      <c r="G59" s="114"/>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6"/>
      <c r="AY59" s="83">
        <f t="shared" si="2"/>
        <v>0</v>
      </c>
    </row>
    <row r="60" spans="1:51" ht="18.75" customHeight="1" x14ac:dyDescent="0.2">
      <c r="A60" s="129" t="s">
        <v>615</v>
      </c>
      <c r="B60" s="130"/>
      <c r="C60" s="130"/>
      <c r="D60" s="130"/>
      <c r="E60" s="130"/>
      <c r="F60" s="131"/>
      <c r="G60" s="139" t="s">
        <v>486</v>
      </c>
      <c r="H60" s="140"/>
      <c r="I60" s="140"/>
      <c r="J60" s="140"/>
      <c r="K60" s="140"/>
      <c r="L60" s="140"/>
      <c r="M60" s="140"/>
      <c r="N60" s="140"/>
      <c r="O60" s="141"/>
      <c r="P60" s="145" t="s">
        <v>487</v>
      </c>
      <c r="Q60" s="140"/>
      <c r="R60" s="140"/>
      <c r="S60" s="140"/>
      <c r="T60" s="140"/>
      <c r="U60" s="140"/>
      <c r="V60" s="140"/>
      <c r="W60" s="140"/>
      <c r="X60" s="141"/>
      <c r="Y60" s="147"/>
      <c r="Z60" s="148"/>
      <c r="AA60" s="149"/>
      <c r="AB60" s="153" t="s">
        <v>7</v>
      </c>
      <c r="AC60" s="154"/>
      <c r="AD60" s="155"/>
      <c r="AE60" s="153" t="s">
        <v>525</v>
      </c>
      <c r="AF60" s="154"/>
      <c r="AG60" s="154"/>
      <c r="AH60" s="155"/>
      <c r="AI60" s="159" t="s">
        <v>524</v>
      </c>
      <c r="AJ60" s="159"/>
      <c r="AK60" s="159"/>
      <c r="AL60" s="153"/>
      <c r="AM60" s="159" t="s">
        <v>301</v>
      </c>
      <c r="AN60" s="159"/>
      <c r="AO60" s="159"/>
      <c r="AP60" s="153"/>
      <c r="AQ60" s="161" t="s">
        <v>551</v>
      </c>
      <c r="AR60" s="162"/>
      <c r="AS60" s="162"/>
      <c r="AT60" s="162"/>
      <c r="AU60" s="162"/>
      <c r="AV60" s="162"/>
      <c r="AW60" s="162"/>
      <c r="AX60" s="163"/>
      <c r="AY60" s="83">
        <f t="shared" ref="AY60:AY67" si="5">IF(AY$45=0,0,COUNTA(G$70))</f>
        <v>1</v>
      </c>
    </row>
    <row r="61" spans="1:51" ht="18.75" customHeight="1" x14ac:dyDescent="0.2">
      <c r="A61" s="132"/>
      <c r="B61" s="133"/>
      <c r="C61" s="133"/>
      <c r="D61" s="133"/>
      <c r="E61" s="133"/>
      <c r="F61" s="134"/>
      <c r="G61" s="142"/>
      <c r="H61" s="143"/>
      <c r="I61" s="143"/>
      <c r="J61" s="143"/>
      <c r="K61" s="143"/>
      <c r="L61" s="143"/>
      <c r="M61" s="143"/>
      <c r="N61" s="143"/>
      <c r="O61" s="144"/>
      <c r="P61" s="146"/>
      <c r="Q61" s="143"/>
      <c r="R61" s="143"/>
      <c r="S61" s="143"/>
      <c r="T61" s="143"/>
      <c r="U61" s="143"/>
      <c r="V61" s="143"/>
      <c r="W61" s="143"/>
      <c r="X61" s="144"/>
      <c r="Y61" s="150"/>
      <c r="Z61" s="151"/>
      <c r="AA61" s="152"/>
      <c r="AB61" s="156"/>
      <c r="AC61" s="157"/>
      <c r="AD61" s="158"/>
      <c r="AE61" s="156"/>
      <c r="AF61" s="157"/>
      <c r="AG61" s="157"/>
      <c r="AH61" s="158"/>
      <c r="AI61" s="160"/>
      <c r="AJ61" s="160"/>
      <c r="AK61" s="160"/>
      <c r="AL61" s="156"/>
      <c r="AM61" s="160"/>
      <c r="AN61" s="160"/>
      <c r="AO61" s="160"/>
      <c r="AP61" s="156"/>
      <c r="AQ61" s="164"/>
      <c r="AR61" s="165"/>
      <c r="AS61" s="165"/>
      <c r="AT61" s="165"/>
      <c r="AU61" s="166"/>
      <c r="AV61" s="166"/>
      <c r="AW61" s="143" t="s">
        <v>103</v>
      </c>
      <c r="AX61" s="167"/>
      <c r="AY61" s="83">
        <f t="shared" si="5"/>
        <v>1</v>
      </c>
    </row>
    <row r="62" spans="1:51" ht="23.25" customHeight="1" x14ac:dyDescent="0.2">
      <c r="A62" s="135"/>
      <c r="B62" s="133"/>
      <c r="C62" s="133"/>
      <c r="D62" s="133"/>
      <c r="E62" s="133"/>
      <c r="F62" s="134"/>
      <c r="G62" s="101"/>
      <c r="H62" s="101"/>
      <c r="I62" s="101"/>
      <c r="J62" s="101"/>
      <c r="K62" s="101"/>
      <c r="L62" s="101"/>
      <c r="M62" s="101"/>
      <c r="N62" s="101"/>
      <c r="O62" s="103"/>
      <c r="P62" s="101"/>
      <c r="Q62" s="101"/>
      <c r="R62" s="101"/>
      <c r="S62" s="101"/>
      <c r="T62" s="101"/>
      <c r="U62" s="101"/>
      <c r="V62" s="101"/>
      <c r="W62" s="101"/>
      <c r="X62" s="101"/>
      <c r="Y62" s="183" t="s">
        <v>8</v>
      </c>
      <c r="Z62" s="184"/>
      <c r="AA62" s="185"/>
      <c r="AB62" s="195"/>
      <c r="AC62" s="195"/>
      <c r="AD62" s="195"/>
      <c r="AE62" s="187"/>
      <c r="AF62" s="188"/>
      <c r="AG62" s="188"/>
      <c r="AH62" s="188"/>
      <c r="AI62" s="187"/>
      <c r="AJ62" s="188"/>
      <c r="AK62" s="188"/>
      <c r="AL62" s="188"/>
      <c r="AM62" s="187"/>
      <c r="AN62" s="188"/>
      <c r="AO62" s="188"/>
      <c r="AP62" s="188"/>
      <c r="AQ62" s="189"/>
      <c r="AR62" s="190"/>
      <c r="AS62" s="190"/>
      <c r="AT62" s="190"/>
      <c r="AU62" s="190"/>
      <c r="AV62" s="190"/>
      <c r="AW62" s="190"/>
      <c r="AX62" s="191"/>
      <c r="AY62" s="83">
        <f t="shared" si="5"/>
        <v>1</v>
      </c>
    </row>
    <row r="63" spans="1:51" ht="23.25" customHeight="1" x14ac:dyDescent="0.2">
      <c r="A63" s="136"/>
      <c r="B63" s="137"/>
      <c r="C63" s="137"/>
      <c r="D63" s="137"/>
      <c r="E63" s="137"/>
      <c r="F63" s="138"/>
      <c r="G63" s="101"/>
      <c r="H63" s="101"/>
      <c r="I63" s="101"/>
      <c r="J63" s="101"/>
      <c r="K63" s="101"/>
      <c r="L63" s="101"/>
      <c r="M63" s="101"/>
      <c r="N63" s="101"/>
      <c r="O63" s="104"/>
      <c r="P63" s="101"/>
      <c r="Q63" s="101"/>
      <c r="R63" s="101"/>
      <c r="S63" s="101"/>
      <c r="T63" s="101"/>
      <c r="U63" s="101"/>
      <c r="V63" s="101"/>
      <c r="W63" s="101"/>
      <c r="X63" s="101"/>
      <c r="Y63" s="192" t="s">
        <v>25</v>
      </c>
      <c r="Z63" s="193"/>
      <c r="AA63" s="194"/>
      <c r="AB63" s="195"/>
      <c r="AC63" s="195"/>
      <c r="AD63" s="195"/>
      <c r="AE63" s="210"/>
      <c r="AF63" s="210"/>
      <c r="AG63" s="210"/>
      <c r="AH63" s="210"/>
      <c r="AI63" s="210"/>
      <c r="AJ63" s="210"/>
      <c r="AK63" s="210"/>
      <c r="AL63" s="210"/>
      <c r="AM63" s="210"/>
      <c r="AN63" s="210"/>
      <c r="AO63" s="210"/>
      <c r="AP63" s="210"/>
      <c r="AQ63" s="189"/>
      <c r="AR63" s="190"/>
      <c r="AS63" s="190"/>
      <c r="AT63" s="190"/>
      <c r="AU63" s="190"/>
      <c r="AV63" s="190"/>
      <c r="AW63" s="190"/>
      <c r="AX63" s="191"/>
      <c r="AY63" s="83">
        <f t="shared" si="5"/>
        <v>1</v>
      </c>
    </row>
    <row r="64" spans="1:51" ht="23.25" customHeight="1" x14ac:dyDescent="0.2">
      <c r="A64" s="135"/>
      <c r="B64" s="133"/>
      <c r="C64" s="133"/>
      <c r="D64" s="133"/>
      <c r="E64" s="133"/>
      <c r="F64" s="134"/>
      <c r="G64" s="101"/>
      <c r="H64" s="101"/>
      <c r="I64" s="101"/>
      <c r="J64" s="101"/>
      <c r="K64" s="101"/>
      <c r="L64" s="101"/>
      <c r="M64" s="101"/>
      <c r="N64" s="101"/>
      <c r="O64" s="105"/>
      <c r="P64" s="101"/>
      <c r="Q64" s="101"/>
      <c r="R64" s="101"/>
      <c r="S64" s="101"/>
      <c r="T64" s="101"/>
      <c r="U64" s="101"/>
      <c r="V64" s="101"/>
      <c r="W64" s="101"/>
      <c r="X64" s="101"/>
      <c r="Y64" s="192" t="s">
        <v>9</v>
      </c>
      <c r="Z64" s="193"/>
      <c r="AA64" s="194"/>
      <c r="AB64" s="196" t="s">
        <v>10</v>
      </c>
      <c r="AC64" s="196"/>
      <c r="AD64" s="196"/>
      <c r="AE64" s="197" t="str">
        <f t="shared" ref="AE64" si="6">IFERROR(AE62/AE63*100,"-")</f>
        <v>-</v>
      </c>
      <c r="AF64" s="198"/>
      <c r="AG64" s="198"/>
      <c r="AH64" s="198"/>
      <c r="AI64" s="197" t="str">
        <f t="shared" ref="AI64" si="7">IFERROR(AI62/AI63*100,"-")</f>
        <v>-</v>
      </c>
      <c r="AJ64" s="198"/>
      <c r="AK64" s="198"/>
      <c r="AL64" s="198"/>
      <c r="AM64" s="197" t="str">
        <f t="shared" ref="AM64" si="8">IFERROR(AM62/AM63*100,"-")</f>
        <v>-</v>
      </c>
      <c r="AN64" s="198"/>
      <c r="AO64" s="198"/>
      <c r="AP64" s="198"/>
      <c r="AQ64" s="199" t="str">
        <f>IFERROR(AQ62/AQ63*100,"-")</f>
        <v>-</v>
      </c>
      <c r="AR64" s="200"/>
      <c r="AS64" s="200"/>
      <c r="AT64" s="200"/>
      <c r="AU64" s="200"/>
      <c r="AV64" s="200"/>
      <c r="AW64" s="200"/>
      <c r="AX64" s="201"/>
      <c r="AY64" s="83">
        <f t="shared" si="5"/>
        <v>1</v>
      </c>
    </row>
    <row r="65" spans="1:51" ht="90" customHeight="1" x14ac:dyDescent="0.2">
      <c r="A65" s="111" t="s">
        <v>633</v>
      </c>
      <c r="B65" s="112"/>
      <c r="C65" s="112"/>
      <c r="D65" s="112"/>
      <c r="E65" s="112"/>
      <c r="F65" s="113"/>
      <c r="G65" s="114"/>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6"/>
      <c r="AY65" s="83">
        <f t="shared" si="5"/>
        <v>1</v>
      </c>
    </row>
    <row r="66" spans="1:51" ht="15" customHeight="1" x14ac:dyDescent="0.2">
      <c r="A66" s="91"/>
      <c r="B66" s="92"/>
      <c r="C66" s="92"/>
      <c r="D66" s="92"/>
      <c r="E66" s="92"/>
      <c r="F66" s="93"/>
      <c r="G66" s="202"/>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4"/>
      <c r="AY66" s="83">
        <f t="shared" si="5"/>
        <v>1</v>
      </c>
    </row>
    <row r="67" spans="1:51" ht="123.75" customHeight="1" x14ac:dyDescent="0.2">
      <c r="A67" s="205" t="s">
        <v>464</v>
      </c>
      <c r="B67" s="206"/>
      <c r="C67" s="207" t="s">
        <v>600</v>
      </c>
      <c r="D67" s="207"/>
      <c r="E67" s="207"/>
      <c r="F67" s="208"/>
      <c r="G67" s="114"/>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6"/>
      <c r="AY67" s="83">
        <f t="shared" si="5"/>
        <v>1</v>
      </c>
    </row>
    <row r="68" spans="1:51" ht="18.75" customHeight="1" x14ac:dyDescent="0.2">
      <c r="A68" s="129" t="s">
        <v>616</v>
      </c>
      <c r="B68" s="130"/>
      <c r="C68" s="130"/>
      <c r="D68" s="130"/>
      <c r="E68" s="130"/>
      <c r="F68" s="131"/>
      <c r="G68" s="139" t="s">
        <v>486</v>
      </c>
      <c r="H68" s="140"/>
      <c r="I68" s="140"/>
      <c r="J68" s="140"/>
      <c r="K68" s="140"/>
      <c r="L68" s="140"/>
      <c r="M68" s="140"/>
      <c r="N68" s="140"/>
      <c r="O68" s="141"/>
      <c r="P68" s="145" t="s">
        <v>487</v>
      </c>
      <c r="Q68" s="140"/>
      <c r="R68" s="140"/>
      <c r="S68" s="140"/>
      <c r="T68" s="140"/>
      <c r="U68" s="140"/>
      <c r="V68" s="140"/>
      <c r="W68" s="140"/>
      <c r="X68" s="141"/>
      <c r="Y68" s="147"/>
      <c r="Z68" s="148"/>
      <c r="AA68" s="149"/>
      <c r="AB68" s="153" t="s">
        <v>7</v>
      </c>
      <c r="AC68" s="154"/>
      <c r="AD68" s="155"/>
      <c r="AE68" s="153" t="s">
        <v>525</v>
      </c>
      <c r="AF68" s="154"/>
      <c r="AG68" s="154"/>
      <c r="AH68" s="155"/>
      <c r="AI68" s="159" t="s">
        <v>524</v>
      </c>
      <c r="AJ68" s="159"/>
      <c r="AK68" s="159"/>
      <c r="AL68" s="153"/>
      <c r="AM68" s="159" t="s">
        <v>301</v>
      </c>
      <c r="AN68" s="159"/>
      <c r="AO68" s="159"/>
      <c r="AP68" s="153"/>
      <c r="AQ68" s="161" t="s">
        <v>542</v>
      </c>
      <c r="AR68" s="162"/>
      <c r="AS68" s="162"/>
      <c r="AT68" s="162"/>
      <c r="AU68" s="162"/>
      <c r="AV68" s="162"/>
      <c r="AW68" s="162"/>
      <c r="AX68" s="163"/>
      <c r="AY68" s="83">
        <f t="shared" si="1"/>
        <v>1</v>
      </c>
    </row>
    <row r="69" spans="1:51" ht="18.75" customHeight="1" x14ac:dyDescent="0.2">
      <c r="A69" s="132"/>
      <c r="B69" s="133"/>
      <c r="C69" s="133"/>
      <c r="D69" s="133"/>
      <c r="E69" s="133"/>
      <c r="F69" s="134"/>
      <c r="G69" s="142"/>
      <c r="H69" s="143"/>
      <c r="I69" s="143"/>
      <c r="J69" s="143"/>
      <c r="K69" s="143"/>
      <c r="L69" s="143"/>
      <c r="M69" s="143"/>
      <c r="N69" s="143"/>
      <c r="O69" s="144"/>
      <c r="P69" s="146"/>
      <c r="Q69" s="143"/>
      <c r="R69" s="143"/>
      <c r="S69" s="143"/>
      <c r="T69" s="143"/>
      <c r="U69" s="143"/>
      <c r="V69" s="143"/>
      <c r="W69" s="143"/>
      <c r="X69" s="144"/>
      <c r="Y69" s="150"/>
      <c r="Z69" s="151"/>
      <c r="AA69" s="152"/>
      <c r="AB69" s="156"/>
      <c r="AC69" s="157"/>
      <c r="AD69" s="158"/>
      <c r="AE69" s="156"/>
      <c r="AF69" s="157"/>
      <c r="AG69" s="157"/>
      <c r="AH69" s="158"/>
      <c r="AI69" s="160"/>
      <c r="AJ69" s="160"/>
      <c r="AK69" s="160"/>
      <c r="AL69" s="156"/>
      <c r="AM69" s="160"/>
      <c r="AN69" s="160"/>
      <c r="AO69" s="160"/>
      <c r="AP69" s="156"/>
      <c r="AQ69" s="164"/>
      <c r="AR69" s="165"/>
      <c r="AS69" s="165"/>
      <c r="AT69" s="165"/>
      <c r="AU69" s="166">
        <v>5</v>
      </c>
      <c r="AV69" s="166"/>
      <c r="AW69" s="143" t="s">
        <v>103</v>
      </c>
      <c r="AX69" s="167"/>
      <c r="AY69" s="83">
        <f t="shared" si="1"/>
        <v>1</v>
      </c>
    </row>
    <row r="70" spans="1:51" ht="23.25" customHeight="1" x14ac:dyDescent="0.2">
      <c r="A70" s="135"/>
      <c r="B70" s="133"/>
      <c r="C70" s="133"/>
      <c r="D70" s="133"/>
      <c r="E70" s="133"/>
      <c r="F70" s="134"/>
      <c r="G70" s="360" t="s">
        <v>677</v>
      </c>
      <c r="H70" s="177"/>
      <c r="I70" s="177"/>
      <c r="J70" s="177"/>
      <c r="K70" s="177"/>
      <c r="L70" s="177"/>
      <c r="M70" s="177"/>
      <c r="N70" s="177"/>
      <c r="O70" s="178"/>
      <c r="P70" s="177" t="s">
        <v>678</v>
      </c>
      <c r="Q70" s="177"/>
      <c r="R70" s="177"/>
      <c r="S70" s="177"/>
      <c r="T70" s="177"/>
      <c r="U70" s="177"/>
      <c r="V70" s="177"/>
      <c r="W70" s="177"/>
      <c r="X70" s="178"/>
      <c r="Y70" s="735" t="s">
        <v>8</v>
      </c>
      <c r="Z70" s="313"/>
      <c r="AA70" s="314"/>
      <c r="AB70" s="247" t="s">
        <v>658</v>
      </c>
      <c r="AC70" s="247"/>
      <c r="AD70" s="247"/>
      <c r="AE70" s="248">
        <v>365</v>
      </c>
      <c r="AF70" s="248"/>
      <c r="AG70" s="248"/>
      <c r="AH70" s="248"/>
      <c r="AI70" s="248">
        <v>365</v>
      </c>
      <c r="AJ70" s="248"/>
      <c r="AK70" s="248"/>
      <c r="AL70" s="248"/>
      <c r="AM70" s="189">
        <v>365</v>
      </c>
      <c r="AN70" s="190"/>
      <c r="AO70" s="190"/>
      <c r="AP70" s="190"/>
      <c r="AQ70" s="189" t="s">
        <v>676</v>
      </c>
      <c r="AR70" s="190"/>
      <c r="AS70" s="190"/>
      <c r="AT70" s="190"/>
      <c r="AU70" s="190"/>
      <c r="AV70" s="190"/>
      <c r="AW70" s="190"/>
      <c r="AX70" s="191"/>
      <c r="AY70" s="83">
        <f t="shared" si="1"/>
        <v>1</v>
      </c>
    </row>
    <row r="71" spans="1:51" ht="23.25" customHeight="1" x14ac:dyDescent="0.2">
      <c r="A71" s="136"/>
      <c r="B71" s="137"/>
      <c r="C71" s="137"/>
      <c r="D71" s="137"/>
      <c r="E71" s="137"/>
      <c r="F71" s="138"/>
      <c r="G71" s="361"/>
      <c r="H71" s="179"/>
      <c r="I71" s="179"/>
      <c r="J71" s="179"/>
      <c r="K71" s="179"/>
      <c r="L71" s="179"/>
      <c r="M71" s="179"/>
      <c r="N71" s="179"/>
      <c r="O71" s="180"/>
      <c r="P71" s="179"/>
      <c r="Q71" s="179"/>
      <c r="R71" s="179"/>
      <c r="S71" s="179"/>
      <c r="T71" s="179"/>
      <c r="U71" s="179"/>
      <c r="V71" s="179"/>
      <c r="W71" s="179"/>
      <c r="X71" s="180"/>
      <c r="Y71" s="363" t="s">
        <v>25</v>
      </c>
      <c r="Z71" s="364"/>
      <c r="AA71" s="365"/>
      <c r="AB71" s="247" t="s">
        <v>658</v>
      </c>
      <c r="AC71" s="247"/>
      <c r="AD71" s="247"/>
      <c r="AE71" s="248">
        <v>365</v>
      </c>
      <c r="AF71" s="248"/>
      <c r="AG71" s="248"/>
      <c r="AH71" s="248"/>
      <c r="AI71" s="248">
        <v>365</v>
      </c>
      <c r="AJ71" s="248"/>
      <c r="AK71" s="248"/>
      <c r="AL71" s="248"/>
      <c r="AM71" s="248">
        <v>365</v>
      </c>
      <c r="AN71" s="248"/>
      <c r="AO71" s="248"/>
      <c r="AP71" s="248"/>
      <c r="AQ71" s="187">
        <v>366</v>
      </c>
      <c r="AR71" s="188"/>
      <c r="AS71" s="188"/>
      <c r="AT71" s="188"/>
      <c r="AU71" s="188"/>
      <c r="AV71" s="188"/>
      <c r="AW71" s="188"/>
      <c r="AX71" s="211"/>
      <c r="AY71" s="83">
        <f t="shared" si="1"/>
        <v>1</v>
      </c>
    </row>
    <row r="72" spans="1:51" ht="23.25" customHeight="1" x14ac:dyDescent="0.2">
      <c r="A72" s="135"/>
      <c r="B72" s="133"/>
      <c r="C72" s="133"/>
      <c r="D72" s="133"/>
      <c r="E72" s="133"/>
      <c r="F72" s="134"/>
      <c r="G72" s="362"/>
      <c r="H72" s="181"/>
      <c r="I72" s="181"/>
      <c r="J72" s="181"/>
      <c r="K72" s="181"/>
      <c r="L72" s="181"/>
      <c r="M72" s="181"/>
      <c r="N72" s="181"/>
      <c r="O72" s="182"/>
      <c r="P72" s="181"/>
      <c r="Q72" s="181"/>
      <c r="R72" s="181"/>
      <c r="S72" s="181"/>
      <c r="T72" s="181"/>
      <c r="U72" s="181"/>
      <c r="V72" s="181"/>
      <c r="W72" s="181"/>
      <c r="X72" s="182"/>
      <c r="Y72" s="363" t="s">
        <v>9</v>
      </c>
      <c r="Z72" s="364"/>
      <c r="AA72" s="365"/>
      <c r="AB72" s="368" t="s">
        <v>10</v>
      </c>
      <c r="AC72" s="368"/>
      <c r="AD72" s="368"/>
      <c r="AE72" s="366">
        <f t="shared" ref="AE72" si="9">IFERROR(AE70/AE71*100,"-")</f>
        <v>100</v>
      </c>
      <c r="AF72" s="367"/>
      <c r="AG72" s="367"/>
      <c r="AH72" s="367"/>
      <c r="AI72" s="366">
        <f t="shared" ref="AI72" si="10">IFERROR(AI70/AI71*100,"-")</f>
        <v>100</v>
      </c>
      <c r="AJ72" s="367"/>
      <c r="AK72" s="367"/>
      <c r="AL72" s="367"/>
      <c r="AM72" s="366">
        <f t="shared" ref="AM72" si="11">IFERROR(AM70/AM71*100,"-")</f>
        <v>100</v>
      </c>
      <c r="AN72" s="367"/>
      <c r="AO72" s="367"/>
      <c r="AP72" s="367"/>
      <c r="AQ72" s="199" t="str">
        <f>IFERROR(AQ70/AQ71*100,"-")</f>
        <v>-</v>
      </c>
      <c r="AR72" s="200"/>
      <c r="AS72" s="200"/>
      <c r="AT72" s="200"/>
      <c r="AU72" s="200"/>
      <c r="AV72" s="200"/>
      <c r="AW72" s="200"/>
      <c r="AX72" s="201"/>
      <c r="AY72" s="83">
        <f t="shared" si="1"/>
        <v>1</v>
      </c>
    </row>
    <row r="73" spans="1:51" ht="90" customHeight="1" x14ac:dyDescent="0.2">
      <c r="A73" s="111" t="s">
        <v>633</v>
      </c>
      <c r="B73" s="112"/>
      <c r="C73" s="112"/>
      <c r="D73" s="112"/>
      <c r="E73" s="112"/>
      <c r="F73" s="113"/>
      <c r="G73" s="293" t="s">
        <v>176</v>
      </c>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5"/>
      <c r="AY73" s="83">
        <f t="shared" si="1"/>
        <v>1</v>
      </c>
    </row>
    <row r="74" spans="1:51" ht="22.5" customHeight="1" x14ac:dyDescent="0.2">
      <c r="A74" s="221" t="s">
        <v>539</v>
      </c>
      <c r="B74" s="221"/>
      <c r="C74" s="221"/>
      <c r="D74" s="221"/>
      <c r="E74" s="221"/>
      <c r="F74" s="222"/>
      <c r="G74" s="123" t="s">
        <v>540</v>
      </c>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5"/>
      <c r="AY74" s="83">
        <f t="shared" si="1"/>
        <v>1</v>
      </c>
    </row>
    <row r="75" spans="1:51" ht="61.5" customHeight="1" x14ac:dyDescent="0.2">
      <c r="A75" s="224"/>
      <c r="B75" s="224"/>
      <c r="C75" s="224"/>
      <c r="D75" s="224"/>
      <c r="E75" s="224"/>
      <c r="F75" s="225"/>
      <c r="G75" s="126" t="s">
        <v>701</v>
      </c>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8"/>
      <c r="AY75" s="83">
        <f t="shared" si="1"/>
        <v>1</v>
      </c>
    </row>
    <row r="76" spans="1:51" ht="22.5" customHeight="1" x14ac:dyDescent="0.2">
      <c r="A76" s="224"/>
      <c r="B76" s="224"/>
      <c r="C76" s="224"/>
      <c r="D76" s="224"/>
      <c r="E76" s="224"/>
      <c r="F76" s="225"/>
      <c r="G76" s="123" t="s">
        <v>639</v>
      </c>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5"/>
      <c r="AY76" s="83">
        <f t="shared" si="1"/>
        <v>1</v>
      </c>
    </row>
    <row r="77" spans="1:51" ht="59.25" customHeight="1" x14ac:dyDescent="0.2">
      <c r="A77" s="227"/>
      <c r="B77" s="227"/>
      <c r="C77" s="227"/>
      <c r="D77" s="227"/>
      <c r="E77" s="227"/>
      <c r="F77" s="228"/>
      <c r="G77" s="732" t="s">
        <v>705</v>
      </c>
      <c r="H77" s="733"/>
      <c r="I77" s="733"/>
      <c r="J77" s="733"/>
      <c r="K77" s="733"/>
      <c r="L77" s="733"/>
      <c r="M77" s="733"/>
      <c r="N77" s="733"/>
      <c r="O77" s="733"/>
      <c r="P77" s="733"/>
      <c r="Q77" s="733"/>
      <c r="R77" s="733"/>
      <c r="S77" s="733"/>
      <c r="T77" s="733"/>
      <c r="U77" s="733"/>
      <c r="V77" s="733"/>
      <c r="W77" s="733"/>
      <c r="X77" s="733"/>
      <c r="Y77" s="733"/>
      <c r="Z77" s="733"/>
      <c r="AA77" s="733"/>
      <c r="AB77" s="733"/>
      <c r="AC77" s="733"/>
      <c r="AD77" s="733"/>
      <c r="AE77" s="733"/>
      <c r="AF77" s="733"/>
      <c r="AG77" s="733"/>
      <c r="AH77" s="733"/>
      <c r="AI77" s="733"/>
      <c r="AJ77" s="733"/>
      <c r="AK77" s="733"/>
      <c r="AL77" s="733"/>
      <c r="AM77" s="733"/>
      <c r="AN77" s="733"/>
      <c r="AO77" s="733"/>
      <c r="AP77" s="733"/>
      <c r="AQ77" s="733"/>
      <c r="AR77" s="733"/>
      <c r="AS77" s="733"/>
      <c r="AT77" s="733"/>
      <c r="AU77" s="733"/>
      <c r="AV77" s="733"/>
      <c r="AW77" s="733"/>
      <c r="AX77" s="734"/>
      <c r="AY77" s="83">
        <f t="shared" si="1"/>
        <v>1</v>
      </c>
    </row>
    <row r="78" spans="1:51" ht="61.5" hidden="1" customHeight="1" x14ac:dyDescent="0.2">
      <c r="A78" s="212" t="s">
        <v>591</v>
      </c>
      <c r="B78" s="213"/>
      <c r="C78" s="213"/>
      <c r="D78" s="213"/>
      <c r="E78" s="213"/>
      <c r="F78" s="214"/>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6"/>
      <c r="AY78" s="83">
        <f>COUNTA(G$78)</f>
        <v>0</v>
      </c>
    </row>
    <row r="79" spans="1:51" ht="41.25" hidden="1" customHeight="1" x14ac:dyDescent="0.2">
      <c r="A79" s="217" t="s">
        <v>464</v>
      </c>
      <c r="B79" s="218"/>
      <c r="C79" s="218"/>
      <c r="D79" s="218"/>
      <c r="E79" s="218"/>
      <c r="F79" s="219"/>
      <c r="G79" s="88"/>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90"/>
      <c r="AY79" s="83">
        <f>IF(AY$78=0,0,1)</f>
        <v>0</v>
      </c>
    </row>
    <row r="80" spans="1:51" ht="27" hidden="1" customHeight="1" x14ac:dyDescent="0.2">
      <c r="A80" s="220" t="s">
        <v>617</v>
      </c>
      <c r="B80" s="221"/>
      <c r="C80" s="221"/>
      <c r="D80" s="221"/>
      <c r="E80" s="221"/>
      <c r="F80" s="222"/>
      <c r="G80" s="142" t="s">
        <v>454</v>
      </c>
      <c r="H80" s="143"/>
      <c r="I80" s="143"/>
      <c r="J80" s="143"/>
      <c r="K80" s="143"/>
      <c r="L80" s="143"/>
      <c r="M80" s="143"/>
      <c r="N80" s="143"/>
      <c r="O80" s="143"/>
      <c r="P80" s="146" t="s">
        <v>453</v>
      </c>
      <c r="Q80" s="143"/>
      <c r="R80" s="143"/>
      <c r="S80" s="143"/>
      <c r="T80" s="143"/>
      <c r="U80" s="143"/>
      <c r="V80" s="143"/>
      <c r="W80" s="143"/>
      <c r="X80" s="144"/>
      <c r="Y80" s="147"/>
      <c r="Z80" s="148"/>
      <c r="AA80" s="149"/>
      <c r="AB80" s="160" t="s">
        <v>7</v>
      </c>
      <c r="AC80" s="160"/>
      <c r="AD80" s="160"/>
      <c r="AE80" s="156" t="s">
        <v>525</v>
      </c>
      <c r="AF80" s="157"/>
      <c r="AG80" s="157"/>
      <c r="AH80" s="158"/>
      <c r="AI80" s="156" t="s">
        <v>524</v>
      </c>
      <c r="AJ80" s="157"/>
      <c r="AK80" s="157"/>
      <c r="AL80" s="158"/>
      <c r="AM80" s="156" t="s">
        <v>301</v>
      </c>
      <c r="AN80" s="157"/>
      <c r="AO80" s="157"/>
      <c r="AP80" s="158"/>
      <c r="AQ80" s="229" t="s">
        <v>455</v>
      </c>
      <c r="AR80" s="230"/>
      <c r="AS80" s="230"/>
      <c r="AT80" s="231"/>
      <c r="AU80" s="229" t="s">
        <v>523</v>
      </c>
      <c r="AV80" s="230"/>
      <c r="AW80" s="230"/>
      <c r="AX80" s="232"/>
      <c r="AY80" s="83">
        <f t="shared" ref="AY80:AY110" si="12">IF(AY$78=0,0,1)</f>
        <v>0</v>
      </c>
    </row>
    <row r="81" spans="1:51" ht="23.25" hidden="1" customHeight="1" x14ac:dyDescent="0.2">
      <c r="A81" s="223"/>
      <c r="B81" s="224"/>
      <c r="C81" s="224"/>
      <c r="D81" s="224"/>
      <c r="E81" s="224"/>
      <c r="F81" s="225"/>
      <c r="G81" s="233"/>
      <c r="H81" s="234"/>
      <c r="I81" s="234"/>
      <c r="J81" s="234"/>
      <c r="K81" s="234"/>
      <c r="L81" s="234"/>
      <c r="M81" s="234"/>
      <c r="N81" s="234"/>
      <c r="O81" s="234"/>
      <c r="P81" s="237"/>
      <c r="Q81" s="177"/>
      <c r="R81" s="177"/>
      <c r="S81" s="177"/>
      <c r="T81" s="177"/>
      <c r="U81" s="177"/>
      <c r="V81" s="177"/>
      <c r="W81" s="177"/>
      <c r="X81" s="178"/>
      <c r="Y81" s="239" t="s">
        <v>26</v>
      </c>
      <c r="Z81" s="240"/>
      <c r="AA81" s="241"/>
      <c r="AB81" s="186"/>
      <c r="AC81" s="186"/>
      <c r="AD81" s="186"/>
      <c r="AE81" s="210"/>
      <c r="AF81" s="210"/>
      <c r="AG81" s="210"/>
      <c r="AH81" s="210"/>
      <c r="AI81" s="210"/>
      <c r="AJ81" s="210"/>
      <c r="AK81" s="210"/>
      <c r="AL81" s="210"/>
      <c r="AM81" s="210"/>
      <c r="AN81" s="210"/>
      <c r="AO81" s="210"/>
      <c r="AP81" s="210"/>
      <c r="AQ81" s="210"/>
      <c r="AR81" s="210"/>
      <c r="AS81" s="210"/>
      <c r="AT81" s="210"/>
      <c r="AU81" s="187"/>
      <c r="AV81" s="188"/>
      <c r="AW81" s="188"/>
      <c r="AX81" s="211"/>
      <c r="AY81" s="83">
        <f t="shared" si="12"/>
        <v>0</v>
      </c>
    </row>
    <row r="82" spans="1:51" ht="23.25" hidden="1" customHeight="1" x14ac:dyDescent="0.2">
      <c r="A82" s="226"/>
      <c r="B82" s="227"/>
      <c r="C82" s="227"/>
      <c r="D82" s="227"/>
      <c r="E82" s="227"/>
      <c r="F82" s="228"/>
      <c r="G82" s="235"/>
      <c r="H82" s="236"/>
      <c r="I82" s="236"/>
      <c r="J82" s="236"/>
      <c r="K82" s="236"/>
      <c r="L82" s="236"/>
      <c r="M82" s="236"/>
      <c r="N82" s="236"/>
      <c r="O82" s="236"/>
      <c r="P82" s="238"/>
      <c r="Q82" s="181"/>
      <c r="R82" s="181"/>
      <c r="S82" s="181"/>
      <c r="T82" s="181"/>
      <c r="U82" s="181"/>
      <c r="V82" s="181"/>
      <c r="W82" s="181"/>
      <c r="X82" s="182"/>
      <c r="Y82" s="242" t="s">
        <v>27</v>
      </c>
      <c r="Z82" s="243"/>
      <c r="AA82" s="244"/>
      <c r="AB82" s="186"/>
      <c r="AC82" s="186"/>
      <c r="AD82" s="186"/>
      <c r="AE82" s="210"/>
      <c r="AF82" s="210"/>
      <c r="AG82" s="210"/>
      <c r="AH82" s="210"/>
      <c r="AI82" s="210"/>
      <c r="AJ82" s="210"/>
      <c r="AK82" s="210"/>
      <c r="AL82" s="210"/>
      <c r="AM82" s="210"/>
      <c r="AN82" s="210"/>
      <c r="AO82" s="210"/>
      <c r="AP82" s="210"/>
      <c r="AQ82" s="210"/>
      <c r="AR82" s="210"/>
      <c r="AS82" s="210"/>
      <c r="AT82" s="210"/>
      <c r="AU82" s="187"/>
      <c r="AV82" s="188"/>
      <c r="AW82" s="188"/>
      <c r="AX82" s="211"/>
      <c r="AY82" s="83">
        <f t="shared" si="12"/>
        <v>0</v>
      </c>
    </row>
    <row r="83" spans="1:51" ht="27" hidden="1" customHeight="1" x14ac:dyDescent="0.2">
      <c r="A83" s="91"/>
      <c r="B83" s="92"/>
      <c r="C83" s="92"/>
      <c r="D83" s="92"/>
      <c r="E83" s="92"/>
      <c r="F83" s="93"/>
      <c r="G83" s="202"/>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c r="AK83" s="203"/>
      <c r="AL83" s="203"/>
      <c r="AM83" s="203"/>
      <c r="AN83" s="203"/>
      <c r="AO83" s="203"/>
      <c r="AP83" s="203"/>
      <c r="AQ83" s="203"/>
      <c r="AR83" s="203"/>
      <c r="AS83" s="203"/>
      <c r="AT83" s="203"/>
      <c r="AU83" s="203"/>
      <c r="AV83" s="203"/>
      <c r="AW83" s="203"/>
      <c r="AX83" s="204"/>
      <c r="AY83" s="83">
        <f t="shared" si="12"/>
        <v>0</v>
      </c>
    </row>
    <row r="84" spans="1:51" ht="123.75" hidden="1" customHeight="1" x14ac:dyDescent="0.2">
      <c r="A84" s="205" t="s">
        <v>464</v>
      </c>
      <c r="B84" s="206"/>
      <c r="C84" s="207" t="s">
        <v>605</v>
      </c>
      <c r="D84" s="207"/>
      <c r="E84" s="207"/>
      <c r="F84" s="208"/>
      <c r="G84" s="114"/>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6"/>
      <c r="AY84" s="83">
        <f t="shared" si="12"/>
        <v>0</v>
      </c>
    </row>
    <row r="85" spans="1:51" ht="18.75" hidden="1" customHeight="1" x14ac:dyDescent="0.2">
      <c r="A85" s="129" t="s">
        <v>618</v>
      </c>
      <c r="B85" s="130"/>
      <c r="C85" s="130"/>
      <c r="D85" s="130"/>
      <c r="E85" s="130"/>
      <c r="F85" s="131"/>
      <c r="G85" s="139" t="s">
        <v>486</v>
      </c>
      <c r="H85" s="140"/>
      <c r="I85" s="140"/>
      <c r="J85" s="140"/>
      <c r="K85" s="140"/>
      <c r="L85" s="140"/>
      <c r="M85" s="140"/>
      <c r="N85" s="140"/>
      <c r="O85" s="141"/>
      <c r="P85" s="145" t="s">
        <v>487</v>
      </c>
      <c r="Q85" s="140"/>
      <c r="R85" s="140"/>
      <c r="S85" s="140"/>
      <c r="T85" s="140"/>
      <c r="U85" s="140"/>
      <c r="V85" s="140"/>
      <c r="W85" s="140"/>
      <c r="X85" s="141"/>
      <c r="Y85" s="147"/>
      <c r="Z85" s="148"/>
      <c r="AA85" s="149"/>
      <c r="AB85" s="153" t="s">
        <v>7</v>
      </c>
      <c r="AC85" s="154"/>
      <c r="AD85" s="155"/>
      <c r="AE85" s="153" t="s">
        <v>525</v>
      </c>
      <c r="AF85" s="154"/>
      <c r="AG85" s="154"/>
      <c r="AH85" s="155"/>
      <c r="AI85" s="159" t="s">
        <v>524</v>
      </c>
      <c r="AJ85" s="159"/>
      <c r="AK85" s="159"/>
      <c r="AL85" s="153"/>
      <c r="AM85" s="159" t="s">
        <v>301</v>
      </c>
      <c r="AN85" s="159"/>
      <c r="AO85" s="159"/>
      <c r="AP85" s="153"/>
      <c r="AQ85" s="161" t="s">
        <v>543</v>
      </c>
      <c r="AR85" s="162"/>
      <c r="AS85" s="162"/>
      <c r="AT85" s="162"/>
      <c r="AU85" s="162"/>
      <c r="AV85" s="162"/>
      <c r="AW85" s="162"/>
      <c r="AX85" s="163"/>
      <c r="AY85" s="83">
        <f>IF(AY$78=0,0,COUNTA(G$87))</f>
        <v>0</v>
      </c>
    </row>
    <row r="86" spans="1:51" ht="18.75" hidden="1" customHeight="1" x14ac:dyDescent="0.2">
      <c r="A86" s="132"/>
      <c r="B86" s="133"/>
      <c r="C86" s="133"/>
      <c r="D86" s="133"/>
      <c r="E86" s="133"/>
      <c r="F86" s="134"/>
      <c r="G86" s="142"/>
      <c r="H86" s="143"/>
      <c r="I86" s="143"/>
      <c r="J86" s="143"/>
      <c r="K86" s="143"/>
      <c r="L86" s="143"/>
      <c r="M86" s="143"/>
      <c r="N86" s="143"/>
      <c r="O86" s="144"/>
      <c r="P86" s="146"/>
      <c r="Q86" s="143"/>
      <c r="R86" s="143"/>
      <c r="S86" s="143"/>
      <c r="T86" s="143"/>
      <c r="U86" s="143"/>
      <c r="V86" s="143"/>
      <c r="W86" s="143"/>
      <c r="X86" s="144"/>
      <c r="Y86" s="150"/>
      <c r="Z86" s="151"/>
      <c r="AA86" s="152"/>
      <c r="AB86" s="156"/>
      <c r="AC86" s="157"/>
      <c r="AD86" s="158"/>
      <c r="AE86" s="156"/>
      <c r="AF86" s="157"/>
      <c r="AG86" s="157"/>
      <c r="AH86" s="158"/>
      <c r="AI86" s="160"/>
      <c r="AJ86" s="160"/>
      <c r="AK86" s="160"/>
      <c r="AL86" s="156"/>
      <c r="AM86" s="160"/>
      <c r="AN86" s="160"/>
      <c r="AO86" s="160"/>
      <c r="AP86" s="156"/>
      <c r="AQ86" s="164"/>
      <c r="AR86" s="165"/>
      <c r="AS86" s="165"/>
      <c r="AT86" s="165"/>
      <c r="AU86" s="166"/>
      <c r="AV86" s="166"/>
      <c r="AW86" s="143" t="s">
        <v>103</v>
      </c>
      <c r="AX86" s="167"/>
      <c r="AY86" s="83">
        <f t="shared" ref="AY86:AY92" si="13">IF(AY$78=0,0,COUNTA(G$87))</f>
        <v>0</v>
      </c>
    </row>
    <row r="87" spans="1:51" ht="23.25" hidden="1" customHeight="1" x14ac:dyDescent="0.2">
      <c r="A87" s="135"/>
      <c r="B87" s="133"/>
      <c r="C87" s="133"/>
      <c r="D87" s="133"/>
      <c r="E87" s="133"/>
      <c r="F87" s="134"/>
      <c r="G87" s="168"/>
      <c r="H87" s="169"/>
      <c r="I87" s="169"/>
      <c r="J87" s="169"/>
      <c r="K87" s="169"/>
      <c r="L87" s="169"/>
      <c r="M87" s="169"/>
      <c r="N87" s="169"/>
      <c r="O87" s="170"/>
      <c r="P87" s="177"/>
      <c r="Q87" s="177"/>
      <c r="R87" s="177"/>
      <c r="S87" s="177"/>
      <c r="T87" s="177"/>
      <c r="U87" s="177"/>
      <c r="V87" s="177"/>
      <c r="W87" s="177"/>
      <c r="X87" s="178"/>
      <c r="Y87" s="183" t="s">
        <v>8</v>
      </c>
      <c r="Z87" s="184"/>
      <c r="AA87" s="185"/>
      <c r="AB87" s="186"/>
      <c r="AC87" s="186"/>
      <c r="AD87" s="186"/>
      <c r="AE87" s="187"/>
      <c r="AF87" s="188"/>
      <c r="AG87" s="188"/>
      <c r="AH87" s="188"/>
      <c r="AI87" s="187"/>
      <c r="AJ87" s="188"/>
      <c r="AK87" s="188"/>
      <c r="AL87" s="188"/>
      <c r="AM87" s="187"/>
      <c r="AN87" s="188"/>
      <c r="AO87" s="188"/>
      <c r="AP87" s="188"/>
      <c r="AQ87" s="189"/>
      <c r="AR87" s="190"/>
      <c r="AS87" s="190"/>
      <c r="AT87" s="190"/>
      <c r="AU87" s="190"/>
      <c r="AV87" s="190"/>
      <c r="AW87" s="190"/>
      <c r="AX87" s="191"/>
      <c r="AY87" s="83">
        <f t="shared" si="13"/>
        <v>0</v>
      </c>
    </row>
    <row r="88" spans="1:51" ht="23.25" hidden="1" customHeight="1" x14ac:dyDescent="0.2">
      <c r="A88" s="136"/>
      <c r="B88" s="137"/>
      <c r="C88" s="137"/>
      <c r="D88" s="137"/>
      <c r="E88" s="137"/>
      <c r="F88" s="138"/>
      <c r="G88" s="171"/>
      <c r="H88" s="172"/>
      <c r="I88" s="172"/>
      <c r="J88" s="172"/>
      <c r="K88" s="172"/>
      <c r="L88" s="172"/>
      <c r="M88" s="172"/>
      <c r="N88" s="172"/>
      <c r="O88" s="173"/>
      <c r="P88" s="179"/>
      <c r="Q88" s="179"/>
      <c r="R88" s="179"/>
      <c r="S88" s="179"/>
      <c r="T88" s="179"/>
      <c r="U88" s="179"/>
      <c r="V88" s="179"/>
      <c r="W88" s="179"/>
      <c r="X88" s="180"/>
      <c r="Y88" s="192" t="s">
        <v>25</v>
      </c>
      <c r="Z88" s="193"/>
      <c r="AA88" s="194"/>
      <c r="AB88" s="195"/>
      <c r="AC88" s="195"/>
      <c r="AD88" s="195"/>
      <c r="AE88" s="187"/>
      <c r="AF88" s="188"/>
      <c r="AG88" s="188"/>
      <c r="AH88" s="188"/>
      <c r="AI88" s="187"/>
      <c r="AJ88" s="188"/>
      <c r="AK88" s="188"/>
      <c r="AL88" s="188"/>
      <c r="AM88" s="187"/>
      <c r="AN88" s="188"/>
      <c r="AO88" s="188"/>
      <c r="AP88" s="188"/>
      <c r="AQ88" s="189"/>
      <c r="AR88" s="190"/>
      <c r="AS88" s="190"/>
      <c r="AT88" s="190"/>
      <c r="AU88" s="190"/>
      <c r="AV88" s="190"/>
      <c r="AW88" s="190"/>
      <c r="AX88" s="191"/>
      <c r="AY88" s="83">
        <f t="shared" si="13"/>
        <v>0</v>
      </c>
    </row>
    <row r="89" spans="1:51" ht="23.25" hidden="1" customHeight="1" x14ac:dyDescent="0.2">
      <c r="A89" s="135"/>
      <c r="B89" s="133"/>
      <c r="C89" s="133"/>
      <c r="D89" s="133"/>
      <c r="E89" s="133"/>
      <c r="F89" s="134"/>
      <c r="G89" s="174"/>
      <c r="H89" s="175"/>
      <c r="I89" s="175"/>
      <c r="J89" s="175"/>
      <c r="K89" s="175"/>
      <c r="L89" s="175"/>
      <c r="M89" s="175"/>
      <c r="N89" s="175"/>
      <c r="O89" s="176"/>
      <c r="P89" s="181"/>
      <c r="Q89" s="181"/>
      <c r="R89" s="181"/>
      <c r="S89" s="181"/>
      <c r="T89" s="181"/>
      <c r="U89" s="181"/>
      <c r="V89" s="181"/>
      <c r="W89" s="181"/>
      <c r="X89" s="182"/>
      <c r="Y89" s="192" t="s">
        <v>9</v>
      </c>
      <c r="Z89" s="193"/>
      <c r="AA89" s="194"/>
      <c r="AB89" s="209" t="s">
        <v>10</v>
      </c>
      <c r="AC89" s="209"/>
      <c r="AD89" s="209"/>
      <c r="AE89" s="245" t="str">
        <f t="shared" ref="AE89" si="14">IFERROR(AE87/AE88*100,"-")</f>
        <v>-</v>
      </c>
      <c r="AF89" s="246"/>
      <c r="AG89" s="246"/>
      <c r="AH89" s="246"/>
      <c r="AI89" s="245" t="str">
        <f t="shared" ref="AI89" si="15">IFERROR(AI87/AI88*100,"-")</f>
        <v>-</v>
      </c>
      <c r="AJ89" s="246"/>
      <c r="AK89" s="246"/>
      <c r="AL89" s="246"/>
      <c r="AM89" s="245" t="str">
        <f t="shared" ref="AM89" si="16">IFERROR(AM87/AM88*100,"-")</f>
        <v>-</v>
      </c>
      <c r="AN89" s="246"/>
      <c r="AO89" s="246"/>
      <c r="AP89" s="246"/>
      <c r="AQ89" s="189" t="str">
        <f>IFERROR(AQ87/AQ88*100,"-")</f>
        <v>-</v>
      </c>
      <c r="AR89" s="190"/>
      <c r="AS89" s="190"/>
      <c r="AT89" s="190"/>
      <c r="AU89" s="190"/>
      <c r="AV89" s="190"/>
      <c r="AW89" s="190"/>
      <c r="AX89" s="191"/>
      <c r="AY89" s="83">
        <f t="shared" si="13"/>
        <v>0</v>
      </c>
    </row>
    <row r="90" spans="1:51" ht="90" hidden="1" customHeight="1" x14ac:dyDescent="0.2">
      <c r="A90" s="111" t="s">
        <v>633</v>
      </c>
      <c r="B90" s="112"/>
      <c r="C90" s="112"/>
      <c r="D90" s="112"/>
      <c r="E90" s="112"/>
      <c r="F90" s="113"/>
      <c r="G90" s="114"/>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6"/>
      <c r="AY90" s="83">
        <f t="shared" si="13"/>
        <v>0</v>
      </c>
    </row>
    <row r="91" spans="1:51" ht="15" hidden="1" customHeight="1" x14ac:dyDescent="0.2">
      <c r="A91" s="91"/>
      <c r="B91" s="92"/>
      <c r="C91" s="92"/>
      <c r="D91" s="92"/>
      <c r="E91" s="92"/>
      <c r="F91" s="93"/>
      <c r="G91" s="202"/>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3"/>
      <c r="AK91" s="203"/>
      <c r="AL91" s="203"/>
      <c r="AM91" s="203"/>
      <c r="AN91" s="203"/>
      <c r="AO91" s="203"/>
      <c r="AP91" s="203"/>
      <c r="AQ91" s="203"/>
      <c r="AR91" s="203"/>
      <c r="AS91" s="203"/>
      <c r="AT91" s="203"/>
      <c r="AU91" s="203"/>
      <c r="AV91" s="203"/>
      <c r="AW91" s="203"/>
      <c r="AX91" s="204"/>
      <c r="AY91" s="83">
        <f t="shared" si="13"/>
        <v>0</v>
      </c>
    </row>
    <row r="92" spans="1:51" ht="123.75" hidden="1" customHeight="1" x14ac:dyDescent="0.2">
      <c r="A92" s="205" t="s">
        <v>464</v>
      </c>
      <c r="B92" s="206"/>
      <c r="C92" s="207" t="s">
        <v>596</v>
      </c>
      <c r="D92" s="207"/>
      <c r="E92" s="207"/>
      <c r="F92" s="208"/>
      <c r="G92" s="114"/>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6"/>
      <c r="AY92" s="83">
        <f t="shared" si="13"/>
        <v>0</v>
      </c>
    </row>
    <row r="93" spans="1:51" ht="18.75" hidden="1" customHeight="1" x14ac:dyDescent="0.2">
      <c r="A93" s="129" t="s">
        <v>619</v>
      </c>
      <c r="B93" s="130"/>
      <c r="C93" s="130"/>
      <c r="D93" s="130"/>
      <c r="E93" s="130"/>
      <c r="F93" s="131"/>
      <c r="G93" s="139" t="s">
        <v>486</v>
      </c>
      <c r="H93" s="140"/>
      <c r="I93" s="140"/>
      <c r="J93" s="140"/>
      <c r="K93" s="140"/>
      <c r="L93" s="140"/>
      <c r="M93" s="140"/>
      <c r="N93" s="140"/>
      <c r="O93" s="141"/>
      <c r="P93" s="145" t="s">
        <v>487</v>
      </c>
      <c r="Q93" s="140"/>
      <c r="R93" s="140"/>
      <c r="S93" s="140"/>
      <c r="T93" s="140"/>
      <c r="U93" s="140"/>
      <c r="V93" s="140"/>
      <c r="W93" s="140"/>
      <c r="X93" s="141"/>
      <c r="Y93" s="147"/>
      <c r="Z93" s="148"/>
      <c r="AA93" s="149"/>
      <c r="AB93" s="153" t="s">
        <v>7</v>
      </c>
      <c r="AC93" s="154"/>
      <c r="AD93" s="155"/>
      <c r="AE93" s="153" t="s">
        <v>525</v>
      </c>
      <c r="AF93" s="154"/>
      <c r="AG93" s="154"/>
      <c r="AH93" s="155"/>
      <c r="AI93" s="159" t="s">
        <v>524</v>
      </c>
      <c r="AJ93" s="159"/>
      <c r="AK93" s="159"/>
      <c r="AL93" s="153"/>
      <c r="AM93" s="159" t="s">
        <v>301</v>
      </c>
      <c r="AN93" s="159"/>
      <c r="AO93" s="159"/>
      <c r="AP93" s="153"/>
      <c r="AQ93" s="161" t="s">
        <v>551</v>
      </c>
      <c r="AR93" s="162"/>
      <c r="AS93" s="162"/>
      <c r="AT93" s="162"/>
      <c r="AU93" s="162"/>
      <c r="AV93" s="162"/>
      <c r="AW93" s="162"/>
      <c r="AX93" s="163"/>
      <c r="AY93" s="83">
        <f>IF(AY$78=0,0,COUNTA(G$95))</f>
        <v>0</v>
      </c>
    </row>
    <row r="94" spans="1:51" ht="18.75" hidden="1" customHeight="1" x14ac:dyDescent="0.2">
      <c r="A94" s="132"/>
      <c r="B94" s="133"/>
      <c r="C94" s="133"/>
      <c r="D94" s="133"/>
      <c r="E94" s="133"/>
      <c r="F94" s="134"/>
      <c r="G94" s="142"/>
      <c r="H94" s="143"/>
      <c r="I94" s="143"/>
      <c r="J94" s="143"/>
      <c r="K94" s="143"/>
      <c r="L94" s="143"/>
      <c r="M94" s="143"/>
      <c r="N94" s="143"/>
      <c r="O94" s="144"/>
      <c r="P94" s="146"/>
      <c r="Q94" s="143"/>
      <c r="R94" s="143"/>
      <c r="S94" s="143"/>
      <c r="T94" s="143"/>
      <c r="U94" s="143"/>
      <c r="V94" s="143"/>
      <c r="W94" s="143"/>
      <c r="X94" s="144"/>
      <c r="Y94" s="150"/>
      <c r="Z94" s="151"/>
      <c r="AA94" s="152"/>
      <c r="AB94" s="156"/>
      <c r="AC94" s="157"/>
      <c r="AD94" s="158"/>
      <c r="AE94" s="156"/>
      <c r="AF94" s="157"/>
      <c r="AG94" s="157"/>
      <c r="AH94" s="158"/>
      <c r="AI94" s="160"/>
      <c r="AJ94" s="160"/>
      <c r="AK94" s="160"/>
      <c r="AL94" s="156"/>
      <c r="AM94" s="160"/>
      <c r="AN94" s="160"/>
      <c r="AO94" s="160"/>
      <c r="AP94" s="156"/>
      <c r="AQ94" s="164"/>
      <c r="AR94" s="165"/>
      <c r="AS94" s="165"/>
      <c r="AT94" s="165"/>
      <c r="AU94" s="166"/>
      <c r="AV94" s="166"/>
      <c r="AW94" s="143" t="s">
        <v>103</v>
      </c>
      <c r="AX94" s="167"/>
      <c r="AY94" s="83">
        <f t="shared" ref="AY94:AY100" si="17">IF(AY$78=0,0,COUNTA(G$95))</f>
        <v>0</v>
      </c>
    </row>
    <row r="95" spans="1:51" ht="23.25" hidden="1" customHeight="1" x14ac:dyDescent="0.2">
      <c r="A95" s="135"/>
      <c r="B95" s="133"/>
      <c r="C95" s="133"/>
      <c r="D95" s="133"/>
      <c r="E95" s="133"/>
      <c r="F95" s="134"/>
      <c r="G95" s="168"/>
      <c r="H95" s="169"/>
      <c r="I95" s="169"/>
      <c r="J95" s="169"/>
      <c r="K95" s="169"/>
      <c r="L95" s="169"/>
      <c r="M95" s="169"/>
      <c r="N95" s="169"/>
      <c r="O95" s="170"/>
      <c r="P95" s="177"/>
      <c r="Q95" s="177"/>
      <c r="R95" s="177"/>
      <c r="S95" s="177"/>
      <c r="T95" s="177"/>
      <c r="U95" s="177"/>
      <c r="V95" s="177"/>
      <c r="W95" s="177"/>
      <c r="X95" s="178"/>
      <c r="Y95" s="183" t="s">
        <v>8</v>
      </c>
      <c r="Z95" s="184"/>
      <c r="AA95" s="185"/>
      <c r="AB95" s="186"/>
      <c r="AC95" s="186"/>
      <c r="AD95" s="186"/>
      <c r="AE95" s="187"/>
      <c r="AF95" s="188"/>
      <c r="AG95" s="188"/>
      <c r="AH95" s="188"/>
      <c r="AI95" s="187"/>
      <c r="AJ95" s="188"/>
      <c r="AK95" s="188"/>
      <c r="AL95" s="188"/>
      <c r="AM95" s="187"/>
      <c r="AN95" s="188"/>
      <c r="AO95" s="188"/>
      <c r="AP95" s="188"/>
      <c r="AQ95" s="189"/>
      <c r="AR95" s="190"/>
      <c r="AS95" s="190"/>
      <c r="AT95" s="190"/>
      <c r="AU95" s="190"/>
      <c r="AV95" s="190"/>
      <c r="AW95" s="190"/>
      <c r="AX95" s="191"/>
      <c r="AY95" s="83">
        <f t="shared" si="17"/>
        <v>0</v>
      </c>
    </row>
    <row r="96" spans="1:51" ht="23.25" hidden="1" customHeight="1" x14ac:dyDescent="0.2">
      <c r="A96" s="136"/>
      <c r="B96" s="137"/>
      <c r="C96" s="137"/>
      <c r="D96" s="137"/>
      <c r="E96" s="137"/>
      <c r="F96" s="138"/>
      <c r="G96" s="171"/>
      <c r="H96" s="172"/>
      <c r="I96" s="172"/>
      <c r="J96" s="172"/>
      <c r="K96" s="172"/>
      <c r="L96" s="172"/>
      <c r="M96" s="172"/>
      <c r="N96" s="172"/>
      <c r="O96" s="173"/>
      <c r="P96" s="179"/>
      <c r="Q96" s="179"/>
      <c r="R96" s="179"/>
      <c r="S96" s="179"/>
      <c r="T96" s="179"/>
      <c r="U96" s="179"/>
      <c r="V96" s="179"/>
      <c r="W96" s="179"/>
      <c r="X96" s="180"/>
      <c r="Y96" s="192" t="s">
        <v>25</v>
      </c>
      <c r="Z96" s="193"/>
      <c r="AA96" s="194"/>
      <c r="AB96" s="195"/>
      <c r="AC96" s="195"/>
      <c r="AD96" s="195"/>
      <c r="AE96" s="187"/>
      <c r="AF96" s="188"/>
      <c r="AG96" s="188"/>
      <c r="AH96" s="188"/>
      <c r="AI96" s="187"/>
      <c r="AJ96" s="188"/>
      <c r="AK96" s="188"/>
      <c r="AL96" s="188"/>
      <c r="AM96" s="187"/>
      <c r="AN96" s="188"/>
      <c r="AO96" s="188"/>
      <c r="AP96" s="188"/>
      <c r="AQ96" s="189"/>
      <c r="AR96" s="190"/>
      <c r="AS96" s="190"/>
      <c r="AT96" s="190"/>
      <c r="AU96" s="190"/>
      <c r="AV96" s="190"/>
      <c r="AW96" s="190"/>
      <c r="AX96" s="191"/>
      <c r="AY96" s="83">
        <f t="shared" si="17"/>
        <v>0</v>
      </c>
    </row>
    <row r="97" spans="1:51" ht="23.25" hidden="1" customHeight="1" x14ac:dyDescent="0.2">
      <c r="A97" s="135"/>
      <c r="B97" s="133"/>
      <c r="C97" s="133"/>
      <c r="D97" s="133"/>
      <c r="E97" s="133"/>
      <c r="F97" s="134"/>
      <c r="G97" s="174"/>
      <c r="H97" s="175"/>
      <c r="I97" s="175"/>
      <c r="J97" s="175"/>
      <c r="K97" s="175"/>
      <c r="L97" s="175"/>
      <c r="M97" s="175"/>
      <c r="N97" s="175"/>
      <c r="O97" s="176"/>
      <c r="P97" s="181"/>
      <c r="Q97" s="181"/>
      <c r="R97" s="181"/>
      <c r="S97" s="181"/>
      <c r="T97" s="181"/>
      <c r="U97" s="181"/>
      <c r="V97" s="181"/>
      <c r="W97" s="181"/>
      <c r="X97" s="182"/>
      <c r="Y97" s="192" t="s">
        <v>9</v>
      </c>
      <c r="Z97" s="193"/>
      <c r="AA97" s="194"/>
      <c r="AB97" s="196" t="s">
        <v>10</v>
      </c>
      <c r="AC97" s="196"/>
      <c r="AD97" s="196"/>
      <c r="AE97" s="197" t="str">
        <f t="shared" ref="AE97" si="18">IFERROR(AE95/AE96*100,"-")</f>
        <v>-</v>
      </c>
      <c r="AF97" s="198"/>
      <c r="AG97" s="198"/>
      <c r="AH97" s="198"/>
      <c r="AI97" s="197" t="str">
        <f t="shared" ref="AI97" si="19">IFERROR(AI95/AI96*100,"-")</f>
        <v>-</v>
      </c>
      <c r="AJ97" s="198"/>
      <c r="AK97" s="198"/>
      <c r="AL97" s="198"/>
      <c r="AM97" s="197" t="str">
        <f t="shared" ref="AM97" si="20">IFERROR(AM95/AM96*100,"-")</f>
        <v>-</v>
      </c>
      <c r="AN97" s="198"/>
      <c r="AO97" s="198"/>
      <c r="AP97" s="198"/>
      <c r="AQ97" s="199" t="str">
        <f>IFERROR(AQ95/AQ96*100,"-")</f>
        <v>-</v>
      </c>
      <c r="AR97" s="200"/>
      <c r="AS97" s="200"/>
      <c r="AT97" s="200"/>
      <c r="AU97" s="200"/>
      <c r="AV97" s="200"/>
      <c r="AW97" s="200"/>
      <c r="AX97" s="201"/>
      <c r="AY97" s="83">
        <f t="shared" si="17"/>
        <v>0</v>
      </c>
    </row>
    <row r="98" spans="1:51" ht="90" hidden="1" customHeight="1" x14ac:dyDescent="0.2">
      <c r="A98" s="111" t="s">
        <v>633</v>
      </c>
      <c r="B98" s="112"/>
      <c r="C98" s="112"/>
      <c r="D98" s="112"/>
      <c r="E98" s="112"/>
      <c r="F98" s="113"/>
      <c r="G98" s="114"/>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6"/>
      <c r="AY98" s="83">
        <f t="shared" si="17"/>
        <v>0</v>
      </c>
    </row>
    <row r="99" spans="1:51" ht="15" hidden="1" customHeight="1" x14ac:dyDescent="0.2">
      <c r="A99" s="91"/>
      <c r="B99" s="92"/>
      <c r="C99" s="92"/>
      <c r="D99" s="92"/>
      <c r="E99" s="92"/>
      <c r="F99" s="93"/>
      <c r="G99" s="202"/>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3"/>
      <c r="AK99" s="203"/>
      <c r="AL99" s="203"/>
      <c r="AM99" s="203"/>
      <c r="AN99" s="203"/>
      <c r="AO99" s="203"/>
      <c r="AP99" s="203"/>
      <c r="AQ99" s="203"/>
      <c r="AR99" s="203"/>
      <c r="AS99" s="203"/>
      <c r="AT99" s="203"/>
      <c r="AU99" s="203"/>
      <c r="AV99" s="203"/>
      <c r="AW99" s="203"/>
      <c r="AX99" s="204"/>
      <c r="AY99" s="83">
        <f t="shared" si="17"/>
        <v>0</v>
      </c>
    </row>
    <row r="100" spans="1:51" ht="123.75" hidden="1" customHeight="1" x14ac:dyDescent="0.2">
      <c r="A100" s="205" t="s">
        <v>464</v>
      </c>
      <c r="B100" s="206"/>
      <c r="C100" s="207" t="s">
        <v>601</v>
      </c>
      <c r="D100" s="207"/>
      <c r="E100" s="207"/>
      <c r="F100" s="208"/>
      <c r="G100" s="114"/>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6"/>
      <c r="AY100" s="83">
        <f t="shared" si="17"/>
        <v>0</v>
      </c>
    </row>
    <row r="101" spans="1:51" ht="18.75" hidden="1" customHeight="1" x14ac:dyDescent="0.2">
      <c r="A101" s="129" t="s">
        <v>620</v>
      </c>
      <c r="B101" s="130"/>
      <c r="C101" s="130"/>
      <c r="D101" s="130"/>
      <c r="E101" s="130"/>
      <c r="F101" s="131"/>
      <c r="G101" s="139" t="s">
        <v>486</v>
      </c>
      <c r="H101" s="140"/>
      <c r="I101" s="140"/>
      <c r="J101" s="140"/>
      <c r="K101" s="140"/>
      <c r="L101" s="140"/>
      <c r="M101" s="140"/>
      <c r="N101" s="140"/>
      <c r="O101" s="141"/>
      <c r="P101" s="145" t="s">
        <v>487</v>
      </c>
      <c r="Q101" s="140"/>
      <c r="R101" s="140"/>
      <c r="S101" s="140"/>
      <c r="T101" s="140"/>
      <c r="U101" s="140"/>
      <c r="V101" s="140"/>
      <c r="W101" s="140"/>
      <c r="X101" s="141"/>
      <c r="Y101" s="147"/>
      <c r="Z101" s="148"/>
      <c r="AA101" s="149"/>
      <c r="AB101" s="153" t="s">
        <v>7</v>
      </c>
      <c r="AC101" s="154"/>
      <c r="AD101" s="155"/>
      <c r="AE101" s="153" t="s">
        <v>525</v>
      </c>
      <c r="AF101" s="154"/>
      <c r="AG101" s="154"/>
      <c r="AH101" s="155"/>
      <c r="AI101" s="159" t="s">
        <v>524</v>
      </c>
      <c r="AJ101" s="159"/>
      <c r="AK101" s="159"/>
      <c r="AL101" s="153"/>
      <c r="AM101" s="159" t="s">
        <v>301</v>
      </c>
      <c r="AN101" s="159"/>
      <c r="AO101" s="159"/>
      <c r="AP101" s="153"/>
      <c r="AQ101" s="161" t="s">
        <v>72</v>
      </c>
      <c r="AR101" s="162"/>
      <c r="AS101" s="162"/>
      <c r="AT101" s="162"/>
      <c r="AU101" s="162"/>
      <c r="AV101" s="162"/>
      <c r="AW101" s="162"/>
      <c r="AX101" s="163"/>
      <c r="AY101" s="83">
        <f>IF(AY$78=0,0,1)</f>
        <v>0</v>
      </c>
    </row>
    <row r="102" spans="1:51" ht="18.75" hidden="1" customHeight="1" x14ac:dyDescent="0.2">
      <c r="A102" s="132"/>
      <c r="B102" s="133"/>
      <c r="C102" s="133"/>
      <c r="D102" s="133"/>
      <c r="E102" s="133"/>
      <c r="F102" s="134"/>
      <c r="G102" s="142"/>
      <c r="H102" s="143"/>
      <c r="I102" s="143"/>
      <c r="J102" s="143"/>
      <c r="K102" s="143"/>
      <c r="L102" s="143"/>
      <c r="M102" s="143"/>
      <c r="N102" s="143"/>
      <c r="O102" s="144"/>
      <c r="P102" s="146"/>
      <c r="Q102" s="143"/>
      <c r="R102" s="143"/>
      <c r="S102" s="143"/>
      <c r="T102" s="143"/>
      <c r="U102" s="143"/>
      <c r="V102" s="143"/>
      <c r="W102" s="143"/>
      <c r="X102" s="144"/>
      <c r="Y102" s="150"/>
      <c r="Z102" s="151"/>
      <c r="AA102" s="152"/>
      <c r="AB102" s="156"/>
      <c r="AC102" s="157"/>
      <c r="AD102" s="158"/>
      <c r="AE102" s="156"/>
      <c r="AF102" s="157"/>
      <c r="AG102" s="157"/>
      <c r="AH102" s="158"/>
      <c r="AI102" s="160"/>
      <c r="AJ102" s="160"/>
      <c r="AK102" s="160"/>
      <c r="AL102" s="156"/>
      <c r="AM102" s="160"/>
      <c r="AN102" s="160"/>
      <c r="AO102" s="160"/>
      <c r="AP102" s="156"/>
      <c r="AQ102" s="164"/>
      <c r="AR102" s="165"/>
      <c r="AS102" s="165"/>
      <c r="AT102" s="165"/>
      <c r="AU102" s="166"/>
      <c r="AV102" s="166"/>
      <c r="AW102" s="143" t="s">
        <v>103</v>
      </c>
      <c r="AX102" s="167"/>
      <c r="AY102" s="83">
        <f t="shared" ref="AY102:AY106" si="21">IF(AY$78=0,0,1)</f>
        <v>0</v>
      </c>
    </row>
    <row r="103" spans="1:51" ht="23.25" hidden="1" customHeight="1" x14ac:dyDescent="0.2">
      <c r="A103" s="135"/>
      <c r="B103" s="133"/>
      <c r="C103" s="133"/>
      <c r="D103" s="133"/>
      <c r="E103" s="133"/>
      <c r="F103" s="134"/>
      <c r="G103" s="168"/>
      <c r="H103" s="169"/>
      <c r="I103" s="169"/>
      <c r="J103" s="169"/>
      <c r="K103" s="169"/>
      <c r="L103" s="169"/>
      <c r="M103" s="169"/>
      <c r="N103" s="169"/>
      <c r="O103" s="170"/>
      <c r="P103" s="177"/>
      <c r="Q103" s="177"/>
      <c r="R103" s="177"/>
      <c r="S103" s="177"/>
      <c r="T103" s="177"/>
      <c r="U103" s="177"/>
      <c r="V103" s="177"/>
      <c r="W103" s="177"/>
      <c r="X103" s="178"/>
      <c r="Y103" s="183" t="s">
        <v>8</v>
      </c>
      <c r="Z103" s="184"/>
      <c r="AA103" s="185"/>
      <c r="AB103" s="186"/>
      <c r="AC103" s="186"/>
      <c r="AD103" s="186"/>
      <c r="AE103" s="187"/>
      <c r="AF103" s="188"/>
      <c r="AG103" s="188"/>
      <c r="AH103" s="188"/>
      <c r="AI103" s="187"/>
      <c r="AJ103" s="188"/>
      <c r="AK103" s="188"/>
      <c r="AL103" s="188"/>
      <c r="AM103" s="187"/>
      <c r="AN103" s="188"/>
      <c r="AO103" s="188"/>
      <c r="AP103" s="188"/>
      <c r="AQ103" s="189"/>
      <c r="AR103" s="190"/>
      <c r="AS103" s="190"/>
      <c r="AT103" s="190"/>
      <c r="AU103" s="190"/>
      <c r="AV103" s="190"/>
      <c r="AW103" s="190"/>
      <c r="AX103" s="191"/>
      <c r="AY103" s="83">
        <f t="shared" si="21"/>
        <v>0</v>
      </c>
    </row>
    <row r="104" spans="1:51" ht="23.25" hidden="1" customHeight="1" x14ac:dyDescent="0.2">
      <c r="A104" s="136"/>
      <c r="B104" s="137"/>
      <c r="C104" s="137"/>
      <c r="D104" s="137"/>
      <c r="E104" s="137"/>
      <c r="F104" s="138"/>
      <c r="G104" s="171"/>
      <c r="H104" s="172"/>
      <c r="I104" s="172"/>
      <c r="J104" s="172"/>
      <c r="K104" s="172"/>
      <c r="L104" s="172"/>
      <c r="M104" s="172"/>
      <c r="N104" s="172"/>
      <c r="O104" s="173"/>
      <c r="P104" s="179"/>
      <c r="Q104" s="179"/>
      <c r="R104" s="179"/>
      <c r="S104" s="179"/>
      <c r="T104" s="179"/>
      <c r="U104" s="179"/>
      <c r="V104" s="179"/>
      <c r="W104" s="179"/>
      <c r="X104" s="180"/>
      <c r="Y104" s="192" t="s">
        <v>25</v>
      </c>
      <c r="Z104" s="193"/>
      <c r="AA104" s="194"/>
      <c r="AB104" s="195"/>
      <c r="AC104" s="195"/>
      <c r="AD104" s="195"/>
      <c r="AE104" s="187"/>
      <c r="AF104" s="188"/>
      <c r="AG104" s="188"/>
      <c r="AH104" s="188"/>
      <c r="AI104" s="187"/>
      <c r="AJ104" s="188"/>
      <c r="AK104" s="188"/>
      <c r="AL104" s="188"/>
      <c r="AM104" s="187"/>
      <c r="AN104" s="188"/>
      <c r="AO104" s="188"/>
      <c r="AP104" s="188"/>
      <c r="AQ104" s="189"/>
      <c r="AR104" s="190"/>
      <c r="AS104" s="190"/>
      <c r="AT104" s="190"/>
      <c r="AU104" s="190"/>
      <c r="AV104" s="190"/>
      <c r="AW104" s="190"/>
      <c r="AX104" s="191"/>
      <c r="AY104" s="83">
        <f t="shared" si="21"/>
        <v>0</v>
      </c>
    </row>
    <row r="105" spans="1:51" ht="23.25" hidden="1" customHeight="1" x14ac:dyDescent="0.2">
      <c r="A105" s="135"/>
      <c r="B105" s="133"/>
      <c r="C105" s="133"/>
      <c r="D105" s="133"/>
      <c r="E105" s="133"/>
      <c r="F105" s="134"/>
      <c r="G105" s="174"/>
      <c r="H105" s="175"/>
      <c r="I105" s="175"/>
      <c r="J105" s="175"/>
      <c r="K105" s="175"/>
      <c r="L105" s="175"/>
      <c r="M105" s="175"/>
      <c r="N105" s="175"/>
      <c r="O105" s="176"/>
      <c r="P105" s="181"/>
      <c r="Q105" s="181"/>
      <c r="R105" s="181"/>
      <c r="S105" s="181"/>
      <c r="T105" s="181"/>
      <c r="U105" s="181"/>
      <c r="V105" s="181"/>
      <c r="W105" s="181"/>
      <c r="X105" s="182"/>
      <c r="Y105" s="192" t="s">
        <v>9</v>
      </c>
      <c r="Z105" s="193"/>
      <c r="AA105" s="194"/>
      <c r="AB105" s="196" t="s">
        <v>10</v>
      </c>
      <c r="AC105" s="196"/>
      <c r="AD105" s="196"/>
      <c r="AE105" s="197" t="str">
        <f t="shared" ref="AE105" si="22">IFERROR(AE103/AE104*100,"-")</f>
        <v>-</v>
      </c>
      <c r="AF105" s="198"/>
      <c r="AG105" s="198"/>
      <c r="AH105" s="198"/>
      <c r="AI105" s="197" t="str">
        <f t="shared" ref="AI105" si="23">IFERROR(AI103/AI104*100,"-")</f>
        <v>-</v>
      </c>
      <c r="AJ105" s="198"/>
      <c r="AK105" s="198"/>
      <c r="AL105" s="198"/>
      <c r="AM105" s="197" t="str">
        <f t="shared" ref="AM105" si="24">IFERROR(AM103/AM104*100,"-")</f>
        <v>-</v>
      </c>
      <c r="AN105" s="198"/>
      <c r="AO105" s="198"/>
      <c r="AP105" s="198"/>
      <c r="AQ105" s="199" t="str">
        <f>IFERROR(AQ103/AQ104*100,"-")</f>
        <v>-</v>
      </c>
      <c r="AR105" s="200"/>
      <c r="AS105" s="200"/>
      <c r="AT105" s="200"/>
      <c r="AU105" s="200"/>
      <c r="AV105" s="200"/>
      <c r="AW105" s="200"/>
      <c r="AX105" s="201"/>
      <c r="AY105" s="83">
        <f t="shared" si="21"/>
        <v>0</v>
      </c>
    </row>
    <row r="106" spans="1:51" ht="90" hidden="1" customHeight="1" x14ac:dyDescent="0.2">
      <c r="A106" s="111" t="s">
        <v>633</v>
      </c>
      <c r="B106" s="112"/>
      <c r="C106" s="112"/>
      <c r="D106" s="112"/>
      <c r="E106" s="112"/>
      <c r="F106" s="113"/>
      <c r="G106" s="114"/>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6"/>
      <c r="AY106" s="83">
        <f t="shared" si="21"/>
        <v>0</v>
      </c>
    </row>
    <row r="107" spans="1:51" ht="22.5" hidden="1" customHeight="1" x14ac:dyDescent="0.2">
      <c r="A107" s="117" t="s">
        <v>539</v>
      </c>
      <c r="B107" s="117"/>
      <c r="C107" s="117"/>
      <c r="D107" s="117"/>
      <c r="E107" s="117"/>
      <c r="F107" s="118"/>
      <c r="G107" s="123" t="s">
        <v>544</v>
      </c>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5"/>
      <c r="AY107" s="83">
        <f t="shared" si="12"/>
        <v>0</v>
      </c>
    </row>
    <row r="108" spans="1:51" ht="61.5" hidden="1" customHeight="1" x14ac:dyDescent="0.2">
      <c r="A108" s="119"/>
      <c r="B108" s="119"/>
      <c r="C108" s="119"/>
      <c r="D108" s="119"/>
      <c r="E108" s="119"/>
      <c r="F108" s="120"/>
      <c r="G108" s="126"/>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8"/>
      <c r="AY108" s="83">
        <f t="shared" si="12"/>
        <v>0</v>
      </c>
    </row>
    <row r="109" spans="1:51" ht="22.5" hidden="1" customHeight="1" x14ac:dyDescent="0.2">
      <c r="A109" s="119"/>
      <c r="B109" s="119"/>
      <c r="C109" s="119"/>
      <c r="D109" s="119"/>
      <c r="E109" s="119"/>
      <c r="F109" s="120"/>
      <c r="G109" s="123" t="s">
        <v>640</v>
      </c>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5"/>
      <c r="AY109" s="83">
        <f t="shared" si="12"/>
        <v>0</v>
      </c>
    </row>
    <row r="110" spans="1:51" ht="59.25" hidden="1" customHeight="1" x14ac:dyDescent="0.2">
      <c r="A110" s="121"/>
      <c r="B110" s="121"/>
      <c r="C110" s="121"/>
      <c r="D110" s="121"/>
      <c r="E110" s="121"/>
      <c r="F110" s="122"/>
      <c r="G110" s="126"/>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8"/>
      <c r="AY110" s="83">
        <f t="shared" si="12"/>
        <v>0</v>
      </c>
    </row>
    <row r="111" spans="1:51" ht="61.5" hidden="1" customHeight="1" x14ac:dyDescent="0.2">
      <c r="A111" s="212" t="s">
        <v>592</v>
      </c>
      <c r="B111" s="213"/>
      <c r="C111" s="213"/>
      <c r="D111" s="213"/>
      <c r="E111" s="213"/>
      <c r="F111" s="214"/>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5"/>
      <c r="AC111" s="215"/>
      <c r="AD111" s="215"/>
      <c r="AE111" s="215"/>
      <c r="AF111" s="215"/>
      <c r="AG111" s="215"/>
      <c r="AH111" s="215"/>
      <c r="AI111" s="215"/>
      <c r="AJ111" s="215"/>
      <c r="AK111" s="215"/>
      <c r="AL111" s="215"/>
      <c r="AM111" s="215"/>
      <c r="AN111" s="215"/>
      <c r="AO111" s="215"/>
      <c r="AP111" s="215"/>
      <c r="AQ111" s="215"/>
      <c r="AR111" s="215"/>
      <c r="AS111" s="215"/>
      <c r="AT111" s="215"/>
      <c r="AU111" s="215"/>
      <c r="AV111" s="215"/>
      <c r="AW111" s="215"/>
      <c r="AX111" s="216"/>
      <c r="AY111" s="83">
        <f>COUNTA(G111)</f>
        <v>0</v>
      </c>
    </row>
    <row r="112" spans="1:51" ht="41.25" hidden="1" customHeight="1" x14ac:dyDescent="0.2">
      <c r="A112" s="217" t="s">
        <v>464</v>
      </c>
      <c r="B112" s="218"/>
      <c r="C112" s="218"/>
      <c r="D112" s="218"/>
      <c r="E112" s="218"/>
      <c r="F112" s="219"/>
      <c r="G112" s="88"/>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90"/>
      <c r="AY112" s="83">
        <f>IF(AY$111=0,0,1)</f>
        <v>0</v>
      </c>
    </row>
    <row r="113" spans="1:51" ht="27" hidden="1" customHeight="1" x14ac:dyDescent="0.2">
      <c r="A113" s="220" t="s">
        <v>621</v>
      </c>
      <c r="B113" s="221"/>
      <c r="C113" s="221"/>
      <c r="D113" s="221"/>
      <c r="E113" s="221"/>
      <c r="F113" s="222"/>
      <c r="G113" s="142" t="s">
        <v>454</v>
      </c>
      <c r="H113" s="143"/>
      <c r="I113" s="143"/>
      <c r="J113" s="143"/>
      <c r="K113" s="143"/>
      <c r="L113" s="143"/>
      <c r="M113" s="143"/>
      <c r="N113" s="143"/>
      <c r="O113" s="143"/>
      <c r="P113" s="146" t="s">
        <v>453</v>
      </c>
      <c r="Q113" s="143"/>
      <c r="R113" s="143"/>
      <c r="S113" s="143"/>
      <c r="T113" s="143"/>
      <c r="U113" s="143"/>
      <c r="V113" s="143"/>
      <c r="W113" s="143"/>
      <c r="X113" s="144"/>
      <c r="Y113" s="147"/>
      <c r="Z113" s="148"/>
      <c r="AA113" s="149"/>
      <c r="AB113" s="160" t="s">
        <v>7</v>
      </c>
      <c r="AC113" s="160"/>
      <c r="AD113" s="160"/>
      <c r="AE113" s="156" t="s">
        <v>525</v>
      </c>
      <c r="AF113" s="157"/>
      <c r="AG113" s="157"/>
      <c r="AH113" s="158"/>
      <c r="AI113" s="156" t="s">
        <v>524</v>
      </c>
      <c r="AJ113" s="157"/>
      <c r="AK113" s="157"/>
      <c r="AL113" s="158"/>
      <c r="AM113" s="156" t="s">
        <v>301</v>
      </c>
      <c r="AN113" s="157"/>
      <c r="AO113" s="157"/>
      <c r="AP113" s="158"/>
      <c r="AQ113" s="229" t="s">
        <v>455</v>
      </c>
      <c r="AR113" s="230"/>
      <c r="AS113" s="230"/>
      <c r="AT113" s="231"/>
      <c r="AU113" s="229" t="s">
        <v>523</v>
      </c>
      <c r="AV113" s="230"/>
      <c r="AW113" s="230"/>
      <c r="AX113" s="232"/>
      <c r="AY113" s="83">
        <f t="shared" ref="AY113:AY143" si="25">IF(AY$111=0,0,1)</f>
        <v>0</v>
      </c>
    </row>
    <row r="114" spans="1:51" ht="23.25" hidden="1" customHeight="1" x14ac:dyDescent="0.2">
      <c r="A114" s="223"/>
      <c r="B114" s="224"/>
      <c r="C114" s="224"/>
      <c r="D114" s="224"/>
      <c r="E114" s="224"/>
      <c r="F114" s="225"/>
      <c r="G114" s="233"/>
      <c r="H114" s="234"/>
      <c r="I114" s="234"/>
      <c r="J114" s="234"/>
      <c r="K114" s="234"/>
      <c r="L114" s="234"/>
      <c r="M114" s="234"/>
      <c r="N114" s="234"/>
      <c r="O114" s="234"/>
      <c r="P114" s="237"/>
      <c r="Q114" s="177"/>
      <c r="R114" s="177"/>
      <c r="S114" s="177"/>
      <c r="T114" s="177"/>
      <c r="U114" s="177"/>
      <c r="V114" s="177"/>
      <c r="W114" s="177"/>
      <c r="X114" s="178"/>
      <c r="Y114" s="239" t="s">
        <v>26</v>
      </c>
      <c r="Z114" s="240"/>
      <c r="AA114" s="241"/>
      <c r="AB114" s="186"/>
      <c r="AC114" s="186"/>
      <c r="AD114" s="186"/>
      <c r="AE114" s="210"/>
      <c r="AF114" s="210"/>
      <c r="AG114" s="210"/>
      <c r="AH114" s="210"/>
      <c r="AI114" s="210"/>
      <c r="AJ114" s="210"/>
      <c r="AK114" s="210"/>
      <c r="AL114" s="210"/>
      <c r="AM114" s="210"/>
      <c r="AN114" s="210"/>
      <c r="AO114" s="210"/>
      <c r="AP114" s="210"/>
      <c r="AQ114" s="210"/>
      <c r="AR114" s="210"/>
      <c r="AS114" s="210"/>
      <c r="AT114" s="210"/>
      <c r="AU114" s="187"/>
      <c r="AV114" s="188"/>
      <c r="AW114" s="188"/>
      <c r="AX114" s="211"/>
      <c r="AY114" s="83">
        <f t="shared" si="25"/>
        <v>0</v>
      </c>
    </row>
    <row r="115" spans="1:51" ht="23.25" hidden="1" customHeight="1" x14ac:dyDescent="0.2">
      <c r="A115" s="226"/>
      <c r="B115" s="227"/>
      <c r="C115" s="227"/>
      <c r="D115" s="227"/>
      <c r="E115" s="227"/>
      <c r="F115" s="228"/>
      <c r="G115" s="235"/>
      <c r="H115" s="236"/>
      <c r="I115" s="236"/>
      <c r="J115" s="236"/>
      <c r="K115" s="236"/>
      <c r="L115" s="236"/>
      <c r="M115" s="236"/>
      <c r="N115" s="236"/>
      <c r="O115" s="236"/>
      <c r="P115" s="238"/>
      <c r="Q115" s="181"/>
      <c r="R115" s="181"/>
      <c r="S115" s="181"/>
      <c r="T115" s="181"/>
      <c r="U115" s="181"/>
      <c r="V115" s="181"/>
      <c r="W115" s="181"/>
      <c r="X115" s="182"/>
      <c r="Y115" s="242" t="s">
        <v>27</v>
      </c>
      <c r="Z115" s="243"/>
      <c r="AA115" s="244"/>
      <c r="AB115" s="186"/>
      <c r="AC115" s="186"/>
      <c r="AD115" s="186"/>
      <c r="AE115" s="210"/>
      <c r="AF115" s="210"/>
      <c r="AG115" s="210"/>
      <c r="AH115" s="210"/>
      <c r="AI115" s="210"/>
      <c r="AJ115" s="210"/>
      <c r="AK115" s="210"/>
      <c r="AL115" s="210"/>
      <c r="AM115" s="210"/>
      <c r="AN115" s="210"/>
      <c r="AO115" s="210"/>
      <c r="AP115" s="210"/>
      <c r="AQ115" s="210"/>
      <c r="AR115" s="210"/>
      <c r="AS115" s="210"/>
      <c r="AT115" s="210"/>
      <c r="AU115" s="187"/>
      <c r="AV115" s="188"/>
      <c r="AW115" s="188"/>
      <c r="AX115" s="211"/>
      <c r="AY115" s="83">
        <f t="shared" si="25"/>
        <v>0</v>
      </c>
    </row>
    <row r="116" spans="1:51" ht="27" hidden="1" customHeight="1" x14ac:dyDescent="0.2">
      <c r="A116" s="91"/>
      <c r="B116" s="92"/>
      <c r="C116" s="92"/>
      <c r="D116" s="92"/>
      <c r="E116" s="92"/>
      <c r="F116" s="93"/>
      <c r="G116" s="202"/>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3"/>
      <c r="AE116" s="203"/>
      <c r="AF116" s="203"/>
      <c r="AG116" s="203"/>
      <c r="AH116" s="203"/>
      <c r="AI116" s="203"/>
      <c r="AJ116" s="203"/>
      <c r="AK116" s="203"/>
      <c r="AL116" s="203"/>
      <c r="AM116" s="203"/>
      <c r="AN116" s="203"/>
      <c r="AO116" s="203"/>
      <c r="AP116" s="203"/>
      <c r="AQ116" s="203"/>
      <c r="AR116" s="203"/>
      <c r="AS116" s="203"/>
      <c r="AT116" s="203"/>
      <c r="AU116" s="203"/>
      <c r="AV116" s="203"/>
      <c r="AW116" s="203"/>
      <c r="AX116" s="204"/>
      <c r="AY116" s="83">
        <f t="shared" si="25"/>
        <v>0</v>
      </c>
    </row>
    <row r="117" spans="1:51" ht="123.75" hidden="1" customHeight="1" x14ac:dyDescent="0.2">
      <c r="A117" s="205" t="s">
        <v>464</v>
      </c>
      <c r="B117" s="206"/>
      <c r="C117" s="207" t="s">
        <v>607</v>
      </c>
      <c r="D117" s="207"/>
      <c r="E117" s="207"/>
      <c r="F117" s="208"/>
      <c r="G117" s="114"/>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6"/>
      <c r="AY117" s="83">
        <f t="shared" si="25"/>
        <v>0</v>
      </c>
    </row>
    <row r="118" spans="1:51" ht="18.75" hidden="1" customHeight="1" x14ac:dyDescent="0.2">
      <c r="A118" s="129" t="s">
        <v>622</v>
      </c>
      <c r="B118" s="130"/>
      <c r="C118" s="130"/>
      <c r="D118" s="130"/>
      <c r="E118" s="130"/>
      <c r="F118" s="131"/>
      <c r="G118" s="139" t="s">
        <v>486</v>
      </c>
      <c r="H118" s="140"/>
      <c r="I118" s="140"/>
      <c r="J118" s="140"/>
      <c r="K118" s="140"/>
      <c r="L118" s="140"/>
      <c r="M118" s="140"/>
      <c r="N118" s="140"/>
      <c r="O118" s="141"/>
      <c r="P118" s="145" t="s">
        <v>487</v>
      </c>
      <c r="Q118" s="140"/>
      <c r="R118" s="140"/>
      <c r="S118" s="140"/>
      <c r="T118" s="140"/>
      <c r="U118" s="140"/>
      <c r="V118" s="140"/>
      <c r="W118" s="140"/>
      <c r="X118" s="141"/>
      <c r="Y118" s="147"/>
      <c r="Z118" s="148"/>
      <c r="AA118" s="149"/>
      <c r="AB118" s="153" t="s">
        <v>7</v>
      </c>
      <c r="AC118" s="154"/>
      <c r="AD118" s="155"/>
      <c r="AE118" s="153" t="s">
        <v>525</v>
      </c>
      <c r="AF118" s="154"/>
      <c r="AG118" s="154"/>
      <c r="AH118" s="155"/>
      <c r="AI118" s="159" t="s">
        <v>524</v>
      </c>
      <c r="AJ118" s="159"/>
      <c r="AK118" s="159"/>
      <c r="AL118" s="153"/>
      <c r="AM118" s="159" t="s">
        <v>301</v>
      </c>
      <c r="AN118" s="159"/>
      <c r="AO118" s="159"/>
      <c r="AP118" s="153"/>
      <c r="AQ118" s="161" t="s">
        <v>543</v>
      </c>
      <c r="AR118" s="162"/>
      <c r="AS118" s="162"/>
      <c r="AT118" s="162"/>
      <c r="AU118" s="162"/>
      <c r="AV118" s="162"/>
      <c r="AW118" s="162"/>
      <c r="AX118" s="163"/>
      <c r="AY118" s="83">
        <f>IF(AY$111=0,0,COUNTA(G$120))</f>
        <v>0</v>
      </c>
    </row>
    <row r="119" spans="1:51" ht="18.75" hidden="1" customHeight="1" x14ac:dyDescent="0.2">
      <c r="A119" s="132"/>
      <c r="B119" s="133"/>
      <c r="C119" s="133"/>
      <c r="D119" s="133"/>
      <c r="E119" s="133"/>
      <c r="F119" s="134"/>
      <c r="G119" s="142"/>
      <c r="H119" s="143"/>
      <c r="I119" s="143"/>
      <c r="J119" s="143"/>
      <c r="K119" s="143"/>
      <c r="L119" s="143"/>
      <c r="M119" s="143"/>
      <c r="N119" s="143"/>
      <c r="O119" s="144"/>
      <c r="P119" s="146"/>
      <c r="Q119" s="143"/>
      <c r="R119" s="143"/>
      <c r="S119" s="143"/>
      <c r="T119" s="143"/>
      <c r="U119" s="143"/>
      <c r="V119" s="143"/>
      <c r="W119" s="143"/>
      <c r="X119" s="144"/>
      <c r="Y119" s="150"/>
      <c r="Z119" s="151"/>
      <c r="AA119" s="152"/>
      <c r="AB119" s="156"/>
      <c r="AC119" s="157"/>
      <c r="AD119" s="158"/>
      <c r="AE119" s="156"/>
      <c r="AF119" s="157"/>
      <c r="AG119" s="157"/>
      <c r="AH119" s="158"/>
      <c r="AI119" s="160"/>
      <c r="AJ119" s="160"/>
      <c r="AK119" s="160"/>
      <c r="AL119" s="156"/>
      <c r="AM119" s="160"/>
      <c r="AN119" s="160"/>
      <c r="AO119" s="160"/>
      <c r="AP119" s="156"/>
      <c r="AQ119" s="164"/>
      <c r="AR119" s="165"/>
      <c r="AS119" s="165"/>
      <c r="AT119" s="165"/>
      <c r="AU119" s="166"/>
      <c r="AV119" s="166"/>
      <c r="AW119" s="143" t="s">
        <v>103</v>
      </c>
      <c r="AX119" s="167"/>
      <c r="AY119" s="83">
        <f t="shared" ref="AY119:AY125" si="26">IF(AY$111=0,0,COUNTA(G$120))</f>
        <v>0</v>
      </c>
    </row>
    <row r="120" spans="1:51" ht="23.25" hidden="1" customHeight="1" x14ac:dyDescent="0.2">
      <c r="A120" s="135"/>
      <c r="B120" s="133"/>
      <c r="C120" s="133"/>
      <c r="D120" s="133"/>
      <c r="E120" s="133"/>
      <c r="F120" s="134"/>
      <c r="G120" s="168"/>
      <c r="H120" s="169"/>
      <c r="I120" s="169"/>
      <c r="J120" s="169"/>
      <c r="K120" s="169"/>
      <c r="L120" s="169"/>
      <c r="M120" s="169"/>
      <c r="N120" s="169"/>
      <c r="O120" s="170"/>
      <c r="P120" s="177"/>
      <c r="Q120" s="177"/>
      <c r="R120" s="177"/>
      <c r="S120" s="177"/>
      <c r="T120" s="177"/>
      <c r="U120" s="177"/>
      <c r="V120" s="177"/>
      <c r="W120" s="177"/>
      <c r="X120" s="178"/>
      <c r="Y120" s="183" t="s">
        <v>8</v>
      </c>
      <c r="Z120" s="184"/>
      <c r="AA120" s="185"/>
      <c r="AB120" s="186"/>
      <c r="AC120" s="186"/>
      <c r="AD120" s="186"/>
      <c r="AE120" s="187"/>
      <c r="AF120" s="188"/>
      <c r="AG120" s="188"/>
      <c r="AH120" s="188"/>
      <c r="AI120" s="187"/>
      <c r="AJ120" s="188"/>
      <c r="AK120" s="188"/>
      <c r="AL120" s="188"/>
      <c r="AM120" s="187"/>
      <c r="AN120" s="188"/>
      <c r="AO120" s="188"/>
      <c r="AP120" s="188"/>
      <c r="AQ120" s="189"/>
      <c r="AR120" s="190"/>
      <c r="AS120" s="190"/>
      <c r="AT120" s="190"/>
      <c r="AU120" s="190"/>
      <c r="AV120" s="190"/>
      <c r="AW120" s="190"/>
      <c r="AX120" s="191"/>
      <c r="AY120" s="83">
        <f t="shared" si="26"/>
        <v>0</v>
      </c>
    </row>
    <row r="121" spans="1:51" ht="23.25" hidden="1" customHeight="1" x14ac:dyDescent="0.2">
      <c r="A121" s="136"/>
      <c r="B121" s="137"/>
      <c r="C121" s="137"/>
      <c r="D121" s="137"/>
      <c r="E121" s="137"/>
      <c r="F121" s="138"/>
      <c r="G121" s="171"/>
      <c r="H121" s="172"/>
      <c r="I121" s="172"/>
      <c r="J121" s="172"/>
      <c r="K121" s="172"/>
      <c r="L121" s="172"/>
      <c r="M121" s="172"/>
      <c r="N121" s="172"/>
      <c r="O121" s="173"/>
      <c r="P121" s="179"/>
      <c r="Q121" s="179"/>
      <c r="R121" s="179"/>
      <c r="S121" s="179"/>
      <c r="T121" s="179"/>
      <c r="U121" s="179"/>
      <c r="V121" s="179"/>
      <c r="W121" s="179"/>
      <c r="X121" s="180"/>
      <c r="Y121" s="192" t="s">
        <v>25</v>
      </c>
      <c r="Z121" s="193"/>
      <c r="AA121" s="194"/>
      <c r="AB121" s="195"/>
      <c r="AC121" s="195"/>
      <c r="AD121" s="195"/>
      <c r="AE121" s="187"/>
      <c r="AF121" s="188"/>
      <c r="AG121" s="188"/>
      <c r="AH121" s="188"/>
      <c r="AI121" s="187"/>
      <c r="AJ121" s="188"/>
      <c r="AK121" s="188"/>
      <c r="AL121" s="188"/>
      <c r="AM121" s="187"/>
      <c r="AN121" s="188"/>
      <c r="AO121" s="188"/>
      <c r="AP121" s="188"/>
      <c r="AQ121" s="189"/>
      <c r="AR121" s="190"/>
      <c r="AS121" s="190"/>
      <c r="AT121" s="190"/>
      <c r="AU121" s="190"/>
      <c r="AV121" s="190"/>
      <c r="AW121" s="190"/>
      <c r="AX121" s="191"/>
      <c r="AY121" s="83">
        <f t="shared" si="26"/>
        <v>0</v>
      </c>
    </row>
    <row r="122" spans="1:51" ht="23.25" hidden="1" customHeight="1" x14ac:dyDescent="0.2">
      <c r="A122" s="135"/>
      <c r="B122" s="133"/>
      <c r="C122" s="133"/>
      <c r="D122" s="133"/>
      <c r="E122" s="133"/>
      <c r="F122" s="134"/>
      <c r="G122" s="174"/>
      <c r="H122" s="175"/>
      <c r="I122" s="175"/>
      <c r="J122" s="175"/>
      <c r="K122" s="175"/>
      <c r="L122" s="175"/>
      <c r="M122" s="175"/>
      <c r="N122" s="175"/>
      <c r="O122" s="176"/>
      <c r="P122" s="181"/>
      <c r="Q122" s="181"/>
      <c r="R122" s="181"/>
      <c r="S122" s="181"/>
      <c r="T122" s="181"/>
      <c r="U122" s="181"/>
      <c r="V122" s="181"/>
      <c r="W122" s="181"/>
      <c r="X122" s="182"/>
      <c r="Y122" s="192" t="s">
        <v>9</v>
      </c>
      <c r="Z122" s="193"/>
      <c r="AA122" s="194"/>
      <c r="AB122" s="209" t="s">
        <v>10</v>
      </c>
      <c r="AC122" s="209"/>
      <c r="AD122" s="209"/>
      <c r="AE122" s="197" t="str">
        <f t="shared" ref="AE122" si="27">IFERROR(AE120/AE121*100,"-")</f>
        <v>-</v>
      </c>
      <c r="AF122" s="198"/>
      <c r="AG122" s="198"/>
      <c r="AH122" s="198"/>
      <c r="AI122" s="197" t="str">
        <f t="shared" ref="AI122" si="28">IFERROR(AI120/AI121*100,"-")</f>
        <v>-</v>
      </c>
      <c r="AJ122" s="198"/>
      <c r="AK122" s="198"/>
      <c r="AL122" s="198"/>
      <c r="AM122" s="197" t="str">
        <f t="shared" ref="AM122" si="29">IFERROR(AM120/AM121*100,"-")</f>
        <v>-</v>
      </c>
      <c r="AN122" s="198"/>
      <c r="AO122" s="198"/>
      <c r="AP122" s="198"/>
      <c r="AQ122" s="199" t="str">
        <f>IFERROR(AQ120/AQ121*100,"-")</f>
        <v>-</v>
      </c>
      <c r="AR122" s="200"/>
      <c r="AS122" s="200"/>
      <c r="AT122" s="200"/>
      <c r="AU122" s="200"/>
      <c r="AV122" s="200"/>
      <c r="AW122" s="200"/>
      <c r="AX122" s="201"/>
      <c r="AY122" s="83">
        <f t="shared" si="26"/>
        <v>0</v>
      </c>
    </row>
    <row r="123" spans="1:51" ht="90" hidden="1" customHeight="1" x14ac:dyDescent="0.2">
      <c r="A123" s="111" t="s">
        <v>633</v>
      </c>
      <c r="B123" s="112"/>
      <c r="C123" s="112"/>
      <c r="D123" s="112"/>
      <c r="E123" s="112"/>
      <c r="F123" s="113"/>
      <c r="G123" s="114"/>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6"/>
      <c r="AY123" s="83">
        <f t="shared" si="26"/>
        <v>0</v>
      </c>
    </row>
    <row r="124" spans="1:51" ht="15" hidden="1" customHeight="1" x14ac:dyDescent="0.2">
      <c r="A124" s="91"/>
      <c r="B124" s="92"/>
      <c r="C124" s="92"/>
      <c r="D124" s="92"/>
      <c r="E124" s="92"/>
      <c r="F124" s="93"/>
      <c r="G124" s="202"/>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4"/>
      <c r="AY124" s="83">
        <f t="shared" si="26"/>
        <v>0</v>
      </c>
    </row>
    <row r="125" spans="1:51" ht="123.75" hidden="1" customHeight="1" x14ac:dyDescent="0.2">
      <c r="A125" s="205" t="s">
        <v>464</v>
      </c>
      <c r="B125" s="206"/>
      <c r="C125" s="207" t="s">
        <v>597</v>
      </c>
      <c r="D125" s="207"/>
      <c r="E125" s="207"/>
      <c r="F125" s="208"/>
      <c r="G125" s="114"/>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6"/>
      <c r="AY125" s="83">
        <f t="shared" si="26"/>
        <v>0</v>
      </c>
    </row>
    <row r="126" spans="1:51" ht="18.75" hidden="1" customHeight="1" x14ac:dyDescent="0.2">
      <c r="A126" s="129" t="s">
        <v>623</v>
      </c>
      <c r="B126" s="130"/>
      <c r="C126" s="130"/>
      <c r="D126" s="130"/>
      <c r="E126" s="130"/>
      <c r="F126" s="131"/>
      <c r="G126" s="139" t="s">
        <v>486</v>
      </c>
      <c r="H126" s="140"/>
      <c r="I126" s="140"/>
      <c r="J126" s="140"/>
      <c r="K126" s="140"/>
      <c r="L126" s="140"/>
      <c r="M126" s="140"/>
      <c r="N126" s="140"/>
      <c r="O126" s="141"/>
      <c r="P126" s="145" t="s">
        <v>487</v>
      </c>
      <c r="Q126" s="140"/>
      <c r="R126" s="140"/>
      <c r="S126" s="140"/>
      <c r="T126" s="140"/>
      <c r="U126" s="140"/>
      <c r="V126" s="140"/>
      <c r="W126" s="140"/>
      <c r="X126" s="141"/>
      <c r="Y126" s="147"/>
      <c r="Z126" s="148"/>
      <c r="AA126" s="149"/>
      <c r="AB126" s="153" t="s">
        <v>7</v>
      </c>
      <c r="AC126" s="154"/>
      <c r="AD126" s="155"/>
      <c r="AE126" s="153" t="s">
        <v>525</v>
      </c>
      <c r="AF126" s="154"/>
      <c r="AG126" s="154"/>
      <c r="AH126" s="155"/>
      <c r="AI126" s="159" t="s">
        <v>524</v>
      </c>
      <c r="AJ126" s="159"/>
      <c r="AK126" s="159"/>
      <c r="AL126" s="153"/>
      <c r="AM126" s="159" t="s">
        <v>301</v>
      </c>
      <c r="AN126" s="159"/>
      <c r="AO126" s="159"/>
      <c r="AP126" s="153"/>
      <c r="AQ126" s="161" t="s">
        <v>552</v>
      </c>
      <c r="AR126" s="162"/>
      <c r="AS126" s="162"/>
      <c r="AT126" s="162"/>
      <c r="AU126" s="162"/>
      <c r="AV126" s="162"/>
      <c r="AW126" s="162"/>
      <c r="AX126" s="163"/>
      <c r="AY126" s="83">
        <f>IF(AY$111=0,0,COUNTA(G$128))</f>
        <v>0</v>
      </c>
    </row>
    <row r="127" spans="1:51" ht="18.75" hidden="1" customHeight="1" x14ac:dyDescent="0.2">
      <c r="A127" s="132"/>
      <c r="B127" s="133"/>
      <c r="C127" s="133"/>
      <c r="D127" s="133"/>
      <c r="E127" s="133"/>
      <c r="F127" s="134"/>
      <c r="G127" s="142"/>
      <c r="H127" s="143"/>
      <c r="I127" s="143"/>
      <c r="J127" s="143"/>
      <c r="K127" s="143"/>
      <c r="L127" s="143"/>
      <c r="M127" s="143"/>
      <c r="N127" s="143"/>
      <c r="O127" s="144"/>
      <c r="P127" s="146"/>
      <c r="Q127" s="143"/>
      <c r="R127" s="143"/>
      <c r="S127" s="143"/>
      <c r="T127" s="143"/>
      <c r="U127" s="143"/>
      <c r="V127" s="143"/>
      <c r="W127" s="143"/>
      <c r="X127" s="144"/>
      <c r="Y127" s="150"/>
      <c r="Z127" s="151"/>
      <c r="AA127" s="152"/>
      <c r="AB127" s="156"/>
      <c r="AC127" s="157"/>
      <c r="AD127" s="158"/>
      <c r="AE127" s="156"/>
      <c r="AF127" s="157"/>
      <c r="AG127" s="157"/>
      <c r="AH127" s="158"/>
      <c r="AI127" s="160"/>
      <c r="AJ127" s="160"/>
      <c r="AK127" s="160"/>
      <c r="AL127" s="156"/>
      <c r="AM127" s="160"/>
      <c r="AN127" s="160"/>
      <c r="AO127" s="160"/>
      <c r="AP127" s="156"/>
      <c r="AQ127" s="164"/>
      <c r="AR127" s="165"/>
      <c r="AS127" s="165"/>
      <c r="AT127" s="165"/>
      <c r="AU127" s="166"/>
      <c r="AV127" s="166"/>
      <c r="AW127" s="143" t="s">
        <v>103</v>
      </c>
      <c r="AX127" s="167"/>
      <c r="AY127" s="83">
        <f t="shared" ref="AY127:AY133" si="30">IF(AY$111=0,0,COUNTA(G$128))</f>
        <v>0</v>
      </c>
    </row>
    <row r="128" spans="1:51" ht="23.25" hidden="1" customHeight="1" x14ac:dyDescent="0.2">
      <c r="A128" s="135"/>
      <c r="B128" s="133"/>
      <c r="C128" s="133"/>
      <c r="D128" s="133"/>
      <c r="E128" s="133"/>
      <c r="F128" s="134"/>
      <c r="G128" s="168"/>
      <c r="H128" s="169"/>
      <c r="I128" s="169"/>
      <c r="J128" s="169"/>
      <c r="K128" s="169"/>
      <c r="L128" s="169"/>
      <c r="M128" s="169"/>
      <c r="N128" s="169"/>
      <c r="O128" s="170"/>
      <c r="P128" s="177"/>
      <c r="Q128" s="177"/>
      <c r="R128" s="177"/>
      <c r="S128" s="177"/>
      <c r="T128" s="177"/>
      <c r="U128" s="177"/>
      <c r="V128" s="177"/>
      <c r="W128" s="177"/>
      <c r="X128" s="178"/>
      <c r="Y128" s="183" t="s">
        <v>8</v>
      </c>
      <c r="Z128" s="184"/>
      <c r="AA128" s="185"/>
      <c r="AB128" s="186"/>
      <c r="AC128" s="186"/>
      <c r="AD128" s="186"/>
      <c r="AE128" s="187"/>
      <c r="AF128" s="188"/>
      <c r="AG128" s="188"/>
      <c r="AH128" s="188"/>
      <c r="AI128" s="187"/>
      <c r="AJ128" s="188"/>
      <c r="AK128" s="188"/>
      <c r="AL128" s="188"/>
      <c r="AM128" s="187"/>
      <c r="AN128" s="188"/>
      <c r="AO128" s="188"/>
      <c r="AP128" s="188"/>
      <c r="AQ128" s="189"/>
      <c r="AR128" s="190"/>
      <c r="AS128" s="190"/>
      <c r="AT128" s="190"/>
      <c r="AU128" s="190"/>
      <c r="AV128" s="190"/>
      <c r="AW128" s="190"/>
      <c r="AX128" s="191"/>
      <c r="AY128" s="83">
        <f t="shared" si="30"/>
        <v>0</v>
      </c>
    </row>
    <row r="129" spans="1:51" ht="23.25" hidden="1" customHeight="1" x14ac:dyDescent="0.2">
      <c r="A129" s="136"/>
      <c r="B129" s="137"/>
      <c r="C129" s="137"/>
      <c r="D129" s="137"/>
      <c r="E129" s="137"/>
      <c r="F129" s="138"/>
      <c r="G129" s="171"/>
      <c r="H129" s="172"/>
      <c r="I129" s="172"/>
      <c r="J129" s="172"/>
      <c r="K129" s="172"/>
      <c r="L129" s="172"/>
      <c r="M129" s="172"/>
      <c r="N129" s="172"/>
      <c r="O129" s="173"/>
      <c r="P129" s="179"/>
      <c r="Q129" s="179"/>
      <c r="R129" s="179"/>
      <c r="S129" s="179"/>
      <c r="T129" s="179"/>
      <c r="U129" s="179"/>
      <c r="V129" s="179"/>
      <c r="W129" s="179"/>
      <c r="X129" s="180"/>
      <c r="Y129" s="192" t="s">
        <v>25</v>
      </c>
      <c r="Z129" s="193"/>
      <c r="AA129" s="194"/>
      <c r="AB129" s="195"/>
      <c r="AC129" s="195"/>
      <c r="AD129" s="195"/>
      <c r="AE129" s="187"/>
      <c r="AF129" s="188"/>
      <c r="AG129" s="188"/>
      <c r="AH129" s="188"/>
      <c r="AI129" s="187"/>
      <c r="AJ129" s="188"/>
      <c r="AK129" s="188"/>
      <c r="AL129" s="188"/>
      <c r="AM129" s="187"/>
      <c r="AN129" s="188"/>
      <c r="AO129" s="188"/>
      <c r="AP129" s="188"/>
      <c r="AQ129" s="189"/>
      <c r="AR129" s="190"/>
      <c r="AS129" s="190"/>
      <c r="AT129" s="190"/>
      <c r="AU129" s="190"/>
      <c r="AV129" s="190"/>
      <c r="AW129" s="190"/>
      <c r="AX129" s="191"/>
      <c r="AY129" s="83">
        <f t="shared" si="30"/>
        <v>0</v>
      </c>
    </row>
    <row r="130" spans="1:51" ht="23.25" hidden="1" customHeight="1" x14ac:dyDescent="0.2">
      <c r="A130" s="135"/>
      <c r="B130" s="133"/>
      <c r="C130" s="133"/>
      <c r="D130" s="133"/>
      <c r="E130" s="133"/>
      <c r="F130" s="134"/>
      <c r="G130" s="174"/>
      <c r="H130" s="175"/>
      <c r="I130" s="175"/>
      <c r="J130" s="175"/>
      <c r="K130" s="175"/>
      <c r="L130" s="175"/>
      <c r="M130" s="175"/>
      <c r="N130" s="175"/>
      <c r="O130" s="176"/>
      <c r="P130" s="181"/>
      <c r="Q130" s="181"/>
      <c r="R130" s="181"/>
      <c r="S130" s="181"/>
      <c r="T130" s="181"/>
      <c r="U130" s="181"/>
      <c r="V130" s="181"/>
      <c r="W130" s="181"/>
      <c r="X130" s="182"/>
      <c r="Y130" s="192" t="s">
        <v>9</v>
      </c>
      <c r="Z130" s="193"/>
      <c r="AA130" s="194"/>
      <c r="AB130" s="196" t="s">
        <v>10</v>
      </c>
      <c r="AC130" s="196"/>
      <c r="AD130" s="196"/>
      <c r="AE130" s="197" t="str">
        <f t="shared" ref="AE130" si="31">IFERROR(AE128/AE129*100,"-")</f>
        <v>-</v>
      </c>
      <c r="AF130" s="198"/>
      <c r="AG130" s="198"/>
      <c r="AH130" s="198"/>
      <c r="AI130" s="197" t="str">
        <f t="shared" ref="AI130" si="32">IFERROR(AI128/AI129*100,"-")</f>
        <v>-</v>
      </c>
      <c r="AJ130" s="198"/>
      <c r="AK130" s="198"/>
      <c r="AL130" s="198"/>
      <c r="AM130" s="197" t="str">
        <f t="shared" ref="AM130" si="33">IFERROR(AM128/AM129*100,"-")</f>
        <v>-</v>
      </c>
      <c r="AN130" s="198"/>
      <c r="AO130" s="198"/>
      <c r="AP130" s="198"/>
      <c r="AQ130" s="199" t="str">
        <f>IFERROR(AQ128/AQ129*100,"-")</f>
        <v>-</v>
      </c>
      <c r="AR130" s="200"/>
      <c r="AS130" s="200"/>
      <c r="AT130" s="200"/>
      <c r="AU130" s="200"/>
      <c r="AV130" s="200"/>
      <c r="AW130" s="200"/>
      <c r="AX130" s="201"/>
      <c r="AY130" s="83">
        <f t="shared" si="30"/>
        <v>0</v>
      </c>
    </row>
    <row r="131" spans="1:51" ht="90" hidden="1" customHeight="1" x14ac:dyDescent="0.2">
      <c r="A131" s="111" t="s">
        <v>633</v>
      </c>
      <c r="B131" s="112"/>
      <c r="C131" s="112"/>
      <c r="D131" s="112"/>
      <c r="E131" s="112"/>
      <c r="F131" s="113"/>
      <c r="G131" s="114"/>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6"/>
      <c r="AY131" s="83">
        <f t="shared" si="30"/>
        <v>0</v>
      </c>
    </row>
    <row r="132" spans="1:51" ht="15" hidden="1" customHeight="1" x14ac:dyDescent="0.2">
      <c r="A132" s="91"/>
      <c r="B132" s="92"/>
      <c r="C132" s="92"/>
      <c r="D132" s="92"/>
      <c r="E132" s="92"/>
      <c r="F132" s="93"/>
      <c r="G132" s="202"/>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03"/>
      <c r="AV132" s="203"/>
      <c r="AW132" s="203"/>
      <c r="AX132" s="204"/>
      <c r="AY132" s="83">
        <f t="shared" si="30"/>
        <v>0</v>
      </c>
    </row>
    <row r="133" spans="1:51" ht="123.75" hidden="1" customHeight="1" x14ac:dyDescent="0.2">
      <c r="A133" s="205" t="s">
        <v>464</v>
      </c>
      <c r="B133" s="206"/>
      <c r="C133" s="207" t="s">
        <v>602</v>
      </c>
      <c r="D133" s="207"/>
      <c r="E133" s="207"/>
      <c r="F133" s="208"/>
      <c r="G133" s="114"/>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6"/>
      <c r="AY133" s="83">
        <f t="shared" si="30"/>
        <v>0</v>
      </c>
    </row>
    <row r="134" spans="1:51" ht="18.75" hidden="1" customHeight="1" x14ac:dyDescent="0.2">
      <c r="A134" s="129" t="s">
        <v>624</v>
      </c>
      <c r="B134" s="130"/>
      <c r="C134" s="130"/>
      <c r="D134" s="130"/>
      <c r="E134" s="130"/>
      <c r="F134" s="131"/>
      <c r="G134" s="139" t="s">
        <v>486</v>
      </c>
      <c r="H134" s="140"/>
      <c r="I134" s="140"/>
      <c r="J134" s="140"/>
      <c r="K134" s="140"/>
      <c r="L134" s="140"/>
      <c r="M134" s="140"/>
      <c r="N134" s="140"/>
      <c r="O134" s="141"/>
      <c r="P134" s="145" t="s">
        <v>487</v>
      </c>
      <c r="Q134" s="140"/>
      <c r="R134" s="140"/>
      <c r="S134" s="140"/>
      <c r="T134" s="140"/>
      <c r="U134" s="140"/>
      <c r="V134" s="140"/>
      <c r="W134" s="140"/>
      <c r="X134" s="141"/>
      <c r="Y134" s="147"/>
      <c r="Z134" s="148"/>
      <c r="AA134" s="149"/>
      <c r="AB134" s="153" t="s">
        <v>7</v>
      </c>
      <c r="AC134" s="154"/>
      <c r="AD134" s="155"/>
      <c r="AE134" s="153" t="s">
        <v>525</v>
      </c>
      <c r="AF134" s="154"/>
      <c r="AG134" s="154"/>
      <c r="AH134" s="155"/>
      <c r="AI134" s="159" t="s">
        <v>524</v>
      </c>
      <c r="AJ134" s="159"/>
      <c r="AK134" s="159"/>
      <c r="AL134" s="153"/>
      <c r="AM134" s="159" t="s">
        <v>301</v>
      </c>
      <c r="AN134" s="159"/>
      <c r="AO134" s="159"/>
      <c r="AP134" s="153"/>
      <c r="AQ134" s="161" t="s">
        <v>72</v>
      </c>
      <c r="AR134" s="162"/>
      <c r="AS134" s="162"/>
      <c r="AT134" s="162"/>
      <c r="AU134" s="162"/>
      <c r="AV134" s="162"/>
      <c r="AW134" s="162"/>
      <c r="AX134" s="163"/>
      <c r="AY134" s="83">
        <f t="shared" si="25"/>
        <v>0</v>
      </c>
    </row>
    <row r="135" spans="1:51" ht="18.75" hidden="1" customHeight="1" x14ac:dyDescent="0.2">
      <c r="A135" s="132"/>
      <c r="B135" s="133"/>
      <c r="C135" s="133"/>
      <c r="D135" s="133"/>
      <c r="E135" s="133"/>
      <c r="F135" s="134"/>
      <c r="G135" s="142"/>
      <c r="H135" s="143"/>
      <c r="I135" s="143"/>
      <c r="J135" s="143"/>
      <c r="K135" s="143"/>
      <c r="L135" s="143"/>
      <c r="M135" s="143"/>
      <c r="N135" s="143"/>
      <c r="O135" s="144"/>
      <c r="P135" s="146"/>
      <c r="Q135" s="143"/>
      <c r="R135" s="143"/>
      <c r="S135" s="143"/>
      <c r="T135" s="143"/>
      <c r="U135" s="143"/>
      <c r="V135" s="143"/>
      <c r="W135" s="143"/>
      <c r="X135" s="144"/>
      <c r="Y135" s="150"/>
      <c r="Z135" s="151"/>
      <c r="AA135" s="152"/>
      <c r="AB135" s="156"/>
      <c r="AC135" s="157"/>
      <c r="AD135" s="158"/>
      <c r="AE135" s="156"/>
      <c r="AF135" s="157"/>
      <c r="AG135" s="157"/>
      <c r="AH135" s="158"/>
      <c r="AI135" s="160"/>
      <c r="AJ135" s="160"/>
      <c r="AK135" s="160"/>
      <c r="AL135" s="156"/>
      <c r="AM135" s="160"/>
      <c r="AN135" s="160"/>
      <c r="AO135" s="160"/>
      <c r="AP135" s="156"/>
      <c r="AQ135" s="164"/>
      <c r="AR135" s="165"/>
      <c r="AS135" s="165"/>
      <c r="AT135" s="165"/>
      <c r="AU135" s="166"/>
      <c r="AV135" s="166"/>
      <c r="AW135" s="143" t="s">
        <v>103</v>
      </c>
      <c r="AX135" s="167"/>
      <c r="AY135" s="83">
        <f t="shared" si="25"/>
        <v>0</v>
      </c>
    </row>
    <row r="136" spans="1:51" ht="23.25" hidden="1" customHeight="1" x14ac:dyDescent="0.2">
      <c r="A136" s="135"/>
      <c r="B136" s="133"/>
      <c r="C136" s="133"/>
      <c r="D136" s="133"/>
      <c r="E136" s="133"/>
      <c r="F136" s="134"/>
      <c r="G136" s="168"/>
      <c r="H136" s="169"/>
      <c r="I136" s="169"/>
      <c r="J136" s="169"/>
      <c r="K136" s="169"/>
      <c r="L136" s="169"/>
      <c r="M136" s="169"/>
      <c r="N136" s="169"/>
      <c r="O136" s="170"/>
      <c r="P136" s="177"/>
      <c r="Q136" s="177"/>
      <c r="R136" s="177"/>
      <c r="S136" s="177"/>
      <c r="T136" s="177"/>
      <c r="U136" s="177"/>
      <c r="V136" s="177"/>
      <c r="W136" s="177"/>
      <c r="X136" s="178"/>
      <c r="Y136" s="183" t="s">
        <v>8</v>
      </c>
      <c r="Z136" s="184"/>
      <c r="AA136" s="185"/>
      <c r="AB136" s="186"/>
      <c r="AC136" s="186"/>
      <c r="AD136" s="186"/>
      <c r="AE136" s="187"/>
      <c r="AF136" s="188"/>
      <c r="AG136" s="188"/>
      <c r="AH136" s="188"/>
      <c r="AI136" s="187"/>
      <c r="AJ136" s="188"/>
      <c r="AK136" s="188"/>
      <c r="AL136" s="188"/>
      <c r="AM136" s="187"/>
      <c r="AN136" s="188"/>
      <c r="AO136" s="188"/>
      <c r="AP136" s="188"/>
      <c r="AQ136" s="189"/>
      <c r="AR136" s="190"/>
      <c r="AS136" s="190"/>
      <c r="AT136" s="190"/>
      <c r="AU136" s="190"/>
      <c r="AV136" s="190"/>
      <c r="AW136" s="190"/>
      <c r="AX136" s="191"/>
      <c r="AY136" s="83">
        <f t="shared" si="25"/>
        <v>0</v>
      </c>
    </row>
    <row r="137" spans="1:51" ht="23.25" hidden="1" customHeight="1" x14ac:dyDescent="0.2">
      <c r="A137" s="136"/>
      <c r="B137" s="137"/>
      <c r="C137" s="137"/>
      <c r="D137" s="137"/>
      <c r="E137" s="137"/>
      <c r="F137" s="138"/>
      <c r="G137" s="171"/>
      <c r="H137" s="172"/>
      <c r="I137" s="172"/>
      <c r="J137" s="172"/>
      <c r="K137" s="172"/>
      <c r="L137" s="172"/>
      <c r="M137" s="172"/>
      <c r="N137" s="172"/>
      <c r="O137" s="173"/>
      <c r="P137" s="179"/>
      <c r="Q137" s="179"/>
      <c r="R137" s="179"/>
      <c r="S137" s="179"/>
      <c r="T137" s="179"/>
      <c r="U137" s="179"/>
      <c r="V137" s="179"/>
      <c r="W137" s="179"/>
      <c r="X137" s="180"/>
      <c r="Y137" s="192" t="s">
        <v>25</v>
      </c>
      <c r="Z137" s="193"/>
      <c r="AA137" s="194"/>
      <c r="AB137" s="195"/>
      <c r="AC137" s="195"/>
      <c r="AD137" s="195"/>
      <c r="AE137" s="187"/>
      <c r="AF137" s="188"/>
      <c r="AG137" s="188"/>
      <c r="AH137" s="188"/>
      <c r="AI137" s="187"/>
      <c r="AJ137" s="188"/>
      <c r="AK137" s="188"/>
      <c r="AL137" s="188"/>
      <c r="AM137" s="187"/>
      <c r="AN137" s="188"/>
      <c r="AO137" s="188"/>
      <c r="AP137" s="188"/>
      <c r="AQ137" s="189"/>
      <c r="AR137" s="190"/>
      <c r="AS137" s="190"/>
      <c r="AT137" s="190"/>
      <c r="AU137" s="190"/>
      <c r="AV137" s="190"/>
      <c r="AW137" s="190"/>
      <c r="AX137" s="191"/>
      <c r="AY137" s="83">
        <f t="shared" si="25"/>
        <v>0</v>
      </c>
    </row>
    <row r="138" spans="1:51" ht="23.25" hidden="1" customHeight="1" x14ac:dyDescent="0.2">
      <c r="A138" s="135"/>
      <c r="B138" s="133"/>
      <c r="C138" s="133"/>
      <c r="D138" s="133"/>
      <c r="E138" s="133"/>
      <c r="F138" s="134"/>
      <c r="G138" s="174"/>
      <c r="H138" s="175"/>
      <c r="I138" s="175"/>
      <c r="J138" s="175"/>
      <c r="K138" s="175"/>
      <c r="L138" s="175"/>
      <c r="M138" s="175"/>
      <c r="N138" s="175"/>
      <c r="O138" s="176"/>
      <c r="P138" s="181"/>
      <c r="Q138" s="181"/>
      <c r="R138" s="181"/>
      <c r="S138" s="181"/>
      <c r="T138" s="181"/>
      <c r="U138" s="181"/>
      <c r="V138" s="181"/>
      <c r="W138" s="181"/>
      <c r="X138" s="182"/>
      <c r="Y138" s="192" t="s">
        <v>9</v>
      </c>
      <c r="Z138" s="193"/>
      <c r="AA138" s="194"/>
      <c r="AB138" s="196" t="s">
        <v>10</v>
      </c>
      <c r="AC138" s="196"/>
      <c r="AD138" s="196"/>
      <c r="AE138" s="197" t="str">
        <f t="shared" ref="AE138" si="34">IFERROR(AE136/AE137*100,"-")</f>
        <v>-</v>
      </c>
      <c r="AF138" s="198"/>
      <c r="AG138" s="198"/>
      <c r="AH138" s="198"/>
      <c r="AI138" s="197" t="str">
        <f t="shared" ref="AI138" si="35">IFERROR(AI136/AI137*100,"-")</f>
        <v>-</v>
      </c>
      <c r="AJ138" s="198"/>
      <c r="AK138" s="198"/>
      <c r="AL138" s="198"/>
      <c r="AM138" s="197" t="str">
        <f t="shared" ref="AM138" si="36">IFERROR(AM136/AM137*100,"-")</f>
        <v>-</v>
      </c>
      <c r="AN138" s="198"/>
      <c r="AO138" s="198"/>
      <c r="AP138" s="198"/>
      <c r="AQ138" s="199" t="str">
        <f>IFERROR(AQ136/AQ137*100,"-")</f>
        <v>-</v>
      </c>
      <c r="AR138" s="200"/>
      <c r="AS138" s="200"/>
      <c r="AT138" s="200"/>
      <c r="AU138" s="200"/>
      <c r="AV138" s="200"/>
      <c r="AW138" s="200"/>
      <c r="AX138" s="201"/>
      <c r="AY138" s="83">
        <f t="shared" si="25"/>
        <v>0</v>
      </c>
    </row>
    <row r="139" spans="1:51" ht="90" hidden="1" customHeight="1" x14ac:dyDescent="0.2">
      <c r="A139" s="111" t="s">
        <v>633</v>
      </c>
      <c r="B139" s="112"/>
      <c r="C139" s="112"/>
      <c r="D139" s="112"/>
      <c r="E139" s="112"/>
      <c r="F139" s="113"/>
      <c r="G139" s="114"/>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6"/>
      <c r="AY139" s="83">
        <f t="shared" si="25"/>
        <v>0</v>
      </c>
    </row>
    <row r="140" spans="1:51" ht="22.5" hidden="1" customHeight="1" x14ac:dyDescent="0.2">
      <c r="A140" s="117" t="s">
        <v>539</v>
      </c>
      <c r="B140" s="117"/>
      <c r="C140" s="117"/>
      <c r="D140" s="117"/>
      <c r="E140" s="117"/>
      <c r="F140" s="118"/>
      <c r="G140" s="123" t="s">
        <v>545</v>
      </c>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5"/>
      <c r="AY140" s="83">
        <f t="shared" si="25"/>
        <v>0</v>
      </c>
    </row>
    <row r="141" spans="1:51" ht="61.5" hidden="1" customHeight="1" x14ac:dyDescent="0.2">
      <c r="A141" s="119"/>
      <c r="B141" s="119"/>
      <c r="C141" s="119"/>
      <c r="D141" s="119"/>
      <c r="E141" s="119"/>
      <c r="F141" s="120"/>
      <c r="G141" s="126"/>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7"/>
      <c r="AQ141" s="127"/>
      <c r="AR141" s="127"/>
      <c r="AS141" s="127"/>
      <c r="AT141" s="127"/>
      <c r="AU141" s="127"/>
      <c r="AV141" s="127"/>
      <c r="AW141" s="127"/>
      <c r="AX141" s="128"/>
      <c r="AY141" s="83">
        <f t="shared" si="25"/>
        <v>0</v>
      </c>
    </row>
    <row r="142" spans="1:51" ht="22.5" hidden="1" customHeight="1" x14ac:dyDescent="0.2">
      <c r="A142" s="119"/>
      <c r="B142" s="119"/>
      <c r="C142" s="119"/>
      <c r="D142" s="119"/>
      <c r="E142" s="119"/>
      <c r="F142" s="120"/>
      <c r="G142" s="123" t="s">
        <v>641</v>
      </c>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c r="AX142" s="125"/>
      <c r="AY142" s="83">
        <f t="shared" si="25"/>
        <v>0</v>
      </c>
    </row>
    <row r="143" spans="1:51" ht="59.25" hidden="1" customHeight="1" x14ac:dyDescent="0.2">
      <c r="A143" s="121"/>
      <c r="B143" s="121"/>
      <c r="C143" s="121"/>
      <c r="D143" s="121"/>
      <c r="E143" s="121"/>
      <c r="F143" s="122"/>
      <c r="G143" s="126"/>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7"/>
      <c r="AD143" s="127"/>
      <c r="AE143" s="127"/>
      <c r="AF143" s="127"/>
      <c r="AG143" s="127"/>
      <c r="AH143" s="127"/>
      <c r="AI143" s="127"/>
      <c r="AJ143" s="127"/>
      <c r="AK143" s="127"/>
      <c r="AL143" s="127"/>
      <c r="AM143" s="127"/>
      <c r="AN143" s="127"/>
      <c r="AO143" s="127"/>
      <c r="AP143" s="127"/>
      <c r="AQ143" s="127"/>
      <c r="AR143" s="127"/>
      <c r="AS143" s="127"/>
      <c r="AT143" s="127"/>
      <c r="AU143" s="127"/>
      <c r="AV143" s="127"/>
      <c r="AW143" s="127"/>
      <c r="AX143" s="128"/>
      <c r="AY143" s="83">
        <f t="shared" si="25"/>
        <v>0</v>
      </c>
    </row>
    <row r="144" spans="1:51" ht="61.5" hidden="1" customHeight="1" collapsed="1" x14ac:dyDescent="0.2">
      <c r="A144" s="212" t="s">
        <v>593</v>
      </c>
      <c r="B144" s="213"/>
      <c r="C144" s="213"/>
      <c r="D144" s="213"/>
      <c r="E144" s="213"/>
      <c r="F144" s="214"/>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c r="AH144" s="215"/>
      <c r="AI144" s="215"/>
      <c r="AJ144" s="215"/>
      <c r="AK144" s="215"/>
      <c r="AL144" s="215"/>
      <c r="AM144" s="215"/>
      <c r="AN144" s="215"/>
      <c r="AO144" s="215"/>
      <c r="AP144" s="215"/>
      <c r="AQ144" s="215"/>
      <c r="AR144" s="215"/>
      <c r="AS144" s="215"/>
      <c r="AT144" s="215"/>
      <c r="AU144" s="215"/>
      <c r="AV144" s="215"/>
      <c r="AW144" s="215"/>
      <c r="AX144" s="216"/>
      <c r="AY144" s="83">
        <f>COUNTA(G144)</f>
        <v>0</v>
      </c>
    </row>
    <row r="145" spans="1:51" ht="41.25" hidden="1" customHeight="1" x14ac:dyDescent="0.2">
      <c r="A145" s="217" t="s">
        <v>464</v>
      </c>
      <c r="B145" s="218"/>
      <c r="C145" s="218"/>
      <c r="D145" s="218"/>
      <c r="E145" s="218"/>
      <c r="F145" s="219"/>
      <c r="G145" s="88"/>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90"/>
      <c r="AY145" s="83">
        <f>IF(AY$144=0,0,1)</f>
        <v>0</v>
      </c>
    </row>
    <row r="146" spans="1:51" ht="27" hidden="1" customHeight="1" x14ac:dyDescent="0.2">
      <c r="A146" s="220" t="s">
        <v>625</v>
      </c>
      <c r="B146" s="221"/>
      <c r="C146" s="221"/>
      <c r="D146" s="221"/>
      <c r="E146" s="221"/>
      <c r="F146" s="222"/>
      <c r="G146" s="142" t="s">
        <v>454</v>
      </c>
      <c r="H146" s="143"/>
      <c r="I146" s="143"/>
      <c r="J146" s="143"/>
      <c r="K146" s="143"/>
      <c r="L146" s="143"/>
      <c r="M146" s="143"/>
      <c r="N146" s="143"/>
      <c r="O146" s="143"/>
      <c r="P146" s="146" t="s">
        <v>453</v>
      </c>
      <c r="Q146" s="143"/>
      <c r="R146" s="143"/>
      <c r="S146" s="143"/>
      <c r="T146" s="143"/>
      <c r="U146" s="143"/>
      <c r="V146" s="143"/>
      <c r="W146" s="143"/>
      <c r="X146" s="144"/>
      <c r="Y146" s="147"/>
      <c r="Z146" s="148"/>
      <c r="AA146" s="149"/>
      <c r="AB146" s="160" t="s">
        <v>7</v>
      </c>
      <c r="AC146" s="160"/>
      <c r="AD146" s="160"/>
      <c r="AE146" s="156" t="s">
        <v>525</v>
      </c>
      <c r="AF146" s="157"/>
      <c r="AG146" s="157"/>
      <c r="AH146" s="158"/>
      <c r="AI146" s="156" t="s">
        <v>524</v>
      </c>
      <c r="AJ146" s="157"/>
      <c r="AK146" s="157"/>
      <c r="AL146" s="158"/>
      <c r="AM146" s="156" t="s">
        <v>301</v>
      </c>
      <c r="AN146" s="157"/>
      <c r="AO146" s="157"/>
      <c r="AP146" s="158"/>
      <c r="AQ146" s="229" t="s">
        <v>455</v>
      </c>
      <c r="AR146" s="230"/>
      <c r="AS146" s="230"/>
      <c r="AT146" s="231"/>
      <c r="AU146" s="229" t="s">
        <v>523</v>
      </c>
      <c r="AV146" s="230"/>
      <c r="AW146" s="230"/>
      <c r="AX146" s="232"/>
      <c r="AY146" s="83">
        <f t="shared" ref="AY146:AY176" si="37">IF(AY$144=0,0,1)</f>
        <v>0</v>
      </c>
    </row>
    <row r="147" spans="1:51" ht="23.25" hidden="1" customHeight="1" x14ac:dyDescent="0.2">
      <c r="A147" s="223"/>
      <c r="B147" s="224"/>
      <c r="C147" s="224"/>
      <c r="D147" s="224"/>
      <c r="E147" s="224"/>
      <c r="F147" s="225"/>
      <c r="G147" s="233"/>
      <c r="H147" s="234"/>
      <c r="I147" s="234"/>
      <c r="J147" s="234"/>
      <c r="K147" s="234"/>
      <c r="L147" s="234"/>
      <c r="M147" s="234"/>
      <c r="N147" s="234"/>
      <c r="O147" s="234"/>
      <c r="P147" s="237"/>
      <c r="Q147" s="177"/>
      <c r="R147" s="177"/>
      <c r="S147" s="177"/>
      <c r="T147" s="177"/>
      <c r="U147" s="177"/>
      <c r="V147" s="177"/>
      <c r="W147" s="177"/>
      <c r="X147" s="178"/>
      <c r="Y147" s="239" t="s">
        <v>26</v>
      </c>
      <c r="Z147" s="240"/>
      <c r="AA147" s="241"/>
      <c r="AB147" s="186"/>
      <c r="AC147" s="186"/>
      <c r="AD147" s="186"/>
      <c r="AE147" s="210"/>
      <c r="AF147" s="210"/>
      <c r="AG147" s="210"/>
      <c r="AH147" s="210"/>
      <c r="AI147" s="210"/>
      <c r="AJ147" s="210"/>
      <c r="AK147" s="210"/>
      <c r="AL147" s="210"/>
      <c r="AM147" s="210"/>
      <c r="AN147" s="210"/>
      <c r="AO147" s="210"/>
      <c r="AP147" s="210"/>
      <c r="AQ147" s="210"/>
      <c r="AR147" s="210"/>
      <c r="AS147" s="210"/>
      <c r="AT147" s="210"/>
      <c r="AU147" s="187"/>
      <c r="AV147" s="188"/>
      <c r="AW147" s="188"/>
      <c r="AX147" s="211"/>
      <c r="AY147" s="83">
        <f t="shared" si="37"/>
        <v>0</v>
      </c>
    </row>
    <row r="148" spans="1:51" ht="23.25" hidden="1" customHeight="1" x14ac:dyDescent="0.2">
      <c r="A148" s="226"/>
      <c r="B148" s="227"/>
      <c r="C148" s="227"/>
      <c r="D148" s="227"/>
      <c r="E148" s="227"/>
      <c r="F148" s="228"/>
      <c r="G148" s="235"/>
      <c r="H148" s="236"/>
      <c r="I148" s="236"/>
      <c r="J148" s="236"/>
      <c r="K148" s="236"/>
      <c r="L148" s="236"/>
      <c r="M148" s="236"/>
      <c r="N148" s="236"/>
      <c r="O148" s="236"/>
      <c r="P148" s="238"/>
      <c r="Q148" s="181"/>
      <c r="R148" s="181"/>
      <c r="S148" s="181"/>
      <c r="T148" s="181"/>
      <c r="U148" s="181"/>
      <c r="V148" s="181"/>
      <c r="W148" s="181"/>
      <c r="X148" s="182"/>
      <c r="Y148" s="242" t="s">
        <v>27</v>
      </c>
      <c r="Z148" s="243"/>
      <c r="AA148" s="244"/>
      <c r="AB148" s="186"/>
      <c r="AC148" s="186"/>
      <c r="AD148" s="186"/>
      <c r="AE148" s="210"/>
      <c r="AF148" s="210"/>
      <c r="AG148" s="210"/>
      <c r="AH148" s="210"/>
      <c r="AI148" s="210"/>
      <c r="AJ148" s="210"/>
      <c r="AK148" s="210"/>
      <c r="AL148" s="210"/>
      <c r="AM148" s="210"/>
      <c r="AN148" s="210"/>
      <c r="AO148" s="210"/>
      <c r="AP148" s="210"/>
      <c r="AQ148" s="210"/>
      <c r="AR148" s="210"/>
      <c r="AS148" s="210"/>
      <c r="AT148" s="210"/>
      <c r="AU148" s="187"/>
      <c r="AV148" s="188"/>
      <c r="AW148" s="188"/>
      <c r="AX148" s="211"/>
      <c r="AY148" s="83">
        <f t="shared" si="37"/>
        <v>0</v>
      </c>
    </row>
    <row r="149" spans="1:51" ht="27" hidden="1" customHeight="1" x14ac:dyDescent="0.2">
      <c r="A149" s="91"/>
      <c r="B149" s="92"/>
      <c r="C149" s="92"/>
      <c r="D149" s="92"/>
      <c r="E149" s="92"/>
      <c r="F149" s="93"/>
      <c r="G149" s="202"/>
      <c r="H149" s="203"/>
      <c r="I149" s="203"/>
      <c r="J149" s="203"/>
      <c r="K149" s="203"/>
      <c r="L149" s="203"/>
      <c r="M149" s="203"/>
      <c r="N149" s="203"/>
      <c r="O149" s="203"/>
      <c r="P149" s="203"/>
      <c r="Q149" s="203"/>
      <c r="R149" s="203"/>
      <c r="S149" s="203"/>
      <c r="T149" s="203"/>
      <c r="U149" s="203"/>
      <c r="V149" s="203"/>
      <c r="W149" s="203"/>
      <c r="X149" s="203"/>
      <c r="Y149" s="203"/>
      <c r="Z149" s="203"/>
      <c r="AA149" s="203"/>
      <c r="AB149" s="203"/>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04"/>
      <c r="AY149" s="83">
        <f t="shared" si="37"/>
        <v>0</v>
      </c>
    </row>
    <row r="150" spans="1:51" ht="123.75" hidden="1" customHeight="1" x14ac:dyDescent="0.2">
      <c r="A150" s="205" t="s">
        <v>464</v>
      </c>
      <c r="B150" s="206"/>
      <c r="C150" s="207" t="s">
        <v>608</v>
      </c>
      <c r="D150" s="207"/>
      <c r="E150" s="207"/>
      <c r="F150" s="208"/>
      <c r="G150" s="114"/>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6"/>
      <c r="AY150" s="83">
        <f t="shared" si="37"/>
        <v>0</v>
      </c>
    </row>
    <row r="151" spans="1:51" ht="18.75" hidden="1" customHeight="1" x14ac:dyDescent="0.2">
      <c r="A151" s="129" t="s">
        <v>626</v>
      </c>
      <c r="B151" s="130"/>
      <c r="C151" s="130"/>
      <c r="D151" s="130"/>
      <c r="E151" s="130"/>
      <c r="F151" s="131"/>
      <c r="G151" s="139" t="s">
        <v>486</v>
      </c>
      <c r="H151" s="140"/>
      <c r="I151" s="140"/>
      <c r="J151" s="140"/>
      <c r="K151" s="140"/>
      <c r="L151" s="140"/>
      <c r="M151" s="140"/>
      <c r="N151" s="140"/>
      <c r="O151" s="141"/>
      <c r="P151" s="145" t="s">
        <v>487</v>
      </c>
      <c r="Q151" s="140"/>
      <c r="R151" s="140"/>
      <c r="S151" s="140"/>
      <c r="T151" s="140"/>
      <c r="U151" s="140"/>
      <c r="V151" s="140"/>
      <c r="W151" s="140"/>
      <c r="X151" s="141"/>
      <c r="Y151" s="147"/>
      <c r="Z151" s="148"/>
      <c r="AA151" s="149"/>
      <c r="AB151" s="153" t="s">
        <v>7</v>
      </c>
      <c r="AC151" s="154"/>
      <c r="AD151" s="155"/>
      <c r="AE151" s="153" t="s">
        <v>525</v>
      </c>
      <c r="AF151" s="154"/>
      <c r="AG151" s="154"/>
      <c r="AH151" s="155"/>
      <c r="AI151" s="159" t="s">
        <v>524</v>
      </c>
      <c r="AJ151" s="159"/>
      <c r="AK151" s="159"/>
      <c r="AL151" s="153"/>
      <c r="AM151" s="159" t="s">
        <v>301</v>
      </c>
      <c r="AN151" s="159"/>
      <c r="AO151" s="159"/>
      <c r="AP151" s="153"/>
      <c r="AQ151" s="161" t="s">
        <v>543</v>
      </c>
      <c r="AR151" s="162"/>
      <c r="AS151" s="162"/>
      <c r="AT151" s="162"/>
      <c r="AU151" s="162"/>
      <c r="AV151" s="162"/>
      <c r="AW151" s="162"/>
      <c r="AX151" s="163"/>
      <c r="AY151" s="83">
        <f>IF(AY$144=0,0,COUNTA(G$153))</f>
        <v>0</v>
      </c>
    </row>
    <row r="152" spans="1:51" ht="18.75" hidden="1" customHeight="1" x14ac:dyDescent="0.2">
      <c r="A152" s="132"/>
      <c r="B152" s="133"/>
      <c r="C152" s="133"/>
      <c r="D152" s="133"/>
      <c r="E152" s="133"/>
      <c r="F152" s="134"/>
      <c r="G152" s="142"/>
      <c r="H152" s="143"/>
      <c r="I152" s="143"/>
      <c r="J152" s="143"/>
      <c r="K152" s="143"/>
      <c r="L152" s="143"/>
      <c r="M152" s="143"/>
      <c r="N152" s="143"/>
      <c r="O152" s="144"/>
      <c r="P152" s="146"/>
      <c r="Q152" s="143"/>
      <c r="R152" s="143"/>
      <c r="S152" s="143"/>
      <c r="T152" s="143"/>
      <c r="U152" s="143"/>
      <c r="V152" s="143"/>
      <c r="W152" s="143"/>
      <c r="X152" s="144"/>
      <c r="Y152" s="150"/>
      <c r="Z152" s="151"/>
      <c r="AA152" s="152"/>
      <c r="AB152" s="156"/>
      <c r="AC152" s="157"/>
      <c r="AD152" s="158"/>
      <c r="AE152" s="156"/>
      <c r="AF152" s="157"/>
      <c r="AG152" s="157"/>
      <c r="AH152" s="158"/>
      <c r="AI152" s="160"/>
      <c r="AJ152" s="160"/>
      <c r="AK152" s="160"/>
      <c r="AL152" s="156"/>
      <c r="AM152" s="160"/>
      <c r="AN152" s="160"/>
      <c r="AO152" s="160"/>
      <c r="AP152" s="156"/>
      <c r="AQ152" s="164"/>
      <c r="AR152" s="165"/>
      <c r="AS152" s="165"/>
      <c r="AT152" s="165"/>
      <c r="AU152" s="166"/>
      <c r="AV152" s="166"/>
      <c r="AW152" s="143" t="s">
        <v>103</v>
      </c>
      <c r="AX152" s="167"/>
      <c r="AY152" s="83">
        <f t="shared" ref="AY152:AY158" si="38">IF(AY$144=0,0,COUNTA(G$153))</f>
        <v>0</v>
      </c>
    </row>
    <row r="153" spans="1:51" ht="23.25" hidden="1" customHeight="1" x14ac:dyDescent="0.2">
      <c r="A153" s="135"/>
      <c r="B153" s="133"/>
      <c r="C153" s="133"/>
      <c r="D153" s="133"/>
      <c r="E153" s="133"/>
      <c r="F153" s="134"/>
      <c r="G153" s="168"/>
      <c r="H153" s="169"/>
      <c r="I153" s="169"/>
      <c r="J153" s="169"/>
      <c r="K153" s="169"/>
      <c r="L153" s="169"/>
      <c r="M153" s="169"/>
      <c r="N153" s="169"/>
      <c r="O153" s="170"/>
      <c r="P153" s="177"/>
      <c r="Q153" s="177"/>
      <c r="R153" s="177"/>
      <c r="S153" s="177"/>
      <c r="T153" s="177"/>
      <c r="U153" s="177"/>
      <c r="V153" s="177"/>
      <c r="W153" s="177"/>
      <c r="X153" s="178"/>
      <c r="Y153" s="183" t="s">
        <v>8</v>
      </c>
      <c r="Z153" s="184"/>
      <c r="AA153" s="185"/>
      <c r="AB153" s="186"/>
      <c r="AC153" s="186"/>
      <c r="AD153" s="186"/>
      <c r="AE153" s="187"/>
      <c r="AF153" s="188"/>
      <c r="AG153" s="188"/>
      <c r="AH153" s="188"/>
      <c r="AI153" s="187"/>
      <c r="AJ153" s="188"/>
      <c r="AK153" s="188"/>
      <c r="AL153" s="188"/>
      <c r="AM153" s="187"/>
      <c r="AN153" s="188"/>
      <c r="AO153" s="188"/>
      <c r="AP153" s="188"/>
      <c r="AQ153" s="189"/>
      <c r="AR153" s="190"/>
      <c r="AS153" s="190"/>
      <c r="AT153" s="190"/>
      <c r="AU153" s="190"/>
      <c r="AV153" s="190"/>
      <c r="AW153" s="190"/>
      <c r="AX153" s="191"/>
      <c r="AY153" s="83">
        <f t="shared" si="38"/>
        <v>0</v>
      </c>
    </row>
    <row r="154" spans="1:51" ht="23.25" hidden="1" customHeight="1" x14ac:dyDescent="0.2">
      <c r="A154" s="136"/>
      <c r="B154" s="137"/>
      <c r="C154" s="137"/>
      <c r="D154" s="137"/>
      <c r="E154" s="137"/>
      <c r="F154" s="138"/>
      <c r="G154" s="171"/>
      <c r="H154" s="172"/>
      <c r="I154" s="172"/>
      <c r="J154" s="172"/>
      <c r="K154" s="172"/>
      <c r="L154" s="172"/>
      <c r="M154" s="172"/>
      <c r="N154" s="172"/>
      <c r="O154" s="173"/>
      <c r="P154" s="179"/>
      <c r="Q154" s="179"/>
      <c r="R154" s="179"/>
      <c r="S154" s="179"/>
      <c r="T154" s="179"/>
      <c r="U154" s="179"/>
      <c r="V154" s="179"/>
      <c r="W154" s="179"/>
      <c r="X154" s="180"/>
      <c r="Y154" s="192" t="s">
        <v>25</v>
      </c>
      <c r="Z154" s="193"/>
      <c r="AA154" s="194"/>
      <c r="AB154" s="195"/>
      <c r="AC154" s="195"/>
      <c r="AD154" s="195"/>
      <c r="AE154" s="187"/>
      <c r="AF154" s="188"/>
      <c r="AG154" s="188"/>
      <c r="AH154" s="188"/>
      <c r="AI154" s="187"/>
      <c r="AJ154" s="188"/>
      <c r="AK154" s="188"/>
      <c r="AL154" s="188"/>
      <c r="AM154" s="187"/>
      <c r="AN154" s="188"/>
      <c r="AO154" s="188"/>
      <c r="AP154" s="188"/>
      <c r="AQ154" s="189"/>
      <c r="AR154" s="190"/>
      <c r="AS154" s="190"/>
      <c r="AT154" s="190"/>
      <c r="AU154" s="190"/>
      <c r="AV154" s="190"/>
      <c r="AW154" s="190"/>
      <c r="AX154" s="191"/>
      <c r="AY154" s="83">
        <f t="shared" si="38"/>
        <v>0</v>
      </c>
    </row>
    <row r="155" spans="1:51" ht="23.25" hidden="1" customHeight="1" x14ac:dyDescent="0.2">
      <c r="A155" s="135"/>
      <c r="B155" s="133"/>
      <c r="C155" s="133"/>
      <c r="D155" s="133"/>
      <c r="E155" s="133"/>
      <c r="F155" s="134"/>
      <c r="G155" s="174"/>
      <c r="H155" s="175"/>
      <c r="I155" s="175"/>
      <c r="J155" s="175"/>
      <c r="K155" s="175"/>
      <c r="L155" s="175"/>
      <c r="M155" s="175"/>
      <c r="N155" s="175"/>
      <c r="O155" s="176"/>
      <c r="P155" s="181"/>
      <c r="Q155" s="181"/>
      <c r="R155" s="181"/>
      <c r="S155" s="181"/>
      <c r="T155" s="181"/>
      <c r="U155" s="181"/>
      <c r="V155" s="181"/>
      <c r="W155" s="181"/>
      <c r="X155" s="182"/>
      <c r="Y155" s="192" t="s">
        <v>9</v>
      </c>
      <c r="Z155" s="193"/>
      <c r="AA155" s="194"/>
      <c r="AB155" s="196" t="s">
        <v>10</v>
      </c>
      <c r="AC155" s="196"/>
      <c r="AD155" s="196"/>
      <c r="AE155" s="197" t="str">
        <f t="shared" ref="AE155" si="39">IFERROR(AE153/AE154*100,"-")</f>
        <v>-</v>
      </c>
      <c r="AF155" s="198"/>
      <c r="AG155" s="198"/>
      <c r="AH155" s="198"/>
      <c r="AI155" s="197" t="str">
        <f t="shared" ref="AI155" si="40">IFERROR(AI153/AI154*100,"-")</f>
        <v>-</v>
      </c>
      <c r="AJ155" s="198"/>
      <c r="AK155" s="198"/>
      <c r="AL155" s="198"/>
      <c r="AM155" s="197" t="str">
        <f t="shared" ref="AM155" si="41">IFERROR(AM153/AM154*100,"-")</f>
        <v>-</v>
      </c>
      <c r="AN155" s="198"/>
      <c r="AO155" s="198"/>
      <c r="AP155" s="198"/>
      <c r="AQ155" s="199" t="str">
        <f>IFERROR(AQ153/AQ154*100,"-")</f>
        <v>-</v>
      </c>
      <c r="AR155" s="200"/>
      <c r="AS155" s="200"/>
      <c r="AT155" s="200"/>
      <c r="AU155" s="200"/>
      <c r="AV155" s="200"/>
      <c r="AW155" s="200"/>
      <c r="AX155" s="201"/>
      <c r="AY155" s="83">
        <f t="shared" si="38"/>
        <v>0</v>
      </c>
    </row>
    <row r="156" spans="1:51" ht="90" hidden="1" customHeight="1" x14ac:dyDescent="0.2">
      <c r="A156" s="111" t="s">
        <v>633</v>
      </c>
      <c r="B156" s="112"/>
      <c r="C156" s="112"/>
      <c r="D156" s="112"/>
      <c r="E156" s="112"/>
      <c r="F156" s="113"/>
      <c r="G156" s="114"/>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6"/>
      <c r="AY156" s="83">
        <f t="shared" si="38"/>
        <v>0</v>
      </c>
    </row>
    <row r="157" spans="1:51" ht="15" hidden="1" customHeight="1" x14ac:dyDescent="0.2">
      <c r="A157" s="91"/>
      <c r="B157" s="92"/>
      <c r="C157" s="92"/>
      <c r="D157" s="92"/>
      <c r="E157" s="92"/>
      <c r="F157" s="93"/>
      <c r="G157" s="202"/>
      <c r="H157" s="203"/>
      <c r="I157" s="203"/>
      <c r="J157" s="203"/>
      <c r="K157" s="203"/>
      <c r="L157" s="203"/>
      <c r="M157" s="203"/>
      <c r="N157" s="203"/>
      <c r="O157" s="203"/>
      <c r="P157" s="203"/>
      <c r="Q157" s="203"/>
      <c r="R157" s="203"/>
      <c r="S157" s="203"/>
      <c r="T157" s="203"/>
      <c r="U157" s="203"/>
      <c r="V157" s="203"/>
      <c r="W157" s="203"/>
      <c r="X157" s="203"/>
      <c r="Y157" s="203"/>
      <c r="Z157" s="203"/>
      <c r="AA157" s="203"/>
      <c r="AB157" s="203"/>
      <c r="AC157" s="203"/>
      <c r="AD157" s="203"/>
      <c r="AE157" s="203"/>
      <c r="AF157" s="203"/>
      <c r="AG157" s="203"/>
      <c r="AH157" s="203"/>
      <c r="AI157" s="203"/>
      <c r="AJ157" s="203"/>
      <c r="AK157" s="203"/>
      <c r="AL157" s="203"/>
      <c r="AM157" s="203"/>
      <c r="AN157" s="203"/>
      <c r="AO157" s="203"/>
      <c r="AP157" s="203"/>
      <c r="AQ157" s="203"/>
      <c r="AR157" s="203"/>
      <c r="AS157" s="203"/>
      <c r="AT157" s="203"/>
      <c r="AU157" s="203"/>
      <c r="AV157" s="203"/>
      <c r="AW157" s="203"/>
      <c r="AX157" s="204"/>
      <c r="AY157" s="83">
        <f t="shared" si="38"/>
        <v>0</v>
      </c>
    </row>
    <row r="158" spans="1:51" ht="123.75" hidden="1" customHeight="1" x14ac:dyDescent="0.2">
      <c r="A158" s="205" t="s">
        <v>464</v>
      </c>
      <c r="B158" s="206"/>
      <c r="C158" s="207" t="s">
        <v>598</v>
      </c>
      <c r="D158" s="207"/>
      <c r="E158" s="207"/>
      <c r="F158" s="208"/>
      <c r="G158" s="114"/>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6"/>
      <c r="AY158" s="83">
        <f t="shared" si="38"/>
        <v>0</v>
      </c>
    </row>
    <row r="159" spans="1:51" ht="18.75" hidden="1" customHeight="1" x14ac:dyDescent="0.2">
      <c r="A159" s="129" t="s">
        <v>627</v>
      </c>
      <c r="B159" s="130"/>
      <c r="C159" s="130"/>
      <c r="D159" s="130"/>
      <c r="E159" s="130"/>
      <c r="F159" s="131"/>
      <c r="G159" s="139" t="s">
        <v>486</v>
      </c>
      <c r="H159" s="140"/>
      <c r="I159" s="140"/>
      <c r="J159" s="140"/>
      <c r="K159" s="140"/>
      <c r="L159" s="140"/>
      <c r="M159" s="140"/>
      <c r="N159" s="140"/>
      <c r="O159" s="141"/>
      <c r="P159" s="145" t="s">
        <v>487</v>
      </c>
      <c r="Q159" s="140"/>
      <c r="R159" s="140"/>
      <c r="S159" s="140"/>
      <c r="T159" s="140"/>
      <c r="U159" s="140"/>
      <c r="V159" s="140"/>
      <c r="W159" s="140"/>
      <c r="X159" s="141"/>
      <c r="Y159" s="147"/>
      <c r="Z159" s="148"/>
      <c r="AA159" s="149"/>
      <c r="AB159" s="153" t="s">
        <v>7</v>
      </c>
      <c r="AC159" s="154"/>
      <c r="AD159" s="155"/>
      <c r="AE159" s="153" t="s">
        <v>525</v>
      </c>
      <c r="AF159" s="154"/>
      <c r="AG159" s="154"/>
      <c r="AH159" s="155"/>
      <c r="AI159" s="159" t="s">
        <v>524</v>
      </c>
      <c r="AJ159" s="159"/>
      <c r="AK159" s="159"/>
      <c r="AL159" s="153"/>
      <c r="AM159" s="159" t="s">
        <v>301</v>
      </c>
      <c r="AN159" s="159"/>
      <c r="AO159" s="159"/>
      <c r="AP159" s="153"/>
      <c r="AQ159" s="161" t="s">
        <v>552</v>
      </c>
      <c r="AR159" s="162"/>
      <c r="AS159" s="162"/>
      <c r="AT159" s="162"/>
      <c r="AU159" s="162"/>
      <c r="AV159" s="162"/>
      <c r="AW159" s="162"/>
      <c r="AX159" s="163"/>
      <c r="AY159" s="83">
        <f>IF(AY$144=0,0,COUNTA(G$161))</f>
        <v>0</v>
      </c>
    </row>
    <row r="160" spans="1:51" ht="18.75" hidden="1" customHeight="1" x14ac:dyDescent="0.2">
      <c r="A160" s="132"/>
      <c r="B160" s="133"/>
      <c r="C160" s="133"/>
      <c r="D160" s="133"/>
      <c r="E160" s="133"/>
      <c r="F160" s="134"/>
      <c r="G160" s="142"/>
      <c r="H160" s="143"/>
      <c r="I160" s="143"/>
      <c r="J160" s="143"/>
      <c r="K160" s="143"/>
      <c r="L160" s="143"/>
      <c r="M160" s="143"/>
      <c r="N160" s="143"/>
      <c r="O160" s="144"/>
      <c r="P160" s="146"/>
      <c r="Q160" s="143"/>
      <c r="R160" s="143"/>
      <c r="S160" s="143"/>
      <c r="T160" s="143"/>
      <c r="U160" s="143"/>
      <c r="V160" s="143"/>
      <c r="W160" s="143"/>
      <c r="X160" s="144"/>
      <c r="Y160" s="150"/>
      <c r="Z160" s="151"/>
      <c r="AA160" s="152"/>
      <c r="AB160" s="156"/>
      <c r="AC160" s="157"/>
      <c r="AD160" s="158"/>
      <c r="AE160" s="156"/>
      <c r="AF160" s="157"/>
      <c r="AG160" s="157"/>
      <c r="AH160" s="158"/>
      <c r="AI160" s="160"/>
      <c r="AJ160" s="160"/>
      <c r="AK160" s="160"/>
      <c r="AL160" s="156"/>
      <c r="AM160" s="160"/>
      <c r="AN160" s="160"/>
      <c r="AO160" s="160"/>
      <c r="AP160" s="156"/>
      <c r="AQ160" s="164"/>
      <c r="AR160" s="165"/>
      <c r="AS160" s="165"/>
      <c r="AT160" s="165"/>
      <c r="AU160" s="166"/>
      <c r="AV160" s="166"/>
      <c r="AW160" s="143" t="s">
        <v>103</v>
      </c>
      <c r="AX160" s="167"/>
      <c r="AY160" s="83">
        <f t="shared" ref="AY160:AY166" si="42">IF(AY$144=0,0,COUNTA(G$161))</f>
        <v>0</v>
      </c>
    </row>
    <row r="161" spans="1:51" ht="23.25" hidden="1" customHeight="1" x14ac:dyDescent="0.2">
      <c r="A161" s="135"/>
      <c r="B161" s="133"/>
      <c r="C161" s="133"/>
      <c r="D161" s="133"/>
      <c r="E161" s="133"/>
      <c r="F161" s="134"/>
      <c r="G161" s="168"/>
      <c r="H161" s="169"/>
      <c r="I161" s="169"/>
      <c r="J161" s="169"/>
      <c r="K161" s="169"/>
      <c r="L161" s="169"/>
      <c r="M161" s="169"/>
      <c r="N161" s="169"/>
      <c r="O161" s="170"/>
      <c r="P161" s="177"/>
      <c r="Q161" s="177"/>
      <c r="R161" s="177"/>
      <c r="S161" s="177"/>
      <c r="T161" s="177"/>
      <c r="U161" s="177"/>
      <c r="V161" s="177"/>
      <c r="W161" s="177"/>
      <c r="X161" s="178"/>
      <c r="Y161" s="183" t="s">
        <v>8</v>
      </c>
      <c r="Z161" s="184"/>
      <c r="AA161" s="185"/>
      <c r="AB161" s="186"/>
      <c r="AC161" s="186"/>
      <c r="AD161" s="186"/>
      <c r="AE161" s="187"/>
      <c r="AF161" s="188"/>
      <c r="AG161" s="188"/>
      <c r="AH161" s="188"/>
      <c r="AI161" s="187"/>
      <c r="AJ161" s="188"/>
      <c r="AK161" s="188"/>
      <c r="AL161" s="188"/>
      <c r="AM161" s="187"/>
      <c r="AN161" s="188"/>
      <c r="AO161" s="188"/>
      <c r="AP161" s="188"/>
      <c r="AQ161" s="189"/>
      <c r="AR161" s="190"/>
      <c r="AS161" s="190"/>
      <c r="AT161" s="190"/>
      <c r="AU161" s="190"/>
      <c r="AV161" s="190"/>
      <c r="AW161" s="190"/>
      <c r="AX161" s="191"/>
      <c r="AY161" s="83">
        <f t="shared" si="42"/>
        <v>0</v>
      </c>
    </row>
    <row r="162" spans="1:51" ht="23.25" hidden="1" customHeight="1" x14ac:dyDescent="0.2">
      <c r="A162" s="136"/>
      <c r="B162" s="137"/>
      <c r="C162" s="137"/>
      <c r="D162" s="137"/>
      <c r="E162" s="137"/>
      <c r="F162" s="138"/>
      <c r="G162" s="171"/>
      <c r="H162" s="172"/>
      <c r="I162" s="172"/>
      <c r="J162" s="172"/>
      <c r="K162" s="172"/>
      <c r="L162" s="172"/>
      <c r="M162" s="172"/>
      <c r="N162" s="172"/>
      <c r="O162" s="173"/>
      <c r="P162" s="179"/>
      <c r="Q162" s="179"/>
      <c r="R162" s="179"/>
      <c r="S162" s="179"/>
      <c r="T162" s="179"/>
      <c r="U162" s="179"/>
      <c r="V162" s="179"/>
      <c r="W162" s="179"/>
      <c r="X162" s="180"/>
      <c r="Y162" s="192" t="s">
        <v>25</v>
      </c>
      <c r="Z162" s="193"/>
      <c r="AA162" s="194"/>
      <c r="AB162" s="195"/>
      <c r="AC162" s="195"/>
      <c r="AD162" s="195"/>
      <c r="AE162" s="187"/>
      <c r="AF162" s="188"/>
      <c r="AG162" s="188"/>
      <c r="AH162" s="188"/>
      <c r="AI162" s="187"/>
      <c r="AJ162" s="188"/>
      <c r="AK162" s="188"/>
      <c r="AL162" s="188"/>
      <c r="AM162" s="187"/>
      <c r="AN162" s="188"/>
      <c r="AO162" s="188"/>
      <c r="AP162" s="188"/>
      <c r="AQ162" s="189"/>
      <c r="AR162" s="190"/>
      <c r="AS162" s="190"/>
      <c r="AT162" s="190"/>
      <c r="AU162" s="190"/>
      <c r="AV162" s="190"/>
      <c r="AW162" s="190"/>
      <c r="AX162" s="191"/>
      <c r="AY162" s="83">
        <f t="shared" si="42"/>
        <v>0</v>
      </c>
    </row>
    <row r="163" spans="1:51" ht="23.25" hidden="1" customHeight="1" x14ac:dyDescent="0.2">
      <c r="A163" s="135"/>
      <c r="B163" s="133"/>
      <c r="C163" s="133"/>
      <c r="D163" s="133"/>
      <c r="E163" s="133"/>
      <c r="F163" s="134"/>
      <c r="G163" s="174"/>
      <c r="H163" s="175"/>
      <c r="I163" s="175"/>
      <c r="J163" s="175"/>
      <c r="K163" s="175"/>
      <c r="L163" s="175"/>
      <c r="M163" s="175"/>
      <c r="N163" s="175"/>
      <c r="O163" s="176"/>
      <c r="P163" s="181"/>
      <c r="Q163" s="181"/>
      <c r="R163" s="181"/>
      <c r="S163" s="181"/>
      <c r="T163" s="181"/>
      <c r="U163" s="181"/>
      <c r="V163" s="181"/>
      <c r="W163" s="181"/>
      <c r="X163" s="182"/>
      <c r="Y163" s="192" t="s">
        <v>9</v>
      </c>
      <c r="Z163" s="193"/>
      <c r="AA163" s="194"/>
      <c r="AB163" s="196" t="s">
        <v>10</v>
      </c>
      <c r="AC163" s="196"/>
      <c r="AD163" s="196"/>
      <c r="AE163" s="197" t="str">
        <f t="shared" ref="AE163" si="43">IFERROR(AE161/AE162*100,"-")</f>
        <v>-</v>
      </c>
      <c r="AF163" s="198"/>
      <c r="AG163" s="198"/>
      <c r="AH163" s="198"/>
      <c r="AI163" s="197" t="str">
        <f t="shared" ref="AI163" si="44">IFERROR(AI161/AI162*100,"-")</f>
        <v>-</v>
      </c>
      <c r="AJ163" s="198"/>
      <c r="AK163" s="198"/>
      <c r="AL163" s="198"/>
      <c r="AM163" s="197" t="str">
        <f t="shared" ref="AM163" si="45">IFERROR(AM161/AM162*100,"-")</f>
        <v>-</v>
      </c>
      <c r="AN163" s="198"/>
      <c r="AO163" s="198"/>
      <c r="AP163" s="198"/>
      <c r="AQ163" s="199" t="str">
        <f>IFERROR(AQ161/AQ162*100,"-")</f>
        <v>-</v>
      </c>
      <c r="AR163" s="200"/>
      <c r="AS163" s="200"/>
      <c r="AT163" s="200"/>
      <c r="AU163" s="200"/>
      <c r="AV163" s="200"/>
      <c r="AW163" s="200"/>
      <c r="AX163" s="201"/>
      <c r="AY163" s="83">
        <f t="shared" si="42"/>
        <v>0</v>
      </c>
    </row>
    <row r="164" spans="1:51" ht="90" hidden="1" customHeight="1" x14ac:dyDescent="0.2">
      <c r="A164" s="111" t="s">
        <v>633</v>
      </c>
      <c r="B164" s="112"/>
      <c r="C164" s="112"/>
      <c r="D164" s="112"/>
      <c r="E164" s="112"/>
      <c r="F164" s="113"/>
      <c r="G164" s="114"/>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6"/>
      <c r="AY164" s="83">
        <f t="shared" si="42"/>
        <v>0</v>
      </c>
    </row>
    <row r="165" spans="1:51" ht="15" hidden="1" customHeight="1" x14ac:dyDescent="0.2">
      <c r="A165" s="91"/>
      <c r="B165" s="92"/>
      <c r="C165" s="92"/>
      <c r="D165" s="92"/>
      <c r="E165" s="92"/>
      <c r="F165" s="93"/>
      <c r="G165" s="202"/>
      <c r="H165" s="203"/>
      <c r="I165" s="203"/>
      <c r="J165" s="203"/>
      <c r="K165" s="203"/>
      <c r="L165" s="203"/>
      <c r="M165" s="203"/>
      <c r="N165" s="203"/>
      <c r="O165" s="203"/>
      <c r="P165" s="203"/>
      <c r="Q165" s="203"/>
      <c r="R165" s="203"/>
      <c r="S165" s="203"/>
      <c r="T165" s="203"/>
      <c r="U165" s="203"/>
      <c r="V165" s="203"/>
      <c r="W165" s="203"/>
      <c r="X165" s="203"/>
      <c r="Y165" s="203"/>
      <c r="Z165" s="203"/>
      <c r="AA165" s="203"/>
      <c r="AB165" s="203"/>
      <c r="AC165" s="203"/>
      <c r="AD165" s="203"/>
      <c r="AE165" s="203"/>
      <c r="AF165" s="203"/>
      <c r="AG165" s="203"/>
      <c r="AH165" s="203"/>
      <c r="AI165" s="203"/>
      <c r="AJ165" s="203"/>
      <c r="AK165" s="203"/>
      <c r="AL165" s="203"/>
      <c r="AM165" s="203"/>
      <c r="AN165" s="203"/>
      <c r="AO165" s="203"/>
      <c r="AP165" s="203"/>
      <c r="AQ165" s="203"/>
      <c r="AR165" s="203"/>
      <c r="AS165" s="203"/>
      <c r="AT165" s="203"/>
      <c r="AU165" s="203"/>
      <c r="AV165" s="203"/>
      <c r="AW165" s="203"/>
      <c r="AX165" s="204"/>
      <c r="AY165" s="83">
        <f t="shared" si="42"/>
        <v>0</v>
      </c>
    </row>
    <row r="166" spans="1:51" ht="123.75" hidden="1" customHeight="1" x14ac:dyDescent="0.2">
      <c r="A166" s="205" t="s">
        <v>464</v>
      </c>
      <c r="B166" s="206"/>
      <c r="C166" s="207" t="s">
        <v>603</v>
      </c>
      <c r="D166" s="207"/>
      <c r="E166" s="207"/>
      <c r="F166" s="208"/>
      <c r="G166" s="114"/>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6"/>
      <c r="AY166" s="83">
        <f t="shared" si="42"/>
        <v>0</v>
      </c>
    </row>
    <row r="167" spans="1:51" ht="18.75" hidden="1" customHeight="1" x14ac:dyDescent="0.2">
      <c r="A167" s="129" t="s">
        <v>628</v>
      </c>
      <c r="B167" s="130"/>
      <c r="C167" s="130"/>
      <c r="D167" s="130"/>
      <c r="E167" s="130"/>
      <c r="F167" s="131"/>
      <c r="G167" s="139" t="s">
        <v>486</v>
      </c>
      <c r="H167" s="140"/>
      <c r="I167" s="140"/>
      <c r="J167" s="140"/>
      <c r="K167" s="140"/>
      <c r="L167" s="140"/>
      <c r="M167" s="140"/>
      <c r="N167" s="140"/>
      <c r="O167" s="141"/>
      <c r="P167" s="145" t="s">
        <v>487</v>
      </c>
      <c r="Q167" s="140"/>
      <c r="R167" s="140"/>
      <c r="S167" s="140"/>
      <c r="T167" s="140"/>
      <c r="U167" s="140"/>
      <c r="V167" s="140"/>
      <c r="W167" s="140"/>
      <c r="X167" s="141"/>
      <c r="Y167" s="147"/>
      <c r="Z167" s="148"/>
      <c r="AA167" s="149"/>
      <c r="AB167" s="153" t="s">
        <v>7</v>
      </c>
      <c r="AC167" s="154"/>
      <c r="AD167" s="155"/>
      <c r="AE167" s="153" t="s">
        <v>525</v>
      </c>
      <c r="AF167" s="154"/>
      <c r="AG167" s="154"/>
      <c r="AH167" s="155"/>
      <c r="AI167" s="159" t="s">
        <v>524</v>
      </c>
      <c r="AJ167" s="159"/>
      <c r="AK167" s="159"/>
      <c r="AL167" s="153"/>
      <c r="AM167" s="159" t="s">
        <v>301</v>
      </c>
      <c r="AN167" s="159"/>
      <c r="AO167" s="159"/>
      <c r="AP167" s="153"/>
      <c r="AQ167" s="161" t="s">
        <v>72</v>
      </c>
      <c r="AR167" s="162"/>
      <c r="AS167" s="162"/>
      <c r="AT167" s="162"/>
      <c r="AU167" s="162"/>
      <c r="AV167" s="162"/>
      <c r="AW167" s="162"/>
      <c r="AX167" s="163"/>
      <c r="AY167" s="83">
        <f t="shared" si="37"/>
        <v>0</v>
      </c>
    </row>
    <row r="168" spans="1:51" ht="18.75" hidden="1" customHeight="1" x14ac:dyDescent="0.2">
      <c r="A168" s="132"/>
      <c r="B168" s="133"/>
      <c r="C168" s="133"/>
      <c r="D168" s="133"/>
      <c r="E168" s="133"/>
      <c r="F168" s="134"/>
      <c r="G168" s="142"/>
      <c r="H168" s="143"/>
      <c r="I168" s="143"/>
      <c r="J168" s="143"/>
      <c r="K168" s="143"/>
      <c r="L168" s="143"/>
      <c r="M168" s="143"/>
      <c r="N168" s="143"/>
      <c r="O168" s="144"/>
      <c r="P168" s="146"/>
      <c r="Q168" s="143"/>
      <c r="R168" s="143"/>
      <c r="S168" s="143"/>
      <c r="T168" s="143"/>
      <c r="U168" s="143"/>
      <c r="V168" s="143"/>
      <c r="W168" s="143"/>
      <c r="X168" s="144"/>
      <c r="Y168" s="150"/>
      <c r="Z168" s="151"/>
      <c r="AA168" s="152"/>
      <c r="AB168" s="156"/>
      <c r="AC168" s="157"/>
      <c r="AD168" s="158"/>
      <c r="AE168" s="156"/>
      <c r="AF168" s="157"/>
      <c r="AG168" s="157"/>
      <c r="AH168" s="158"/>
      <c r="AI168" s="160"/>
      <c r="AJ168" s="160"/>
      <c r="AK168" s="160"/>
      <c r="AL168" s="156"/>
      <c r="AM168" s="160"/>
      <c r="AN168" s="160"/>
      <c r="AO168" s="160"/>
      <c r="AP168" s="156"/>
      <c r="AQ168" s="164"/>
      <c r="AR168" s="165"/>
      <c r="AS168" s="165"/>
      <c r="AT168" s="165"/>
      <c r="AU168" s="166"/>
      <c r="AV168" s="166"/>
      <c r="AW168" s="143" t="s">
        <v>103</v>
      </c>
      <c r="AX168" s="167"/>
      <c r="AY168" s="83">
        <f t="shared" si="37"/>
        <v>0</v>
      </c>
    </row>
    <row r="169" spans="1:51" ht="23.25" hidden="1" customHeight="1" x14ac:dyDescent="0.2">
      <c r="A169" s="135"/>
      <c r="B169" s="133"/>
      <c r="C169" s="133"/>
      <c r="D169" s="133"/>
      <c r="E169" s="133"/>
      <c r="F169" s="134"/>
      <c r="G169" s="168"/>
      <c r="H169" s="169"/>
      <c r="I169" s="169"/>
      <c r="J169" s="169"/>
      <c r="K169" s="169"/>
      <c r="L169" s="169"/>
      <c r="M169" s="169"/>
      <c r="N169" s="169"/>
      <c r="O169" s="170"/>
      <c r="P169" s="177"/>
      <c r="Q169" s="177"/>
      <c r="R169" s="177"/>
      <c r="S169" s="177"/>
      <c r="T169" s="177"/>
      <c r="U169" s="177"/>
      <c r="V169" s="177"/>
      <c r="W169" s="177"/>
      <c r="X169" s="178"/>
      <c r="Y169" s="183" t="s">
        <v>8</v>
      </c>
      <c r="Z169" s="184"/>
      <c r="AA169" s="185"/>
      <c r="AB169" s="186"/>
      <c r="AC169" s="186"/>
      <c r="AD169" s="186"/>
      <c r="AE169" s="187"/>
      <c r="AF169" s="188"/>
      <c r="AG169" s="188"/>
      <c r="AH169" s="188"/>
      <c r="AI169" s="187"/>
      <c r="AJ169" s="188"/>
      <c r="AK169" s="188"/>
      <c r="AL169" s="188"/>
      <c r="AM169" s="187"/>
      <c r="AN169" s="188"/>
      <c r="AO169" s="188"/>
      <c r="AP169" s="188"/>
      <c r="AQ169" s="189"/>
      <c r="AR169" s="190"/>
      <c r="AS169" s="190"/>
      <c r="AT169" s="190"/>
      <c r="AU169" s="190"/>
      <c r="AV169" s="190"/>
      <c r="AW169" s="190"/>
      <c r="AX169" s="191"/>
      <c r="AY169" s="83">
        <f t="shared" si="37"/>
        <v>0</v>
      </c>
    </row>
    <row r="170" spans="1:51" ht="23.25" hidden="1" customHeight="1" x14ac:dyDescent="0.2">
      <c r="A170" s="136"/>
      <c r="B170" s="137"/>
      <c r="C170" s="137"/>
      <c r="D170" s="137"/>
      <c r="E170" s="137"/>
      <c r="F170" s="138"/>
      <c r="G170" s="171"/>
      <c r="H170" s="172"/>
      <c r="I170" s="172"/>
      <c r="J170" s="172"/>
      <c r="K170" s="172"/>
      <c r="L170" s="172"/>
      <c r="M170" s="172"/>
      <c r="N170" s="172"/>
      <c r="O170" s="173"/>
      <c r="P170" s="179"/>
      <c r="Q170" s="179"/>
      <c r="R170" s="179"/>
      <c r="S170" s="179"/>
      <c r="T170" s="179"/>
      <c r="U170" s="179"/>
      <c r="V170" s="179"/>
      <c r="W170" s="179"/>
      <c r="X170" s="180"/>
      <c r="Y170" s="192" t="s">
        <v>25</v>
      </c>
      <c r="Z170" s="193"/>
      <c r="AA170" s="194"/>
      <c r="AB170" s="195"/>
      <c r="AC170" s="195"/>
      <c r="AD170" s="195"/>
      <c r="AE170" s="187"/>
      <c r="AF170" s="188"/>
      <c r="AG170" s="188"/>
      <c r="AH170" s="188"/>
      <c r="AI170" s="187"/>
      <c r="AJ170" s="188"/>
      <c r="AK170" s="188"/>
      <c r="AL170" s="188"/>
      <c r="AM170" s="187"/>
      <c r="AN170" s="188"/>
      <c r="AO170" s="188"/>
      <c r="AP170" s="188"/>
      <c r="AQ170" s="189"/>
      <c r="AR170" s="190"/>
      <c r="AS170" s="190"/>
      <c r="AT170" s="190"/>
      <c r="AU170" s="190"/>
      <c r="AV170" s="190"/>
      <c r="AW170" s="190"/>
      <c r="AX170" s="191"/>
      <c r="AY170" s="83">
        <f t="shared" si="37"/>
        <v>0</v>
      </c>
    </row>
    <row r="171" spans="1:51" ht="23.25" hidden="1" customHeight="1" x14ac:dyDescent="0.2">
      <c r="A171" s="135"/>
      <c r="B171" s="133"/>
      <c r="C171" s="133"/>
      <c r="D171" s="133"/>
      <c r="E171" s="133"/>
      <c r="F171" s="134"/>
      <c r="G171" s="174"/>
      <c r="H171" s="175"/>
      <c r="I171" s="175"/>
      <c r="J171" s="175"/>
      <c r="K171" s="175"/>
      <c r="L171" s="175"/>
      <c r="M171" s="175"/>
      <c r="N171" s="175"/>
      <c r="O171" s="176"/>
      <c r="P171" s="181"/>
      <c r="Q171" s="181"/>
      <c r="R171" s="181"/>
      <c r="S171" s="181"/>
      <c r="T171" s="181"/>
      <c r="U171" s="181"/>
      <c r="V171" s="181"/>
      <c r="W171" s="181"/>
      <c r="X171" s="182"/>
      <c r="Y171" s="192" t="s">
        <v>9</v>
      </c>
      <c r="Z171" s="193"/>
      <c r="AA171" s="194"/>
      <c r="AB171" s="196" t="s">
        <v>10</v>
      </c>
      <c r="AC171" s="196"/>
      <c r="AD171" s="196"/>
      <c r="AE171" s="197" t="str">
        <f t="shared" ref="AE171" si="46">IFERROR(AE169/AE170*100,"-")</f>
        <v>-</v>
      </c>
      <c r="AF171" s="198"/>
      <c r="AG171" s="198"/>
      <c r="AH171" s="198"/>
      <c r="AI171" s="197" t="str">
        <f t="shared" ref="AI171" si="47">IFERROR(AI169/AI170*100,"-")</f>
        <v>-</v>
      </c>
      <c r="AJ171" s="198"/>
      <c r="AK171" s="198"/>
      <c r="AL171" s="198"/>
      <c r="AM171" s="197" t="str">
        <f t="shared" ref="AM171" si="48">IFERROR(AM169/AM170*100,"-")</f>
        <v>-</v>
      </c>
      <c r="AN171" s="198"/>
      <c r="AO171" s="198"/>
      <c r="AP171" s="198"/>
      <c r="AQ171" s="199" t="str">
        <f>IFERROR(AQ169/AQ170*100,"-")</f>
        <v>-</v>
      </c>
      <c r="AR171" s="200"/>
      <c r="AS171" s="200"/>
      <c r="AT171" s="200"/>
      <c r="AU171" s="200"/>
      <c r="AV171" s="200"/>
      <c r="AW171" s="200"/>
      <c r="AX171" s="201"/>
      <c r="AY171" s="83">
        <f t="shared" si="37"/>
        <v>0</v>
      </c>
    </row>
    <row r="172" spans="1:51" ht="90" hidden="1" customHeight="1" x14ac:dyDescent="0.2">
      <c r="A172" s="111" t="s">
        <v>633</v>
      </c>
      <c r="B172" s="112"/>
      <c r="C172" s="112"/>
      <c r="D172" s="112"/>
      <c r="E172" s="112"/>
      <c r="F172" s="113"/>
      <c r="G172" s="114"/>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6"/>
      <c r="AY172" s="83">
        <f t="shared" si="37"/>
        <v>0</v>
      </c>
    </row>
    <row r="173" spans="1:51" ht="22.5" hidden="1" customHeight="1" x14ac:dyDescent="0.2">
      <c r="A173" s="117" t="s">
        <v>539</v>
      </c>
      <c r="B173" s="117"/>
      <c r="C173" s="117"/>
      <c r="D173" s="117"/>
      <c r="E173" s="117"/>
      <c r="F173" s="118"/>
      <c r="G173" s="123" t="s">
        <v>546</v>
      </c>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4"/>
      <c r="AV173" s="124"/>
      <c r="AW173" s="124"/>
      <c r="AX173" s="125"/>
      <c r="AY173" s="83">
        <f t="shared" si="37"/>
        <v>0</v>
      </c>
    </row>
    <row r="174" spans="1:51" ht="61.5" hidden="1" customHeight="1" x14ac:dyDescent="0.2">
      <c r="A174" s="119"/>
      <c r="B174" s="119"/>
      <c r="C174" s="119"/>
      <c r="D174" s="119"/>
      <c r="E174" s="119"/>
      <c r="F174" s="120"/>
      <c r="G174" s="126"/>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8"/>
      <c r="AY174" s="83">
        <f t="shared" si="37"/>
        <v>0</v>
      </c>
    </row>
    <row r="175" spans="1:51" ht="22.5" hidden="1" customHeight="1" x14ac:dyDescent="0.2">
      <c r="A175" s="119"/>
      <c r="B175" s="119"/>
      <c r="C175" s="119"/>
      <c r="D175" s="119"/>
      <c r="E175" s="119"/>
      <c r="F175" s="120"/>
      <c r="G175" s="123" t="s">
        <v>642</v>
      </c>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c r="AL175" s="124"/>
      <c r="AM175" s="124"/>
      <c r="AN175" s="124"/>
      <c r="AO175" s="124"/>
      <c r="AP175" s="124"/>
      <c r="AQ175" s="124"/>
      <c r="AR175" s="124"/>
      <c r="AS175" s="124"/>
      <c r="AT175" s="124"/>
      <c r="AU175" s="124"/>
      <c r="AV175" s="124"/>
      <c r="AW175" s="124"/>
      <c r="AX175" s="125"/>
      <c r="AY175" s="83">
        <f t="shared" si="37"/>
        <v>0</v>
      </c>
    </row>
    <row r="176" spans="1:51" ht="59.25" hidden="1" customHeight="1" x14ac:dyDescent="0.2">
      <c r="A176" s="121"/>
      <c r="B176" s="121"/>
      <c r="C176" s="121"/>
      <c r="D176" s="121"/>
      <c r="E176" s="121"/>
      <c r="F176" s="122"/>
      <c r="G176" s="126"/>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c r="AG176" s="127"/>
      <c r="AH176" s="127"/>
      <c r="AI176" s="127"/>
      <c r="AJ176" s="127"/>
      <c r="AK176" s="127"/>
      <c r="AL176" s="127"/>
      <c r="AM176" s="127"/>
      <c r="AN176" s="127"/>
      <c r="AO176" s="127"/>
      <c r="AP176" s="127"/>
      <c r="AQ176" s="127"/>
      <c r="AR176" s="127"/>
      <c r="AS176" s="127"/>
      <c r="AT176" s="127"/>
      <c r="AU176" s="127"/>
      <c r="AV176" s="127"/>
      <c r="AW176" s="127"/>
      <c r="AX176" s="128"/>
      <c r="AY176" s="83">
        <f t="shared" si="37"/>
        <v>0</v>
      </c>
    </row>
    <row r="177" spans="1:51" ht="61.5" hidden="1" customHeight="1" x14ac:dyDescent="0.2">
      <c r="A177" s="212" t="s">
        <v>594</v>
      </c>
      <c r="B177" s="213"/>
      <c r="C177" s="213"/>
      <c r="D177" s="213"/>
      <c r="E177" s="213"/>
      <c r="F177" s="214"/>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c r="AU177" s="215"/>
      <c r="AV177" s="215"/>
      <c r="AW177" s="215"/>
      <c r="AX177" s="216"/>
      <c r="AY177" s="83">
        <f>COUNTA(G177)</f>
        <v>0</v>
      </c>
    </row>
    <row r="178" spans="1:51" ht="41.25" hidden="1" customHeight="1" x14ac:dyDescent="0.2">
      <c r="A178" s="217" t="s">
        <v>464</v>
      </c>
      <c r="B178" s="218"/>
      <c r="C178" s="218"/>
      <c r="D178" s="218"/>
      <c r="E178" s="218"/>
      <c r="F178" s="219"/>
      <c r="G178" s="88"/>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c r="AV178" s="89"/>
      <c r="AW178" s="89"/>
      <c r="AX178" s="90"/>
      <c r="AY178" s="83">
        <f>IF(AY$177=0,0,1)</f>
        <v>0</v>
      </c>
    </row>
    <row r="179" spans="1:51" ht="27" hidden="1" customHeight="1" x14ac:dyDescent="0.2">
      <c r="A179" s="220" t="s">
        <v>629</v>
      </c>
      <c r="B179" s="221"/>
      <c r="C179" s="221"/>
      <c r="D179" s="221"/>
      <c r="E179" s="221"/>
      <c r="F179" s="222"/>
      <c r="G179" s="142" t="s">
        <v>454</v>
      </c>
      <c r="H179" s="143"/>
      <c r="I179" s="143"/>
      <c r="J179" s="143"/>
      <c r="K179" s="143"/>
      <c r="L179" s="143"/>
      <c r="M179" s="143"/>
      <c r="N179" s="143"/>
      <c r="O179" s="143"/>
      <c r="P179" s="146" t="s">
        <v>453</v>
      </c>
      <c r="Q179" s="143"/>
      <c r="R179" s="143"/>
      <c r="S179" s="143"/>
      <c r="T179" s="143"/>
      <c r="U179" s="143"/>
      <c r="V179" s="143"/>
      <c r="W179" s="143"/>
      <c r="X179" s="144"/>
      <c r="Y179" s="147"/>
      <c r="Z179" s="148"/>
      <c r="AA179" s="149"/>
      <c r="AB179" s="160" t="s">
        <v>7</v>
      </c>
      <c r="AC179" s="160"/>
      <c r="AD179" s="160"/>
      <c r="AE179" s="156" t="s">
        <v>525</v>
      </c>
      <c r="AF179" s="157"/>
      <c r="AG179" s="157"/>
      <c r="AH179" s="158"/>
      <c r="AI179" s="156" t="s">
        <v>524</v>
      </c>
      <c r="AJ179" s="157"/>
      <c r="AK179" s="157"/>
      <c r="AL179" s="158"/>
      <c r="AM179" s="156" t="s">
        <v>301</v>
      </c>
      <c r="AN179" s="157"/>
      <c r="AO179" s="157"/>
      <c r="AP179" s="158"/>
      <c r="AQ179" s="229" t="s">
        <v>455</v>
      </c>
      <c r="AR179" s="230"/>
      <c r="AS179" s="230"/>
      <c r="AT179" s="231"/>
      <c r="AU179" s="229" t="s">
        <v>523</v>
      </c>
      <c r="AV179" s="230"/>
      <c r="AW179" s="230"/>
      <c r="AX179" s="232"/>
      <c r="AY179" s="83">
        <f t="shared" ref="AY179:AY209" si="49">IF(AY$177=0,0,1)</f>
        <v>0</v>
      </c>
    </row>
    <row r="180" spans="1:51" ht="23.25" hidden="1" customHeight="1" x14ac:dyDescent="0.2">
      <c r="A180" s="223"/>
      <c r="B180" s="224"/>
      <c r="C180" s="224"/>
      <c r="D180" s="224"/>
      <c r="E180" s="224"/>
      <c r="F180" s="225"/>
      <c r="G180" s="233"/>
      <c r="H180" s="234"/>
      <c r="I180" s="234"/>
      <c r="J180" s="234"/>
      <c r="K180" s="234"/>
      <c r="L180" s="234"/>
      <c r="M180" s="234"/>
      <c r="N180" s="234"/>
      <c r="O180" s="234"/>
      <c r="P180" s="237"/>
      <c r="Q180" s="177"/>
      <c r="R180" s="177"/>
      <c r="S180" s="177"/>
      <c r="T180" s="177"/>
      <c r="U180" s="177"/>
      <c r="V180" s="177"/>
      <c r="W180" s="177"/>
      <c r="X180" s="178"/>
      <c r="Y180" s="239" t="s">
        <v>26</v>
      </c>
      <c r="Z180" s="240"/>
      <c r="AA180" s="241"/>
      <c r="AB180" s="186"/>
      <c r="AC180" s="186"/>
      <c r="AD180" s="186"/>
      <c r="AE180" s="210"/>
      <c r="AF180" s="210"/>
      <c r="AG180" s="210"/>
      <c r="AH180" s="210"/>
      <c r="AI180" s="210"/>
      <c r="AJ180" s="210"/>
      <c r="AK180" s="210"/>
      <c r="AL180" s="210"/>
      <c r="AM180" s="210"/>
      <c r="AN180" s="210"/>
      <c r="AO180" s="210"/>
      <c r="AP180" s="210"/>
      <c r="AQ180" s="210"/>
      <c r="AR180" s="210"/>
      <c r="AS180" s="210"/>
      <c r="AT180" s="210"/>
      <c r="AU180" s="187"/>
      <c r="AV180" s="188"/>
      <c r="AW180" s="188"/>
      <c r="AX180" s="211"/>
      <c r="AY180" s="83">
        <f t="shared" si="49"/>
        <v>0</v>
      </c>
    </row>
    <row r="181" spans="1:51" ht="23.25" hidden="1" customHeight="1" x14ac:dyDescent="0.2">
      <c r="A181" s="226"/>
      <c r="B181" s="227"/>
      <c r="C181" s="227"/>
      <c r="D181" s="227"/>
      <c r="E181" s="227"/>
      <c r="F181" s="228"/>
      <c r="G181" s="235"/>
      <c r="H181" s="236"/>
      <c r="I181" s="236"/>
      <c r="J181" s="236"/>
      <c r="K181" s="236"/>
      <c r="L181" s="236"/>
      <c r="M181" s="236"/>
      <c r="N181" s="236"/>
      <c r="O181" s="236"/>
      <c r="P181" s="238"/>
      <c r="Q181" s="181"/>
      <c r="R181" s="181"/>
      <c r="S181" s="181"/>
      <c r="T181" s="181"/>
      <c r="U181" s="181"/>
      <c r="V181" s="181"/>
      <c r="W181" s="181"/>
      <c r="X181" s="182"/>
      <c r="Y181" s="242" t="s">
        <v>27</v>
      </c>
      <c r="Z181" s="243"/>
      <c r="AA181" s="244"/>
      <c r="AB181" s="186"/>
      <c r="AC181" s="186"/>
      <c r="AD181" s="186"/>
      <c r="AE181" s="210"/>
      <c r="AF181" s="210"/>
      <c r="AG181" s="210"/>
      <c r="AH181" s="210"/>
      <c r="AI181" s="210"/>
      <c r="AJ181" s="210"/>
      <c r="AK181" s="210"/>
      <c r="AL181" s="210"/>
      <c r="AM181" s="210"/>
      <c r="AN181" s="210"/>
      <c r="AO181" s="210"/>
      <c r="AP181" s="210"/>
      <c r="AQ181" s="210"/>
      <c r="AR181" s="210"/>
      <c r="AS181" s="210"/>
      <c r="AT181" s="210"/>
      <c r="AU181" s="187"/>
      <c r="AV181" s="188"/>
      <c r="AW181" s="188"/>
      <c r="AX181" s="211"/>
      <c r="AY181" s="83">
        <f t="shared" si="49"/>
        <v>0</v>
      </c>
    </row>
    <row r="182" spans="1:51" ht="27" hidden="1" customHeight="1" x14ac:dyDescent="0.2">
      <c r="A182" s="91"/>
      <c r="B182" s="92"/>
      <c r="C182" s="92"/>
      <c r="D182" s="92"/>
      <c r="E182" s="92"/>
      <c r="F182" s="93"/>
      <c r="G182" s="202"/>
      <c r="H182" s="203"/>
      <c r="I182" s="203"/>
      <c r="J182" s="203"/>
      <c r="K182" s="203"/>
      <c r="L182" s="203"/>
      <c r="M182" s="203"/>
      <c r="N182" s="203"/>
      <c r="O182" s="203"/>
      <c r="P182" s="203"/>
      <c r="Q182" s="203"/>
      <c r="R182" s="203"/>
      <c r="S182" s="203"/>
      <c r="T182" s="203"/>
      <c r="U182" s="203"/>
      <c r="V182" s="203"/>
      <c r="W182" s="203"/>
      <c r="X182" s="203"/>
      <c r="Y182" s="203"/>
      <c r="Z182" s="203"/>
      <c r="AA182" s="203"/>
      <c r="AB182" s="203"/>
      <c r="AC182" s="203"/>
      <c r="AD182" s="203"/>
      <c r="AE182" s="203"/>
      <c r="AF182" s="203"/>
      <c r="AG182" s="203"/>
      <c r="AH182" s="203"/>
      <c r="AI182" s="203"/>
      <c r="AJ182" s="203"/>
      <c r="AK182" s="203"/>
      <c r="AL182" s="203"/>
      <c r="AM182" s="203"/>
      <c r="AN182" s="203"/>
      <c r="AO182" s="203"/>
      <c r="AP182" s="203"/>
      <c r="AQ182" s="203"/>
      <c r="AR182" s="203"/>
      <c r="AS182" s="203"/>
      <c r="AT182" s="203"/>
      <c r="AU182" s="203"/>
      <c r="AV182" s="203"/>
      <c r="AW182" s="203"/>
      <c r="AX182" s="204"/>
      <c r="AY182" s="83">
        <f t="shared" si="49"/>
        <v>0</v>
      </c>
    </row>
    <row r="183" spans="1:51" ht="123.75" hidden="1" customHeight="1" x14ac:dyDescent="0.2">
      <c r="A183" s="205" t="s">
        <v>464</v>
      </c>
      <c r="B183" s="206"/>
      <c r="C183" s="207" t="s">
        <v>609</v>
      </c>
      <c r="D183" s="207"/>
      <c r="E183" s="207"/>
      <c r="F183" s="208"/>
      <c r="G183" s="114"/>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6"/>
      <c r="AY183" s="83">
        <f t="shared" si="49"/>
        <v>0</v>
      </c>
    </row>
    <row r="184" spans="1:51" ht="18.75" hidden="1" customHeight="1" x14ac:dyDescent="0.2">
      <c r="A184" s="129" t="s">
        <v>630</v>
      </c>
      <c r="B184" s="130"/>
      <c r="C184" s="130"/>
      <c r="D184" s="130"/>
      <c r="E184" s="130"/>
      <c r="F184" s="131"/>
      <c r="G184" s="139" t="s">
        <v>486</v>
      </c>
      <c r="H184" s="140"/>
      <c r="I184" s="140"/>
      <c r="J184" s="140"/>
      <c r="K184" s="140"/>
      <c r="L184" s="140"/>
      <c r="M184" s="140"/>
      <c r="N184" s="140"/>
      <c r="O184" s="141"/>
      <c r="P184" s="145" t="s">
        <v>487</v>
      </c>
      <c r="Q184" s="140"/>
      <c r="R184" s="140"/>
      <c r="S184" s="140"/>
      <c r="T184" s="140"/>
      <c r="U184" s="140"/>
      <c r="V184" s="140"/>
      <c r="W184" s="140"/>
      <c r="X184" s="141"/>
      <c r="Y184" s="147"/>
      <c r="Z184" s="148"/>
      <c r="AA184" s="149"/>
      <c r="AB184" s="153" t="s">
        <v>7</v>
      </c>
      <c r="AC184" s="154"/>
      <c r="AD184" s="155"/>
      <c r="AE184" s="153" t="s">
        <v>525</v>
      </c>
      <c r="AF184" s="154"/>
      <c r="AG184" s="154"/>
      <c r="AH184" s="155"/>
      <c r="AI184" s="159" t="s">
        <v>524</v>
      </c>
      <c r="AJ184" s="159"/>
      <c r="AK184" s="159"/>
      <c r="AL184" s="153"/>
      <c r="AM184" s="159" t="s">
        <v>301</v>
      </c>
      <c r="AN184" s="159"/>
      <c r="AO184" s="159"/>
      <c r="AP184" s="153"/>
      <c r="AQ184" s="161" t="s">
        <v>543</v>
      </c>
      <c r="AR184" s="162"/>
      <c r="AS184" s="162"/>
      <c r="AT184" s="162"/>
      <c r="AU184" s="162"/>
      <c r="AV184" s="162"/>
      <c r="AW184" s="162"/>
      <c r="AX184" s="163"/>
      <c r="AY184" s="83">
        <f>IF(AY$177=0,0,COUNTA(G$186))</f>
        <v>0</v>
      </c>
    </row>
    <row r="185" spans="1:51" ht="18.75" hidden="1" customHeight="1" x14ac:dyDescent="0.2">
      <c r="A185" s="132"/>
      <c r="B185" s="133"/>
      <c r="C185" s="133"/>
      <c r="D185" s="133"/>
      <c r="E185" s="133"/>
      <c r="F185" s="134"/>
      <c r="G185" s="142"/>
      <c r="H185" s="143"/>
      <c r="I185" s="143"/>
      <c r="J185" s="143"/>
      <c r="K185" s="143"/>
      <c r="L185" s="143"/>
      <c r="M185" s="143"/>
      <c r="N185" s="143"/>
      <c r="O185" s="144"/>
      <c r="P185" s="146"/>
      <c r="Q185" s="143"/>
      <c r="R185" s="143"/>
      <c r="S185" s="143"/>
      <c r="T185" s="143"/>
      <c r="U185" s="143"/>
      <c r="V185" s="143"/>
      <c r="W185" s="143"/>
      <c r="X185" s="144"/>
      <c r="Y185" s="150"/>
      <c r="Z185" s="151"/>
      <c r="AA185" s="152"/>
      <c r="AB185" s="156"/>
      <c r="AC185" s="157"/>
      <c r="AD185" s="158"/>
      <c r="AE185" s="156"/>
      <c r="AF185" s="157"/>
      <c r="AG185" s="157"/>
      <c r="AH185" s="158"/>
      <c r="AI185" s="160"/>
      <c r="AJ185" s="160"/>
      <c r="AK185" s="160"/>
      <c r="AL185" s="156"/>
      <c r="AM185" s="160"/>
      <c r="AN185" s="160"/>
      <c r="AO185" s="160"/>
      <c r="AP185" s="156"/>
      <c r="AQ185" s="164"/>
      <c r="AR185" s="165"/>
      <c r="AS185" s="165"/>
      <c r="AT185" s="165"/>
      <c r="AU185" s="166"/>
      <c r="AV185" s="166"/>
      <c r="AW185" s="143" t="s">
        <v>103</v>
      </c>
      <c r="AX185" s="167"/>
      <c r="AY185" s="83">
        <f t="shared" ref="AY185:AY191" si="50">IF(AY$177=0,0,COUNTA(G$186))</f>
        <v>0</v>
      </c>
    </row>
    <row r="186" spans="1:51" ht="23.25" hidden="1" customHeight="1" x14ac:dyDescent="0.2">
      <c r="A186" s="135"/>
      <c r="B186" s="133"/>
      <c r="C186" s="133"/>
      <c r="D186" s="133"/>
      <c r="E186" s="133"/>
      <c r="F186" s="134"/>
      <c r="G186" s="168"/>
      <c r="H186" s="169"/>
      <c r="I186" s="169"/>
      <c r="J186" s="169"/>
      <c r="K186" s="169"/>
      <c r="L186" s="169"/>
      <c r="M186" s="169"/>
      <c r="N186" s="169"/>
      <c r="O186" s="170"/>
      <c r="P186" s="177"/>
      <c r="Q186" s="177"/>
      <c r="R186" s="177"/>
      <c r="S186" s="177"/>
      <c r="T186" s="177"/>
      <c r="U186" s="177"/>
      <c r="V186" s="177"/>
      <c r="W186" s="177"/>
      <c r="X186" s="178"/>
      <c r="Y186" s="183" t="s">
        <v>8</v>
      </c>
      <c r="Z186" s="184"/>
      <c r="AA186" s="185"/>
      <c r="AB186" s="186"/>
      <c r="AC186" s="186"/>
      <c r="AD186" s="186"/>
      <c r="AE186" s="187"/>
      <c r="AF186" s="188"/>
      <c r="AG186" s="188"/>
      <c r="AH186" s="188"/>
      <c r="AI186" s="187"/>
      <c r="AJ186" s="188"/>
      <c r="AK186" s="188"/>
      <c r="AL186" s="188"/>
      <c r="AM186" s="187"/>
      <c r="AN186" s="188"/>
      <c r="AO186" s="188"/>
      <c r="AP186" s="188"/>
      <c r="AQ186" s="189"/>
      <c r="AR186" s="190"/>
      <c r="AS186" s="190"/>
      <c r="AT186" s="190"/>
      <c r="AU186" s="190"/>
      <c r="AV186" s="190"/>
      <c r="AW186" s="190"/>
      <c r="AX186" s="191"/>
      <c r="AY186" s="83">
        <f t="shared" si="50"/>
        <v>0</v>
      </c>
    </row>
    <row r="187" spans="1:51" ht="23.25" hidden="1" customHeight="1" x14ac:dyDescent="0.2">
      <c r="A187" s="136"/>
      <c r="B187" s="137"/>
      <c r="C187" s="137"/>
      <c r="D187" s="137"/>
      <c r="E187" s="137"/>
      <c r="F187" s="138"/>
      <c r="G187" s="171"/>
      <c r="H187" s="172"/>
      <c r="I187" s="172"/>
      <c r="J187" s="172"/>
      <c r="K187" s="172"/>
      <c r="L187" s="172"/>
      <c r="M187" s="172"/>
      <c r="N187" s="172"/>
      <c r="O187" s="173"/>
      <c r="P187" s="179"/>
      <c r="Q187" s="179"/>
      <c r="R187" s="179"/>
      <c r="S187" s="179"/>
      <c r="T187" s="179"/>
      <c r="U187" s="179"/>
      <c r="V187" s="179"/>
      <c r="W187" s="179"/>
      <c r="X187" s="180"/>
      <c r="Y187" s="192" t="s">
        <v>25</v>
      </c>
      <c r="Z187" s="193"/>
      <c r="AA187" s="194"/>
      <c r="AB187" s="195"/>
      <c r="AC187" s="195"/>
      <c r="AD187" s="195"/>
      <c r="AE187" s="187"/>
      <c r="AF187" s="188"/>
      <c r="AG187" s="188"/>
      <c r="AH187" s="188"/>
      <c r="AI187" s="187"/>
      <c r="AJ187" s="188"/>
      <c r="AK187" s="188"/>
      <c r="AL187" s="188"/>
      <c r="AM187" s="187"/>
      <c r="AN187" s="188"/>
      <c r="AO187" s="188"/>
      <c r="AP187" s="188"/>
      <c r="AQ187" s="189"/>
      <c r="AR187" s="190"/>
      <c r="AS187" s="190"/>
      <c r="AT187" s="190"/>
      <c r="AU187" s="190"/>
      <c r="AV187" s="190"/>
      <c r="AW187" s="190"/>
      <c r="AX187" s="191"/>
      <c r="AY187" s="83">
        <f t="shared" si="50"/>
        <v>0</v>
      </c>
    </row>
    <row r="188" spans="1:51" ht="23.25" hidden="1" customHeight="1" x14ac:dyDescent="0.2">
      <c r="A188" s="135"/>
      <c r="B188" s="133"/>
      <c r="C188" s="133"/>
      <c r="D188" s="133"/>
      <c r="E188" s="133"/>
      <c r="F188" s="134"/>
      <c r="G188" s="174"/>
      <c r="H188" s="175"/>
      <c r="I188" s="175"/>
      <c r="J188" s="175"/>
      <c r="K188" s="175"/>
      <c r="L188" s="175"/>
      <c r="M188" s="175"/>
      <c r="N188" s="175"/>
      <c r="O188" s="176"/>
      <c r="P188" s="181"/>
      <c r="Q188" s="181"/>
      <c r="R188" s="181"/>
      <c r="S188" s="181"/>
      <c r="T188" s="181"/>
      <c r="U188" s="181"/>
      <c r="V188" s="181"/>
      <c r="W188" s="181"/>
      <c r="X188" s="182"/>
      <c r="Y188" s="192" t="s">
        <v>9</v>
      </c>
      <c r="Z188" s="193"/>
      <c r="AA188" s="194"/>
      <c r="AB188" s="196" t="s">
        <v>10</v>
      </c>
      <c r="AC188" s="196"/>
      <c r="AD188" s="196"/>
      <c r="AE188" s="197" t="str">
        <f t="shared" ref="AE188" si="51">IFERROR(AE186/AE187*100,"-")</f>
        <v>-</v>
      </c>
      <c r="AF188" s="198"/>
      <c r="AG188" s="198"/>
      <c r="AH188" s="198"/>
      <c r="AI188" s="197" t="str">
        <f t="shared" ref="AI188" si="52">IFERROR(AI186/AI187*100,"-")</f>
        <v>-</v>
      </c>
      <c r="AJ188" s="198"/>
      <c r="AK188" s="198"/>
      <c r="AL188" s="198"/>
      <c r="AM188" s="197" t="str">
        <f t="shared" ref="AM188" si="53">IFERROR(AM186/AM187*100,"-")</f>
        <v>-</v>
      </c>
      <c r="AN188" s="198"/>
      <c r="AO188" s="198"/>
      <c r="AP188" s="198"/>
      <c r="AQ188" s="199" t="str">
        <f>IFERROR(AQ186/AQ187*100,"-")</f>
        <v>-</v>
      </c>
      <c r="AR188" s="200"/>
      <c r="AS188" s="200"/>
      <c r="AT188" s="200"/>
      <c r="AU188" s="200"/>
      <c r="AV188" s="200"/>
      <c r="AW188" s="200"/>
      <c r="AX188" s="201"/>
      <c r="AY188" s="83">
        <f t="shared" si="50"/>
        <v>0</v>
      </c>
    </row>
    <row r="189" spans="1:51" ht="90" hidden="1" customHeight="1" x14ac:dyDescent="0.2">
      <c r="A189" s="111" t="s">
        <v>635</v>
      </c>
      <c r="B189" s="112"/>
      <c r="C189" s="112"/>
      <c r="D189" s="112"/>
      <c r="E189" s="112"/>
      <c r="F189" s="113"/>
      <c r="G189" s="114"/>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6"/>
      <c r="AY189" s="83">
        <f t="shared" si="50"/>
        <v>0</v>
      </c>
    </row>
    <row r="190" spans="1:51" ht="15" hidden="1" customHeight="1" x14ac:dyDescent="0.2">
      <c r="A190" s="91"/>
      <c r="B190" s="92"/>
      <c r="C190" s="92"/>
      <c r="D190" s="92"/>
      <c r="E190" s="92"/>
      <c r="F190" s="93"/>
      <c r="G190" s="202"/>
      <c r="H190" s="203"/>
      <c r="I190" s="203"/>
      <c r="J190" s="203"/>
      <c r="K190" s="203"/>
      <c r="L190" s="203"/>
      <c r="M190" s="203"/>
      <c r="N190" s="203"/>
      <c r="O190" s="203"/>
      <c r="P190" s="203"/>
      <c r="Q190" s="203"/>
      <c r="R190" s="203"/>
      <c r="S190" s="203"/>
      <c r="T190" s="203"/>
      <c r="U190" s="203"/>
      <c r="V190" s="203"/>
      <c r="W190" s="203"/>
      <c r="X190" s="203"/>
      <c r="Y190" s="203"/>
      <c r="Z190" s="203"/>
      <c r="AA190" s="203"/>
      <c r="AB190" s="203"/>
      <c r="AC190" s="203"/>
      <c r="AD190" s="203"/>
      <c r="AE190" s="203"/>
      <c r="AF190" s="203"/>
      <c r="AG190" s="203"/>
      <c r="AH190" s="203"/>
      <c r="AI190" s="203"/>
      <c r="AJ190" s="203"/>
      <c r="AK190" s="203"/>
      <c r="AL190" s="203"/>
      <c r="AM190" s="203"/>
      <c r="AN190" s="203"/>
      <c r="AO190" s="203"/>
      <c r="AP190" s="203"/>
      <c r="AQ190" s="203"/>
      <c r="AR190" s="203"/>
      <c r="AS190" s="203"/>
      <c r="AT190" s="203"/>
      <c r="AU190" s="203"/>
      <c r="AV190" s="203"/>
      <c r="AW190" s="203"/>
      <c r="AX190" s="204"/>
      <c r="AY190" s="83">
        <f t="shared" si="50"/>
        <v>0</v>
      </c>
    </row>
    <row r="191" spans="1:51" ht="123.75" hidden="1" customHeight="1" x14ac:dyDescent="0.2">
      <c r="A191" s="205" t="s">
        <v>464</v>
      </c>
      <c r="B191" s="206"/>
      <c r="C191" s="207" t="s">
        <v>599</v>
      </c>
      <c r="D191" s="207"/>
      <c r="E191" s="207"/>
      <c r="F191" s="208"/>
      <c r="G191" s="114"/>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6"/>
      <c r="AY191" s="83">
        <f t="shared" si="50"/>
        <v>0</v>
      </c>
    </row>
    <row r="192" spans="1:51" ht="18.75" hidden="1" customHeight="1" x14ac:dyDescent="0.2">
      <c r="A192" s="129" t="s">
        <v>631</v>
      </c>
      <c r="B192" s="130"/>
      <c r="C192" s="130"/>
      <c r="D192" s="130"/>
      <c r="E192" s="130"/>
      <c r="F192" s="131"/>
      <c r="G192" s="139" t="s">
        <v>486</v>
      </c>
      <c r="H192" s="140"/>
      <c r="I192" s="140"/>
      <c r="J192" s="140"/>
      <c r="K192" s="140"/>
      <c r="L192" s="140"/>
      <c r="M192" s="140"/>
      <c r="N192" s="140"/>
      <c r="O192" s="141"/>
      <c r="P192" s="145" t="s">
        <v>487</v>
      </c>
      <c r="Q192" s="140"/>
      <c r="R192" s="140"/>
      <c r="S192" s="140"/>
      <c r="T192" s="140"/>
      <c r="U192" s="140"/>
      <c r="V192" s="140"/>
      <c r="W192" s="140"/>
      <c r="X192" s="141"/>
      <c r="Y192" s="147"/>
      <c r="Z192" s="148"/>
      <c r="AA192" s="149"/>
      <c r="AB192" s="153" t="s">
        <v>7</v>
      </c>
      <c r="AC192" s="154"/>
      <c r="AD192" s="155"/>
      <c r="AE192" s="153" t="s">
        <v>525</v>
      </c>
      <c r="AF192" s="154"/>
      <c r="AG192" s="154"/>
      <c r="AH192" s="155"/>
      <c r="AI192" s="159" t="s">
        <v>524</v>
      </c>
      <c r="AJ192" s="159"/>
      <c r="AK192" s="159"/>
      <c r="AL192" s="153"/>
      <c r="AM192" s="159" t="s">
        <v>301</v>
      </c>
      <c r="AN192" s="159"/>
      <c r="AO192" s="159"/>
      <c r="AP192" s="153"/>
      <c r="AQ192" s="161" t="s">
        <v>552</v>
      </c>
      <c r="AR192" s="162"/>
      <c r="AS192" s="162"/>
      <c r="AT192" s="162"/>
      <c r="AU192" s="162"/>
      <c r="AV192" s="162"/>
      <c r="AW192" s="162"/>
      <c r="AX192" s="163"/>
      <c r="AY192" s="83">
        <f>IF(AY$177=0,0,COUNTA(G$194))</f>
        <v>0</v>
      </c>
    </row>
    <row r="193" spans="1:51" ht="18.75" hidden="1" customHeight="1" x14ac:dyDescent="0.2">
      <c r="A193" s="132"/>
      <c r="B193" s="133"/>
      <c r="C193" s="133"/>
      <c r="D193" s="133"/>
      <c r="E193" s="133"/>
      <c r="F193" s="134"/>
      <c r="G193" s="142"/>
      <c r="H193" s="143"/>
      <c r="I193" s="143"/>
      <c r="J193" s="143"/>
      <c r="K193" s="143"/>
      <c r="L193" s="143"/>
      <c r="M193" s="143"/>
      <c r="N193" s="143"/>
      <c r="O193" s="144"/>
      <c r="P193" s="146"/>
      <c r="Q193" s="143"/>
      <c r="R193" s="143"/>
      <c r="S193" s="143"/>
      <c r="T193" s="143"/>
      <c r="U193" s="143"/>
      <c r="V193" s="143"/>
      <c r="W193" s="143"/>
      <c r="X193" s="144"/>
      <c r="Y193" s="150"/>
      <c r="Z193" s="151"/>
      <c r="AA193" s="152"/>
      <c r="AB193" s="156"/>
      <c r="AC193" s="157"/>
      <c r="AD193" s="158"/>
      <c r="AE193" s="156"/>
      <c r="AF193" s="157"/>
      <c r="AG193" s="157"/>
      <c r="AH193" s="158"/>
      <c r="AI193" s="160"/>
      <c r="AJ193" s="160"/>
      <c r="AK193" s="160"/>
      <c r="AL193" s="156"/>
      <c r="AM193" s="160"/>
      <c r="AN193" s="160"/>
      <c r="AO193" s="160"/>
      <c r="AP193" s="156"/>
      <c r="AQ193" s="164"/>
      <c r="AR193" s="165"/>
      <c r="AS193" s="165"/>
      <c r="AT193" s="165"/>
      <c r="AU193" s="166"/>
      <c r="AV193" s="166"/>
      <c r="AW193" s="143" t="s">
        <v>103</v>
      </c>
      <c r="AX193" s="167"/>
      <c r="AY193" s="83">
        <f t="shared" ref="AY193:AY199" si="54">IF(AY$177=0,0,COUNTA(G$194))</f>
        <v>0</v>
      </c>
    </row>
    <row r="194" spans="1:51" ht="23.25" hidden="1" customHeight="1" x14ac:dyDescent="0.2">
      <c r="A194" s="135"/>
      <c r="B194" s="133"/>
      <c r="C194" s="133"/>
      <c r="D194" s="133"/>
      <c r="E194" s="133"/>
      <c r="F194" s="134"/>
      <c r="G194" s="168"/>
      <c r="H194" s="169"/>
      <c r="I194" s="169"/>
      <c r="J194" s="169"/>
      <c r="K194" s="169"/>
      <c r="L194" s="169"/>
      <c r="M194" s="169"/>
      <c r="N194" s="169"/>
      <c r="O194" s="170"/>
      <c r="P194" s="177"/>
      <c r="Q194" s="177"/>
      <c r="R194" s="177"/>
      <c r="S194" s="177"/>
      <c r="T194" s="177"/>
      <c r="U194" s="177"/>
      <c r="V194" s="177"/>
      <c r="W194" s="177"/>
      <c r="X194" s="178"/>
      <c r="Y194" s="183" t="s">
        <v>8</v>
      </c>
      <c r="Z194" s="184"/>
      <c r="AA194" s="185"/>
      <c r="AB194" s="186"/>
      <c r="AC194" s="186"/>
      <c r="AD194" s="186"/>
      <c r="AE194" s="187"/>
      <c r="AF194" s="188"/>
      <c r="AG194" s="188"/>
      <c r="AH194" s="188"/>
      <c r="AI194" s="187"/>
      <c r="AJ194" s="188"/>
      <c r="AK194" s="188"/>
      <c r="AL194" s="188"/>
      <c r="AM194" s="187"/>
      <c r="AN194" s="188"/>
      <c r="AO194" s="188"/>
      <c r="AP194" s="188"/>
      <c r="AQ194" s="189"/>
      <c r="AR194" s="190"/>
      <c r="AS194" s="190"/>
      <c r="AT194" s="190"/>
      <c r="AU194" s="190"/>
      <c r="AV194" s="190"/>
      <c r="AW194" s="190"/>
      <c r="AX194" s="191"/>
      <c r="AY194" s="83">
        <f t="shared" si="54"/>
        <v>0</v>
      </c>
    </row>
    <row r="195" spans="1:51" ht="23.25" hidden="1" customHeight="1" x14ac:dyDescent="0.2">
      <c r="A195" s="136"/>
      <c r="B195" s="137"/>
      <c r="C195" s="137"/>
      <c r="D195" s="137"/>
      <c r="E195" s="137"/>
      <c r="F195" s="138"/>
      <c r="G195" s="171"/>
      <c r="H195" s="172"/>
      <c r="I195" s="172"/>
      <c r="J195" s="172"/>
      <c r="K195" s="172"/>
      <c r="L195" s="172"/>
      <c r="M195" s="172"/>
      <c r="N195" s="172"/>
      <c r="O195" s="173"/>
      <c r="P195" s="179"/>
      <c r="Q195" s="179"/>
      <c r="R195" s="179"/>
      <c r="S195" s="179"/>
      <c r="T195" s="179"/>
      <c r="U195" s="179"/>
      <c r="V195" s="179"/>
      <c r="W195" s="179"/>
      <c r="X195" s="180"/>
      <c r="Y195" s="192" t="s">
        <v>25</v>
      </c>
      <c r="Z195" s="193"/>
      <c r="AA195" s="194"/>
      <c r="AB195" s="195"/>
      <c r="AC195" s="195"/>
      <c r="AD195" s="195"/>
      <c r="AE195" s="187"/>
      <c r="AF195" s="188"/>
      <c r="AG195" s="188"/>
      <c r="AH195" s="188"/>
      <c r="AI195" s="187"/>
      <c r="AJ195" s="188"/>
      <c r="AK195" s="188"/>
      <c r="AL195" s="188"/>
      <c r="AM195" s="187"/>
      <c r="AN195" s="188"/>
      <c r="AO195" s="188"/>
      <c r="AP195" s="188"/>
      <c r="AQ195" s="189"/>
      <c r="AR195" s="190"/>
      <c r="AS195" s="190"/>
      <c r="AT195" s="190"/>
      <c r="AU195" s="190"/>
      <c r="AV195" s="190"/>
      <c r="AW195" s="190"/>
      <c r="AX195" s="191"/>
      <c r="AY195" s="83">
        <f t="shared" si="54"/>
        <v>0</v>
      </c>
    </row>
    <row r="196" spans="1:51" ht="23.25" hidden="1" customHeight="1" x14ac:dyDescent="0.2">
      <c r="A196" s="135"/>
      <c r="B196" s="133"/>
      <c r="C196" s="133"/>
      <c r="D196" s="133"/>
      <c r="E196" s="133"/>
      <c r="F196" s="134"/>
      <c r="G196" s="174"/>
      <c r="H196" s="175"/>
      <c r="I196" s="175"/>
      <c r="J196" s="175"/>
      <c r="K196" s="175"/>
      <c r="L196" s="175"/>
      <c r="M196" s="175"/>
      <c r="N196" s="175"/>
      <c r="O196" s="176"/>
      <c r="P196" s="181"/>
      <c r="Q196" s="181"/>
      <c r="R196" s="181"/>
      <c r="S196" s="181"/>
      <c r="T196" s="181"/>
      <c r="U196" s="181"/>
      <c r="V196" s="181"/>
      <c r="W196" s="181"/>
      <c r="X196" s="182"/>
      <c r="Y196" s="192" t="s">
        <v>9</v>
      </c>
      <c r="Z196" s="193"/>
      <c r="AA196" s="194"/>
      <c r="AB196" s="196" t="s">
        <v>10</v>
      </c>
      <c r="AC196" s="196"/>
      <c r="AD196" s="196"/>
      <c r="AE196" s="197" t="str">
        <f t="shared" ref="AE196" si="55">IFERROR(AE194/AE195*100,"-")</f>
        <v>-</v>
      </c>
      <c r="AF196" s="198"/>
      <c r="AG196" s="198"/>
      <c r="AH196" s="198"/>
      <c r="AI196" s="197" t="str">
        <f t="shared" ref="AI196" si="56">IFERROR(AI194/AI195*100,"-")</f>
        <v>-</v>
      </c>
      <c r="AJ196" s="198"/>
      <c r="AK196" s="198"/>
      <c r="AL196" s="198"/>
      <c r="AM196" s="197" t="str">
        <f t="shared" ref="AM196" si="57">IFERROR(AM194/AM195*100,"-")</f>
        <v>-</v>
      </c>
      <c r="AN196" s="198"/>
      <c r="AO196" s="198"/>
      <c r="AP196" s="198"/>
      <c r="AQ196" s="199" t="str">
        <f>IFERROR(AQ194/AQ195*100,"-")</f>
        <v>-</v>
      </c>
      <c r="AR196" s="200"/>
      <c r="AS196" s="200"/>
      <c r="AT196" s="200"/>
      <c r="AU196" s="200"/>
      <c r="AV196" s="200"/>
      <c r="AW196" s="200"/>
      <c r="AX196" s="201"/>
      <c r="AY196" s="83">
        <f t="shared" si="54"/>
        <v>0</v>
      </c>
    </row>
    <row r="197" spans="1:51" ht="90" hidden="1" customHeight="1" x14ac:dyDescent="0.2">
      <c r="A197" s="111" t="s">
        <v>638</v>
      </c>
      <c r="B197" s="112"/>
      <c r="C197" s="112"/>
      <c r="D197" s="112"/>
      <c r="E197" s="112"/>
      <c r="F197" s="113"/>
      <c r="G197" s="114"/>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6"/>
      <c r="AY197" s="83">
        <f t="shared" si="54"/>
        <v>0</v>
      </c>
    </row>
    <row r="198" spans="1:51" ht="15" hidden="1" customHeight="1" x14ac:dyDescent="0.2">
      <c r="A198" s="91"/>
      <c r="B198" s="92"/>
      <c r="C198" s="92"/>
      <c r="D198" s="92"/>
      <c r="E198" s="92"/>
      <c r="F198" s="93"/>
      <c r="G198" s="202"/>
      <c r="H198" s="203"/>
      <c r="I198" s="203"/>
      <c r="J198" s="203"/>
      <c r="K198" s="203"/>
      <c r="L198" s="203"/>
      <c r="M198" s="203"/>
      <c r="N198" s="203"/>
      <c r="O198" s="203"/>
      <c r="P198" s="203"/>
      <c r="Q198" s="203"/>
      <c r="R198" s="203"/>
      <c r="S198" s="203"/>
      <c r="T198" s="203"/>
      <c r="U198" s="203"/>
      <c r="V198" s="203"/>
      <c r="W198" s="203"/>
      <c r="X198" s="203"/>
      <c r="Y198" s="203"/>
      <c r="Z198" s="203"/>
      <c r="AA198" s="203"/>
      <c r="AB198" s="203"/>
      <c r="AC198" s="203"/>
      <c r="AD198" s="203"/>
      <c r="AE198" s="203"/>
      <c r="AF198" s="203"/>
      <c r="AG198" s="203"/>
      <c r="AH198" s="203"/>
      <c r="AI198" s="203"/>
      <c r="AJ198" s="203"/>
      <c r="AK198" s="203"/>
      <c r="AL198" s="203"/>
      <c r="AM198" s="203"/>
      <c r="AN198" s="203"/>
      <c r="AO198" s="203"/>
      <c r="AP198" s="203"/>
      <c r="AQ198" s="203"/>
      <c r="AR198" s="203"/>
      <c r="AS198" s="203"/>
      <c r="AT198" s="203"/>
      <c r="AU198" s="203"/>
      <c r="AV198" s="203"/>
      <c r="AW198" s="203"/>
      <c r="AX198" s="204"/>
      <c r="AY198" s="83">
        <f t="shared" si="54"/>
        <v>0</v>
      </c>
    </row>
    <row r="199" spans="1:51" ht="123.75" hidden="1" customHeight="1" x14ac:dyDescent="0.2">
      <c r="A199" s="205" t="s">
        <v>464</v>
      </c>
      <c r="B199" s="206"/>
      <c r="C199" s="207" t="s">
        <v>604</v>
      </c>
      <c r="D199" s="207"/>
      <c r="E199" s="207"/>
      <c r="F199" s="208"/>
      <c r="G199" s="114"/>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6"/>
      <c r="AY199" s="83">
        <f t="shared" si="54"/>
        <v>0</v>
      </c>
    </row>
    <row r="200" spans="1:51" ht="18.75" hidden="1" customHeight="1" x14ac:dyDescent="0.2">
      <c r="A200" s="129" t="s">
        <v>632</v>
      </c>
      <c r="B200" s="130"/>
      <c r="C200" s="130"/>
      <c r="D200" s="130"/>
      <c r="E200" s="130"/>
      <c r="F200" s="131"/>
      <c r="G200" s="139" t="s">
        <v>486</v>
      </c>
      <c r="H200" s="140"/>
      <c r="I200" s="140"/>
      <c r="J200" s="140"/>
      <c r="K200" s="140"/>
      <c r="L200" s="140"/>
      <c r="M200" s="140"/>
      <c r="N200" s="140"/>
      <c r="O200" s="141"/>
      <c r="P200" s="145" t="s">
        <v>487</v>
      </c>
      <c r="Q200" s="140"/>
      <c r="R200" s="140"/>
      <c r="S200" s="140"/>
      <c r="T200" s="140"/>
      <c r="U200" s="140"/>
      <c r="V200" s="140"/>
      <c r="W200" s="140"/>
      <c r="X200" s="141"/>
      <c r="Y200" s="147"/>
      <c r="Z200" s="148"/>
      <c r="AA200" s="149"/>
      <c r="AB200" s="153" t="s">
        <v>7</v>
      </c>
      <c r="AC200" s="154"/>
      <c r="AD200" s="155"/>
      <c r="AE200" s="153" t="s">
        <v>525</v>
      </c>
      <c r="AF200" s="154"/>
      <c r="AG200" s="154"/>
      <c r="AH200" s="155"/>
      <c r="AI200" s="159" t="s">
        <v>524</v>
      </c>
      <c r="AJ200" s="159"/>
      <c r="AK200" s="159"/>
      <c r="AL200" s="153"/>
      <c r="AM200" s="159" t="s">
        <v>301</v>
      </c>
      <c r="AN200" s="159"/>
      <c r="AO200" s="159"/>
      <c r="AP200" s="153"/>
      <c r="AQ200" s="161" t="s">
        <v>72</v>
      </c>
      <c r="AR200" s="162"/>
      <c r="AS200" s="162"/>
      <c r="AT200" s="162"/>
      <c r="AU200" s="162"/>
      <c r="AV200" s="162"/>
      <c r="AW200" s="162"/>
      <c r="AX200" s="163"/>
      <c r="AY200" s="83">
        <f t="shared" si="49"/>
        <v>0</v>
      </c>
    </row>
    <row r="201" spans="1:51" ht="18.75" hidden="1" customHeight="1" x14ac:dyDescent="0.2">
      <c r="A201" s="132"/>
      <c r="B201" s="133"/>
      <c r="C201" s="133"/>
      <c r="D201" s="133"/>
      <c r="E201" s="133"/>
      <c r="F201" s="134"/>
      <c r="G201" s="142"/>
      <c r="H201" s="143"/>
      <c r="I201" s="143"/>
      <c r="J201" s="143"/>
      <c r="K201" s="143"/>
      <c r="L201" s="143"/>
      <c r="M201" s="143"/>
      <c r="N201" s="143"/>
      <c r="O201" s="144"/>
      <c r="P201" s="146"/>
      <c r="Q201" s="143"/>
      <c r="R201" s="143"/>
      <c r="S201" s="143"/>
      <c r="T201" s="143"/>
      <c r="U201" s="143"/>
      <c r="V201" s="143"/>
      <c r="W201" s="143"/>
      <c r="X201" s="144"/>
      <c r="Y201" s="150"/>
      <c r="Z201" s="151"/>
      <c r="AA201" s="152"/>
      <c r="AB201" s="156"/>
      <c r="AC201" s="157"/>
      <c r="AD201" s="158"/>
      <c r="AE201" s="156"/>
      <c r="AF201" s="157"/>
      <c r="AG201" s="157"/>
      <c r="AH201" s="158"/>
      <c r="AI201" s="160"/>
      <c r="AJ201" s="160"/>
      <c r="AK201" s="160"/>
      <c r="AL201" s="156"/>
      <c r="AM201" s="160"/>
      <c r="AN201" s="160"/>
      <c r="AO201" s="160"/>
      <c r="AP201" s="156"/>
      <c r="AQ201" s="164"/>
      <c r="AR201" s="165"/>
      <c r="AS201" s="165"/>
      <c r="AT201" s="165"/>
      <c r="AU201" s="166"/>
      <c r="AV201" s="166"/>
      <c r="AW201" s="143" t="s">
        <v>103</v>
      </c>
      <c r="AX201" s="167"/>
      <c r="AY201" s="83">
        <f t="shared" si="49"/>
        <v>0</v>
      </c>
    </row>
    <row r="202" spans="1:51" ht="23.25" hidden="1" customHeight="1" x14ac:dyDescent="0.2">
      <c r="A202" s="135"/>
      <c r="B202" s="133"/>
      <c r="C202" s="133"/>
      <c r="D202" s="133"/>
      <c r="E202" s="133"/>
      <c r="F202" s="134"/>
      <c r="G202" s="168"/>
      <c r="H202" s="169"/>
      <c r="I202" s="169"/>
      <c r="J202" s="169"/>
      <c r="K202" s="169"/>
      <c r="L202" s="169"/>
      <c r="M202" s="169"/>
      <c r="N202" s="169"/>
      <c r="O202" s="170"/>
      <c r="P202" s="177"/>
      <c r="Q202" s="177"/>
      <c r="R202" s="177"/>
      <c r="S202" s="177"/>
      <c r="T202" s="177"/>
      <c r="U202" s="177"/>
      <c r="V202" s="177"/>
      <c r="W202" s="177"/>
      <c r="X202" s="178"/>
      <c r="Y202" s="183" t="s">
        <v>8</v>
      </c>
      <c r="Z202" s="184"/>
      <c r="AA202" s="185"/>
      <c r="AB202" s="186"/>
      <c r="AC202" s="186"/>
      <c r="AD202" s="186"/>
      <c r="AE202" s="187"/>
      <c r="AF202" s="188"/>
      <c r="AG202" s="188"/>
      <c r="AH202" s="188"/>
      <c r="AI202" s="187"/>
      <c r="AJ202" s="188"/>
      <c r="AK202" s="188"/>
      <c r="AL202" s="188"/>
      <c r="AM202" s="187"/>
      <c r="AN202" s="188"/>
      <c r="AO202" s="188"/>
      <c r="AP202" s="188"/>
      <c r="AQ202" s="189"/>
      <c r="AR202" s="190"/>
      <c r="AS202" s="190"/>
      <c r="AT202" s="190"/>
      <c r="AU202" s="190"/>
      <c r="AV202" s="190"/>
      <c r="AW202" s="190"/>
      <c r="AX202" s="191"/>
      <c r="AY202" s="83">
        <f t="shared" si="49"/>
        <v>0</v>
      </c>
    </row>
    <row r="203" spans="1:51" ht="23.25" hidden="1" customHeight="1" x14ac:dyDescent="0.2">
      <c r="A203" s="136"/>
      <c r="B203" s="137"/>
      <c r="C203" s="137"/>
      <c r="D203" s="137"/>
      <c r="E203" s="137"/>
      <c r="F203" s="138"/>
      <c r="G203" s="171"/>
      <c r="H203" s="172"/>
      <c r="I203" s="172"/>
      <c r="J203" s="172"/>
      <c r="K203" s="172"/>
      <c r="L203" s="172"/>
      <c r="M203" s="172"/>
      <c r="N203" s="172"/>
      <c r="O203" s="173"/>
      <c r="P203" s="179"/>
      <c r="Q203" s="179"/>
      <c r="R203" s="179"/>
      <c r="S203" s="179"/>
      <c r="T203" s="179"/>
      <c r="U203" s="179"/>
      <c r="V203" s="179"/>
      <c r="W203" s="179"/>
      <c r="X203" s="180"/>
      <c r="Y203" s="192" t="s">
        <v>25</v>
      </c>
      <c r="Z203" s="193"/>
      <c r="AA203" s="194"/>
      <c r="AB203" s="195"/>
      <c r="AC203" s="195"/>
      <c r="AD203" s="195"/>
      <c r="AE203" s="187"/>
      <c r="AF203" s="188"/>
      <c r="AG203" s="188"/>
      <c r="AH203" s="188"/>
      <c r="AI203" s="187"/>
      <c r="AJ203" s="188"/>
      <c r="AK203" s="188"/>
      <c r="AL203" s="188"/>
      <c r="AM203" s="187"/>
      <c r="AN203" s="188"/>
      <c r="AO203" s="188"/>
      <c r="AP203" s="188"/>
      <c r="AQ203" s="189"/>
      <c r="AR203" s="190"/>
      <c r="AS203" s="190"/>
      <c r="AT203" s="190"/>
      <c r="AU203" s="190"/>
      <c r="AV203" s="190"/>
      <c r="AW203" s="190"/>
      <c r="AX203" s="191"/>
      <c r="AY203" s="83">
        <f t="shared" si="49"/>
        <v>0</v>
      </c>
    </row>
    <row r="204" spans="1:51" ht="23.25" hidden="1" customHeight="1" x14ac:dyDescent="0.2">
      <c r="A204" s="135"/>
      <c r="B204" s="133"/>
      <c r="C204" s="133"/>
      <c r="D204" s="133"/>
      <c r="E204" s="133"/>
      <c r="F204" s="134"/>
      <c r="G204" s="174"/>
      <c r="H204" s="175"/>
      <c r="I204" s="175"/>
      <c r="J204" s="175"/>
      <c r="K204" s="175"/>
      <c r="L204" s="175"/>
      <c r="M204" s="175"/>
      <c r="N204" s="175"/>
      <c r="O204" s="176"/>
      <c r="P204" s="181"/>
      <c r="Q204" s="181"/>
      <c r="R204" s="181"/>
      <c r="S204" s="181"/>
      <c r="T204" s="181"/>
      <c r="U204" s="181"/>
      <c r="V204" s="181"/>
      <c r="W204" s="181"/>
      <c r="X204" s="182"/>
      <c r="Y204" s="192" t="s">
        <v>9</v>
      </c>
      <c r="Z204" s="193"/>
      <c r="AA204" s="194"/>
      <c r="AB204" s="196" t="s">
        <v>10</v>
      </c>
      <c r="AC204" s="196"/>
      <c r="AD204" s="196"/>
      <c r="AE204" s="197" t="str">
        <f t="shared" ref="AE204" si="58">IFERROR(AE202/AE203*100,"-")</f>
        <v>-</v>
      </c>
      <c r="AF204" s="198"/>
      <c r="AG204" s="198"/>
      <c r="AH204" s="198"/>
      <c r="AI204" s="197" t="str">
        <f t="shared" ref="AI204" si="59">IFERROR(AI202/AI203*100,"-")</f>
        <v>-</v>
      </c>
      <c r="AJ204" s="198"/>
      <c r="AK204" s="198"/>
      <c r="AL204" s="198"/>
      <c r="AM204" s="197" t="str">
        <f t="shared" ref="AM204" si="60">IFERROR(AM202/AM203*100,"-")</f>
        <v>-</v>
      </c>
      <c r="AN204" s="198"/>
      <c r="AO204" s="198"/>
      <c r="AP204" s="198"/>
      <c r="AQ204" s="199" t="str">
        <f>IFERROR(AQ202/AQ203*100,"-")</f>
        <v>-</v>
      </c>
      <c r="AR204" s="200"/>
      <c r="AS204" s="200"/>
      <c r="AT204" s="200"/>
      <c r="AU204" s="200"/>
      <c r="AV204" s="200"/>
      <c r="AW204" s="200"/>
      <c r="AX204" s="201"/>
      <c r="AY204" s="83">
        <f t="shared" si="49"/>
        <v>0</v>
      </c>
    </row>
    <row r="205" spans="1:51" ht="90" hidden="1" customHeight="1" x14ac:dyDescent="0.2">
      <c r="A205" s="111" t="s">
        <v>633</v>
      </c>
      <c r="B205" s="112"/>
      <c r="C205" s="112"/>
      <c r="D205" s="112"/>
      <c r="E205" s="112"/>
      <c r="F205" s="113"/>
      <c r="G205" s="114"/>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6"/>
      <c r="AY205" s="83">
        <f t="shared" si="49"/>
        <v>0</v>
      </c>
    </row>
    <row r="206" spans="1:51" ht="22.5" hidden="1" customHeight="1" x14ac:dyDescent="0.2">
      <c r="A206" s="117" t="s">
        <v>539</v>
      </c>
      <c r="B206" s="117"/>
      <c r="C206" s="117"/>
      <c r="D206" s="117"/>
      <c r="E206" s="117"/>
      <c r="F206" s="118"/>
      <c r="G206" s="123" t="s">
        <v>547</v>
      </c>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124"/>
      <c r="AI206" s="124"/>
      <c r="AJ206" s="124"/>
      <c r="AK206" s="124"/>
      <c r="AL206" s="124"/>
      <c r="AM206" s="124"/>
      <c r="AN206" s="124"/>
      <c r="AO206" s="124"/>
      <c r="AP206" s="124"/>
      <c r="AQ206" s="124"/>
      <c r="AR206" s="124"/>
      <c r="AS206" s="124"/>
      <c r="AT206" s="124"/>
      <c r="AU206" s="124"/>
      <c r="AV206" s="124"/>
      <c r="AW206" s="124"/>
      <c r="AX206" s="125"/>
      <c r="AY206" s="83">
        <f t="shared" si="49"/>
        <v>0</v>
      </c>
    </row>
    <row r="207" spans="1:51" ht="61.5" hidden="1" customHeight="1" x14ac:dyDescent="0.2">
      <c r="A207" s="119"/>
      <c r="B207" s="119"/>
      <c r="C207" s="119"/>
      <c r="D207" s="119"/>
      <c r="E207" s="119"/>
      <c r="F207" s="120"/>
      <c r="G207" s="126"/>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c r="AG207" s="127"/>
      <c r="AH207" s="127"/>
      <c r="AI207" s="127"/>
      <c r="AJ207" s="127"/>
      <c r="AK207" s="127"/>
      <c r="AL207" s="127"/>
      <c r="AM207" s="127"/>
      <c r="AN207" s="127"/>
      <c r="AO207" s="127"/>
      <c r="AP207" s="127"/>
      <c r="AQ207" s="127"/>
      <c r="AR207" s="127"/>
      <c r="AS207" s="127"/>
      <c r="AT207" s="127"/>
      <c r="AU207" s="127"/>
      <c r="AV207" s="127"/>
      <c r="AW207" s="127"/>
      <c r="AX207" s="128"/>
      <c r="AY207" s="83">
        <f t="shared" si="49"/>
        <v>0</v>
      </c>
    </row>
    <row r="208" spans="1:51" ht="22.5" hidden="1" customHeight="1" x14ac:dyDescent="0.2">
      <c r="A208" s="119"/>
      <c r="B208" s="119"/>
      <c r="C208" s="119"/>
      <c r="D208" s="119"/>
      <c r="E208" s="119"/>
      <c r="F208" s="120"/>
      <c r="G208" s="123" t="s">
        <v>643</v>
      </c>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c r="AL208" s="124"/>
      <c r="AM208" s="124"/>
      <c r="AN208" s="124"/>
      <c r="AO208" s="124"/>
      <c r="AP208" s="124"/>
      <c r="AQ208" s="124"/>
      <c r="AR208" s="124"/>
      <c r="AS208" s="124"/>
      <c r="AT208" s="124"/>
      <c r="AU208" s="124"/>
      <c r="AV208" s="124"/>
      <c r="AW208" s="124"/>
      <c r="AX208" s="125"/>
      <c r="AY208" s="83">
        <f t="shared" si="49"/>
        <v>0</v>
      </c>
    </row>
    <row r="209" spans="1:58" ht="59.25" hidden="1" customHeight="1" x14ac:dyDescent="0.2">
      <c r="A209" s="121"/>
      <c r="B209" s="121"/>
      <c r="C209" s="121"/>
      <c r="D209" s="121"/>
      <c r="E209" s="121"/>
      <c r="F209" s="122"/>
      <c r="G209" s="126"/>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27"/>
      <c r="AE209" s="127"/>
      <c r="AF209" s="127"/>
      <c r="AG209" s="127"/>
      <c r="AH209" s="127"/>
      <c r="AI209" s="127"/>
      <c r="AJ209" s="127"/>
      <c r="AK209" s="127"/>
      <c r="AL209" s="127"/>
      <c r="AM209" s="127"/>
      <c r="AN209" s="127"/>
      <c r="AO209" s="127"/>
      <c r="AP209" s="127"/>
      <c r="AQ209" s="127"/>
      <c r="AR209" s="127"/>
      <c r="AS209" s="127"/>
      <c r="AT209" s="127"/>
      <c r="AU209" s="127"/>
      <c r="AV209" s="127"/>
      <c r="AW209" s="127"/>
      <c r="AX209" s="128"/>
      <c r="AY209" s="83">
        <f t="shared" si="49"/>
        <v>0</v>
      </c>
    </row>
    <row r="210" spans="1:58" ht="38.25" hidden="1" customHeight="1" x14ac:dyDescent="0.2">
      <c r="A210" s="736"/>
      <c r="B210" s="736"/>
      <c r="C210" s="736"/>
      <c r="D210" s="736"/>
      <c r="E210" s="736"/>
      <c r="F210" s="736"/>
      <c r="G210" s="736"/>
      <c r="H210" s="736"/>
      <c r="I210" s="736"/>
      <c r="J210" s="736"/>
      <c r="K210" s="736"/>
      <c r="L210" s="736"/>
      <c r="M210" s="736"/>
      <c r="N210" s="736"/>
      <c r="O210" s="736"/>
      <c r="P210" s="736"/>
      <c r="Q210" s="736"/>
      <c r="R210" s="736"/>
      <c r="S210" s="736"/>
      <c r="T210" s="736"/>
      <c r="U210" s="736"/>
      <c r="V210" s="736"/>
      <c r="W210" s="736"/>
      <c r="X210" s="736"/>
      <c r="Y210" s="736"/>
      <c r="Z210" s="736"/>
      <c r="AA210" s="736"/>
      <c r="AB210" s="736"/>
      <c r="AC210" s="736"/>
      <c r="AD210" s="736"/>
      <c r="AE210" s="736"/>
      <c r="AF210" s="736"/>
      <c r="AG210" s="736"/>
      <c r="AH210" s="736"/>
      <c r="AI210" s="736"/>
      <c r="AJ210" s="736"/>
      <c r="AK210" s="736"/>
      <c r="AL210" s="736"/>
      <c r="AM210" s="736"/>
      <c r="AN210" s="736"/>
      <c r="AO210" s="736"/>
      <c r="AP210" s="736"/>
      <c r="AQ210" s="736"/>
      <c r="AR210" s="736"/>
      <c r="AS210" s="736"/>
      <c r="AT210" s="736"/>
      <c r="AU210" s="736"/>
      <c r="AV210" s="736"/>
      <c r="AW210" s="736"/>
      <c r="AX210" s="736"/>
      <c r="AY210" s="83">
        <f>IF(AR$211=0,0,1)</f>
        <v>0</v>
      </c>
    </row>
    <row r="211" spans="1:58" ht="18.75" hidden="1" customHeight="1" x14ac:dyDescent="0.2">
      <c r="A211" s="69"/>
      <c r="B211" s="68"/>
      <c r="C211" s="68"/>
      <c r="D211" s="68"/>
      <c r="E211" s="68"/>
      <c r="F211" s="68"/>
      <c r="G211" s="291" t="s">
        <v>530</v>
      </c>
      <c r="H211" s="291"/>
      <c r="I211" s="291"/>
      <c r="J211" s="291"/>
      <c r="K211" s="291"/>
      <c r="L211" s="291"/>
      <c r="M211" s="291"/>
      <c r="N211" s="291"/>
      <c r="O211" s="291"/>
      <c r="P211" s="291"/>
      <c r="Q211" s="291"/>
      <c r="R211" s="291"/>
      <c r="S211" s="291"/>
      <c r="T211" s="291"/>
      <c r="U211" s="291"/>
      <c r="V211" s="291"/>
      <c r="W211" s="291"/>
      <c r="X211" s="291"/>
      <c r="Y211" s="291"/>
      <c r="Z211" s="291"/>
      <c r="AA211" s="291"/>
      <c r="AB211" s="291"/>
      <c r="AC211" s="291"/>
      <c r="AD211" s="291"/>
      <c r="AE211" s="291"/>
      <c r="AF211" s="291"/>
      <c r="AG211" s="291"/>
      <c r="AH211" s="291"/>
      <c r="AI211" s="291"/>
      <c r="AJ211" s="291"/>
      <c r="AK211" s="291"/>
      <c r="AL211" s="291"/>
      <c r="AM211" s="291"/>
      <c r="AN211" s="292"/>
      <c r="AO211" s="726" t="s">
        <v>142</v>
      </c>
      <c r="AP211" s="727"/>
      <c r="AQ211" s="727"/>
      <c r="AR211" s="56"/>
      <c r="AS211" s="726"/>
      <c r="AT211" s="727"/>
      <c r="AU211" s="727"/>
      <c r="AV211" s="727"/>
      <c r="AW211" s="727"/>
      <c r="AX211" s="728"/>
      <c r="AY211" s="83">
        <f>IF(AR$211=0,0,1)</f>
        <v>0</v>
      </c>
    </row>
    <row r="212" spans="1:58" ht="30.75" customHeight="1" x14ac:dyDescent="0.2">
      <c r="A212" s="509" t="s">
        <v>531</v>
      </c>
      <c r="B212" s="510"/>
      <c r="C212" s="510"/>
      <c r="D212" s="511"/>
      <c r="E212" s="515" t="s">
        <v>532</v>
      </c>
      <c r="F212" s="516"/>
      <c r="G212" s="723" t="s">
        <v>716</v>
      </c>
      <c r="H212" s="724"/>
      <c r="I212" s="724"/>
      <c r="J212" s="724"/>
      <c r="K212" s="724"/>
      <c r="L212" s="724"/>
      <c r="M212" s="724"/>
      <c r="N212" s="724"/>
      <c r="O212" s="724"/>
      <c r="P212" s="724"/>
      <c r="Q212" s="724"/>
      <c r="R212" s="724"/>
      <c r="S212" s="724"/>
      <c r="T212" s="724"/>
      <c r="U212" s="724"/>
      <c r="V212" s="724"/>
      <c r="W212" s="724"/>
      <c r="X212" s="724"/>
      <c r="Y212" s="724"/>
      <c r="Z212" s="724"/>
      <c r="AA212" s="724"/>
      <c r="AB212" s="724"/>
      <c r="AC212" s="724"/>
      <c r="AD212" s="724"/>
      <c r="AE212" s="724"/>
      <c r="AF212" s="724"/>
      <c r="AG212" s="724"/>
      <c r="AH212" s="724"/>
      <c r="AI212" s="724"/>
      <c r="AJ212" s="724"/>
      <c r="AK212" s="724"/>
      <c r="AL212" s="724"/>
      <c r="AM212" s="724"/>
      <c r="AN212" s="724"/>
      <c r="AO212" s="724"/>
      <c r="AP212" s="724"/>
      <c r="AQ212" s="724"/>
      <c r="AR212" s="724"/>
      <c r="AS212" s="724"/>
      <c r="AT212" s="724"/>
      <c r="AU212" s="724"/>
      <c r="AV212" s="724"/>
      <c r="AW212" s="724"/>
      <c r="AX212" s="725"/>
      <c r="AY212" s="40">
        <v>1</v>
      </c>
      <c r="BD212" s="72"/>
      <c r="BE212" s="75"/>
      <c r="BF212" s="75"/>
    </row>
    <row r="213" spans="1:58" ht="30.75" customHeight="1" x14ac:dyDescent="0.2">
      <c r="A213" s="512"/>
      <c r="B213" s="513"/>
      <c r="C213" s="513"/>
      <c r="D213" s="514"/>
      <c r="E213" s="517" t="s">
        <v>533</v>
      </c>
      <c r="F213" s="518"/>
      <c r="G213" s="288" t="s">
        <v>716</v>
      </c>
      <c r="H213" s="289"/>
      <c r="I213" s="289"/>
      <c r="J213" s="289"/>
      <c r="K213" s="289"/>
      <c r="L213" s="289"/>
      <c r="M213" s="289"/>
      <c r="N213" s="289"/>
      <c r="O213" s="289"/>
      <c r="P213" s="289"/>
      <c r="Q213" s="289"/>
      <c r="R213" s="289"/>
      <c r="S213" s="289"/>
      <c r="T213" s="289"/>
      <c r="U213" s="289"/>
      <c r="V213" s="289"/>
      <c r="W213" s="289"/>
      <c r="X213" s="289"/>
      <c r="Y213" s="289"/>
      <c r="Z213" s="289"/>
      <c r="AA213" s="289"/>
      <c r="AB213" s="289"/>
      <c r="AC213" s="289"/>
      <c r="AD213" s="289"/>
      <c r="AE213" s="289"/>
      <c r="AF213" s="289"/>
      <c r="AG213" s="289"/>
      <c r="AH213" s="289"/>
      <c r="AI213" s="289"/>
      <c r="AJ213" s="289"/>
      <c r="AK213" s="289"/>
      <c r="AL213" s="289"/>
      <c r="AM213" s="289"/>
      <c r="AN213" s="289"/>
      <c r="AO213" s="289"/>
      <c r="AP213" s="289"/>
      <c r="AQ213" s="289"/>
      <c r="AR213" s="289"/>
      <c r="AS213" s="289"/>
      <c r="AT213" s="289"/>
      <c r="AU213" s="289"/>
      <c r="AV213" s="289"/>
      <c r="AW213" s="289"/>
      <c r="AX213" s="290"/>
      <c r="AY213" s="40">
        <v>1</v>
      </c>
      <c r="BD213" s="72"/>
      <c r="BE213" s="75"/>
      <c r="BF213" s="75"/>
    </row>
    <row r="214" spans="1:58" ht="30.75" customHeight="1" thickBot="1" x14ac:dyDescent="0.25">
      <c r="A214" s="512"/>
      <c r="B214" s="513"/>
      <c r="C214" s="513"/>
      <c r="D214" s="514"/>
      <c r="E214" s="519" t="s">
        <v>534</v>
      </c>
      <c r="F214" s="520"/>
      <c r="G214" s="288" t="s">
        <v>716</v>
      </c>
      <c r="H214" s="289"/>
      <c r="I214" s="289"/>
      <c r="J214" s="289"/>
      <c r="K214" s="289"/>
      <c r="L214" s="289"/>
      <c r="M214" s="289"/>
      <c r="N214" s="289"/>
      <c r="O214" s="289"/>
      <c r="P214" s="289"/>
      <c r="Q214" s="289"/>
      <c r="R214" s="289"/>
      <c r="S214" s="289"/>
      <c r="T214" s="289"/>
      <c r="U214" s="289"/>
      <c r="V214" s="289"/>
      <c r="W214" s="289"/>
      <c r="X214" s="289"/>
      <c r="Y214" s="289"/>
      <c r="Z214" s="289"/>
      <c r="AA214" s="289"/>
      <c r="AB214" s="289"/>
      <c r="AC214" s="289"/>
      <c r="AD214" s="289"/>
      <c r="AE214" s="289"/>
      <c r="AF214" s="289"/>
      <c r="AG214" s="289"/>
      <c r="AH214" s="289"/>
      <c r="AI214" s="289"/>
      <c r="AJ214" s="289"/>
      <c r="AK214" s="289"/>
      <c r="AL214" s="289"/>
      <c r="AM214" s="289"/>
      <c r="AN214" s="289"/>
      <c r="AO214" s="289"/>
      <c r="AP214" s="289"/>
      <c r="AQ214" s="289"/>
      <c r="AR214" s="289"/>
      <c r="AS214" s="289"/>
      <c r="AT214" s="289"/>
      <c r="AU214" s="289"/>
      <c r="AV214" s="289"/>
      <c r="AW214" s="289"/>
      <c r="AX214" s="290"/>
      <c r="AY214" s="40">
        <v>1</v>
      </c>
      <c r="BD214" s="72"/>
      <c r="BE214" s="75"/>
      <c r="BF214" s="75"/>
    </row>
    <row r="215" spans="1:58" ht="27" customHeight="1" x14ac:dyDescent="0.2">
      <c r="A215" s="277" t="s">
        <v>644</v>
      </c>
      <c r="B215" s="278"/>
      <c r="C215" s="278"/>
      <c r="D215" s="278"/>
      <c r="E215" s="278"/>
      <c r="F215" s="278"/>
      <c r="G215" s="278"/>
      <c r="H215" s="278"/>
      <c r="I215" s="278"/>
      <c r="J215" s="278"/>
      <c r="K215" s="278"/>
      <c r="L215" s="278"/>
      <c r="M215" s="278"/>
      <c r="N215" s="278"/>
      <c r="O215" s="278"/>
      <c r="P215" s="278"/>
      <c r="Q215" s="278"/>
      <c r="R215" s="278"/>
      <c r="S215" s="278"/>
      <c r="T215" s="278"/>
      <c r="U215" s="278"/>
      <c r="V215" s="278"/>
      <c r="W215" s="278"/>
      <c r="X215" s="278"/>
      <c r="Y215" s="278"/>
      <c r="Z215" s="278"/>
      <c r="AA215" s="278"/>
      <c r="AB215" s="278"/>
      <c r="AC215" s="278"/>
      <c r="AD215" s="278"/>
      <c r="AE215" s="278"/>
      <c r="AF215" s="278"/>
      <c r="AG215" s="278"/>
      <c r="AH215" s="278"/>
      <c r="AI215" s="278"/>
      <c r="AJ215" s="278"/>
      <c r="AK215" s="278"/>
      <c r="AL215" s="278"/>
      <c r="AM215" s="278"/>
      <c r="AN215" s="278"/>
      <c r="AO215" s="278"/>
      <c r="AP215" s="278"/>
      <c r="AQ215" s="278"/>
      <c r="AR215" s="278"/>
      <c r="AS215" s="278"/>
      <c r="AT215" s="278"/>
      <c r="AU215" s="278"/>
      <c r="AV215" s="278"/>
      <c r="AW215" s="278"/>
      <c r="AX215" s="279"/>
      <c r="AY215" s="40">
        <v>1</v>
      </c>
      <c r="BD215" s="72"/>
      <c r="BE215" s="75"/>
      <c r="BF215" s="75"/>
    </row>
    <row r="216" spans="1:58" ht="35.25" customHeight="1" x14ac:dyDescent="0.2">
      <c r="A216" s="716" t="s">
        <v>24</v>
      </c>
      <c r="B216" s="717"/>
      <c r="C216" s="717"/>
      <c r="D216" s="717"/>
      <c r="E216" s="717"/>
      <c r="F216" s="718"/>
      <c r="G216" s="719" t="s">
        <v>704</v>
      </c>
      <c r="H216" s="720"/>
      <c r="I216" s="720"/>
      <c r="J216" s="720"/>
      <c r="K216" s="720"/>
      <c r="L216" s="720"/>
      <c r="M216" s="720"/>
      <c r="N216" s="720"/>
      <c r="O216" s="720"/>
      <c r="P216" s="720"/>
      <c r="Q216" s="720"/>
      <c r="R216" s="720"/>
      <c r="S216" s="720"/>
      <c r="T216" s="720"/>
      <c r="U216" s="720"/>
      <c r="V216" s="720"/>
      <c r="W216" s="720"/>
      <c r="X216" s="720"/>
      <c r="Y216" s="720"/>
      <c r="Z216" s="720"/>
      <c r="AA216" s="720"/>
      <c r="AB216" s="720"/>
      <c r="AC216" s="720"/>
      <c r="AD216" s="720"/>
      <c r="AE216" s="710" t="str">
        <f>"目標年度"&amp;"における効果測定に関する評価"&amp;入力規則等!R102</f>
        <v>目標年度における効果測定に関する評価（令和○年度実施）</v>
      </c>
      <c r="AF216" s="711"/>
      <c r="AG216" s="711"/>
      <c r="AH216" s="711"/>
      <c r="AI216" s="711"/>
      <c r="AJ216" s="711"/>
      <c r="AK216" s="711"/>
      <c r="AL216" s="711"/>
      <c r="AM216" s="711"/>
      <c r="AN216" s="711"/>
      <c r="AO216" s="711"/>
      <c r="AP216" s="711"/>
      <c r="AQ216" s="711"/>
      <c r="AR216" s="711"/>
      <c r="AS216" s="711"/>
      <c r="AT216" s="711"/>
      <c r="AU216" s="711"/>
      <c r="AV216" s="711"/>
      <c r="AW216" s="711"/>
      <c r="AX216" s="712"/>
      <c r="AY216" s="40">
        <v>1</v>
      </c>
      <c r="BD216" s="72"/>
      <c r="BE216" s="75"/>
      <c r="BF216" s="75"/>
    </row>
    <row r="217" spans="1:58" ht="136.5" customHeight="1" x14ac:dyDescent="0.2">
      <c r="A217" s="716"/>
      <c r="B217" s="717"/>
      <c r="C217" s="717"/>
      <c r="D217" s="717"/>
      <c r="E217" s="717"/>
      <c r="F217" s="718"/>
      <c r="G217" s="721"/>
      <c r="H217" s="722"/>
      <c r="I217" s="722"/>
      <c r="J217" s="722"/>
      <c r="K217" s="722"/>
      <c r="L217" s="722"/>
      <c r="M217" s="722"/>
      <c r="N217" s="722"/>
      <c r="O217" s="722"/>
      <c r="P217" s="722"/>
      <c r="Q217" s="722"/>
      <c r="R217" s="722"/>
      <c r="S217" s="722"/>
      <c r="T217" s="722"/>
      <c r="U217" s="722"/>
      <c r="V217" s="722"/>
      <c r="W217" s="722"/>
      <c r="X217" s="722"/>
      <c r="Y217" s="722"/>
      <c r="Z217" s="722"/>
      <c r="AA217" s="722"/>
      <c r="AB217" s="722"/>
      <c r="AC217" s="722"/>
      <c r="AD217" s="722"/>
      <c r="AE217" s="713" t="s">
        <v>176</v>
      </c>
      <c r="AF217" s="714"/>
      <c r="AG217" s="714"/>
      <c r="AH217" s="714"/>
      <c r="AI217" s="714"/>
      <c r="AJ217" s="714"/>
      <c r="AK217" s="714"/>
      <c r="AL217" s="714"/>
      <c r="AM217" s="714"/>
      <c r="AN217" s="714"/>
      <c r="AO217" s="714"/>
      <c r="AP217" s="714"/>
      <c r="AQ217" s="714"/>
      <c r="AR217" s="714"/>
      <c r="AS217" s="714"/>
      <c r="AT217" s="714"/>
      <c r="AU217" s="714"/>
      <c r="AV217" s="714"/>
      <c r="AW217" s="714"/>
      <c r="AX217" s="715"/>
      <c r="AY217" s="40">
        <v>1</v>
      </c>
      <c r="BD217" s="71"/>
    </row>
    <row r="218" spans="1:58" ht="69" customHeight="1" thickBot="1" x14ac:dyDescent="0.25">
      <c r="A218" s="272" t="s">
        <v>28</v>
      </c>
      <c r="B218" s="273"/>
      <c r="C218" s="273"/>
      <c r="D218" s="273"/>
      <c r="E218" s="273"/>
      <c r="F218" s="274"/>
      <c r="G218" s="543" t="s">
        <v>694</v>
      </c>
      <c r="H218" s="544"/>
      <c r="I218" s="544"/>
      <c r="J218" s="544"/>
      <c r="K218" s="544"/>
      <c r="L218" s="544"/>
      <c r="M218" s="544"/>
      <c r="N218" s="544"/>
      <c r="O218" s="544"/>
      <c r="P218" s="544"/>
      <c r="Q218" s="544"/>
      <c r="R218" s="544"/>
      <c r="S218" s="544"/>
      <c r="T218" s="544"/>
      <c r="U218" s="544"/>
      <c r="V218" s="544"/>
      <c r="W218" s="544"/>
      <c r="X218" s="544"/>
      <c r="Y218" s="544"/>
      <c r="Z218" s="544"/>
      <c r="AA218" s="544"/>
      <c r="AB218" s="544"/>
      <c r="AC218" s="544"/>
      <c r="AD218" s="544"/>
      <c r="AE218" s="544"/>
      <c r="AF218" s="544"/>
      <c r="AG218" s="544"/>
      <c r="AH218" s="544"/>
      <c r="AI218" s="544"/>
      <c r="AJ218" s="544"/>
      <c r="AK218" s="544"/>
      <c r="AL218" s="544"/>
      <c r="AM218" s="544"/>
      <c r="AN218" s="544"/>
      <c r="AO218" s="544"/>
      <c r="AP218" s="544"/>
      <c r="AQ218" s="544"/>
      <c r="AR218" s="544"/>
      <c r="AS218" s="544"/>
      <c r="AT218" s="544"/>
      <c r="AU218" s="544"/>
      <c r="AV218" s="544"/>
      <c r="AW218" s="544"/>
      <c r="AX218" s="545"/>
      <c r="AY218" s="40">
        <v>1</v>
      </c>
    </row>
    <row r="219" spans="1:58" ht="24" customHeight="1" x14ac:dyDescent="0.2">
      <c r="A219" s="530" t="s">
        <v>20</v>
      </c>
      <c r="B219" s="275"/>
      <c r="C219" s="275"/>
      <c r="D219" s="275"/>
      <c r="E219" s="275"/>
      <c r="F219" s="275"/>
      <c r="G219" s="275"/>
      <c r="H219" s="275"/>
      <c r="I219" s="275"/>
      <c r="J219" s="275"/>
      <c r="K219" s="275"/>
      <c r="L219" s="275"/>
      <c r="M219" s="275"/>
      <c r="N219" s="275"/>
      <c r="O219" s="275"/>
      <c r="P219" s="275"/>
      <c r="Q219" s="275"/>
      <c r="R219" s="275"/>
      <c r="S219" s="275"/>
      <c r="T219" s="275"/>
      <c r="U219" s="275"/>
      <c r="V219" s="275"/>
      <c r="W219" s="275"/>
      <c r="X219" s="275"/>
      <c r="Y219" s="275"/>
      <c r="Z219" s="275"/>
      <c r="AA219" s="275"/>
      <c r="AB219" s="275"/>
      <c r="AC219" s="275"/>
      <c r="AD219" s="275"/>
      <c r="AE219" s="275"/>
      <c r="AF219" s="275"/>
      <c r="AG219" s="275"/>
      <c r="AH219" s="275"/>
      <c r="AI219" s="275"/>
      <c r="AJ219" s="275"/>
      <c r="AK219" s="275"/>
      <c r="AL219" s="275"/>
      <c r="AM219" s="275"/>
      <c r="AN219" s="275"/>
      <c r="AO219" s="275"/>
      <c r="AP219" s="275"/>
      <c r="AQ219" s="275"/>
      <c r="AR219" s="275"/>
      <c r="AS219" s="275"/>
      <c r="AT219" s="275"/>
      <c r="AU219" s="275"/>
      <c r="AV219" s="275"/>
      <c r="AW219" s="275"/>
      <c r="AX219" s="276"/>
      <c r="AY219" s="40">
        <v>1</v>
      </c>
    </row>
    <row r="220" spans="1:58" ht="27.75" customHeight="1" thickBot="1" x14ac:dyDescent="0.25">
      <c r="A220" s="729" t="s">
        <v>706</v>
      </c>
      <c r="B220" s="730"/>
      <c r="C220" s="730"/>
      <c r="D220" s="730"/>
      <c r="E220" s="730"/>
      <c r="F220" s="730"/>
      <c r="G220" s="730"/>
      <c r="H220" s="730"/>
      <c r="I220" s="730"/>
      <c r="J220" s="730"/>
      <c r="K220" s="730"/>
      <c r="L220" s="730"/>
      <c r="M220" s="730"/>
      <c r="N220" s="730"/>
      <c r="O220" s="730"/>
      <c r="P220" s="730"/>
      <c r="Q220" s="730"/>
      <c r="R220" s="730"/>
      <c r="S220" s="730"/>
      <c r="T220" s="730"/>
      <c r="U220" s="730"/>
      <c r="V220" s="730"/>
      <c r="W220" s="730"/>
      <c r="X220" s="730"/>
      <c r="Y220" s="730"/>
      <c r="Z220" s="730"/>
      <c r="AA220" s="730"/>
      <c r="AB220" s="730"/>
      <c r="AC220" s="730"/>
      <c r="AD220" s="730"/>
      <c r="AE220" s="730"/>
      <c r="AF220" s="730"/>
      <c r="AG220" s="730"/>
      <c r="AH220" s="730"/>
      <c r="AI220" s="730"/>
      <c r="AJ220" s="730"/>
      <c r="AK220" s="730"/>
      <c r="AL220" s="730"/>
      <c r="AM220" s="730"/>
      <c r="AN220" s="730"/>
      <c r="AO220" s="730"/>
      <c r="AP220" s="730"/>
      <c r="AQ220" s="730"/>
      <c r="AR220" s="730"/>
      <c r="AS220" s="730"/>
      <c r="AT220" s="730"/>
      <c r="AU220" s="730"/>
      <c r="AV220" s="730"/>
      <c r="AW220" s="730"/>
      <c r="AX220" s="731"/>
      <c r="AY220" s="40">
        <v>1</v>
      </c>
    </row>
    <row r="221" spans="1:58" ht="24.75" customHeight="1" x14ac:dyDescent="0.2">
      <c r="A221" s="530" t="s">
        <v>554</v>
      </c>
      <c r="B221" s="275"/>
      <c r="C221" s="275"/>
      <c r="D221" s="275"/>
      <c r="E221" s="275"/>
      <c r="F221" s="275"/>
      <c r="G221" s="275"/>
      <c r="H221" s="275"/>
      <c r="I221" s="275"/>
      <c r="J221" s="275"/>
      <c r="K221" s="275"/>
      <c r="L221" s="275"/>
      <c r="M221" s="275"/>
      <c r="N221" s="275"/>
      <c r="O221" s="275"/>
      <c r="P221" s="275"/>
      <c r="Q221" s="275"/>
      <c r="R221" s="275"/>
      <c r="S221" s="275"/>
      <c r="T221" s="275"/>
      <c r="U221" s="275"/>
      <c r="V221" s="275"/>
      <c r="W221" s="275"/>
      <c r="X221" s="275"/>
      <c r="Y221" s="275"/>
      <c r="Z221" s="275"/>
      <c r="AA221" s="275"/>
      <c r="AB221" s="275"/>
      <c r="AC221" s="275"/>
      <c r="AD221" s="275"/>
      <c r="AE221" s="275"/>
      <c r="AF221" s="275"/>
      <c r="AG221" s="275"/>
      <c r="AH221" s="275"/>
      <c r="AI221" s="275"/>
      <c r="AJ221" s="275"/>
      <c r="AK221" s="275"/>
      <c r="AL221" s="275"/>
      <c r="AM221" s="275"/>
      <c r="AN221" s="275"/>
      <c r="AO221" s="275"/>
      <c r="AP221" s="275"/>
      <c r="AQ221" s="275"/>
      <c r="AR221" s="275"/>
      <c r="AS221" s="275"/>
      <c r="AT221" s="275"/>
      <c r="AU221" s="275"/>
      <c r="AV221" s="275"/>
      <c r="AW221" s="275"/>
      <c r="AX221" s="276"/>
      <c r="AY221" s="40">
        <v>1</v>
      </c>
    </row>
    <row r="222" spans="1:58" ht="35.25" customHeight="1" thickBot="1" x14ac:dyDescent="0.25">
      <c r="A222" s="536" t="s">
        <v>76</v>
      </c>
      <c r="B222" s="537"/>
      <c r="C222" s="537"/>
      <c r="D222" s="537"/>
      <c r="E222" s="537"/>
      <c r="F222" s="538"/>
      <c r="G222" s="698" t="s">
        <v>707</v>
      </c>
      <c r="H222" s="698"/>
      <c r="I222" s="698"/>
      <c r="J222" s="698"/>
      <c r="K222" s="698"/>
      <c r="L222" s="698"/>
      <c r="M222" s="698"/>
      <c r="N222" s="698"/>
      <c r="O222" s="698"/>
      <c r="P222" s="698"/>
      <c r="Q222" s="698"/>
      <c r="R222" s="698"/>
      <c r="S222" s="698"/>
      <c r="T222" s="698"/>
      <c r="U222" s="698"/>
      <c r="V222" s="698"/>
      <c r="W222" s="698"/>
      <c r="X222" s="698"/>
      <c r="Y222" s="698"/>
      <c r="Z222" s="698"/>
      <c r="AA222" s="698"/>
      <c r="AB222" s="698"/>
      <c r="AC222" s="698"/>
      <c r="AD222" s="698"/>
      <c r="AE222" s="698"/>
      <c r="AF222" s="698"/>
      <c r="AG222" s="698"/>
      <c r="AH222" s="698"/>
      <c r="AI222" s="698"/>
      <c r="AJ222" s="698"/>
      <c r="AK222" s="698"/>
      <c r="AL222" s="698"/>
      <c r="AM222" s="698"/>
      <c r="AN222" s="698"/>
      <c r="AO222" s="698"/>
      <c r="AP222" s="698"/>
      <c r="AQ222" s="698"/>
      <c r="AR222" s="698"/>
      <c r="AS222" s="698"/>
      <c r="AT222" s="698"/>
      <c r="AU222" s="698"/>
      <c r="AV222" s="698"/>
      <c r="AW222" s="698"/>
      <c r="AX222" s="699"/>
      <c r="AY222" s="40">
        <v>1</v>
      </c>
    </row>
    <row r="223" spans="1:58" ht="24.75" customHeight="1" x14ac:dyDescent="0.2">
      <c r="A223" s="66"/>
      <c r="B223" s="67"/>
      <c r="C223" s="67"/>
      <c r="D223" s="67"/>
      <c r="E223" s="67"/>
      <c r="F223" s="67"/>
      <c r="G223" s="275" t="s">
        <v>526</v>
      </c>
      <c r="H223" s="275"/>
      <c r="I223" s="275"/>
      <c r="J223" s="275"/>
      <c r="K223" s="275"/>
      <c r="L223" s="275"/>
      <c r="M223" s="275"/>
      <c r="N223" s="275"/>
      <c r="O223" s="275"/>
      <c r="P223" s="275"/>
      <c r="Q223" s="275"/>
      <c r="R223" s="275"/>
      <c r="S223" s="275"/>
      <c r="T223" s="275"/>
      <c r="U223" s="275"/>
      <c r="V223" s="275"/>
      <c r="W223" s="275"/>
      <c r="X223" s="275"/>
      <c r="Y223" s="275"/>
      <c r="Z223" s="275"/>
      <c r="AA223" s="275"/>
      <c r="AB223" s="275"/>
      <c r="AC223" s="275"/>
      <c r="AD223" s="275"/>
      <c r="AE223" s="275"/>
      <c r="AF223" s="275"/>
      <c r="AG223" s="275"/>
      <c r="AH223" s="275"/>
      <c r="AI223" s="275"/>
      <c r="AJ223" s="275"/>
      <c r="AK223" s="275"/>
      <c r="AL223" s="275"/>
      <c r="AM223" s="275"/>
      <c r="AN223" s="275"/>
      <c r="AO223" s="275"/>
      <c r="AP223" s="275"/>
      <c r="AQ223" s="275"/>
      <c r="AR223" s="275"/>
      <c r="AS223" s="275"/>
      <c r="AT223" s="275"/>
      <c r="AU223" s="275"/>
      <c r="AV223" s="275"/>
      <c r="AW223" s="275"/>
      <c r="AX223" s="276"/>
      <c r="AY223" s="40">
        <v>1</v>
      </c>
    </row>
    <row r="224" spans="1:58" ht="30" customHeight="1" thickBot="1" x14ac:dyDescent="0.25">
      <c r="A224" s="536" t="s">
        <v>76</v>
      </c>
      <c r="B224" s="537"/>
      <c r="C224" s="537"/>
      <c r="D224" s="537"/>
      <c r="E224" s="537"/>
      <c r="F224" s="538"/>
      <c r="G224" s="533" t="s">
        <v>710</v>
      </c>
      <c r="H224" s="534"/>
      <c r="I224" s="534"/>
      <c r="J224" s="534"/>
      <c r="K224" s="534"/>
      <c r="L224" s="534"/>
      <c r="M224" s="534"/>
      <c r="N224" s="534"/>
      <c r="O224" s="534"/>
      <c r="P224" s="534"/>
      <c r="Q224" s="534"/>
      <c r="R224" s="534"/>
      <c r="S224" s="534"/>
      <c r="T224" s="534"/>
      <c r="U224" s="534"/>
      <c r="V224" s="534"/>
      <c r="W224" s="534"/>
      <c r="X224" s="534"/>
      <c r="Y224" s="534"/>
      <c r="Z224" s="534"/>
      <c r="AA224" s="534"/>
      <c r="AB224" s="534"/>
      <c r="AC224" s="534"/>
      <c r="AD224" s="534"/>
      <c r="AE224" s="534"/>
      <c r="AF224" s="534"/>
      <c r="AG224" s="534"/>
      <c r="AH224" s="534"/>
      <c r="AI224" s="534"/>
      <c r="AJ224" s="534"/>
      <c r="AK224" s="534"/>
      <c r="AL224" s="534"/>
      <c r="AM224" s="534"/>
      <c r="AN224" s="534"/>
      <c r="AO224" s="534"/>
      <c r="AP224" s="534"/>
      <c r="AQ224" s="534"/>
      <c r="AR224" s="534"/>
      <c r="AS224" s="534"/>
      <c r="AT224" s="534"/>
      <c r="AU224" s="534"/>
      <c r="AV224" s="534"/>
      <c r="AW224" s="534"/>
      <c r="AX224" s="535"/>
      <c r="AY224" s="40">
        <v>1</v>
      </c>
    </row>
    <row r="225" spans="1:51" ht="30.75" customHeight="1" x14ac:dyDescent="0.2">
      <c r="A225" s="700" t="s">
        <v>490</v>
      </c>
      <c r="B225" s="701"/>
      <c r="C225" s="701"/>
      <c r="D225" s="701"/>
      <c r="E225" s="701"/>
      <c r="F225" s="701"/>
      <c r="G225" s="530" t="s">
        <v>529</v>
      </c>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275"/>
      <c r="AE225" s="275"/>
      <c r="AF225" s="275"/>
      <c r="AG225" s="275"/>
      <c r="AH225" s="275"/>
      <c r="AI225" s="275"/>
      <c r="AJ225" s="275"/>
      <c r="AK225" s="275"/>
      <c r="AL225" s="275"/>
      <c r="AM225" s="275"/>
      <c r="AN225" s="275"/>
      <c r="AO225" s="275"/>
      <c r="AP225" s="275"/>
      <c r="AQ225" s="275"/>
      <c r="AR225" s="275"/>
      <c r="AS225" s="78"/>
      <c r="AT225" s="78"/>
      <c r="AU225" s="78"/>
      <c r="AV225" s="78"/>
      <c r="AW225" s="78"/>
      <c r="AX225" s="79"/>
      <c r="AY225" s="40">
        <v>1</v>
      </c>
    </row>
    <row r="226" spans="1:51" ht="140.25" customHeight="1" x14ac:dyDescent="0.2">
      <c r="A226" s="702"/>
      <c r="B226" s="703"/>
      <c r="C226" s="703"/>
      <c r="D226" s="703"/>
      <c r="E226" s="703"/>
      <c r="F226" s="703"/>
      <c r="G226" s="707"/>
      <c r="H226" s="708"/>
      <c r="I226" s="708"/>
      <c r="J226" s="708"/>
      <c r="K226" s="708"/>
      <c r="L226" s="708"/>
      <c r="M226" s="708"/>
      <c r="N226" s="708"/>
      <c r="O226" s="708"/>
      <c r="P226" s="708"/>
      <c r="Q226" s="708"/>
      <c r="R226" s="708"/>
      <c r="S226" s="708"/>
      <c r="T226" s="708"/>
      <c r="U226" s="708"/>
      <c r="V226" s="708"/>
      <c r="W226" s="708"/>
      <c r="X226" s="708"/>
      <c r="Y226" s="708"/>
      <c r="Z226" s="708"/>
      <c r="AA226" s="708"/>
      <c r="AB226" s="708"/>
      <c r="AC226" s="708"/>
      <c r="AD226" s="708"/>
      <c r="AE226" s="708"/>
      <c r="AF226" s="708"/>
      <c r="AG226" s="708"/>
      <c r="AH226" s="708"/>
      <c r="AI226" s="708"/>
      <c r="AJ226" s="708"/>
      <c r="AK226" s="708"/>
      <c r="AL226" s="708"/>
      <c r="AM226" s="708"/>
      <c r="AN226" s="708"/>
      <c r="AO226" s="708"/>
      <c r="AP226" s="708"/>
      <c r="AQ226" s="708"/>
      <c r="AR226" s="708"/>
      <c r="AS226" s="708"/>
      <c r="AT226" s="708"/>
      <c r="AU226" s="708"/>
      <c r="AV226" s="708"/>
      <c r="AW226" s="708"/>
      <c r="AX226" s="709"/>
      <c r="AY226" s="40">
        <v>1</v>
      </c>
    </row>
    <row r="227" spans="1:51" ht="30.75" customHeight="1" x14ac:dyDescent="0.2">
      <c r="A227" s="702"/>
      <c r="B227" s="703"/>
      <c r="C227" s="703"/>
      <c r="D227" s="703"/>
      <c r="E227" s="703"/>
      <c r="F227" s="703"/>
      <c r="G227" s="695" t="s">
        <v>535</v>
      </c>
      <c r="H227" s="696"/>
      <c r="I227" s="696"/>
      <c r="J227" s="696"/>
      <c r="K227" s="696"/>
      <c r="L227" s="696"/>
      <c r="M227" s="696"/>
      <c r="N227" s="696"/>
      <c r="O227" s="696"/>
      <c r="P227" s="696"/>
      <c r="Q227" s="696"/>
      <c r="R227" s="696"/>
      <c r="S227" s="696"/>
      <c r="T227" s="696"/>
      <c r="U227" s="696"/>
      <c r="V227" s="696"/>
      <c r="W227" s="696"/>
      <c r="X227" s="696"/>
      <c r="Y227" s="696"/>
      <c r="Z227" s="696"/>
      <c r="AA227" s="696"/>
      <c r="AB227" s="696"/>
      <c r="AC227" s="696"/>
      <c r="AD227" s="696"/>
      <c r="AE227" s="696"/>
      <c r="AF227" s="696"/>
      <c r="AG227" s="696"/>
      <c r="AH227" s="696"/>
      <c r="AI227" s="696"/>
      <c r="AJ227" s="696"/>
      <c r="AK227" s="696"/>
      <c r="AL227" s="696"/>
      <c r="AM227" s="696"/>
      <c r="AN227" s="696"/>
      <c r="AO227" s="696"/>
      <c r="AP227" s="696"/>
      <c r="AQ227" s="696"/>
      <c r="AR227" s="696"/>
      <c r="AS227" s="80"/>
      <c r="AT227" s="80"/>
      <c r="AU227" s="80"/>
      <c r="AV227" s="80"/>
      <c r="AW227" s="80"/>
      <c r="AX227" s="70"/>
      <c r="AY227" s="40">
        <v>1</v>
      </c>
    </row>
    <row r="228" spans="1:51" ht="77.25" customHeight="1" thickBot="1" x14ac:dyDescent="0.25">
      <c r="A228" s="702"/>
      <c r="B228" s="703"/>
      <c r="C228" s="703"/>
      <c r="D228" s="703"/>
      <c r="E228" s="703"/>
      <c r="F228" s="703"/>
      <c r="G228" s="697"/>
      <c r="H228" s="698"/>
      <c r="I228" s="698"/>
      <c r="J228" s="698"/>
      <c r="K228" s="698"/>
      <c r="L228" s="698"/>
      <c r="M228" s="698"/>
      <c r="N228" s="698"/>
      <c r="O228" s="698"/>
      <c r="P228" s="698"/>
      <c r="Q228" s="698"/>
      <c r="R228" s="698"/>
      <c r="S228" s="698"/>
      <c r="T228" s="698"/>
      <c r="U228" s="698"/>
      <c r="V228" s="698"/>
      <c r="W228" s="698"/>
      <c r="X228" s="698"/>
      <c r="Y228" s="698"/>
      <c r="Z228" s="698"/>
      <c r="AA228" s="698"/>
      <c r="AB228" s="698"/>
      <c r="AC228" s="698"/>
      <c r="AD228" s="698"/>
      <c r="AE228" s="698"/>
      <c r="AF228" s="698"/>
      <c r="AG228" s="698"/>
      <c r="AH228" s="698"/>
      <c r="AI228" s="698"/>
      <c r="AJ228" s="698"/>
      <c r="AK228" s="698"/>
      <c r="AL228" s="698"/>
      <c r="AM228" s="698"/>
      <c r="AN228" s="698"/>
      <c r="AO228" s="698"/>
      <c r="AP228" s="698"/>
      <c r="AQ228" s="698"/>
      <c r="AR228" s="698"/>
      <c r="AS228" s="698"/>
      <c r="AT228" s="698"/>
      <c r="AU228" s="698"/>
      <c r="AV228" s="698"/>
      <c r="AW228" s="698"/>
      <c r="AX228" s="699"/>
      <c r="AY228" s="40">
        <v>1</v>
      </c>
    </row>
    <row r="229" spans="1:51" ht="24" customHeight="1" x14ac:dyDescent="0.2">
      <c r="A229" s="702"/>
      <c r="B229" s="703"/>
      <c r="C229" s="703"/>
      <c r="D229" s="703"/>
      <c r="E229" s="703"/>
      <c r="F229" s="703"/>
      <c r="G229" s="530" t="s">
        <v>536</v>
      </c>
      <c r="H229" s="275"/>
      <c r="I229" s="275"/>
      <c r="J229" s="275"/>
      <c r="K229" s="275"/>
      <c r="L229" s="275"/>
      <c r="M229" s="275"/>
      <c r="N229" s="275"/>
      <c r="O229" s="275"/>
      <c r="P229" s="275"/>
      <c r="Q229" s="275"/>
      <c r="R229" s="275"/>
      <c r="S229" s="275"/>
      <c r="T229" s="275"/>
      <c r="U229" s="275"/>
      <c r="V229" s="275"/>
      <c r="W229" s="275"/>
      <c r="X229" s="275"/>
      <c r="Y229" s="275"/>
      <c r="Z229" s="275"/>
      <c r="AA229" s="275"/>
      <c r="AB229" s="275"/>
      <c r="AC229" s="275"/>
      <c r="AD229" s="275"/>
      <c r="AE229" s="275"/>
      <c r="AF229" s="275"/>
      <c r="AG229" s="275"/>
      <c r="AH229" s="275"/>
      <c r="AI229" s="275"/>
      <c r="AJ229" s="275"/>
      <c r="AK229" s="275"/>
      <c r="AL229" s="275"/>
      <c r="AM229" s="275"/>
      <c r="AN229" s="275"/>
      <c r="AO229" s="275"/>
      <c r="AP229" s="275"/>
      <c r="AQ229" s="275"/>
      <c r="AR229" s="275"/>
      <c r="AS229" s="78"/>
      <c r="AT229" s="78"/>
      <c r="AU229" s="78"/>
      <c r="AV229" s="78"/>
      <c r="AW229" s="78"/>
      <c r="AX229" s="79"/>
      <c r="AY229" s="40">
        <v>1</v>
      </c>
    </row>
    <row r="230" spans="1:51" ht="109.5" customHeight="1" x14ac:dyDescent="0.2">
      <c r="A230" s="702"/>
      <c r="B230" s="703"/>
      <c r="C230" s="703"/>
      <c r="D230" s="703"/>
      <c r="E230" s="703"/>
      <c r="F230" s="703"/>
      <c r="G230" s="707"/>
      <c r="H230" s="708"/>
      <c r="I230" s="708"/>
      <c r="J230" s="708"/>
      <c r="K230" s="708"/>
      <c r="L230" s="708"/>
      <c r="M230" s="708"/>
      <c r="N230" s="708"/>
      <c r="O230" s="708"/>
      <c r="P230" s="708"/>
      <c r="Q230" s="708"/>
      <c r="R230" s="708"/>
      <c r="S230" s="708"/>
      <c r="T230" s="708"/>
      <c r="U230" s="708"/>
      <c r="V230" s="708"/>
      <c r="W230" s="708"/>
      <c r="X230" s="708"/>
      <c r="Y230" s="708"/>
      <c r="Z230" s="708"/>
      <c r="AA230" s="708"/>
      <c r="AB230" s="708"/>
      <c r="AC230" s="708"/>
      <c r="AD230" s="708"/>
      <c r="AE230" s="708"/>
      <c r="AF230" s="708"/>
      <c r="AG230" s="708"/>
      <c r="AH230" s="708"/>
      <c r="AI230" s="708"/>
      <c r="AJ230" s="708"/>
      <c r="AK230" s="708"/>
      <c r="AL230" s="708"/>
      <c r="AM230" s="708"/>
      <c r="AN230" s="708"/>
      <c r="AO230" s="708"/>
      <c r="AP230" s="708"/>
      <c r="AQ230" s="708"/>
      <c r="AR230" s="708"/>
      <c r="AS230" s="708"/>
      <c r="AT230" s="708"/>
      <c r="AU230" s="708"/>
      <c r="AV230" s="708"/>
      <c r="AW230" s="708"/>
      <c r="AX230" s="709"/>
      <c r="AY230" s="40">
        <v>1</v>
      </c>
    </row>
    <row r="231" spans="1:51" ht="30.75" customHeight="1" x14ac:dyDescent="0.2">
      <c r="A231" s="702"/>
      <c r="B231" s="703"/>
      <c r="C231" s="703"/>
      <c r="D231" s="703"/>
      <c r="E231" s="703"/>
      <c r="F231" s="703"/>
      <c r="G231" s="695" t="s">
        <v>535</v>
      </c>
      <c r="H231" s="696"/>
      <c r="I231" s="696"/>
      <c r="J231" s="696"/>
      <c r="K231" s="696"/>
      <c r="L231" s="696"/>
      <c r="M231" s="696"/>
      <c r="N231" s="696"/>
      <c r="O231" s="696"/>
      <c r="P231" s="696"/>
      <c r="Q231" s="696"/>
      <c r="R231" s="696"/>
      <c r="S231" s="696"/>
      <c r="T231" s="696"/>
      <c r="U231" s="696"/>
      <c r="V231" s="696"/>
      <c r="W231" s="696"/>
      <c r="X231" s="696"/>
      <c r="Y231" s="696"/>
      <c r="Z231" s="696"/>
      <c r="AA231" s="696"/>
      <c r="AB231" s="696"/>
      <c r="AC231" s="696"/>
      <c r="AD231" s="696"/>
      <c r="AE231" s="696"/>
      <c r="AF231" s="696"/>
      <c r="AG231" s="696"/>
      <c r="AH231" s="696"/>
      <c r="AI231" s="696"/>
      <c r="AJ231" s="696"/>
      <c r="AK231" s="696"/>
      <c r="AL231" s="696"/>
      <c r="AM231" s="696"/>
      <c r="AN231" s="696"/>
      <c r="AO231" s="696"/>
      <c r="AP231" s="696"/>
      <c r="AQ231" s="696"/>
      <c r="AR231" s="696"/>
      <c r="AS231" s="80"/>
      <c r="AT231" s="80"/>
      <c r="AU231" s="80"/>
      <c r="AV231" s="80"/>
      <c r="AW231" s="80"/>
      <c r="AX231" s="70"/>
      <c r="AY231" s="40">
        <v>1</v>
      </c>
    </row>
    <row r="232" spans="1:51" ht="92.25" customHeight="1" thickBot="1" x14ac:dyDescent="0.25">
      <c r="A232" s="704"/>
      <c r="B232" s="705"/>
      <c r="C232" s="705"/>
      <c r="D232" s="705"/>
      <c r="E232" s="705"/>
      <c r="F232" s="705"/>
      <c r="G232" s="697"/>
      <c r="H232" s="698"/>
      <c r="I232" s="698"/>
      <c r="J232" s="698"/>
      <c r="K232" s="698"/>
      <c r="L232" s="698"/>
      <c r="M232" s="698"/>
      <c r="N232" s="698"/>
      <c r="O232" s="698"/>
      <c r="P232" s="698"/>
      <c r="Q232" s="698"/>
      <c r="R232" s="698"/>
      <c r="S232" s="698"/>
      <c r="T232" s="698"/>
      <c r="U232" s="698"/>
      <c r="V232" s="698"/>
      <c r="W232" s="698"/>
      <c r="X232" s="698"/>
      <c r="Y232" s="698"/>
      <c r="Z232" s="698"/>
      <c r="AA232" s="698"/>
      <c r="AB232" s="698"/>
      <c r="AC232" s="698"/>
      <c r="AD232" s="698"/>
      <c r="AE232" s="698"/>
      <c r="AF232" s="698"/>
      <c r="AG232" s="698"/>
      <c r="AH232" s="698"/>
      <c r="AI232" s="698"/>
      <c r="AJ232" s="698"/>
      <c r="AK232" s="698"/>
      <c r="AL232" s="698"/>
      <c r="AM232" s="698"/>
      <c r="AN232" s="698"/>
      <c r="AO232" s="698"/>
      <c r="AP232" s="698"/>
      <c r="AQ232" s="698"/>
      <c r="AR232" s="698"/>
      <c r="AS232" s="698"/>
      <c r="AT232" s="698"/>
      <c r="AU232" s="698"/>
      <c r="AV232" s="698"/>
      <c r="AW232" s="698"/>
      <c r="AX232" s="699"/>
      <c r="AY232" s="40">
        <v>1</v>
      </c>
    </row>
    <row r="233" spans="1:51" ht="24.75" customHeight="1" x14ac:dyDescent="0.2">
      <c r="A233" s="527" t="s">
        <v>22</v>
      </c>
      <c r="B233" s="528"/>
      <c r="C233" s="528"/>
      <c r="D233" s="528"/>
      <c r="E233" s="528"/>
      <c r="F233" s="528"/>
      <c r="G233" s="528"/>
      <c r="H233" s="528"/>
      <c r="I233" s="528"/>
      <c r="J233" s="528"/>
      <c r="K233" s="528"/>
      <c r="L233" s="528"/>
      <c r="M233" s="528"/>
      <c r="N233" s="528"/>
      <c r="O233" s="528"/>
      <c r="P233" s="528"/>
      <c r="Q233" s="528"/>
      <c r="R233" s="528"/>
      <c r="S233" s="528"/>
      <c r="T233" s="528"/>
      <c r="U233" s="528"/>
      <c r="V233" s="528"/>
      <c r="W233" s="528"/>
      <c r="X233" s="528"/>
      <c r="Y233" s="528"/>
      <c r="Z233" s="528"/>
      <c r="AA233" s="528"/>
      <c r="AB233" s="528"/>
      <c r="AC233" s="528"/>
      <c r="AD233" s="528"/>
      <c r="AE233" s="528"/>
      <c r="AF233" s="528"/>
      <c r="AG233" s="528"/>
      <c r="AH233" s="528"/>
      <c r="AI233" s="528"/>
      <c r="AJ233" s="528"/>
      <c r="AK233" s="528"/>
      <c r="AL233" s="528"/>
      <c r="AM233" s="528"/>
      <c r="AN233" s="528"/>
      <c r="AO233" s="528"/>
      <c r="AP233" s="528"/>
      <c r="AQ233" s="528"/>
      <c r="AR233" s="528"/>
      <c r="AS233" s="528"/>
      <c r="AT233" s="528"/>
      <c r="AU233" s="528"/>
      <c r="AV233" s="528"/>
      <c r="AW233" s="528"/>
      <c r="AX233" s="529"/>
      <c r="AY233" s="40">
        <v>1</v>
      </c>
    </row>
    <row r="234" spans="1:51" ht="27.75" customHeight="1" thickBot="1" x14ac:dyDescent="0.25">
      <c r="A234" s="546"/>
      <c r="B234" s="547"/>
      <c r="C234" s="547"/>
      <c r="D234" s="547"/>
      <c r="E234" s="547"/>
      <c r="F234" s="547"/>
      <c r="G234" s="547"/>
      <c r="H234" s="547"/>
      <c r="I234" s="547"/>
      <c r="J234" s="547"/>
      <c r="K234" s="547"/>
      <c r="L234" s="547"/>
      <c r="M234" s="547"/>
      <c r="N234" s="547"/>
      <c r="O234" s="547"/>
      <c r="P234" s="547"/>
      <c r="Q234" s="547"/>
      <c r="R234" s="547"/>
      <c r="S234" s="547"/>
      <c r="T234" s="547"/>
      <c r="U234" s="547"/>
      <c r="V234" s="547"/>
      <c r="W234" s="547"/>
      <c r="X234" s="547"/>
      <c r="Y234" s="547"/>
      <c r="Z234" s="547"/>
      <c r="AA234" s="547"/>
      <c r="AB234" s="547"/>
      <c r="AC234" s="547"/>
      <c r="AD234" s="547"/>
      <c r="AE234" s="547"/>
      <c r="AF234" s="547"/>
      <c r="AG234" s="547"/>
      <c r="AH234" s="547"/>
      <c r="AI234" s="547"/>
      <c r="AJ234" s="547"/>
      <c r="AK234" s="547"/>
      <c r="AL234" s="547"/>
      <c r="AM234" s="547"/>
      <c r="AN234" s="547"/>
      <c r="AO234" s="547"/>
      <c r="AP234" s="547"/>
      <c r="AQ234" s="547"/>
      <c r="AR234" s="547"/>
      <c r="AS234" s="547"/>
      <c r="AT234" s="547"/>
      <c r="AU234" s="547"/>
      <c r="AV234" s="547"/>
      <c r="AW234" s="547"/>
      <c r="AX234" s="548"/>
      <c r="AY234" s="40">
        <v>1</v>
      </c>
    </row>
    <row r="235" spans="1:51" ht="24.75" customHeight="1" x14ac:dyDescent="0.2">
      <c r="A235" s="549" t="s">
        <v>143</v>
      </c>
      <c r="B235" s="550"/>
      <c r="C235" s="550"/>
      <c r="D235" s="550"/>
      <c r="E235" s="550"/>
      <c r="F235" s="550"/>
      <c r="G235" s="550"/>
      <c r="H235" s="550"/>
      <c r="I235" s="550"/>
      <c r="J235" s="550"/>
      <c r="K235" s="550"/>
      <c r="L235" s="550"/>
      <c r="M235" s="550"/>
      <c r="N235" s="550"/>
      <c r="O235" s="550"/>
      <c r="P235" s="550"/>
      <c r="Q235" s="550"/>
      <c r="R235" s="550"/>
      <c r="S235" s="550"/>
      <c r="T235" s="550"/>
      <c r="U235" s="550"/>
      <c r="V235" s="550"/>
      <c r="W235" s="550"/>
      <c r="X235" s="550"/>
      <c r="Y235" s="550"/>
      <c r="Z235" s="550"/>
      <c r="AA235" s="550"/>
      <c r="AB235" s="550"/>
      <c r="AC235" s="550"/>
      <c r="AD235" s="550"/>
      <c r="AE235" s="550"/>
      <c r="AF235" s="550"/>
      <c r="AG235" s="550"/>
      <c r="AH235" s="550"/>
      <c r="AI235" s="550"/>
      <c r="AJ235" s="550"/>
      <c r="AK235" s="550"/>
      <c r="AL235" s="550"/>
      <c r="AM235" s="550"/>
      <c r="AN235" s="550"/>
      <c r="AO235" s="550"/>
      <c r="AP235" s="550"/>
      <c r="AQ235" s="550"/>
      <c r="AR235" s="550"/>
      <c r="AS235" s="550"/>
      <c r="AT235" s="550"/>
      <c r="AU235" s="550"/>
      <c r="AV235" s="550"/>
      <c r="AW235" s="550"/>
      <c r="AX235" s="551"/>
      <c r="AY235" s="40">
        <v>1</v>
      </c>
    </row>
    <row r="236" spans="1:51" ht="24.75" customHeight="1" x14ac:dyDescent="0.2">
      <c r="A236" s="539" t="s">
        <v>174</v>
      </c>
      <c r="B236" s="540"/>
      <c r="C236" s="540"/>
      <c r="D236" s="541"/>
      <c r="E236" s="522" t="s">
        <v>682</v>
      </c>
      <c r="F236" s="523"/>
      <c r="G236" s="523"/>
      <c r="H236" s="523"/>
      <c r="I236" s="523"/>
      <c r="J236" s="523"/>
      <c r="K236" s="523"/>
      <c r="L236" s="523"/>
      <c r="M236" s="523"/>
      <c r="N236" s="523"/>
      <c r="O236" s="523"/>
      <c r="P236" s="524"/>
      <c r="Q236" s="525"/>
      <c r="R236" s="525"/>
      <c r="S236" s="525"/>
      <c r="T236" s="525"/>
      <c r="U236" s="525"/>
      <c r="V236" s="525"/>
      <c r="W236" s="525"/>
      <c r="X236" s="525"/>
      <c r="Y236" s="525"/>
      <c r="Z236" s="525"/>
      <c r="AA236" s="525"/>
      <c r="AB236" s="525"/>
      <c r="AC236" s="525"/>
      <c r="AD236" s="525"/>
      <c r="AE236" s="525"/>
      <c r="AF236" s="525"/>
      <c r="AG236" s="525"/>
      <c r="AH236" s="525"/>
      <c r="AI236" s="525"/>
      <c r="AJ236" s="525"/>
      <c r="AK236" s="525"/>
      <c r="AL236" s="525"/>
      <c r="AM236" s="525"/>
      <c r="AN236" s="525"/>
      <c r="AO236" s="525"/>
      <c r="AP236" s="525"/>
      <c r="AQ236" s="525"/>
      <c r="AR236" s="525"/>
      <c r="AS236" s="525"/>
      <c r="AT236" s="525"/>
      <c r="AU236" s="525"/>
      <c r="AV236" s="525"/>
      <c r="AW236" s="525"/>
      <c r="AX236" s="526"/>
      <c r="AY236" s="40">
        <v>1</v>
      </c>
    </row>
    <row r="237" spans="1:51" ht="24.75" customHeight="1" x14ac:dyDescent="0.2">
      <c r="A237" s="521" t="s">
        <v>173</v>
      </c>
      <c r="B237" s="521"/>
      <c r="C237" s="521"/>
      <c r="D237" s="521"/>
      <c r="E237" s="522" t="s">
        <v>683</v>
      </c>
      <c r="F237" s="523"/>
      <c r="G237" s="523"/>
      <c r="H237" s="523"/>
      <c r="I237" s="523"/>
      <c r="J237" s="523"/>
      <c r="K237" s="523"/>
      <c r="L237" s="523"/>
      <c r="M237" s="523"/>
      <c r="N237" s="523"/>
      <c r="O237" s="523"/>
      <c r="P237" s="524"/>
      <c r="Q237" s="525"/>
      <c r="R237" s="525"/>
      <c r="S237" s="525"/>
      <c r="T237" s="525"/>
      <c r="U237" s="525"/>
      <c r="V237" s="525"/>
      <c r="W237" s="525"/>
      <c r="X237" s="525"/>
      <c r="Y237" s="525"/>
      <c r="Z237" s="525"/>
      <c r="AA237" s="525"/>
      <c r="AB237" s="525"/>
      <c r="AC237" s="525"/>
      <c r="AD237" s="525"/>
      <c r="AE237" s="525"/>
      <c r="AF237" s="525"/>
      <c r="AG237" s="525"/>
      <c r="AH237" s="525"/>
      <c r="AI237" s="525"/>
      <c r="AJ237" s="525"/>
      <c r="AK237" s="525"/>
      <c r="AL237" s="525"/>
      <c r="AM237" s="525"/>
      <c r="AN237" s="525"/>
      <c r="AO237" s="525"/>
      <c r="AP237" s="525"/>
      <c r="AQ237" s="525"/>
      <c r="AR237" s="525"/>
      <c r="AS237" s="525"/>
      <c r="AT237" s="525"/>
      <c r="AU237" s="525"/>
      <c r="AV237" s="525"/>
      <c r="AW237" s="525"/>
      <c r="AX237" s="526"/>
      <c r="AY237" s="40">
        <v>1</v>
      </c>
    </row>
    <row r="238" spans="1:51" ht="24.75" customHeight="1" x14ac:dyDescent="0.2">
      <c r="A238" s="521" t="s">
        <v>172</v>
      </c>
      <c r="B238" s="521"/>
      <c r="C238" s="521"/>
      <c r="D238" s="521"/>
      <c r="E238" s="522" t="s">
        <v>684</v>
      </c>
      <c r="F238" s="523"/>
      <c r="G238" s="523"/>
      <c r="H238" s="523"/>
      <c r="I238" s="523"/>
      <c r="J238" s="523"/>
      <c r="K238" s="523"/>
      <c r="L238" s="523"/>
      <c r="M238" s="523"/>
      <c r="N238" s="523"/>
      <c r="O238" s="523"/>
      <c r="P238" s="524"/>
      <c r="Q238" s="525"/>
      <c r="R238" s="525"/>
      <c r="S238" s="525"/>
      <c r="T238" s="525"/>
      <c r="U238" s="525"/>
      <c r="V238" s="525"/>
      <c r="W238" s="525"/>
      <c r="X238" s="525"/>
      <c r="Y238" s="525"/>
      <c r="Z238" s="525"/>
      <c r="AA238" s="525"/>
      <c r="AB238" s="525"/>
      <c r="AC238" s="525"/>
      <c r="AD238" s="525"/>
      <c r="AE238" s="525"/>
      <c r="AF238" s="525"/>
      <c r="AG238" s="525"/>
      <c r="AH238" s="525"/>
      <c r="AI238" s="525"/>
      <c r="AJ238" s="525"/>
      <c r="AK238" s="525"/>
      <c r="AL238" s="525"/>
      <c r="AM238" s="525"/>
      <c r="AN238" s="525"/>
      <c r="AO238" s="525"/>
      <c r="AP238" s="525"/>
      <c r="AQ238" s="525"/>
      <c r="AR238" s="525"/>
      <c r="AS238" s="525"/>
      <c r="AT238" s="525"/>
      <c r="AU238" s="525"/>
      <c r="AV238" s="525"/>
      <c r="AW238" s="525"/>
      <c r="AX238" s="526"/>
      <c r="AY238" s="40">
        <v>1</v>
      </c>
    </row>
    <row r="239" spans="1:51" ht="24.75" customHeight="1" x14ac:dyDescent="0.2">
      <c r="A239" s="521" t="s">
        <v>171</v>
      </c>
      <c r="B239" s="521"/>
      <c r="C239" s="521"/>
      <c r="D239" s="521"/>
      <c r="E239" s="522" t="s">
        <v>685</v>
      </c>
      <c r="F239" s="523"/>
      <c r="G239" s="523"/>
      <c r="H239" s="523"/>
      <c r="I239" s="523"/>
      <c r="J239" s="523"/>
      <c r="K239" s="523"/>
      <c r="L239" s="523"/>
      <c r="M239" s="523"/>
      <c r="N239" s="523"/>
      <c r="O239" s="523"/>
      <c r="P239" s="524"/>
      <c r="Q239" s="525"/>
      <c r="R239" s="525"/>
      <c r="S239" s="525"/>
      <c r="T239" s="525"/>
      <c r="U239" s="525"/>
      <c r="V239" s="525"/>
      <c r="W239" s="525"/>
      <c r="X239" s="525"/>
      <c r="Y239" s="525"/>
      <c r="Z239" s="525"/>
      <c r="AA239" s="525"/>
      <c r="AB239" s="525"/>
      <c r="AC239" s="525"/>
      <c r="AD239" s="525"/>
      <c r="AE239" s="525"/>
      <c r="AF239" s="525"/>
      <c r="AG239" s="525"/>
      <c r="AH239" s="525"/>
      <c r="AI239" s="525"/>
      <c r="AJ239" s="525"/>
      <c r="AK239" s="525"/>
      <c r="AL239" s="525"/>
      <c r="AM239" s="525"/>
      <c r="AN239" s="525"/>
      <c r="AO239" s="525"/>
      <c r="AP239" s="525"/>
      <c r="AQ239" s="525"/>
      <c r="AR239" s="525"/>
      <c r="AS239" s="525"/>
      <c r="AT239" s="525"/>
      <c r="AU239" s="525"/>
      <c r="AV239" s="525"/>
      <c r="AW239" s="525"/>
      <c r="AX239" s="526"/>
      <c r="AY239" s="40">
        <v>1</v>
      </c>
    </row>
    <row r="240" spans="1:51" ht="24.75" customHeight="1" x14ac:dyDescent="0.2">
      <c r="A240" s="521" t="s">
        <v>170</v>
      </c>
      <c r="B240" s="521"/>
      <c r="C240" s="521"/>
      <c r="D240" s="521"/>
      <c r="E240" s="522" t="s">
        <v>686</v>
      </c>
      <c r="F240" s="523"/>
      <c r="G240" s="523"/>
      <c r="H240" s="523"/>
      <c r="I240" s="523"/>
      <c r="J240" s="523"/>
      <c r="K240" s="523"/>
      <c r="L240" s="523"/>
      <c r="M240" s="523"/>
      <c r="N240" s="523"/>
      <c r="O240" s="523"/>
      <c r="P240" s="524"/>
      <c r="Q240" s="525"/>
      <c r="R240" s="525"/>
      <c r="S240" s="525"/>
      <c r="T240" s="525"/>
      <c r="U240" s="525"/>
      <c r="V240" s="525"/>
      <c r="W240" s="525"/>
      <c r="X240" s="525"/>
      <c r="Y240" s="525"/>
      <c r="Z240" s="525"/>
      <c r="AA240" s="525"/>
      <c r="AB240" s="525"/>
      <c r="AC240" s="525"/>
      <c r="AD240" s="525"/>
      <c r="AE240" s="525"/>
      <c r="AF240" s="525"/>
      <c r="AG240" s="525"/>
      <c r="AH240" s="525"/>
      <c r="AI240" s="525"/>
      <c r="AJ240" s="525"/>
      <c r="AK240" s="525"/>
      <c r="AL240" s="525"/>
      <c r="AM240" s="525"/>
      <c r="AN240" s="525"/>
      <c r="AO240" s="525"/>
      <c r="AP240" s="525"/>
      <c r="AQ240" s="525"/>
      <c r="AR240" s="525"/>
      <c r="AS240" s="525"/>
      <c r="AT240" s="525"/>
      <c r="AU240" s="525"/>
      <c r="AV240" s="525"/>
      <c r="AW240" s="525"/>
      <c r="AX240" s="526"/>
      <c r="AY240" s="40">
        <v>1</v>
      </c>
    </row>
    <row r="241" spans="1:51" ht="24.75" customHeight="1" x14ac:dyDescent="0.2">
      <c r="A241" s="521" t="s">
        <v>169</v>
      </c>
      <c r="B241" s="521"/>
      <c r="C241" s="521"/>
      <c r="D241" s="521"/>
      <c r="E241" s="522" t="s">
        <v>715</v>
      </c>
      <c r="F241" s="523"/>
      <c r="G241" s="523"/>
      <c r="H241" s="523"/>
      <c r="I241" s="523"/>
      <c r="J241" s="523"/>
      <c r="K241" s="523"/>
      <c r="L241" s="523"/>
      <c r="M241" s="523"/>
      <c r="N241" s="523"/>
      <c r="O241" s="523"/>
      <c r="P241" s="524"/>
      <c r="Q241" s="525"/>
      <c r="R241" s="525"/>
      <c r="S241" s="525"/>
      <c r="T241" s="525"/>
      <c r="U241" s="525"/>
      <c r="V241" s="525"/>
      <c r="W241" s="525"/>
      <c r="X241" s="525"/>
      <c r="Y241" s="525"/>
      <c r="Z241" s="525"/>
      <c r="AA241" s="525"/>
      <c r="AB241" s="525"/>
      <c r="AC241" s="525"/>
      <c r="AD241" s="525"/>
      <c r="AE241" s="525"/>
      <c r="AF241" s="525"/>
      <c r="AG241" s="525"/>
      <c r="AH241" s="525"/>
      <c r="AI241" s="525"/>
      <c r="AJ241" s="525"/>
      <c r="AK241" s="525"/>
      <c r="AL241" s="525"/>
      <c r="AM241" s="525"/>
      <c r="AN241" s="525"/>
      <c r="AO241" s="525"/>
      <c r="AP241" s="525"/>
      <c r="AQ241" s="525"/>
      <c r="AR241" s="525"/>
      <c r="AS241" s="525"/>
      <c r="AT241" s="525"/>
      <c r="AU241" s="525"/>
      <c r="AV241" s="525"/>
      <c r="AW241" s="525"/>
      <c r="AX241" s="526"/>
      <c r="AY241" s="40">
        <v>1</v>
      </c>
    </row>
    <row r="242" spans="1:51" ht="24.75" customHeight="1" x14ac:dyDescent="0.2">
      <c r="A242" s="521" t="s">
        <v>168</v>
      </c>
      <c r="B242" s="521"/>
      <c r="C242" s="521"/>
      <c r="D242" s="521"/>
      <c r="E242" s="522" t="s">
        <v>687</v>
      </c>
      <c r="F242" s="523"/>
      <c r="G242" s="523"/>
      <c r="H242" s="523"/>
      <c r="I242" s="523"/>
      <c r="J242" s="523"/>
      <c r="K242" s="523"/>
      <c r="L242" s="523"/>
      <c r="M242" s="523"/>
      <c r="N242" s="523"/>
      <c r="O242" s="523"/>
      <c r="P242" s="524"/>
      <c r="Q242" s="525"/>
      <c r="R242" s="525"/>
      <c r="S242" s="525"/>
      <c r="T242" s="525"/>
      <c r="U242" s="525"/>
      <c r="V242" s="525"/>
      <c r="W242" s="525"/>
      <c r="X242" s="525"/>
      <c r="Y242" s="525"/>
      <c r="Z242" s="525"/>
      <c r="AA242" s="525"/>
      <c r="AB242" s="525"/>
      <c r="AC242" s="525"/>
      <c r="AD242" s="525"/>
      <c r="AE242" s="525"/>
      <c r="AF242" s="525"/>
      <c r="AG242" s="525"/>
      <c r="AH242" s="525"/>
      <c r="AI242" s="525"/>
      <c r="AJ242" s="525"/>
      <c r="AK242" s="525"/>
      <c r="AL242" s="525"/>
      <c r="AM242" s="525"/>
      <c r="AN242" s="525"/>
      <c r="AO242" s="525"/>
      <c r="AP242" s="525"/>
      <c r="AQ242" s="525"/>
      <c r="AR242" s="525"/>
      <c r="AS242" s="525"/>
      <c r="AT242" s="525"/>
      <c r="AU242" s="525"/>
      <c r="AV242" s="525"/>
      <c r="AW242" s="525"/>
      <c r="AX242" s="526"/>
      <c r="AY242" s="40">
        <v>1</v>
      </c>
    </row>
    <row r="243" spans="1:51" ht="24.75" customHeight="1" x14ac:dyDescent="0.2">
      <c r="A243" s="521" t="s">
        <v>167</v>
      </c>
      <c r="B243" s="521"/>
      <c r="C243" s="521"/>
      <c r="D243" s="521"/>
      <c r="E243" s="522" t="s">
        <v>688</v>
      </c>
      <c r="F243" s="523"/>
      <c r="G243" s="523"/>
      <c r="H243" s="523"/>
      <c r="I243" s="523"/>
      <c r="J243" s="523"/>
      <c r="K243" s="523"/>
      <c r="L243" s="523"/>
      <c r="M243" s="523"/>
      <c r="N243" s="523"/>
      <c r="O243" s="523"/>
      <c r="P243" s="524"/>
      <c r="Q243" s="525"/>
      <c r="R243" s="525"/>
      <c r="S243" s="525"/>
      <c r="T243" s="525"/>
      <c r="U243" s="525"/>
      <c r="V243" s="525"/>
      <c r="W243" s="525"/>
      <c r="X243" s="525"/>
      <c r="Y243" s="525"/>
      <c r="Z243" s="525"/>
      <c r="AA243" s="525"/>
      <c r="AB243" s="525"/>
      <c r="AC243" s="525"/>
      <c r="AD243" s="525"/>
      <c r="AE243" s="525"/>
      <c r="AF243" s="525"/>
      <c r="AG243" s="525"/>
      <c r="AH243" s="525"/>
      <c r="AI243" s="525"/>
      <c r="AJ243" s="525"/>
      <c r="AK243" s="525"/>
      <c r="AL243" s="525"/>
      <c r="AM243" s="525"/>
      <c r="AN243" s="525"/>
      <c r="AO243" s="525"/>
      <c r="AP243" s="525"/>
      <c r="AQ243" s="525"/>
      <c r="AR243" s="525"/>
      <c r="AS243" s="525"/>
      <c r="AT243" s="525"/>
      <c r="AU243" s="525"/>
      <c r="AV243" s="525"/>
      <c r="AW243" s="525"/>
      <c r="AX243" s="526"/>
      <c r="AY243" s="40">
        <v>1</v>
      </c>
    </row>
    <row r="244" spans="1:51" ht="24.75" customHeight="1" x14ac:dyDescent="0.2">
      <c r="A244" s="521" t="s">
        <v>302</v>
      </c>
      <c r="B244" s="521"/>
      <c r="C244" s="521"/>
      <c r="D244" s="521"/>
      <c r="E244" s="542" t="s">
        <v>648</v>
      </c>
      <c r="F244" s="542"/>
      <c r="G244" s="542"/>
      <c r="H244" s="110"/>
      <c r="I244" s="542"/>
      <c r="J244" s="542"/>
      <c r="K244" s="110" t="str">
        <f>IF(I244="","","-")</f>
        <v/>
      </c>
      <c r="L244" s="555">
        <v>82</v>
      </c>
      <c r="M244" s="555"/>
      <c r="N244" s="110" t="str">
        <f>IF(O244="","","-")</f>
        <v/>
      </c>
      <c r="O244" s="706"/>
      <c r="P244" s="706"/>
      <c r="Q244" s="531"/>
      <c r="R244" s="531"/>
      <c r="S244" s="531"/>
      <c r="T244" s="106" t="str">
        <f>IF(Q244="","","-")</f>
        <v/>
      </c>
      <c r="U244" s="531"/>
      <c r="V244" s="531"/>
      <c r="W244" s="106" t="str">
        <f>IF(U244="","","-")</f>
        <v/>
      </c>
      <c r="X244" s="532"/>
      <c r="Y244" s="532"/>
      <c r="Z244" s="106" t="str">
        <f>IF(AA244="","","-")</f>
        <v/>
      </c>
      <c r="AA244" s="552"/>
      <c r="AB244" s="552"/>
      <c r="AC244" s="531"/>
      <c r="AD244" s="531"/>
      <c r="AE244" s="531"/>
      <c r="AF244" s="106" t="str">
        <f>IF(AC244="","","-")</f>
        <v/>
      </c>
      <c r="AG244" s="531"/>
      <c r="AH244" s="531"/>
      <c r="AI244" s="106" t="str">
        <f>IF(AG244="","","-")</f>
        <v/>
      </c>
      <c r="AJ244" s="532"/>
      <c r="AK244" s="532"/>
      <c r="AL244" s="106" t="str">
        <f>IF(AM244="","","-")</f>
        <v/>
      </c>
      <c r="AM244" s="552"/>
      <c r="AN244" s="552"/>
      <c r="AO244" s="531"/>
      <c r="AP244" s="531"/>
      <c r="AQ244" s="106" t="str">
        <f>IF(AO244="","","-")</f>
        <v/>
      </c>
      <c r="AR244" s="531"/>
      <c r="AS244" s="531"/>
      <c r="AT244" s="106" t="str">
        <f>IF(AR244="","","-")</f>
        <v/>
      </c>
      <c r="AU244" s="532"/>
      <c r="AV244" s="532"/>
      <c r="AW244" s="106" t="str">
        <f>IF(AX244="","","-")</f>
        <v/>
      </c>
      <c r="AX244" s="96"/>
      <c r="AY244" s="40">
        <v>1</v>
      </c>
    </row>
    <row r="245" spans="1:51" ht="24.75" customHeight="1" x14ac:dyDescent="0.2">
      <c r="A245" s="521" t="s">
        <v>456</v>
      </c>
      <c r="B245" s="521"/>
      <c r="C245" s="521"/>
      <c r="D245" s="521"/>
      <c r="E245" s="542" t="s">
        <v>648</v>
      </c>
      <c r="F245" s="542"/>
      <c r="G245" s="542"/>
      <c r="H245" s="110"/>
      <c r="I245" s="542"/>
      <c r="J245" s="542"/>
      <c r="K245" s="110"/>
      <c r="L245" s="555">
        <v>26</v>
      </c>
      <c r="M245" s="555"/>
      <c r="N245" s="110" t="str">
        <f>IF(O245="","","-")</f>
        <v/>
      </c>
      <c r="O245" s="706"/>
      <c r="P245" s="706"/>
      <c r="Q245" s="531"/>
      <c r="R245" s="531"/>
      <c r="S245" s="531"/>
      <c r="T245" s="106" t="str">
        <f>IF(Q245="","","-")</f>
        <v/>
      </c>
      <c r="U245" s="531"/>
      <c r="V245" s="531"/>
      <c r="W245" s="106" t="str">
        <f>IF(U245="","","-")</f>
        <v/>
      </c>
      <c r="X245" s="532"/>
      <c r="Y245" s="532"/>
      <c r="Z245" s="106" t="str">
        <f>IF(AA245="","","-")</f>
        <v/>
      </c>
      <c r="AA245" s="552"/>
      <c r="AB245" s="552"/>
      <c r="AC245" s="531"/>
      <c r="AD245" s="531"/>
      <c r="AE245" s="531"/>
      <c r="AF245" s="106" t="str">
        <f>IF(AC245="","","-")</f>
        <v/>
      </c>
      <c r="AG245" s="531"/>
      <c r="AH245" s="531"/>
      <c r="AI245" s="106" t="str">
        <f>IF(AG245="","","-")</f>
        <v/>
      </c>
      <c r="AJ245" s="532"/>
      <c r="AK245" s="532"/>
      <c r="AL245" s="106" t="str">
        <f>IF(AM245="","","-")</f>
        <v/>
      </c>
      <c r="AM245" s="552"/>
      <c r="AN245" s="552"/>
      <c r="AO245" s="531"/>
      <c r="AP245" s="531"/>
      <c r="AQ245" s="106" t="str">
        <f>IF(AO245="","","-")</f>
        <v/>
      </c>
      <c r="AR245" s="531"/>
      <c r="AS245" s="531"/>
      <c r="AT245" s="106" t="str">
        <f>IF(AR245="","","-")</f>
        <v/>
      </c>
      <c r="AU245" s="532"/>
      <c r="AV245" s="532"/>
      <c r="AW245" s="106" t="str">
        <f>IF(AX245="","","-")</f>
        <v/>
      </c>
      <c r="AX245" s="96"/>
      <c r="AY245" s="40">
        <v>1</v>
      </c>
    </row>
    <row r="246" spans="1:51" ht="24.75" customHeight="1" x14ac:dyDescent="0.2">
      <c r="A246" s="521" t="s">
        <v>273</v>
      </c>
      <c r="B246" s="521"/>
      <c r="C246" s="521"/>
      <c r="D246" s="521"/>
      <c r="E246" s="553" t="s">
        <v>689</v>
      </c>
      <c r="F246" s="553"/>
      <c r="G246" s="542" t="s">
        <v>650</v>
      </c>
      <c r="H246" s="542"/>
      <c r="I246" s="542"/>
      <c r="J246" s="553">
        <v>20</v>
      </c>
      <c r="K246" s="553"/>
      <c r="L246" s="555">
        <v>25</v>
      </c>
      <c r="M246" s="555"/>
      <c r="N246" s="555"/>
      <c r="O246" s="553"/>
      <c r="P246" s="553"/>
      <c r="Q246" s="554"/>
      <c r="R246" s="554"/>
      <c r="S246" s="531"/>
      <c r="T246" s="531"/>
      <c r="U246" s="531"/>
      <c r="V246" s="554"/>
      <c r="W246" s="554"/>
      <c r="X246" s="532"/>
      <c r="Y246" s="532"/>
      <c r="Z246" s="532"/>
      <c r="AA246" s="554"/>
      <c r="AB246" s="554"/>
      <c r="AC246" s="554"/>
      <c r="AD246" s="554"/>
      <c r="AE246" s="531"/>
      <c r="AF246" s="531"/>
      <c r="AG246" s="531"/>
      <c r="AH246" s="554"/>
      <c r="AI246" s="554"/>
      <c r="AJ246" s="532"/>
      <c r="AK246" s="532"/>
      <c r="AL246" s="532"/>
      <c r="AM246" s="554"/>
      <c r="AN246" s="554"/>
      <c r="AO246" s="554"/>
      <c r="AP246" s="554"/>
      <c r="AQ246" s="531"/>
      <c r="AR246" s="531"/>
      <c r="AS246" s="531"/>
      <c r="AT246" s="554"/>
      <c r="AU246" s="554"/>
      <c r="AV246" s="532"/>
      <c r="AW246" s="532"/>
      <c r="AX246" s="96"/>
      <c r="AY246" s="40">
        <v>1</v>
      </c>
    </row>
    <row r="247" spans="1:51" ht="24.75" customHeight="1" thickBot="1" x14ac:dyDescent="0.25">
      <c r="A247" s="521" t="s">
        <v>301</v>
      </c>
      <c r="B247" s="521"/>
      <c r="C247" s="521"/>
      <c r="D247" s="521"/>
      <c r="E247" s="553" t="s">
        <v>690</v>
      </c>
      <c r="F247" s="553"/>
      <c r="G247" s="542" t="s">
        <v>650</v>
      </c>
      <c r="H247" s="542"/>
      <c r="I247" s="542"/>
      <c r="J247" s="553">
        <v>21</v>
      </c>
      <c r="K247" s="553"/>
      <c r="L247" s="555">
        <v>27</v>
      </c>
      <c r="M247" s="555"/>
      <c r="N247" s="555"/>
      <c r="O247" s="582"/>
      <c r="P247" s="582"/>
      <c r="Q247" s="583"/>
      <c r="R247" s="583"/>
      <c r="S247" s="584"/>
      <c r="T247" s="584"/>
      <c r="U247" s="584"/>
      <c r="V247" s="583"/>
      <c r="W247" s="583"/>
      <c r="X247" s="585"/>
      <c r="Y247" s="585"/>
      <c r="Z247" s="585"/>
      <c r="AA247" s="583"/>
      <c r="AB247" s="583"/>
      <c r="AC247" s="583"/>
      <c r="AD247" s="583"/>
      <c r="AE247" s="584"/>
      <c r="AF247" s="584"/>
      <c r="AG247" s="584"/>
      <c r="AH247" s="583"/>
      <c r="AI247" s="583"/>
      <c r="AJ247" s="585"/>
      <c r="AK247" s="585"/>
      <c r="AL247" s="585"/>
      <c r="AM247" s="583"/>
      <c r="AN247" s="583"/>
      <c r="AO247" s="583"/>
      <c r="AP247" s="583"/>
      <c r="AQ247" s="584"/>
      <c r="AR247" s="584"/>
      <c r="AS247" s="584"/>
      <c r="AT247" s="583"/>
      <c r="AU247" s="583"/>
      <c r="AV247" s="585"/>
      <c r="AW247" s="585"/>
      <c r="AX247" s="97"/>
      <c r="AY247" s="40">
        <v>1</v>
      </c>
    </row>
    <row r="248" spans="1:51" ht="28.4" customHeight="1" x14ac:dyDescent="0.2">
      <c r="A248" s="591" t="s">
        <v>162</v>
      </c>
      <c r="B248" s="592"/>
      <c r="C248" s="592"/>
      <c r="D248" s="592"/>
      <c r="E248" s="592"/>
      <c r="F248" s="593"/>
      <c r="G248" s="100"/>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9"/>
      <c r="AY248" s="40">
        <v>1</v>
      </c>
    </row>
    <row r="249" spans="1:51" ht="35.25" customHeight="1" x14ac:dyDescent="0.2">
      <c r="A249" s="591"/>
      <c r="B249" s="592"/>
      <c r="C249" s="592"/>
      <c r="D249" s="592"/>
      <c r="E249" s="592"/>
      <c r="F249" s="593"/>
      <c r="G249" s="30"/>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2"/>
      <c r="AY249" s="40">
        <v>1</v>
      </c>
    </row>
    <row r="250" spans="1:51" ht="35.25" customHeight="1" x14ac:dyDescent="0.2">
      <c r="A250" s="591"/>
      <c r="B250" s="592"/>
      <c r="C250" s="592"/>
      <c r="D250" s="592"/>
      <c r="E250" s="592"/>
      <c r="F250" s="593"/>
      <c r="G250" s="30"/>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2"/>
      <c r="AY250" s="40">
        <v>1</v>
      </c>
    </row>
    <row r="251" spans="1:51" ht="35.25" customHeight="1" x14ac:dyDescent="0.2">
      <c r="A251" s="591"/>
      <c r="B251" s="592"/>
      <c r="C251" s="592"/>
      <c r="D251" s="592"/>
      <c r="E251" s="592"/>
      <c r="F251" s="593"/>
      <c r="G251" s="30"/>
      <c r="H251" s="31"/>
      <c r="I251" s="107"/>
      <c r="J251" s="107"/>
      <c r="K251" s="107"/>
      <c r="L251" s="107"/>
      <c r="M251" s="107"/>
      <c r="N251" s="107"/>
      <c r="O251" s="107"/>
      <c r="P251" s="107"/>
      <c r="Q251" s="107"/>
      <c r="R251" s="107"/>
      <c r="S251" s="107"/>
      <c r="T251" s="107"/>
      <c r="U251" s="107"/>
      <c r="V251" s="107"/>
      <c r="W251" s="107"/>
      <c r="X251" s="107"/>
      <c r="Y251" s="107"/>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2"/>
      <c r="AY251" s="40">
        <v>1</v>
      </c>
    </row>
    <row r="252" spans="1:51" ht="35.25" customHeight="1" x14ac:dyDescent="0.2">
      <c r="A252" s="591"/>
      <c r="B252" s="592"/>
      <c r="C252" s="592"/>
      <c r="D252" s="592"/>
      <c r="E252" s="592"/>
      <c r="F252" s="593"/>
      <c r="G252" s="30"/>
      <c r="H252" s="31"/>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31"/>
      <c r="AE252" s="31"/>
      <c r="AF252" s="31"/>
      <c r="AG252" s="31"/>
      <c r="AH252" s="31"/>
      <c r="AI252" s="31"/>
      <c r="AJ252" s="31"/>
      <c r="AK252" s="31"/>
      <c r="AL252" s="31"/>
      <c r="AM252" s="31"/>
      <c r="AN252" s="31"/>
      <c r="AO252" s="31"/>
      <c r="AP252" s="31"/>
      <c r="AQ252" s="31"/>
      <c r="AR252" s="31"/>
      <c r="AS252" s="31"/>
      <c r="AT252" s="31"/>
      <c r="AU252" s="31"/>
      <c r="AV252" s="31"/>
      <c r="AW252" s="31"/>
      <c r="AX252" s="32"/>
      <c r="AY252" s="40">
        <v>1</v>
      </c>
    </row>
    <row r="253" spans="1:51" ht="35.25" customHeight="1" x14ac:dyDescent="0.2">
      <c r="A253" s="591"/>
      <c r="B253" s="592"/>
      <c r="C253" s="592"/>
      <c r="D253" s="592"/>
      <c r="E253" s="592"/>
      <c r="F253" s="593"/>
      <c r="G253" s="30"/>
      <c r="H253" s="31"/>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31"/>
      <c r="AE253" s="31"/>
      <c r="AF253" s="31"/>
      <c r="AG253" s="31"/>
      <c r="AH253" s="31"/>
      <c r="AI253" s="31"/>
      <c r="AJ253" s="31"/>
      <c r="AK253" s="31"/>
      <c r="AL253" s="31"/>
      <c r="AM253" s="31"/>
      <c r="AN253" s="31"/>
      <c r="AO253" s="31"/>
      <c r="AP253" s="31"/>
      <c r="AQ253" s="31"/>
      <c r="AR253" s="31"/>
      <c r="AS253" s="31"/>
      <c r="AT253" s="31"/>
      <c r="AU253" s="31"/>
      <c r="AV253" s="31"/>
      <c r="AW253" s="31"/>
      <c r="AX253" s="32"/>
      <c r="AY253" s="40">
        <v>1</v>
      </c>
    </row>
    <row r="254" spans="1:51" ht="35.25" customHeight="1" x14ac:dyDescent="0.2">
      <c r="A254" s="591"/>
      <c r="B254" s="592"/>
      <c r="C254" s="592"/>
      <c r="D254" s="592"/>
      <c r="E254" s="592"/>
      <c r="F254" s="593"/>
      <c r="G254" s="30"/>
      <c r="H254" s="31"/>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31"/>
      <c r="AE254" s="31"/>
      <c r="AF254" s="31"/>
      <c r="AG254" s="31"/>
      <c r="AH254" s="31"/>
      <c r="AI254" s="31"/>
      <c r="AJ254" s="31"/>
      <c r="AK254" s="31"/>
      <c r="AL254" s="31"/>
      <c r="AM254" s="31"/>
      <c r="AN254" s="31"/>
      <c r="AO254" s="31"/>
      <c r="AP254" s="31"/>
      <c r="AQ254" s="31"/>
      <c r="AR254" s="31"/>
      <c r="AS254" s="31"/>
      <c r="AT254" s="31"/>
      <c r="AU254" s="31"/>
      <c r="AV254" s="31"/>
      <c r="AW254" s="31"/>
      <c r="AX254" s="32"/>
      <c r="AY254" s="40">
        <v>1</v>
      </c>
    </row>
    <row r="255" spans="1:51" ht="35.25" customHeight="1" x14ac:dyDescent="0.2">
      <c r="A255" s="591"/>
      <c r="B255" s="592"/>
      <c r="C255" s="592"/>
      <c r="D255" s="592"/>
      <c r="E255" s="592"/>
      <c r="F255" s="593"/>
      <c r="G255" s="30"/>
      <c r="H255" s="31"/>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31"/>
      <c r="AE255" s="31"/>
      <c r="AF255" s="31"/>
      <c r="AG255" s="31"/>
      <c r="AH255" s="31"/>
      <c r="AI255" s="31"/>
      <c r="AJ255" s="31"/>
      <c r="AK255" s="31"/>
      <c r="AL255" s="31"/>
      <c r="AM255" s="31"/>
      <c r="AN255" s="31"/>
      <c r="AO255" s="31"/>
      <c r="AP255" s="31"/>
      <c r="AQ255" s="31"/>
      <c r="AR255" s="31"/>
      <c r="AS255" s="31"/>
      <c r="AT255" s="31"/>
      <c r="AU255" s="31"/>
      <c r="AV255" s="31"/>
      <c r="AW255" s="31"/>
      <c r="AX255" s="32"/>
      <c r="AY255" s="40">
        <v>1</v>
      </c>
    </row>
    <row r="256" spans="1:51" ht="35.25" customHeight="1" x14ac:dyDescent="0.2">
      <c r="A256" s="591"/>
      <c r="B256" s="592"/>
      <c r="C256" s="592"/>
      <c r="D256" s="592"/>
      <c r="E256" s="592"/>
      <c r="F256" s="593"/>
      <c r="G256" s="30"/>
      <c r="H256" s="31"/>
      <c r="I256" s="31"/>
      <c r="J256" s="31"/>
      <c r="K256" s="107"/>
      <c r="L256" s="107"/>
      <c r="M256" s="107"/>
      <c r="N256" s="107"/>
      <c r="O256" s="107"/>
      <c r="P256" s="107"/>
      <c r="Q256" s="107"/>
      <c r="R256" s="107"/>
      <c r="S256" s="107"/>
      <c r="T256" s="107"/>
      <c r="U256" s="107"/>
      <c r="V256" s="107"/>
      <c r="W256" s="107"/>
      <c r="X256" s="107"/>
      <c r="Y256" s="107"/>
      <c r="Z256" s="107"/>
      <c r="AA256" s="107"/>
      <c r="AB256" s="107"/>
      <c r="AC256" s="107"/>
      <c r="AD256" s="31"/>
      <c r="AE256" s="31"/>
      <c r="AF256" s="31"/>
      <c r="AG256" s="31"/>
      <c r="AH256" s="31"/>
      <c r="AI256" s="31"/>
      <c r="AJ256" s="31"/>
      <c r="AK256" s="31"/>
      <c r="AL256" s="31"/>
      <c r="AM256" s="31"/>
      <c r="AN256" s="31"/>
      <c r="AO256" s="31"/>
      <c r="AP256" s="31"/>
      <c r="AQ256" s="31"/>
      <c r="AR256" s="31"/>
      <c r="AS256" s="31"/>
      <c r="AT256" s="31"/>
      <c r="AU256" s="31"/>
      <c r="AV256" s="31"/>
      <c r="AW256" s="31"/>
      <c r="AX256" s="32"/>
      <c r="AY256" s="40">
        <v>1</v>
      </c>
    </row>
    <row r="257" spans="1:51" ht="35.25" customHeight="1" x14ac:dyDescent="0.2">
      <c r="A257" s="591"/>
      <c r="B257" s="592"/>
      <c r="C257" s="592"/>
      <c r="D257" s="592"/>
      <c r="E257" s="592"/>
      <c r="F257" s="593"/>
      <c r="G257" s="30"/>
      <c r="H257" s="31"/>
      <c r="I257" s="31"/>
      <c r="J257" s="31"/>
      <c r="K257" s="107"/>
      <c r="L257" s="107"/>
      <c r="M257" s="107"/>
      <c r="N257" s="107"/>
      <c r="O257" s="107"/>
      <c r="P257" s="107"/>
      <c r="Q257" s="107"/>
      <c r="R257" s="107"/>
      <c r="S257" s="107"/>
      <c r="T257" s="107"/>
      <c r="U257" s="107"/>
      <c r="V257" s="107"/>
      <c r="W257" s="107"/>
      <c r="X257" s="107"/>
      <c r="Y257" s="107"/>
      <c r="Z257" s="107"/>
      <c r="AA257" s="108"/>
      <c r="AB257" s="107"/>
      <c r="AC257" s="109"/>
      <c r="AD257" s="102"/>
      <c r="AE257" s="31"/>
      <c r="AF257" s="31"/>
      <c r="AG257" s="31"/>
      <c r="AH257" s="31"/>
      <c r="AI257" s="31"/>
      <c r="AJ257" s="31"/>
      <c r="AK257" s="31"/>
      <c r="AL257" s="31"/>
      <c r="AM257" s="31"/>
      <c r="AN257" s="31"/>
      <c r="AO257" s="31"/>
      <c r="AP257" s="31"/>
      <c r="AQ257" s="31"/>
      <c r="AR257" s="31"/>
      <c r="AS257" s="31"/>
      <c r="AT257" s="31"/>
      <c r="AU257" s="31"/>
      <c r="AV257" s="31"/>
      <c r="AW257" s="31"/>
      <c r="AX257" s="32"/>
      <c r="AY257" s="40">
        <v>1</v>
      </c>
    </row>
    <row r="258" spans="1:51" ht="35.25" customHeight="1" x14ac:dyDescent="0.2">
      <c r="A258" s="591"/>
      <c r="B258" s="592"/>
      <c r="C258" s="592"/>
      <c r="D258" s="592"/>
      <c r="E258" s="592"/>
      <c r="F258" s="593"/>
      <c r="G258" s="30"/>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2"/>
      <c r="AY258" s="40">
        <v>1</v>
      </c>
    </row>
    <row r="259" spans="1:51" ht="35.25" customHeight="1" x14ac:dyDescent="0.2">
      <c r="A259" s="591"/>
      <c r="B259" s="592"/>
      <c r="C259" s="592"/>
      <c r="D259" s="592"/>
      <c r="E259" s="592"/>
      <c r="F259" s="593"/>
      <c r="G259" s="30"/>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2"/>
      <c r="AY259" s="40">
        <v>1</v>
      </c>
    </row>
    <row r="260" spans="1:51" ht="35.25" customHeight="1" x14ac:dyDescent="0.2">
      <c r="A260" s="591"/>
      <c r="B260" s="592"/>
      <c r="C260" s="592"/>
      <c r="D260" s="592"/>
      <c r="E260" s="592"/>
      <c r="F260" s="593"/>
      <c r="G260" s="30"/>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2"/>
      <c r="AY260" s="40">
        <v>1</v>
      </c>
    </row>
    <row r="261" spans="1:51" ht="13.5" customHeight="1" x14ac:dyDescent="0.2">
      <c r="A261" s="591"/>
      <c r="B261" s="592"/>
      <c r="C261" s="592"/>
      <c r="D261" s="592"/>
      <c r="E261" s="592"/>
      <c r="F261" s="593"/>
      <c r="G261" s="30"/>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2"/>
      <c r="AY261" s="40">
        <v>1</v>
      </c>
    </row>
    <row r="262" spans="1:51" ht="35.25" customHeight="1" x14ac:dyDescent="0.2">
      <c r="A262" s="591"/>
      <c r="B262" s="592"/>
      <c r="C262" s="592"/>
      <c r="D262" s="592"/>
      <c r="E262" s="592"/>
      <c r="F262" s="593"/>
      <c r="G262" s="30"/>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2"/>
      <c r="AY262" s="40">
        <v>1</v>
      </c>
    </row>
    <row r="263" spans="1:51" ht="35.25" customHeight="1" x14ac:dyDescent="0.2">
      <c r="A263" s="591"/>
      <c r="B263" s="592"/>
      <c r="C263" s="592"/>
      <c r="D263" s="592"/>
      <c r="E263" s="592"/>
      <c r="F263" s="593"/>
      <c r="G263" s="30"/>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2"/>
      <c r="AY263" s="40">
        <v>1</v>
      </c>
    </row>
    <row r="264" spans="1:51" ht="35.25" customHeight="1" x14ac:dyDescent="0.2">
      <c r="A264" s="591"/>
      <c r="B264" s="592"/>
      <c r="C264" s="592"/>
      <c r="D264" s="592"/>
      <c r="E264" s="592"/>
      <c r="F264" s="593"/>
      <c r="G264" s="30"/>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2"/>
      <c r="AY264" s="40">
        <v>1</v>
      </c>
    </row>
    <row r="265" spans="1:51" ht="35.25" customHeight="1" x14ac:dyDescent="0.2">
      <c r="A265" s="591"/>
      <c r="B265" s="592"/>
      <c r="C265" s="592"/>
      <c r="D265" s="592"/>
      <c r="E265" s="592"/>
      <c r="F265" s="593"/>
      <c r="G265" s="30"/>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2"/>
      <c r="AY265" s="40">
        <v>1</v>
      </c>
    </row>
    <row r="266" spans="1:51" ht="35.25" customHeight="1" x14ac:dyDescent="0.2">
      <c r="A266" s="591"/>
      <c r="B266" s="592"/>
      <c r="C266" s="592"/>
      <c r="D266" s="592"/>
      <c r="E266" s="592"/>
      <c r="F266" s="593"/>
      <c r="G266" s="30"/>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2"/>
      <c r="AY266" s="40">
        <v>1</v>
      </c>
    </row>
    <row r="267" spans="1:51" ht="35.25" customHeight="1" x14ac:dyDescent="0.2">
      <c r="A267" s="591"/>
      <c r="B267" s="592"/>
      <c r="C267" s="592"/>
      <c r="D267" s="592"/>
      <c r="E267" s="592"/>
      <c r="F267" s="593"/>
      <c r="G267" s="30"/>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2"/>
      <c r="AY267" s="40">
        <v>1</v>
      </c>
    </row>
    <row r="268" spans="1:51" ht="35.25" customHeight="1" x14ac:dyDescent="0.2">
      <c r="A268" s="591"/>
      <c r="B268" s="592"/>
      <c r="C268" s="592"/>
      <c r="D268" s="592"/>
      <c r="E268" s="592"/>
      <c r="F268" s="593"/>
      <c r="G268" s="30"/>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2"/>
      <c r="AY268" s="40">
        <v>1</v>
      </c>
    </row>
    <row r="269" spans="1:51" ht="35.25" customHeight="1" x14ac:dyDescent="0.2">
      <c r="A269" s="591"/>
      <c r="B269" s="592"/>
      <c r="C269" s="592"/>
      <c r="D269" s="592"/>
      <c r="E269" s="592"/>
      <c r="F269" s="593"/>
      <c r="G269" s="30"/>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2"/>
      <c r="AY269" s="40">
        <v>1</v>
      </c>
    </row>
    <row r="270" spans="1:51" ht="35.25" customHeight="1" x14ac:dyDescent="0.2">
      <c r="A270" s="591"/>
      <c r="B270" s="592"/>
      <c r="C270" s="592"/>
      <c r="D270" s="592"/>
      <c r="E270" s="592"/>
      <c r="F270" s="593"/>
      <c r="G270" s="30"/>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2"/>
      <c r="AY270" s="40">
        <v>1</v>
      </c>
    </row>
    <row r="271" spans="1:51" ht="35.25" customHeight="1" x14ac:dyDescent="0.2">
      <c r="A271" s="591"/>
      <c r="B271" s="592"/>
      <c r="C271" s="592"/>
      <c r="D271" s="592"/>
      <c r="E271" s="592"/>
      <c r="F271" s="593"/>
      <c r="G271" s="30"/>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2"/>
      <c r="AY271" s="40">
        <v>1</v>
      </c>
    </row>
    <row r="272" spans="1:51" ht="35.25" customHeight="1" x14ac:dyDescent="0.2">
      <c r="A272" s="591"/>
      <c r="B272" s="592"/>
      <c r="C272" s="592"/>
      <c r="D272" s="592"/>
      <c r="E272" s="592"/>
      <c r="F272" s="593"/>
      <c r="G272" s="30"/>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2"/>
      <c r="AY272" s="40">
        <v>1</v>
      </c>
    </row>
    <row r="273" spans="1:51" ht="35.25" customHeight="1" x14ac:dyDescent="0.2">
      <c r="A273" s="591"/>
      <c r="B273" s="592"/>
      <c r="C273" s="592"/>
      <c r="D273" s="592"/>
      <c r="E273" s="592"/>
      <c r="F273" s="593"/>
      <c r="G273" s="30"/>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2"/>
      <c r="AY273" s="40">
        <v>1</v>
      </c>
    </row>
    <row r="274" spans="1:51" ht="35.25" customHeight="1" x14ac:dyDescent="0.2">
      <c r="A274" s="591"/>
      <c r="B274" s="592"/>
      <c r="C274" s="592"/>
      <c r="D274" s="592"/>
      <c r="E274" s="592"/>
      <c r="F274" s="593"/>
      <c r="G274" s="30"/>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2"/>
      <c r="AY274" s="40">
        <v>1</v>
      </c>
    </row>
    <row r="275" spans="1:51" ht="35.25" customHeight="1" x14ac:dyDescent="0.2">
      <c r="A275" s="591"/>
      <c r="B275" s="592"/>
      <c r="C275" s="592"/>
      <c r="D275" s="592"/>
      <c r="E275" s="592"/>
      <c r="F275" s="593"/>
      <c r="G275" s="30"/>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2"/>
      <c r="AY275" s="40">
        <v>1</v>
      </c>
    </row>
    <row r="276" spans="1:51" ht="35.25" customHeight="1" x14ac:dyDescent="0.2">
      <c r="A276" s="591"/>
      <c r="B276" s="592"/>
      <c r="C276" s="592"/>
      <c r="D276" s="592"/>
      <c r="E276" s="592"/>
      <c r="F276" s="593"/>
      <c r="G276" s="30"/>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2"/>
      <c r="AY276" s="40">
        <v>1</v>
      </c>
    </row>
    <row r="277" spans="1:51" ht="35.25" customHeight="1" x14ac:dyDescent="0.2">
      <c r="A277" s="591"/>
      <c r="B277" s="592"/>
      <c r="C277" s="592"/>
      <c r="D277" s="592"/>
      <c r="E277" s="592"/>
      <c r="F277" s="593"/>
      <c r="G277" s="30"/>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2"/>
      <c r="AY277" s="40">
        <v>1</v>
      </c>
    </row>
    <row r="278" spans="1:51" ht="35.25" customHeight="1" x14ac:dyDescent="0.2">
      <c r="A278" s="591"/>
      <c r="B278" s="592"/>
      <c r="C278" s="592"/>
      <c r="D278" s="592"/>
      <c r="E278" s="592"/>
      <c r="F278" s="593"/>
      <c r="G278" s="30"/>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2"/>
      <c r="AY278" s="40">
        <v>1</v>
      </c>
    </row>
    <row r="279" spans="1:51" ht="35.25" customHeight="1" thickBot="1" x14ac:dyDescent="0.25">
      <c r="A279" s="594"/>
      <c r="B279" s="595"/>
      <c r="C279" s="595"/>
      <c r="D279" s="595"/>
      <c r="E279" s="595"/>
      <c r="F279" s="596"/>
      <c r="G279" s="33"/>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5"/>
      <c r="AY279" s="40">
        <v>1</v>
      </c>
    </row>
    <row r="280" spans="1:51" ht="24.75" customHeight="1" x14ac:dyDescent="0.2">
      <c r="A280" s="597" t="s">
        <v>164</v>
      </c>
      <c r="B280" s="598"/>
      <c r="C280" s="598"/>
      <c r="D280" s="598"/>
      <c r="E280" s="598"/>
      <c r="F280" s="599"/>
      <c r="G280" s="586" t="s">
        <v>146</v>
      </c>
      <c r="H280" s="587"/>
      <c r="I280" s="587"/>
      <c r="J280" s="587"/>
      <c r="K280" s="587"/>
      <c r="L280" s="587"/>
      <c r="M280" s="587"/>
      <c r="N280" s="587"/>
      <c r="O280" s="587"/>
      <c r="P280" s="587"/>
      <c r="Q280" s="587"/>
      <c r="R280" s="587"/>
      <c r="S280" s="587"/>
      <c r="T280" s="587"/>
      <c r="U280" s="587"/>
      <c r="V280" s="587"/>
      <c r="W280" s="587"/>
      <c r="X280" s="587"/>
      <c r="Y280" s="587"/>
      <c r="Z280" s="587"/>
      <c r="AA280" s="587"/>
      <c r="AB280" s="588"/>
      <c r="AC280" s="586" t="s">
        <v>147</v>
      </c>
      <c r="AD280" s="589"/>
      <c r="AE280" s="589"/>
      <c r="AF280" s="589"/>
      <c r="AG280" s="589"/>
      <c r="AH280" s="589"/>
      <c r="AI280" s="589"/>
      <c r="AJ280" s="589"/>
      <c r="AK280" s="589"/>
      <c r="AL280" s="589"/>
      <c r="AM280" s="589"/>
      <c r="AN280" s="589"/>
      <c r="AO280" s="589"/>
      <c r="AP280" s="589"/>
      <c r="AQ280" s="589"/>
      <c r="AR280" s="589"/>
      <c r="AS280" s="589"/>
      <c r="AT280" s="589"/>
      <c r="AU280" s="589"/>
      <c r="AV280" s="589"/>
      <c r="AW280" s="589"/>
      <c r="AX280" s="590"/>
      <c r="AY280" s="40">
        <f>COUNTA(G282:AX291)</f>
        <v>6</v>
      </c>
    </row>
    <row r="281" spans="1:51" ht="24.75" customHeight="1" x14ac:dyDescent="0.2">
      <c r="A281" s="600"/>
      <c r="B281" s="601"/>
      <c r="C281" s="601"/>
      <c r="D281" s="601"/>
      <c r="E281" s="601"/>
      <c r="F281" s="602"/>
      <c r="G281" s="562" t="s">
        <v>11</v>
      </c>
      <c r="H281" s="563"/>
      <c r="I281" s="563"/>
      <c r="J281" s="563"/>
      <c r="K281" s="563"/>
      <c r="L281" s="564" t="s">
        <v>12</v>
      </c>
      <c r="M281" s="563"/>
      <c r="N281" s="563"/>
      <c r="O281" s="563"/>
      <c r="P281" s="563"/>
      <c r="Q281" s="563"/>
      <c r="R281" s="563"/>
      <c r="S281" s="563"/>
      <c r="T281" s="563"/>
      <c r="U281" s="563"/>
      <c r="V281" s="563"/>
      <c r="W281" s="563"/>
      <c r="X281" s="565"/>
      <c r="Y281" s="559" t="s">
        <v>13</v>
      </c>
      <c r="Z281" s="560"/>
      <c r="AA281" s="560"/>
      <c r="AB281" s="561"/>
      <c r="AC281" s="562" t="s">
        <v>11</v>
      </c>
      <c r="AD281" s="563"/>
      <c r="AE281" s="563"/>
      <c r="AF281" s="563"/>
      <c r="AG281" s="563"/>
      <c r="AH281" s="564" t="s">
        <v>12</v>
      </c>
      <c r="AI281" s="563"/>
      <c r="AJ281" s="563"/>
      <c r="AK281" s="563"/>
      <c r="AL281" s="563"/>
      <c r="AM281" s="563"/>
      <c r="AN281" s="563"/>
      <c r="AO281" s="563"/>
      <c r="AP281" s="563"/>
      <c r="AQ281" s="563"/>
      <c r="AR281" s="563"/>
      <c r="AS281" s="563"/>
      <c r="AT281" s="565"/>
      <c r="AU281" s="559" t="s">
        <v>13</v>
      </c>
      <c r="AV281" s="560"/>
      <c r="AW281" s="560"/>
      <c r="AX281" s="566"/>
      <c r="AY281" s="40">
        <f>IF(AY280=0,0,1)</f>
        <v>1</v>
      </c>
    </row>
    <row r="282" spans="1:51" ht="21.75" customHeight="1" x14ac:dyDescent="0.2">
      <c r="A282" s="600"/>
      <c r="B282" s="601"/>
      <c r="C282" s="601"/>
      <c r="D282" s="601"/>
      <c r="E282" s="601"/>
      <c r="F282" s="602"/>
      <c r="G282" s="567" t="s">
        <v>662</v>
      </c>
      <c r="H282" s="568"/>
      <c r="I282" s="568"/>
      <c r="J282" s="568"/>
      <c r="K282" s="569"/>
      <c r="L282" s="570" t="s">
        <v>663</v>
      </c>
      <c r="M282" s="571"/>
      <c r="N282" s="571"/>
      <c r="O282" s="571"/>
      <c r="P282" s="571"/>
      <c r="Q282" s="571"/>
      <c r="R282" s="571"/>
      <c r="S282" s="571"/>
      <c r="T282" s="571"/>
      <c r="U282" s="571"/>
      <c r="V282" s="571"/>
      <c r="W282" s="571"/>
      <c r="X282" s="572"/>
      <c r="Y282" s="573">
        <v>1211</v>
      </c>
      <c r="Z282" s="574"/>
      <c r="AA282" s="574"/>
      <c r="AB282" s="575"/>
      <c r="AC282" s="567" t="s">
        <v>662</v>
      </c>
      <c r="AD282" s="568"/>
      <c r="AE282" s="568"/>
      <c r="AF282" s="568"/>
      <c r="AG282" s="569"/>
      <c r="AH282" s="570" t="s">
        <v>664</v>
      </c>
      <c r="AI282" s="571"/>
      <c r="AJ282" s="571"/>
      <c r="AK282" s="571"/>
      <c r="AL282" s="571"/>
      <c r="AM282" s="571"/>
      <c r="AN282" s="571"/>
      <c r="AO282" s="571"/>
      <c r="AP282" s="571"/>
      <c r="AQ282" s="571"/>
      <c r="AR282" s="571"/>
      <c r="AS282" s="571"/>
      <c r="AT282" s="572"/>
      <c r="AU282" s="573">
        <v>0.9</v>
      </c>
      <c r="AV282" s="574"/>
      <c r="AW282" s="574"/>
      <c r="AX282" s="575"/>
      <c r="AY282" s="40">
        <f>COUNTA(G282:AX282)</f>
        <v>6</v>
      </c>
    </row>
    <row r="283" spans="1:51" ht="21.75" hidden="1" customHeight="1" x14ac:dyDescent="0.2">
      <c r="A283" s="600"/>
      <c r="B283" s="601"/>
      <c r="C283" s="601"/>
      <c r="D283" s="601"/>
      <c r="E283" s="601"/>
      <c r="F283" s="602"/>
      <c r="G283" s="576"/>
      <c r="H283" s="577"/>
      <c r="I283" s="577"/>
      <c r="J283" s="577"/>
      <c r="K283" s="578"/>
      <c r="L283" s="579"/>
      <c r="M283" s="580"/>
      <c r="N283" s="580"/>
      <c r="O283" s="580"/>
      <c r="P283" s="580"/>
      <c r="Q283" s="580"/>
      <c r="R283" s="580"/>
      <c r="S283" s="580"/>
      <c r="T283" s="580"/>
      <c r="U283" s="580"/>
      <c r="V283" s="580"/>
      <c r="W283" s="580"/>
      <c r="X283" s="581"/>
      <c r="Y283" s="556"/>
      <c r="Z283" s="557"/>
      <c r="AA283" s="557"/>
      <c r="AB283" s="603"/>
      <c r="AC283" s="576"/>
      <c r="AD283" s="577"/>
      <c r="AE283" s="577"/>
      <c r="AF283" s="577"/>
      <c r="AG283" s="578"/>
      <c r="AH283" s="579"/>
      <c r="AI283" s="580"/>
      <c r="AJ283" s="580"/>
      <c r="AK283" s="580"/>
      <c r="AL283" s="580"/>
      <c r="AM283" s="580"/>
      <c r="AN283" s="580"/>
      <c r="AO283" s="580"/>
      <c r="AP283" s="580"/>
      <c r="AQ283" s="580"/>
      <c r="AR283" s="580"/>
      <c r="AS283" s="580"/>
      <c r="AT283" s="581"/>
      <c r="AU283" s="556"/>
      <c r="AV283" s="557"/>
      <c r="AW283" s="557"/>
      <c r="AX283" s="558"/>
      <c r="AY283" s="40">
        <f t="shared" ref="AY283:AY330" si="61">COUNTA(G283:AX283)</f>
        <v>0</v>
      </c>
    </row>
    <row r="284" spans="1:51" ht="21.75" hidden="1" customHeight="1" x14ac:dyDescent="0.2">
      <c r="A284" s="600"/>
      <c r="B284" s="601"/>
      <c r="C284" s="601"/>
      <c r="D284" s="601"/>
      <c r="E284" s="601"/>
      <c r="F284" s="602"/>
      <c r="G284" s="576"/>
      <c r="H284" s="577"/>
      <c r="I284" s="577"/>
      <c r="J284" s="577"/>
      <c r="K284" s="578"/>
      <c r="L284" s="579"/>
      <c r="M284" s="580"/>
      <c r="N284" s="580"/>
      <c r="O284" s="580"/>
      <c r="P284" s="580"/>
      <c r="Q284" s="580"/>
      <c r="R284" s="580"/>
      <c r="S284" s="580"/>
      <c r="T284" s="580"/>
      <c r="U284" s="580"/>
      <c r="V284" s="580"/>
      <c r="W284" s="580"/>
      <c r="X284" s="581"/>
      <c r="Y284" s="556"/>
      <c r="Z284" s="557"/>
      <c r="AA284" s="557"/>
      <c r="AB284" s="603"/>
      <c r="AC284" s="576"/>
      <c r="AD284" s="577"/>
      <c r="AE284" s="577"/>
      <c r="AF284" s="577"/>
      <c r="AG284" s="578"/>
      <c r="AH284" s="579"/>
      <c r="AI284" s="580"/>
      <c r="AJ284" s="580"/>
      <c r="AK284" s="580"/>
      <c r="AL284" s="580"/>
      <c r="AM284" s="580"/>
      <c r="AN284" s="580"/>
      <c r="AO284" s="580"/>
      <c r="AP284" s="580"/>
      <c r="AQ284" s="580"/>
      <c r="AR284" s="580"/>
      <c r="AS284" s="580"/>
      <c r="AT284" s="581"/>
      <c r="AU284" s="556"/>
      <c r="AV284" s="557"/>
      <c r="AW284" s="557"/>
      <c r="AX284" s="558"/>
      <c r="AY284" s="40">
        <f t="shared" si="61"/>
        <v>0</v>
      </c>
    </row>
    <row r="285" spans="1:51" ht="21.75" hidden="1" customHeight="1" x14ac:dyDescent="0.2">
      <c r="A285" s="600"/>
      <c r="B285" s="601"/>
      <c r="C285" s="601"/>
      <c r="D285" s="601"/>
      <c r="E285" s="601"/>
      <c r="F285" s="602"/>
      <c r="G285" s="576"/>
      <c r="H285" s="577"/>
      <c r="I285" s="577"/>
      <c r="J285" s="577"/>
      <c r="K285" s="578"/>
      <c r="L285" s="579"/>
      <c r="M285" s="580"/>
      <c r="N285" s="580"/>
      <c r="O285" s="580"/>
      <c r="P285" s="580"/>
      <c r="Q285" s="580"/>
      <c r="R285" s="580"/>
      <c r="S285" s="580"/>
      <c r="T285" s="580"/>
      <c r="U285" s="580"/>
      <c r="V285" s="580"/>
      <c r="W285" s="580"/>
      <c r="X285" s="581"/>
      <c r="Y285" s="556"/>
      <c r="Z285" s="557"/>
      <c r="AA285" s="557"/>
      <c r="AB285" s="603"/>
      <c r="AC285" s="576"/>
      <c r="AD285" s="577"/>
      <c r="AE285" s="577"/>
      <c r="AF285" s="577"/>
      <c r="AG285" s="578"/>
      <c r="AH285" s="579"/>
      <c r="AI285" s="580"/>
      <c r="AJ285" s="580"/>
      <c r="AK285" s="580"/>
      <c r="AL285" s="580"/>
      <c r="AM285" s="580"/>
      <c r="AN285" s="580"/>
      <c r="AO285" s="580"/>
      <c r="AP285" s="580"/>
      <c r="AQ285" s="580"/>
      <c r="AR285" s="580"/>
      <c r="AS285" s="580"/>
      <c r="AT285" s="581"/>
      <c r="AU285" s="556"/>
      <c r="AV285" s="557"/>
      <c r="AW285" s="557"/>
      <c r="AX285" s="558"/>
      <c r="AY285" s="40">
        <f t="shared" si="61"/>
        <v>0</v>
      </c>
    </row>
    <row r="286" spans="1:51" ht="21.75" hidden="1" customHeight="1" x14ac:dyDescent="0.2">
      <c r="A286" s="600"/>
      <c r="B286" s="601"/>
      <c r="C286" s="601"/>
      <c r="D286" s="601"/>
      <c r="E286" s="601"/>
      <c r="F286" s="602"/>
      <c r="G286" s="576"/>
      <c r="H286" s="577"/>
      <c r="I286" s="577"/>
      <c r="J286" s="577"/>
      <c r="K286" s="578"/>
      <c r="L286" s="579"/>
      <c r="M286" s="580"/>
      <c r="N286" s="580"/>
      <c r="O286" s="580"/>
      <c r="P286" s="580"/>
      <c r="Q286" s="580"/>
      <c r="R286" s="580"/>
      <c r="S286" s="580"/>
      <c r="T286" s="580"/>
      <c r="U286" s="580"/>
      <c r="V286" s="580"/>
      <c r="W286" s="580"/>
      <c r="X286" s="581"/>
      <c r="Y286" s="556"/>
      <c r="Z286" s="557"/>
      <c r="AA286" s="557"/>
      <c r="AB286" s="603"/>
      <c r="AC286" s="576"/>
      <c r="AD286" s="577"/>
      <c r="AE286" s="577"/>
      <c r="AF286" s="577"/>
      <c r="AG286" s="578"/>
      <c r="AH286" s="579"/>
      <c r="AI286" s="580"/>
      <c r="AJ286" s="580"/>
      <c r="AK286" s="580"/>
      <c r="AL286" s="580"/>
      <c r="AM286" s="580"/>
      <c r="AN286" s="580"/>
      <c r="AO286" s="580"/>
      <c r="AP286" s="580"/>
      <c r="AQ286" s="580"/>
      <c r="AR286" s="580"/>
      <c r="AS286" s="580"/>
      <c r="AT286" s="581"/>
      <c r="AU286" s="556"/>
      <c r="AV286" s="557"/>
      <c r="AW286" s="557"/>
      <c r="AX286" s="558"/>
      <c r="AY286" s="40">
        <f t="shared" si="61"/>
        <v>0</v>
      </c>
    </row>
    <row r="287" spans="1:51" ht="21.75" hidden="1" customHeight="1" x14ac:dyDescent="0.2">
      <c r="A287" s="600"/>
      <c r="B287" s="601"/>
      <c r="C287" s="601"/>
      <c r="D287" s="601"/>
      <c r="E287" s="601"/>
      <c r="F287" s="602"/>
      <c r="G287" s="576"/>
      <c r="H287" s="577"/>
      <c r="I287" s="577"/>
      <c r="J287" s="577"/>
      <c r="K287" s="578"/>
      <c r="L287" s="579"/>
      <c r="M287" s="580"/>
      <c r="N287" s="580"/>
      <c r="O287" s="580"/>
      <c r="P287" s="580"/>
      <c r="Q287" s="580"/>
      <c r="R287" s="580"/>
      <c r="S287" s="580"/>
      <c r="T287" s="580"/>
      <c r="U287" s="580"/>
      <c r="V287" s="580"/>
      <c r="W287" s="580"/>
      <c r="X287" s="581"/>
      <c r="Y287" s="556"/>
      <c r="Z287" s="557"/>
      <c r="AA287" s="557"/>
      <c r="AB287" s="603"/>
      <c r="AC287" s="576"/>
      <c r="AD287" s="577"/>
      <c r="AE287" s="577"/>
      <c r="AF287" s="577"/>
      <c r="AG287" s="578"/>
      <c r="AH287" s="579"/>
      <c r="AI287" s="580"/>
      <c r="AJ287" s="580"/>
      <c r="AK287" s="580"/>
      <c r="AL287" s="580"/>
      <c r="AM287" s="580"/>
      <c r="AN287" s="580"/>
      <c r="AO287" s="580"/>
      <c r="AP287" s="580"/>
      <c r="AQ287" s="580"/>
      <c r="AR287" s="580"/>
      <c r="AS287" s="580"/>
      <c r="AT287" s="581"/>
      <c r="AU287" s="556"/>
      <c r="AV287" s="557"/>
      <c r="AW287" s="557"/>
      <c r="AX287" s="558"/>
      <c r="AY287" s="40">
        <f t="shared" si="61"/>
        <v>0</v>
      </c>
    </row>
    <row r="288" spans="1:51" ht="21.75" hidden="1" customHeight="1" x14ac:dyDescent="0.2">
      <c r="A288" s="600"/>
      <c r="B288" s="601"/>
      <c r="C288" s="601"/>
      <c r="D288" s="601"/>
      <c r="E288" s="601"/>
      <c r="F288" s="602"/>
      <c r="G288" s="576"/>
      <c r="H288" s="577"/>
      <c r="I288" s="577"/>
      <c r="J288" s="577"/>
      <c r="K288" s="578"/>
      <c r="L288" s="579"/>
      <c r="M288" s="580"/>
      <c r="N288" s="580"/>
      <c r="O288" s="580"/>
      <c r="P288" s="580"/>
      <c r="Q288" s="580"/>
      <c r="R288" s="580"/>
      <c r="S288" s="580"/>
      <c r="T288" s="580"/>
      <c r="U288" s="580"/>
      <c r="V288" s="580"/>
      <c r="W288" s="580"/>
      <c r="X288" s="581"/>
      <c r="Y288" s="556"/>
      <c r="Z288" s="557"/>
      <c r="AA288" s="557"/>
      <c r="AB288" s="603"/>
      <c r="AC288" s="576"/>
      <c r="AD288" s="577"/>
      <c r="AE288" s="577"/>
      <c r="AF288" s="577"/>
      <c r="AG288" s="578"/>
      <c r="AH288" s="579"/>
      <c r="AI288" s="580"/>
      <c r="AJ288" s="580"/>
      <c r="AK288" s="580"/>
      <c r="AL288" s="580"/>
      <c r="AM288" s="580"/>
      <c r="AN288" s="580"/>
      <c r="AO288" s="580"/>
      <c r="AP288" s="580"/>
      <c r="AQ288" s="580"/>
      <c r="AR288" s="580"/>
      <c r="AS288" s="580"/>
      <c r="AT288" s="581"/>
      <c r="AU288" s="556"/>
      <c r="AV288" s="557"/>
      <c r="AW288" s="557"/>
      <c r="AX288" s="558"/>
      <c r="AY288" s="40">
        <f t="shared" si="61"/>
        <v>0</v>
      </c>
    </row>
    <row r="289" spans="1:51" ht="21.75" hidden="1" customHeight="1" x14ac:dyDescent="0.2">
      <c r="A289" s="600"/>
      <c r="B289" s="601"/>
      <c r="C289" s="601"/>
      <c r="D289" s="601"/>
      <c r="E289" s="601"/>
      <c r="F289" s="602"/>
      <c r="G289" s="576"/>
      <c r="H289" s="577"/>
      <c r="I289" s="577"/>
      <c r="J289" s="577"/>
      <c r="K289" s="578"/>
      <c r="L289" s="579"/>
      <c r="M289" s="580"/>
      <c r="N289" s="580"/>
      <c r="O289" s="580"/>
      <c r="P289" s="580"/>
      <c r="Q289" s="580"/>
      <c r="R289" s="580"/>
      <c r="S289" s="580"/>
      <c r="T289" s="580"/>
      <c r="U289" s="580"/>
      <c r="V289" s="580"/>
      <c r="W289" s="580"/>
      <c r="X289" s="581"/>
      <c r="Y289" s="556"/>
      <c r="Z289" s="557"/>
      <c r="AA289" s="557"/>
      <c r="AB289" s="603"/>
      <c r="AC289" s="576"/>
      <c r="AD289" s="577"/>
      <c r="AE289" s="577"/>
      <c r="AF289" s="577"/>
      <c r="AG289" s="578"/>
      <c r="AH289" s="579"/>
      <c r="AI289" s="580"/>
      <c r="AJ289" s="580"/>
      <c r="AK289" s="580"/>
      <c r="AL289" s="580"/>
      <c r="AM289" s="580"/>
      <c r="AN289" s="580"/>
      <c r="AO289" s="580"/>
      <c r="AP289" s="580"/>
      <c r="AQ289" s="580"/>
      <c r="AR289" s="580"/>
      <c r="AS289" s="580"/>
      <c r="AT289" s="581"/>
      <c r="AU289" s="556"/>
      <c r="AV289" s="557"/>
      <c r="AW289" s="557"/>
      <c r="AX289" s="558"/>
      <c r="AY289" s="40">
        <f t="shared" si="61"/>
        <v>0</v>
      </c>
    </row>
    <row r="290" spans="1:51" ht="21.75" hidden="1" customHeight="1" x14ac:dyDescent="0.2">
      <c r="A290" s="600"/>
      <c r="B290" s="601"/>
      <c r="C290" s="601"/>
      <c r="D290" s="601"/>
      <c r="E290" s="601"/>
      <c r="F290" s="602"/>
      <c r="G290" s="576"/>
      <c r="H290" s="577"/>
      <c r="I290" s="577"/>
      <c r="J290" s="577"/>
      <c r="K290" s="578"/>
      <c r="L290" s="579"/>
      <c r="M290" s="580"/>
      <c r="N290" s="580"/>
      <c r="O290" s="580"/>
      <c r="P290" s="580"/>
      <c r="Q290" s="580"/>
      <c r="R290" s="580"/>
      <c r="S290" s="580"/>
      <c r="T290" s="580"/>
      <c r="U290" s="580"/>
      <c r="V290" s="580"/>
      <c r="W290" s="580"/>
      <c r="X290" s="581"/>
      <c r="Y290" s="556"/>
      <c r="Z290" s="557"/>
      <c r="AA290" s="557"/>
      <c r="AB290" s="603"/>
      <c r="AC290" s="576"/>
      <c r="AD290" s="577"/>
      <c r="AE290" s="577"/>
      <c r="AF290" s="577"/>
      <c r="AG290" s="578"/>
      <c r="AH290" s="579"/>
      <c r="AI290" s="580"/>
      <c r="AJ290" s="580"/>
      <c r="AK290" s="580"/>
      <c r="AL290" s="580"/>
      <c r="AM290" s="580"/>
      <c r="AN290" s="580"/>
      <c r="AO290" s="580"/>
      <c r="AP290" s="580"/>
      <c r="AQ290" s="580"/>
      <c r="AR290" s="580"/>
      <c r="AS290" s="580"/>
      <c r="AT290" s="581"/>
      <c r="AU290" s="556"/>
      <c r="AV290" s="557"/>
      <c r="AW290" s="557"/>
      <c r="AX290" s="558"/>
      <c r="AY290" s="40">
        <f t="shared" si="61"/>
        <v>0</v>
      </c>
    </row>
    <row r="291" spans="1:51" ht="21.75" hidden="1" customHeight="1" x14ac:dyDescent="0.2">
      <c r="A291" s="600"/>
      <c r="B291" s="601"/>
      <c r="C291" s="601"/>
      <c r="D291" s="601"/>
      <c r="E291" s="601"/>
      <c r="F291" s="602"/>
      <c r="G291" s="576"/>
      <c r="H291" s="577"/>
      <c r="I291" s="577"/>
      <c r="J291" s="577"/>
      <c r="K291" s="578"/>
      <c r="L291" s="579"/>
      <c r="M291" s="580"/>
      <c r="N291" s="580"/>
      <c r="O291" s="580"/>
      <c r="P291" s="580"/>
      <c r="Q291" s="580"/>
      <c r="R291" s="580"/>
      <c r="S291" s="580"/>
      <c r="T291" s="580"/>
      <c r="U291" s="580"/>
      <c r="V291" s="580"/>
      <c r="W291" s="580"/>
      <c r="X291" s="581"/>
      <c r="Y291" s="556"/>
      <c r="Z291" s="557"/>
      <c r="AA291" s="557"/>
      <c r="AB291" s="603"/>
      <c r="AC291" s="576"/>
      <c r="AD291" s="577"/>
      <c r="AE291" s="577"/>
      <c r="AF291" s="577"/>
      <c r="AG291" s="578"/>
      <c r="AH291" s="579"/>
      <c r="AI291" s="580"/>
      <c r="AJ291" s="580"/>
      <c r="AK291" s="580"/>
      <c r="AL291" s="580"/>
      <c r="AM291" s="580"/>
      <c r="AN291" s="580"/>
      <c r="AO291" s="580"/>
      <c r="AP291" s="580"/>
      <c r="AQ291" s="580"/>
      <c r="AR291" s="580"/>
      <c r="AS291" s="580"/>
      <c r="AT291" s="581"/>
      <c r="AU291" s="556"/>
      <c r="AV291" s="557"/>
      <c r="AW291" s="557"/>
      <c r="AX291" s="558"/>
      <c r="AY291" s="40">
        <f t="shared" si="61"/>
        <v>0</v>
      </c>
    </row>
    <row r="292" spans="1:51" ht="24.75" customHeight="1" thickBot="1" x14ac:dyDescent="0.25">
      <c r="A292" s="600"/>
      <c r="B292" s="601"/>
      <c r="C292" s="601"/>
      <c r="D292" s="601"/>
      <c r="E292" s="601"/>
      <c r="F292" s="602"/>
      <c r="G292" s="604" t="s">
        <v>14</v>
      </c>
      <c r="H292" s="605"/>
      <c r="I292" s="605"/>
      <c r="J292" s="605"/>
      <c r="K292" s="605"/>
      <c r="L292" s="606"/>
      <c r="M292" s="607"/>
      <c r="N292" s="607"/>
      <c r="O292" s="607"/>
      <c r="P292" s="607"/>
      <c r="Q292" s="607"/>
      <c r="R292" s="607"/>
      <c r="S292" s="607"/>
      <c r="T292" s="607"/>
      <c r="U292" s="607"/>
      <c r="V292" s="607"/>
      <c r="W292" s="607"/>
      <c r="X292" s="608"/>
      <c r="Y292" s="609">
        <f>SUM(Y282:AB291)</f>
        <v>1211</v>
      </c>
      <c r="Z292" s="610"/>
      <c r="AA292" s="610"/>
      <c r="AB292" s="611"/>
      <c r="AC292" s="604" t="s">
        <v>14</v>
      </c>
      <c r="AD292" s="605"/>
      <c r="AE292" s="605"/>
      <c r="AF292" s="605"/>
      <c r="AG292" s="605"/>
      <c r="AH292" s="606"/>
      <c r="AI292" s="607"/>
      <c r="AJ292" s="607"/>
      <c r="AK292" s="607"/>
      <c r="AL292" s="607"/>
      <c r="AM292" s="607"/>
      <c r="AN292" s="607"/>
      <c r="AO292" s="607"/>
      <c r="AP292" s="607"/>
      <c r="AQ292" s="607"/>
      <c r="AR292" s="607"/>
      <c r="AS292" s="607"/>
      <c r="AT292" s="608"/>
      <c r="AU292" s="609">
        <f>SUM(AU282:AX291)</f>
        <v>0.9</v>
      </c>
      <c r="AV292" s="610"/>
      <c r="AW292" s="610"/>
      <c r="AX292" s="612"/>
      <c r="AY292" s="40">
        <f>IF(AY280=0,0,1)</f>
        <v>1</v>
      </c>
    </row>
    <row r="293" spans="1:51" ht="24.75" customHeight="1" x14ac:dyDescent="0.2">
      <c r="A293" s="600"/>
      <c r="B293" s="601"/>
      <c r="C293" s="601"/>
      <c r="D293" s="601"/>
      <c r="E293" s="601"/>
      <c r="F293" s="602"/>
      <c r="G293" s="586" t="s">
        <v>135</v>
      </c>
      <c r="H293" s="587"/>
      <c r="I293" s="587"/>
      <c r="J293" s="587"/>
      <c r="K293" s="587"/>
      <c r="L293" s="587"/>
      <c r="M293" s="587"/>
      <c r="N293" s="587"/>
      <c r="O293" s="587"/>
      <c r="P293" s="587"/>
      <c r="Q293" s="587"/>
      <c r="R293" s="587"/>
      <c r="S293" s="587"/>
      <c r="T293" s="587"/>
      <c r="U293" s="587"/>
      <c r="V293" s="587"/>
      <c r="W293" s="587"/>
      <c r="X293" s="587"/>
      <c r="Y293" s="587"/>
      <c r="Z293" s="587"/>
      <c r="AA293" s="587"/>
      <c r="AB293" s="588"/>
      <c r="AC293" s="586" t="s">
        <v>134</v>
      </c>
      <c r="AD293" s="589"/>
      <c r="AE293" s="589"/>
      <c r="AF293" s="589"/>
      <c r="AG293" s="589"/>
      <c r="AH293" s="589"/>
      <c r="AI293" s="589"/>
      <c r="AJ293" s="589"/>
      <c r="AK293" s="589"/>
      <c r="AL293" s="589"/>
      <c r="AM293" s="589"/>
      <c r="AN293" s="589"/>
      <c r="AO293" s="589"/>
      <c r="AP293" s="589"/>
      <c r="AQ293" s="589"/>
      <c r="AR293" s="589"/>
      <c r="AS293" s="589"/>
      <c r="AT293" s="589"/>
      <c r="AU293" s="589"/>
      <c r="AV293" s="589"/>
      <c r="AW293" s="589"/>
      <c r="AX293" s="590"/>
      <c r="AY293" s="40">
        <f>COUNTA(G295:AX304)</f>
        <v>3</v>
      </c>
    </row>
    <row r="294" spans="1:51" ht="24.75" customHeight="1" x14ac:dyDescent="0.2">
      <c r="A294" s="600"/>
      <c r="B294" s="601"/>
      <c r="C294" s="601"/>
      <c r="D294" s="601"/>
      <c r="E294" s="601"/>
      <c r="F294" s="602"/>
      <c r="G294" s="562" t="s">
        <v>11</v>
      </c>
      <c r="H294" s="563"/>
      <c r="I294" s="563"/>
      <c r="J294" s="563"/>
      <c r="K294" s="563"/>
      <c r="L294" s="564" t="s">
        <v>12</v>
      </c>
      <c r="M294" s="563"/>
      <c r="N294" s="563"/>
      <c r="O294" s="563"/>
      <c r="P294" s="563"/>
      <c r="Q294" s="563"/>
      <c r="R294" s="563"/>
      <c r="S294" s="563"/>
      <c r="T294" s="563"/>
      <c r="U294" s="563"/>
      <c r="V294" s="563"/>
      <c r="W294" s="563"/>
      <c r="X294" s="565"/>
      <c r="Y294" s="559" t="s">
        <v>13</v>
      </c>
      <c r="Z294" s="560"/>
      <c r="AA294" s="560"/>
      <c r="AB294" s="561"/>
      <c r="AC294" s="562" t="s">
        <v>11</v>
      </c>
      <c r="AD294" s="563"/>
      <c r="AE294" s="563"/>
      <c r="AF294" s="563"/>
      <c r="AG294" s="563"/>
      <c r="AH294" s="564" t="s">
        <v>12</v>
      </c>
      <c r="AI294" s="563"/>
      <c r="AJ294" s="563"/>
      <c r="AK294" s="563"/>
      <c r="AL294" s="563"/>
      <c r="AM294" s="563"/>
      <c r="AN294" s="563"/>
      <c r="AO294" s="563"/>
      <c r="AP294" s="563"/>
      <c r="AQ294" s="563"/>
      <c r="AR294" s="563"/>
      <c r="AS294" s="563"/>
      <c r="AT294" s="565"/>
      <c r="AU294" s="559" t="s">
        <v>13</v>
      </c>
      <c r="AV294" s="560"/>
      <c r="AW294" s="560"/>
      <c r="AX294" s="566"/>
      <c r="AY294" s="40">
        <f>IF(AY293=0,0,1)</f>
        <v>1</v>
      </c>
    </row>
    <row r="295" spans="1:51" ht="21" customHeight="1" x14ac:dyDescent="0.2">
      <c r="A295" s="600"/>
      <c r="B295" s="601"/>
      <c r="C295" s="601"/>
      <c r="D295" s="601"/>
      <c r="E295" s="601"/>
      <c r="F295" s="602"/>
      <c r="G295" s="567" t="s">
        <v>655</v>
      </c>
      <c r="H295" s="568"/>
      <c r="I295" s="568"/>
      <c r="J295" s="568"/>
      <c r="K295" s="569"/>
      <c r="L295" s="570" t="s">
        <v>665</v>
      </c>
      <c r="M295" s="571"/>
      <c r="N295" s="571"/>
      <c r="O295" s="571"/>
      <c r="P295" s="571"/>
      <c r="Q295" s="571"/>
      <c r="R295" s="571"/>
      <c r="S295" s="571"/>
      <c r="T295" s="571"/>
      <c r="U295" s="571"/>
      <c r="V295" s="571"/>
      <c r="W295" s="571"/>
      <c r="X295" s="572"/>
      <c r="Y295" s="573">
        <v>0.6</v>
      </c>
      <c r="Z295" s="574"/>
      <c r="AA295" s="574"/>
      <c r="AB295" s="613"/>
      <c r="AC295" s="567"/>
      <c r="AD295" s="568"/>
      <c r="AE295" s="568"/>
      <c r="AF295" s="568"/>
      <c r="AG295" s="569"/>
      <c r="AH295" s="570"/>
      <c r="AI295" s="571"/>
      <c r="AJ295" s="571"/>
      <c r="AK295" s="571"/>
      <c r="AL295" s="571"/>
      <c r="AM295" s="571"/>
      <c r="AN295" s="571"/>
      <c r="AO295" s="571"/>
      <c r="AP295" s="571"/>
      <c r="AQ295" s="571"/>
      <c r="AR295" s="571"/>
      <c r="AS295" s="571"/>
      <c r="AT295" s="572"/>
      <c r="AU295" s="573"/>
      <c r="AV295" s="574"/>
      <c r="AW295" s="574"/>
      <c r="AX295" s="613"/>
      <c r="AY295" s="40">
        <f>COUNTA(G295:AX295)</f>
        <v>3</v>
      </c>
    </row>
    <row r="296" spans="1:51" ht="21" hidden="1" customHeight="1" x14ac:dyDescent="0.2">
      <c r="A296" s="600"/>
      <c r="B296" s="601"/>
      <c r="C296" s="601"/>
      <c r="D296" s="601"/>
      <c r="E296" s="601"/>
      <c r="F296" s="602"/>
      <c r="G296" s="576"/>
      <c r="H296" s="577"/>
      <c r="I296" s="577"/>
      <c r="J296" s="577"/>
      <c r="K296" s="578"/>
      <c r="L296" s="579"/>
      <c r="M296" s="580"/>
      <c r="N296" s="580"/>
      <c r="O296" s="580"/>
      <c r="P296" s="580"/>
      <c r="Q296" s="580"/>
      <c r="R296" s="580"/>
      <c r="S296" s="580"/>
      <c r="T296" s="580"/>
      <c r="U296" s="580"/>
      <c r="V296" s="580"/>
      <c r="W296" s="580"/>
      <c r="X296" s="581"/>
      <c r="Y296" s="556"/>
      <c r="Z296" s="557"/>
      <c r="AA296" s="557"/>
      <c r="AB296" s="603"/>
      <c r="AC296" s="576"/>
      <c r="AD296" s="577"/>
      <c r="AE296" s="577"/>
      <c r="AF296" s="577"/>
      <c r="AG296" s="578"/>
      <c r="AH296" s="579"/>
      <c r="AI296" s="580"/>
      <c r="AJ296" s="580"/>
      <c r="AK296" s="580"/>
      <c r="AL296" s="580"/>
      <c r="AM296" s="580"/>
      <c r="AN296" s="580"/>
      <c r="AO296" s="580"/>
      <c r="AP296" s="580"/>
      <c r="AQ296" s="580"/>
      <c r="AR296" s="580"/>
      <c r="AS296" s="580"/>
      <c r="AT296" s="581"/>
      <c r="AU296" s="556"/>
      <c r="AV296" s="557"/>
      <c r="AW296" s="557"/>
      <c r="AX296" s="558"/>
      <c r="AY296" s="40">
        <f t="shared" si="61"/>
        <v>0</v>
      </c>
    </row>
    <row r="297" spans="1:51" ht="21" hidden="1" customHeight="1" x14ac:dyDescent="0.2">
      <c r="A297" s="600"/>
      <c r="B297" s="601"/>
      <c r="C297" s="601"/>
      <c r="D297" s="601"/>
      <c r="E297" s="601"/>
      <c r="F297" s="602"/>
      <c r="G297" s="576"/>
      <c r="H297" s="577"/>
      <c r="I297" s="577"/>
      <c r="J297" s="577"/>
      <c r="K297" s="578"/>
      <c r="L297" s="579"/>
      <c r="M297" s="580"/>
      <c r="N297" s="580"/>
      <c r="O297" s="580"/>
      <c r="P297" s="580"/>
      <c r="Q297" s="580"/>
      <c r="R297" s="580"/>
      <c r="S297" s="580"/>
      <c r="T297" s="580"/>
      <c r="U297" s="580"/>
      <c r="V297" s="580"/>
      <c r="W297" s="580"/>
      <c r="X297" s="581"/>
      <c r="Y297" s="556"/>
      <c r="Z297" s="557"/>
      <c r="AA297" s="557"/>
      <c r="AB297" s="603"/>
      <c r="AC297" s="576"/>
      <c r="AD297" s="577"/>
      <c r="AE297" s="577"/>
      <c r="AF297" s="577"/>
      <c r="AG297" s="578"/>
      <c r="AH297" s="579"/>
      <c r="AI297" s="580"/>
      <c r="AJ297" s="580"/>
      <c r="AK297" s="580"/>
      <c r="AL297" s="580"/>
      <c r="AM297" s="580"/>
      <c r="AN297" s="580"/>
      <c r="AO297" s="580"/>
      <c r="AP297" s="580"/>
      <c r="AQ297" s="580"/>
      <c r="AR297" s="580"/>
      <c r="AS297" s="580"/>
      <c r="AT297" s="581"/>
      <c r="AU297" s="556"/>
      <c r="AV297" s="557"/>
      <c r="AW297" s="557"/>
      <c r="AX297" s="558"/>
      <c r="AY297" s="40">
        <f t="shared" si="61"/>
        <v>0</v>
      </c>
    </row>
    <row r="298" spans="1:51" ht="21" hidden="1" customHeight="1" x14ac:dyDescent="0.2">
      <c r="A298" s="600"/>
      <c r="B298" s="601"/>
      <c r="C298" s="601"/>
      <c r="D298" s="601"/>
      <c r="E298" s="601"/>
      <c r="F298" s="602"/>
      <c r="G298" s="576"/>
      <c r="H298" s="577"/>
      <c r="I298" s="577"/>
      <c r="J298" s="577"/>
      <c r="K298" s="578"/>
      <c r="L298" s="579"/>
      <c r="M298" s="580"/>
      <c r="N298" s="580"/>
      <c r="O298" s="580"/>
      <c r="P298" s="580"/>
      <c r="Q298" s="580"/>
      <c r="R298" s="580"/>
      <c r="S298" s="580"/>
      <c r="T298" s="580"/>
      <c r="U298" s="580"/>
      <c r="V298" s="580"/>
      <c r="W298" s="580"/>
      <c r="X298" s="581"/>
      <c r="Y298" s="556"/>
      <c r="Z298" s="557"/>
      <c r="AA298" s="557"/>
      <c r="AB298" s="603"/>
      <c r="AC298" s="576"/>
      <c r="AD298" s="577"/>
      <c r="AE298" s="577"/>
      <c r="AF298" s="577"/>
      <c r="AG298" s="578"/>
      <c r="AH298" s="579"/>
      <c r="AI298" s="580"/>
      <c r="AJ298" s="580"/>
      <c r="AK298" s="580"/>
      <c r="AL298" s="580"/>
      <c r="AM298" s="580"/>
      <c r="AN298" s="580"/>
      <c r="AO298" s="580"/>
      <c r="AP298" s="580"/>
      <c r="AQ298" s="580"/>
      <c r="AR298" s="580"/>
      <c r="AS298" s="580"/>
      <c r="AT298" s="581"/>
      <c r="AU298" s="556"/>
      <c r="AV298" s="557"/>
      <c r="AW298" s="557"/>
      <c r="AX298" s="558"/>
      <c r="AY298" s="40">
        <f t="shared" si="61"/>
        <v>0</v>
      </c>
    </row>
    <row r="299" spans="1:51" ht="21" hidden="1" customHeight="1" x14ac:dyDescent="0.2">
      <c r="A299" s="600"/>
      <c r="B299" s="601"/>
      <c r="C299" s="601"/>
      <c r="D299" s="601"/>
      <c r="E299" s="601"/>
      <c r="F299" s="602"/>
      <c r="G299" s="576"/>
      <c r="H299" s="577"/>
      <c r="I299" s="577"/>
      <c r="J299" s="577"/>
      <c r="K299" s="578"/>
      <c r="L299" s="579"/>
      <c r="M299" s="580"/>
      <c r="N299" s="580"/>
      <c r="O299" s="580"/>
      <c r="P299" s="580"/>
      <c r="Q299" s="580"/>
      <c r="R299" s="580"/>
      <c r="S299" s="580"/>
      <c r="T299" s="580"/>
      <c r="U299" s="580"/>
      <c r="V299" s="580"/>
      <c r="W299" s="580"/>
      <c r="X299" s="581"/>
      <c r="Y299" s="556"/>
      <c r="Z299" s="557"/>
      <c r="AA299" s="557"/>
      <c r="AB299" s="603"/>
      <c r="AC299" s="576"/>
      <c r="AD299" s="577"/>
      <c r="AE299" s="577"/>
      <c r="AF299" s="577"/>
      <c r="AG299" s="578"/>
      <c r="AH299" s="579"/>
      <c r="AI299" s="580"/>
      <c r="AJ299" s="580"/>
      <c r="AK299" s="580"/>
      <c r="AL299" s="580"/>
      <c r="AM299" s="580"/>
      <c r="AN299" s="580"/>
      <c r="AO299" s="580"/>
      <c r="AP299" s="580"/>
      <c r="AQ299" s="580"/>
      <c r="AR299" s="580"/>
      <c r="AS299" s="580"/>
      <c r="AT299" s="581"/>
      <c r="AU299" s="556"/>
      <c r="AV299" s="557"/>
      <c r="AW299" s="557"/>
      <c r="AX299" s="558"/>
      <c r="AY299" s="40">
        <f t="shared" si="61"/>
        <v>0</v>
      </c>
    </row>
    <row r="300" spans="1:51" ht="21" hidden="1" customHeight="1" x14ac:dyDescent="0.2">
      <c r="A300" s="600"/>
      <c r="B300" s="601"/>
      <c r="C300" s="601"/>
      <c r="D300" s="601"/>
      <c r="E300" s="601"/>
      <c r="F300" s="602"/>
      <c r="G300" s="576"/>
      <c r="H300" s="577"/>
      <c r="I300" s="577"/>
      <c r="J300" s="577"/>
      <c r="K300" s="578"/>
      <c r="L300" s="579"/>
      <c r="M300" s="580"/>
      <c r="N300" s="580"/>
      <c r="O300" s="580"/>
      <c r="P300" s="580"/>
      <c r="Q300" s="580"/>
      <c r="R300" s="580"/>
      <c r="S300" s="580"/>
      <c r="T300" s="580"/>
      <c r="U300" s="580"/>
      <c r="V300" s="580"/>
      <c r="W300" s="580"/>
      <c r="X300" s="581"/>
      <c r="Y300" s="556"/>
      <c r="Z300" s="557"/>
      <c r="AA300" s="557"/>
      <c r="AB300" s="603"/>
      <c r="AC300" s="576"/>
      <c r="AD300" s="577"/>
      <c r="AE300" s="577"/>
      <c r="AF300" s="577"/>
      <c r="AG300" s="578"/>
      <c r="AH300" s="579"/>
      <c r="AI300" s="580"/>
      <c r="AJ300" s="580"/>
      <c r="AK300" s="580"/>
      <c r="AL300" s="580"/>
      <c r="AM300" s="580"/>
      <c r="AN300" s="580"/>
      <c r="AO300" s="580"/>
      <c r="AP300" s="580"/>
      <c r="AQ300" s="580"/>
      <c r="AR300" s="580"/>
      <c r="AS300" s="580"/>
      <c r="AT300" s="581"/>
      <c r="AU300" s="556"/>
      <c r="AV300" s="557"/>
      <c r="AW300" s="557"/>
      <c r="AX300" s="558"/>
      <c r="AY300" s="40">
        <f t="shared" si="61"/>
        <v>0</v>
      </c>
    </row>
    <row r="301" spans="1:51" ht="21" hidden="1" customHeight="1" x14ac:dyDescent="0.2">
      <c r="A301" s="600"/>
      <c r="B301" s="601"/>
      <c r="C301" s="601"/>
      <c r="D301" s="601"/>
      <c r="E301" s="601"/>
      <c r="F301" s="602"/>
      <c r="G301" s="576"/>
      <c r="H301" s="577"/>
      <c r="I301" s="577"/>
      <c r="J301" s="577"/>
      <c r="K301" s="578"/>
      <c r="L301" s="579"/>
      <c r="M301" s="580"/>
      <c r="N301" s="580"/>
      <c r="O301" s="580"/>
      <c r="P301" s="580"/>
      <c r="Q301" s="580"/>
      <c r="R301" s="580"/>
      <c r="S301" s="580"/>
      <c r="T301" s="580"/>
      <c r="U301" s="580"/>
      <c r="V301" s="580"/>
      <c r="W301" s="580"/>
      <c r="X301" s="581"/>
      <c r="Y301" s="556"/>
      <c r="Z301" s="557"/>
      <c r="AA301" s="557"/>
      <c r="AB301" s="603"/>
      <c r="AC301" s="576"/>
      <c r="AD301" s="577"/>
      <c r="AE301" s="577"/>
      <c r="AF301" s="577"/>
      <c r="AG301" s="578"/>
      <c r="AH301" s="579"/>
      <c r="AI301" s="580"/>
      <c r="AJ301" s="580"/>
      <c r="AK301" s="580"/>
      <c r="AL301" s="580"/>
      <c r="AM301" s="580"/>
      <c r="AN301" s="580"/>
      <c r="AO301" s="580"/>
      <c r="AP301" s="580"/>
      <c r="AQ301" s="580"/>
      <c r="AR301" s="580"/>
      <c r="AS301" s="580"/>
      <c r="AT301" s="581"/>
      <c r="AU301" s="556"/>
      <c r="AV301" s="557"/>
      <c r="AW301" s="557"/>
      <c r="AX301" s="558"/>
      <c r="AY301" s="40">
        <f t="shared" si="61"/>
        <v>0</v>
      </c>
    </row>
    <row r="302" spans="1:51" ht="21" hidden="1" customHeight="1" x14ac:dyDescent="0.2">
      <c r="A302" s="600"/>
      <c r="B302" s="601"/>
      <c r="C302" s="601"/>
      <c r="D302" s="601"/>
      <c r="E302" s="601"/>
      <c r="F302" s="602"/>
      <c r="G302" s="576"/>
      <c r="H302" s="577"/>
      <c r="I302" s="577"/>
      <c r="J302" s="577"/>
      <c r="K302" s="578"/>
      <c r="L302" s="579"/>
      <c r="M302" s="580"/>
      <c r="N302" s="580"/>
      <c r="O302" s="580"/>
      <c r="P302" s="580"/>
      <c r="Q302" s="580"/>
      <c r="R302" s="580"/>
      <c r="S302" s="580"/>
      <c r="T302" s="580"/>
      <c r="U302" s="580"/>
      <c r="V302" s="580"/>
      <c r="W302" s="580"/>
      <c r="X302" s="581"/>
      <c r="Y302" s="556"/>
      <c r="Z302" s="557"/>
      <c r="AA302" s="557"/>
      <c r="AB302" s="603"/>
      <c r="AC302" s="576"/>
      <c r="AD302" s="577"/>
      <c r="AE302" s="577"/>
      <c r="AF302" s="577"/>
      <c r="AG302" s="578"/>
      <c r="AH302" s="579"/>
      <c r="AI302" s="580"/>
      <c r="AJ302" s="580"/>
      <c r="AK302" s="580"/>
      <c r="AL302" s="580"/>
      <c r="AM302" s="580"/>
      <c r="AN302" s="580"/>
      <c r="AO302" s="580"/>
      <c r="AP302" s="580"/>
      <c r="AQ302" s="580"/>
      <c r="AR302" s="580"/>
      <c r="AS302" s="580"/>
      <c r="AT302" s="581"/>
      <c r="AU302" s="556"/>
      <c r="AV302" s="557"/>
      <c r="AW302" s="557"/>
      <c r="AX302" s="558"/>
      <c r="AY302" s="40">
        <f t="shared" si="61"/>
        <v>0</v>
      </c>
    </row>
    <row r="303" spans="1:51" ht="21" hidden="1" customHeight="1" x14ac:dyDescent="0.2">
      <c r="A303" s="600"/>
      <c r="B303" s="601"/>
      <c r="C303" s="601"/>
      <c r="D303" s="601"/>
      <c r="E303" s="601"/>
      <c r="F303" s="602"/>
      <c r="G303" s="576"/>
      <c r="H303" s="577"/>
      <c r="I303" s="577"/>
      <c r="J303" s="577"/>
      <c r="K303" s="578"/>
      <c r="L303" s="579"/>
      <c r="M303" s="580"/>
      <c r="N303" s="580"/>
      <c r="O303" s="580"/>
      <c r="P303" s="580"/>
      <c r="Q303" s="580"/>
      <c r="R303" s="580"/>
      <c r="S303" s="580"/>
      <c r="T303" s="580"/>
      <c r="U303" s="580"/>
      <c r="V303" s="580"/>
      <c r="W303" s="580"/>
      <c r="X303" s="581"/>
      <c r="Y303" s="556"/>
      <c r="Z303" s="557"/>
      <c r="AA303" s="557"/>
      <c r="AB303" s="603"/>
      <c r="AC303" s="576"/>
      <c r="AD303" s="577"/>
      <c r="AE303" s="577"/>
      <c r="AF303" s="577"/>
      <c r="AG303" s="578"/>
      <c r="AH303" s="579"/>
      <c r="AI303" s="580"/>
      <c r="AJ303" s="580"/>
      <c r="AK303" s="580"/>
      <c r="AL303" s="580"/>
      <c r="AM303" s="580"/>
      <c r="AN303" s="580"/>
      <c r="AO303" s="580"/>
      <c r="AP303" s="580"/>
      <c r="AQ303" s="580"/>
      <c r="AR303" s="580"/>
      <c r="AS303" s="580"/>
      <c r="AT303" s="581"/>
      <c r="AU303" s="556"/>
      <c r="AV303" s="557"/>
      <c r="AW303" s="557"/>
      <c r="AX303" s="558"/>
      <c r="AY303" s="40">
        <f t="shared" si="61"/>
        <v>0</v>
      </c>
    </row>
    <row r="304" spans="1:51" ht="21" hidden="1" customHeight="1" x14ac:dyDescent="0.2">
      <c r="A304" s="600"/>
      <c r="B304" s="601"/>
      <c r="C304" s="601"/>
      <c r="D304" s="601"/>
      <c r="E304" s="601"/>
      <c r="F304" s="602"/>
      <c r="G304" s="576"/>
      <c r="H304" s="577"/>
      <c r="I304" s="577"/>
      <c r="J304" s="577"/>
      <c r="K304" s="578"/>
      <c r="L304" s="579"/>
      <c r="M304" s="580"/>
      <c r="N304" s="580"/>
      <c r="O304" s="580"/>
      <c r="P304" s="580"/>
      <c r="Q304" s="580"/>
      <c r="R304" s="580"/>
      <c r="S304" s="580"/>
      <c r="T304" s="580"/>
      <c r="U304" s="580"/>
      <c r="V304" s="580"/>
      <c r="W304" s="580"/>
      <c r="X304" s="581"/>
      <c r="Y304" s="556"/>
      <c r="Z304" s="557"/>
      <c r="AA304" s="557"/>
      <c r="AB304" s="603"/>
      <c r="AC304" s="576"/>
      <c r="AD304" s="577"/>
      <c r="AE304" s="577"/>
      <c r="AF304" s="577"/>
      <c r="AG304" s="578"/>
      <c r="AH304" s="579"/>
      <c r="AI304" s="580"/>
      <c r="AJ304" s="580"/>
      <c r="AK304" s="580"/>
      <c r="AL304" s="580"/>
      <c r="AM304" s="580"/>
      <c r="AN304" s="580"/>
      <c r="AO304" s="580"/>
      <c r="AP304" s="580"/>
      <c r="AQ304" s="580"/>
      <c r="AR304" s="580"/>
      <c r="AS304" s="580"/>
      <c r="AT304" s="581"/>
      <c r="AU304" s="556"/>
      <c r="AV304" s="557"/>
      <c r="AW304" s="557"/>
      <c r="AX304" s="558"/>
      <c r="AY304" s="40">
        <f t="shared" si="61"/>
        <v>0</v>
      </c>
    </row>
    <row r="305" spans="1:51" ht="24.75" customHeight="1" x14ac:dyDescent="0.2">
      <c r="A305" s="600"/>
      <c r="B305" s="601"/>
      <c r="C305" s="601"/>
      <c r="D305" s="601"/>
      <c r="E305" s="601"/>
      <c r="F305" s="602"/>
      <c r="G305" s="604" t="s">
        <v>14</v>
      </c>
      <c r="H305" s="605"/>
      <c r="I305" s="605"/>
      <c r="J305" s="605"/>
      <c r="K305" s="605"/>
      <c r="L305" s="606"/>
      <c r="M305" s="607"/>
      <c r="N305" s="607"/>
      <c r="O305" s="607"/>
      <c r="P305" s="607"/>
      <c r="Q305" s="607"/>
      <c r="R305" s="607"/>
      <c r="S305" s="607"/>
      <c r="T305" s="607"/>
      <c r="U305" s="607"/>
      <c r="V305" s="607"/>
      <c r="W305" s="607"/>
      <c r="X305" s="608"/>
      <c r="Y305" s="609">
        <f>SUM(Y295:AB304)</f>
        <v>0.6</v>
      </c>
      <c r="Z305" s="610"/>
      <c r="AA305" s="610"/>
      <c r="AB305" s="611"/>
      <c r="AC305" s="604" t="s">
        <v>14</v>
      </c>
      <c r="AD305" s="605"/>
      <c r="AE305" s="605"/>
      <c r="AF305" s="605"/>
      <c r="AG305" s="605"/>
      <c r="AH305" s="606"/>
      <c r="AI305" s="607"/>
      <c r="AJ305" s="607"/>
      <c r="AK305" s="607"/>
      <c r="AL305" s="607"/>
      <c r="AM305" s="607"/>
      <c r="AN305" s="607"/>
      <c r="AO305" s="607"/>
      <c r="AP305" s="607"/>
      <c r="AQ305" s="607"/>
      <c r="AR305" s="607"/>
      <c r="AS305" s="607"/>
      <c r="AT305" s="608"/>
      <c r="AU305" s="609">
        <f>SUM(AU295:AX304)</f>
        <v>0</v>
      </c>
      <c r="AV305" s="610"/>
      <c r="AW305" s="610"/>
      <c r="AX305" s="612"/>
      <c r="AY305" s="40">
        <f>IF(AY293=0,0,1)</f>
        <v>1</v>
      </c>
    </row>
    <row r="306" spans="1:51" ht="24.75" hidden="1" customHeight="1" x14ac:dyDescent="0.2">
      <c r="A306" s="600"/>
      <c r="B306" s="601"/>
      <c r="C306" s="601"/>
      <c r="D306" s="601"/>
      <c r="E306" s="601"/>
      <c r="F306" s="602"/>
      <c r="G306" s="586" t="s">
        <v>136</v>
      </c>
      <c r="H306" s="587"/>
      <c r="I306" s="587"/>
      <c r="J306" s="587"/>
      <c r="K306" s="587"/>
      <c r="L306" s="587"/>
      <c r="M306" s="587"/>
      <c r="N306" s="587"/>
      <c r="O306" s="587"/>
      <c r="P306" s="587"/>
      <c r="Q306" s="587"/>
      <c r="R306" s="587"/>
      <c r="S306" s="587"/>
      <c r="T306" s="587"/>
      <c r="U306" s="587"/>
      <c r="V306" s="587"/>
      <c r="W306" s="587"/>
      <c r="X306" s="587"/>
      <c r="Y306" s="587"/>
      <c r="Z306" s="587"/>
      <c r="AA306" s="587"/>
      <c r="AB306" s="588"/>
      <c r="AC306" s="586" t="s">
        <v>137</v>
      </c>
      <c r="AD306" s="589"/>
      <c r="AE306" s="589"/>
      <c r="AF306" s="589"/>
      <c r="AG306" s="589"/>
      <c r="AH306" s="589"/>
      <c r="AI306" s="589"/>
      <c r="AJ306" s="589"/>
      <c r="AK306" s="589"/>
      <c r="AL306" s="589"/>
      <c r="AM306" s="589"/>
      <c r="AN306" s="589"/>
      <c r="AO306" s="589"/>
      <c r="AP306" s="589"/>
      <c r="AQ306" s="589"/>
      <c r="AR306" s="589"/>
      <c r="AS306" s="589"/>
      <c r="AT306" s="589"/>
      <c r="AU306" s="589"/>
      <c r="AV306" s="589"/>
      <c r="AW306" s="589"/>
      <c r="AX306" s="590"/>
      <c r="AY306" s="40">
        <f>COUNTA(G308:AX317)</f>
        <v>0</v>
      </c>
    </row>
    <row r="307" spans="1:51" ht="24.75" hidden="1" customHeight="1" x14ac:dyDescent="0.2">
      <c r="A307" s="600"/>
      <c r="B307" s="601"/>
      <c r="C307" s="601"/>
      <c r="D307" s="601"/>
      <c r="E307" s="601"/>
      <c r="F307" s="602"/>
      <c r="G307" s="562" t="s">
        <v>11</v>
      </c>
      <c r="H307" s="563"/>
      <c r="I307" s="563"/>
      <c r="J307" s="563"/>
      <c r="K307" s="563"/>
      <c r="L307" s="564" t="s">
        <v>12</v>
      </c>
      <c r="M307" s="563"/>
      <c r="N307" s="563"/>
      <c r="O307" s="563"/>
      <c r="P307" s="563"/>
      <c r="Q307" s="563"/>
      <c r="R307" s="563"/>
      <c r="S307" s="563"/>
      <c r="T307" s="563"/>
      <c r="U307" s="563"/>
      <c r="V307" s="563"/>
      <c r="W307" s="563"/>
      <c r="X307" s="565"/>
      <c r="Y307" s="559" t="s">
        <v>13</v>
      </c>
      <c r="Z307" s="560"/>
      <c r="AA307" s="560"/>
      <c r="AB307" s="561"/>
      <c r="AC307" s="562" t="s">
        <v>11</v>
      </c>
      <c r="AD307" s="563"/>
      <c r="AE307" s="563"/>
      <c r="AF307" s="563"/>
      <c r="AG307" s="563"/>
      <c r="AH307" s="564" t="s">
        <v>12</v>
      </c>
      <c r="AI307" s="563"/>
      <c r="AJ307" s="563"/>
      <c r="AK307" s="563"/>
      <c r="AL307" s="563"/>
      <c r="AM307" s="563"/>
      <c r="AN307" s="563"/>
      <c r="AO307" s="563"/>
      <c r="AP307" s="563"/>
      <c r="AQ307" s="563"/>
      <c r="AR307" s="563"/>
      <c r="AS307" s="563"/>
      <c r="AT307" s="565"/>
      <c r="AU307" s="559" t="s">
        <v>13</v>
      </c>
      <c r="AV307" s="560"/>
      <c r="AW307" s="560"/>
      <c r="AX307" s="566"/>
      <c r="AY307" s="40">
        <f>IF(AY306=0,0,1)</f>
        <v>0</v>
      </c>
    </row>
    <row r="308" spans="1:51" ht="18.75" hidden="1" customHeight="1" x14ac:dyDescent="0.2">
      <c r="A308" s="600"/>
      <c r="B308" s="601"/>
      <c r="C308" s="601"/>
      <c r="D308" s="601"/>
      <c r="E308" s="601"/>
      <c r="F308" s="602"/>
      <c r="G308" s="567"/>
      <c r="H308" s="568"/>
      <c r="I308" s="568"/>
      <c r="J308" s="568"/>
      <c r="K308" s="569"/>
      <c r="L308" s="570"/>
      <c r="M308" s="571"/>
      <c r="N308" s="571"/>
      <c r="O308" s="571"/>
      <c r="P308" s="571"/>
      <c r="Q308" s="571"/>
      <c r="R308" s="571"/>
      <c r="S308" s="571"/>
      <c r="T308" s="571"/>
      <c r="U308" s="571"/>
      <c r="V308" s="571"/>
      <c r="W308" s="571"/>
      <c r="X308" s="572"/>
      <c r="Y308" s="573"/>
      <c r="Z308" s="574"/>
      <c r="AA308" s="574"/>
      <c r="AB308" s="575"/>
      <c r="AC308" s="567"/>
      <c r="AD308" s="568"/>
      <c r="AE308" s="568"/>
      <c r="AF308" s="568"/>
      <c r="AG308" s="569"/>
      <c r="AH308" s="570"/>
      <c r="AI308" s="571"/>
      <c r="AJ308" s="571"/>
      <c r="AK308" s="571"/>
      <c r="AL308" s="571"/>
      <c r="AM308" s="571"/>
      <c r="AN308" s="571"/>
      <c r="AO308" s="571"/>
      <c r="AP308" s="571"/>
      <c r="AQ308" s="571"/>
      <c r="AR308" s="571"/>
      <c r="AS308" s="571"/>
      <c r="AT308" s="572"/>
      <c r="AU308" s="573"/>
      <c r="AV308" s="574"/>
      <c r="AW308" s="574"/>
      <c r="AX308" s="613"/>
      <c r="AY308" s="40">
        <f>COUNTA(G308:AX308)</f>
        <v>0</v>
      </c>
    </row>
    <row r="309" spans="1:51" ht="18.75" hidden="1" customHeight="1" x14ac:dyDescent="0.2">
      <c r="A309" s="600"/>
      <c r="B309" s="601"/>
      <c r="C309" s="601"/>
      <c r="D309" s="601"/>
      <c r="E309" s="601"/>
      <c r="F309" s="602"/>
      <c r="G309" s="576"/>
      <c r="H309" s="577"/>
      <c r="I309" s="577"/>
      <c r="J309" s="577"/>
      <c r="K309" s="578"/>
      <c r="L309" s="579"/>
      <c r="M309" s="580"/>
      <c r="N309" s="580"/>
      <c r="O309" s="580"/>
      <c r="P309" s="580"/>
      <c r="Q309" s="580"/>
      <c r="R309" s="580"/>
      <c r="S309" s="580"/>
      <c r="T309" s="580"/>
      <c r="U309" s="580"/>
      <c r="V309" s="580"/>
      <c r="W309" s="580"/>
      <c r="X309" s="581"/>
      <c r="Y309" s="556"/>
      <c r="Z309" s="557"/>
      <c r="AA309" s="557"/>
      <c r="AB309" s="603"/>
      <c r="AC309" s="576"/>
      <c r="AD309" s="577"/>
      <c r="AE309" s="577"/>
      <c r="AF309" s="577"/>
      <c r="AG309" s="578"/>
      <c r="AH309" s="579"/>
      <c r="AI309" s="580"/>
      <c r="AJ309" s="580"/>
      <c r="AK309" s="580"/>
      <c r="AL309" s="580"/>
      <c r="AM309" s="580"/>
      <c r="AN309" s="580"/>
      <c r="AO309" s="580"/>
      <c r="AP309" s="580"/>
      <c r="AQ309" s="580"/>
      <c r="AR309" s="580"/>
      <c r="AS309" s="580"/>
      <c r="AT309" s="581"/>
      <c r="AU309" s="556"/>
      <c r="AV309" s="557"/>
      <c r="AW309" s="557"/>
      <c r="AX309" s="558"/>
      <c r="AY309" s="40">
        <f t="shared" si="61"/>
        <v>0</v>
      </c>
    </row>
    <row r="310" spans="1:51" ht="18.75" hidden="1" customHeight="1" x14ac:dyDescent="0.2">
      <c r="A310" s="600"/>
      <c r="B310" s="601"/>
      <c r="C310" s="601"/>
      <c r="D310" s="601"/>
      <c r="E310" s="601"/>
      <c r="F310" s="602"/>
      <c r="G310" s="576"/>
      <c r="H310" s="577"/>
      <c r="I310" s="577"/>
      <c r="J310" s="577"/>
      <c r="K310" s="578"/>
      <c r="L310" s="579"/>
      <c r="M310" s="580"/>
      <c r="N310" s="580"/>
      <c r="O310" s="580"/>
      <c r="P310" s="580"/>
      <c r="Q310" s="580"/>
      <c r="R310" s="580"/>
      <c r="S310" s="580"/>
      <c r="T310" s="580"/>
      <c r="U310" s="580"/>
      <c r="V310" s="580"/>
      <c r="W310" s="580"/>
      <c r="X310" s="581"/>
      <c r="Y310" s="556"/>
      <c r="Z310" s="557"/>
      <c r="AA310" s="557"/>
      <c r="AB310" s="603"/>
      <c r="AC310" s="576"/>
      <c r="AD310" s="577"/>
      <c r="AE310" s="577"/>
      <c r="AF310" s="577"/>
      <c r="AG310" s="578"/>
      <c r="AH310" s="579"/>
      <c r="AI310" s="580"/>
      <c r="AJ310" s="580"/>
      <c r="AK310" s="580"/>
      <c r="AL310" s="580"/>
      <c r="AM310" s="580"/>
      <c r="AN310" s="580"/>
      <c r="AO310" s="580"/>
      <c r="AP310" s="580"/>
      <c r="AQ310" s="580"/>
      <c r="AR310" s="580"/>
      <c r="AS310" s="580"/>
      <c r="AT310" s="581"/>
      <c r="AU310" s="556"/>
      <c r="AV310" s="557"/>
      <c r="AW310" s="557"/>
      <c r="AX310" s="558"/>
      <c r="AY310" s="40">
        <f t="shared" si="61"/>
        <v>0</v>
      </c>
    </row>
    <row r="311" spans="1:51" ht="18.75" hidden="1" customHeight="1" x14ac:dyDescent="0.2">
      <c r="A311" s="600"/>
      <c r="B311" s="601"/>
      <c r="C311" s="601"/>
      <c r="D311" s="601"/>
      <c r="E311" s="601"/>
      <c r="F311" s="602"/>
      <c r="G311" s="576"/>
      <c r="H311" s="577"/>
      <c r="I311" s="577"/>
      <c r="J311" s="577"/>
      <c r="K311" s="578"/>
      <c r="L311" s="579"/>
      <c r="M311" s="580"/>
      <c r="N311" s="580"/>
      <c r="O311" s="580"/>
      <c r="P311" s="580"/>
      <c r="Q311" s="580"/>
      <c r="R311" s="580"/>
      <c r="S311" s="580"/>
      <c r="T311" s="580"/>
      <c r="U311" s="580"/>
      <c r="V311" s="580"/>
      <c r="W311" s="580"/>
      <c r="X311" s="581"/>
      <c r="Y311" s="556"/>
      <c r="Z311" s="557"/>
      <c r="AA311" s="557"/>
      <c r="AB311" s="603"/>
      <c r="AC311" s="576"/>
      <c r="AD311" s="577"/>
      <c r="AE311" s="577"/>
      <c r="AF311" s="577"/>
      <c r="AG311" s="578"/>
      <c r="AH311" s="579"/>
      <c r="AI311" s="580"/>
      <c r="AJ311" s="580"/>
      <c r="AK311" s="580"/>
      <c r="AL311" s="580"/>
      <c r="AM311" s="580"/>
      <c r="AN311" s="580"/>
      <c r="AO311" s="580"/>
      <c r="AP311" s="580"/>
      <c r="AQ311" s="580"/>
      <c r="AR311" s="580"/>
      <c r="AS311" s="580"/>
      <c r="AT311" s="581"/>
      <c r="AU311" s="556"/>
      <c r="AV311" s="557"/>
      <c r="AW311" s="557"/>
      <c r="AX311" s="558"/>
      <c r="AY311" s="40">
        <f t="shared" si="61"/>
        <v>0</v>
      </c>
    </row>
    <row r="312" spans="1:51" ht="18.75" hidden="1" customHeight="1" x14ac:dyDescent="0.2">
      <c r="A312" s="600"/>
      <c r="B312" s="601"/>
      <c r="C312" s="601"/>
      <c r="D312" s="601"/>
      <c r="E312" s="601"/>
      <c r="F312" s="602"/>
      <c r="G312" s="576"/>
      <c r="H312" s="577"/>
      <c r="I312" s="577"/>
      <c r="J312" s="577"/>
      <c r="K312" s="578"/>
      <c r="L312" s="579"/>
      <c r="M312" s="580"/>
      <c r="N312" s="580"/>
      <c r="O312" s="580"/>
      <c r="P312" s="580"/>
      <c r="Q312" s="580"/>
      <c r="R312" s="580"/>
      <c r="S312" s="580"/>
      <c r="T312" s="580"/>
      <c r="U312" s="580"/>
      <c r="V312" s="580"/>
      <c r="W312" s="580"/>
      <c r="X312" s="581"/>
      <c r="Y312" s="556"/>
      <c r="Z312" s="557"/>
      <c r="AA312" s="557"/>
      <c r="AB312" s="603"/>
      <c r="AC312" s="576"/>
      <c r="AD312" s="577"/>
      <c r="AE312" s="577"/>
      <c r="AF312" s="577"/>
      <c r="AG312" s="578"/>
      <c r="AH312" s="579"/>
      <c r="AI312" s="580"/>
      <c r="AJ312" s="580"/>
      <c r="AK312" s="580"/>
      <c r="AL312" s="580"/>
      <c r="AM312" s="580"/>
      <c r="AN312" s="580"/>
      <c r="AO312" s="580"/>
      <c r="AP312" s="580"/>
      <c r="AQ312" s="580"/>
      <c r="AR312" s="580"/>
      <c r="AS312" s="580"/>
      <c r="AT312" s="581"/>
      <c r="AU312" s="556"/>
      <c r="AV312" s="557"/>
      <c r="AW312" s="557"/>
      <c r="AX312" s="558"/>
      <c r="AY312" s="40">
        <f t="shared" si="61"/>
        <v>0</v>
      </c>
    </row>
    <row r="313" spans="1:51" ht="18.75" hidden="1" customHeight="1" x14ac:dyDescent="0.2">
      <c r="A313" s="600"/>
      <c r="B313" s="601"/>
      <c r="C313" s="601"/>
      <c r="D313" s="601"/>
      <c r="E313" s="601"/>
      <c r="F313" s="602"/>
      <c r="G313" s="576"/>
      <c r="H313" s="577"/>
      <c r="I313" s="577"/>
      <c r="J313" s="577"/>
      <c r="K313" s="578"/>
      <c r="L313" s="579"/>
      <c r="M313" s="580"/>
      <c r="N313" s="580"/>
      <c r="O313" s="580"/>
      <c r="P313" s="580"/>
      <c r="Q313" s="580"/>
      <c r="R313" s="580"/>
      <c r="S313" s="580"/>
      <c r="T313" s="580"/>
      <c r="U313" s="580"/>
      <c r="V313" s="580"/>
      <c r="W313" s="580"/>
      <c r="X313" s="581"/>
      <c r="Y313" s="556"/>
      <c r="Z313" s="557"/>
      <c r="AA313" s="557"/>
      <c r="AB313" s="603"/>
      <c r="AC313" s="576"/>
      <c r="AD313" s="577"/>
      <c r="AE313" s="577"/>
      <c r="AF313" s="577"/>
      <c r="AG313" s="578"/>
      <c r="AH313" s="579"/>
      <c r="AI313" s="580"/>
      <c r="AJ313" s="580"/>
      <c r="AK313" s="580"/>
      <c r="AL313" s="580"/>
      <c r="AM313" s="580"/>
      <c r="AN313" s="580"/>
      <c r="AO313" s="580"/>
      <c r="AP313" s="580"/>
      <c r="AQ313" s="580"/>
      <c r="AR313" s="580"/>
      <c r="AS313" s="580"/>
      <c r="AT313" s="581"/>
      <c r="AU313" s="556"/>
      <c r="AV313" s="557"/>
      <c r="AW313" s="557"/>
      <c r="AX313" s="558"/>
      <c r="AY313" s="40">
        <f t="shared" si="61"/>
        <v>0</v>
      </c>
    </row>
    <row r="314" spans="1:51" ht="18.75" hidden="1" customHeight="1" x14ac:dyDescent="0.2">
      <c r="A314" s="600"/>
      <c r="B314" s="601"/>
      <c r="C314" s="601"/>
      <c r="D314" s="601"/>
      <c r="E314" s="601"/>
      <c r="F314" s="602"/>
      <c r="G314" s="576"/>
      <c r="H314" s="577"/>
      <c r="I314" s="577"/>
      <c r="J314" s="577"/>
      <c r="K314" s="578"/>
      <c r="L314" s="579"/>
      <c r="M314" s="580"/>
      <c r="N314" s="580"/>
      <c r="O314" s="580"/>
      <c r="P314" s="580"/>
      <c r="Q314" s="580"/>
      <c r="R314" s="580"/>
      <c r="S314" s="580"/>
      <c r="T314" s="580"/>
      <c r="U314" s="580"/>
      <c r="V314" s="580"/>
      <c r="W314" s="580"/>
      <c r="X314" s="581"/>
      <c r="Y314" s="556"/>
      <c r="Z314" s="557"/>
      <c r="AA314" s="557"/>
      <c r="AB314" s="603"/>
      <c r="AC314" s="576"/>
      <c r="AD314" s="577"/>
      <c r="AE314" s="577"/>
      <c r="AF314" s="577"/>
      <c r="AG314" s="578"/>
      <c r="AH314" s="579"/>
      <c r="AI314" s="580"/>
      <c r="AJ314" s="580"/>
      <c r="AK314" s="580"/>
      <c r="AL314" s="580"/>
      <c r="AM314" s="580"/>
      <c r="AN314" s="580"/>
      <c r="AO314" s="580"/>
      <c r="AP314" s="580"/>
      <c r="AQ314" s="580"/>
      <c r="AR314" s="580"/>
      <c r="AS314" s="580"/>
      <c r="AT314" s="581"/>
      <c r="AU314" s="556"/>
      <c r="AV314" s="557"/>
      <c r="AW314" s="557"/>
      <c r="AX314" s="558"/>
      <c r="AY314" s="40">
        <f t="shared" si="61"/>
        <v>0</v>
      </c>
    </row>
    <row r="315" spans="1:51" ht="18.75" hidden="1" customHeight="1" x14ac:dyDescent="0.2">
      <c r="A315" s="600"/>
      <c r="B315" s="601"/>
      <c r="C315" s="601"/>
      <c r="D315" s="601"/>
      <c r="E315" s="601"/>
      <c r="F315" s="602"/>
      <c r="G315" s="576"/>
      <c r="H315" s="577"/>
      <c r="I315" s="577"/>
      <c r="J315" s="577"/>
      <c r="K315" s="578"/>
      <c r="L315" s="579"/>
      <c r="M315" s="580"/>
      <c r="N315" s="580"/>
      <c r="O315" s="580"/>
      <c r="P315" s="580"/>
      <c r="Q315" s="580"/>
      <c r="R315" s="580"/>
      <c r="S315" s="580"/>
      <c r="T315" s="580"/>
      <c r="U315" s="580"/>
      <c r="V315" s="580"/>
      <c r="W315" s="580"/>
      <c r="X315" s="581"/>
      <c r="Y315" s="556"/>
      <c r="Z315" s="557"/>
      <c r="AA315" s="557"/>
      <c r="AB315" s="603"/>
      <c r="AC315" s="576"/>
      <c r="AD315" s="577"/>
      <c r="AE315" s="577"/>
      <c r="AF315" s="577"/>
      <c r="AG315" s="578"/>
      <c r="AH315" s="579"/>
      <c r="AI315" s="580"/>
      <c r="AJ315" s="580"/>
      <c r="AK315" s="580"/>
      <c r="AL315" s="580"/>
      <c r="AM315" s="580"/>
      <c r="AN315" s="580"/>
      <c r="AO315" s="580"/>
      <c r="AP315" s="580"/>
      <c r="AQ315" s="580"/>
      <c r="AR315" s="580"/>
      <c r="AS315" s="580"/>
      <c r="AT315" s="581"/>
      <c r="AU315" s="556"/>
      <c r="AV315" s="557"/>
      <c r="AW315" s="557"/>
      <c r="AX315" s="558"/>
      <c r="AY315" s="40">
        <f t="shared" si="61"/>
        <v>0</v>
      </c>
    </row>
    <row r="316" spans="1:51" ht="18.75" hidden="1" customHeight="1" x14ac:dyDescent="0.2">
      <c r="A316" s="600"/>
      <c r="B316" s="601"/>
      <c r="C316" s="601"/>
      <c r="D316" s="601"/>
      <c r="E316" s="601"/>
      <c r="F316" s="602"/>
      <c r="G316" s="576"/>
      <c r="H316" s="577"/>
      <c r="I316" s="577"/>
      <c r="J316" s="577"/>
      <c r="K316" s="578"/>
      <c r="L316" s="579"/>
      <c r="M316" s="580"/>
      <c r="N316" s="580"/>
      <c r="O316" s="580"/>
      <c r="P316" s="580"/>
      <c r="Q316" s="580"/>
      <c r="R316" s="580"/>
      <c r="S316" s="580"/>
      <c r="T316" s="580"/>
      <c r="U316" s="580"/>
      <c r="V316" s="580"/>
      <c r="W316" s="580"/>
      <c r="X316" s="581"/>
      <c r="Y316" s="556"/>
      <c r="Z316" s="557"/>
      <c r="AA316" s="557"/>
      <c r="AB316" s="603"/>
      <c r="AC316" s="576"/>
      <c r="AD316" s="577"/>
      <c r="AE316" s="577"/>
      <c r="AF316" s="577"/>
      <c r="AG316" s="578"/>
      <c r="AH316" s="579"/>
      <c r="AI316" s="580"/>
      <c r="AJ316" s="580"/>
      <c r="AK316" s="580"/>
      <c r="AL316" s="580"/>
      <c r="AM316" s="580"/>
      <c r="AN316" s="580"/>
      <c r="AO316" s="580"/>
      <c r="AP316" s="580"/>
      <c r="AQ316" s="580"/>
      <c r="AR316" s="580"/>
      <c r="AS316" s="580"/>
      <c r="AT316" s="581"/>
      <c r="AU316" s="556"/>
      <c r="AV316" s="557"/>
      <c r="AW316" s="557"/>
      <c r="AX316" s="558"/>
      <c r="AY316" s="40">
        <f t="shared" si="61"/>
        <v>0</v>
      </c>
    </row>
    <row r="317" spans="1:51" ht="18.75" hidden="1" customHeight="1" x14ac:dyDescent="0.2">
      <c r="A317" s="600"/>
      <c r="B317" s="601"/>
      <c r="C317" s="601"/>
      <c r="D317" s="601"/>
      <c r="E317" s="601"/>
      <c r="F317" s="602"/>
      <c r="G317" s="576"/>
      <c r="H317" s="577"/>
      <c r="I317" s="577"/>
      <c r="J317" s="577"/>
      <c r="K317" s="578"/>
      <c r="L317" s="579"/>
      <c r="M317" s="580"/>
      <c r="N317" s="580"/>
      <c r="O317" s="580"/>
      <c r="P317" s="580"/>
      <c r="Q317" s="580"/>
      <c r="R317" s="580"/>
      <c r="S317" s="580"/>
      <c r="T317" s="580"/>
      <c r="U317" s="580"/>
      <c r="V317" s="580"/>
      <c r="W317" s="580"/>
      <c r="X317" s="581"/>
      <c r="Y317" s="556"/>
      <c r="Z317" s="557"/>
      <c r="AA317" s="557"/>
      <c r="AB317" s="603"/>
      <c r="AC317" s="576"/>
      <c r="AD317" s="577"/>
      <c r="AE317" s="577"/>
      <c r="AF317" s="577"/>
      <c r="AG317" s="578"/>
      <c r="AH317" s="579"/>
      <c r="AI317" s="580"/>
      <c r="AJ317" s="580"/>
      <c r="AK317" s="580"/>
      <c r="AL317" s="580"/>
      <c r="AM317" s="580"/>
      <c r="AN317" s="580"/>
      <c r="AO317" s="580"/>
      <c r="AP317" s="580"/>
      <c r="AQ317" s="580"/>
      <c r="AR317" s="580"/>
      <c r="AS317" s="580"/>
      <c r="AT317" s="581"/>
      <c r="AU317" s="556"/>
      <c r="AV317" s="557"/>
      <c r="AW317" s="557"/>
      <c r="AX317" s="558"/>
      <c r="AY317" s="40">
        <f t="shared" si="61"/>
        <v>0</v>
      </c>
    </row>
    <row r="318" spans="1:51" ht="24.75" hidden="1" customHeight="1" thickBot="1" x14ac:dyDescent="0.25">
      <c r="A318" s="600"/>
      <c r="B318" s="601"/>
      <c r="C318" s="601"/>
      <c r="D318" s="601"/>
      <c r="E318" s="601"/>
      <c r="F318" s="602"/>
      <c r="G318" s="604" t="s">
        <v>14</v>
      </c>
      <c r="H318" s="605"/>
      <c r="I318" s="605"/>
      <c r="J318" s="605"/>
      <c r="K318" s="605"/>
      <c r="L318" s="606"/>
      <c r="M318" s="607"/>
      <c r="N318" s="607"/>
      <c r="O318" s="607"/>
      <c r="P318" s="607"/>
      <c r="Q318" s="607"/>
      <c r="R318" s="607"/>
      <c r="S318" s="607"/>
      <c r="T318" s="607"/>
      <c r="U318" s="607"/>
      <c r="V318" s="607"/>
      <c r="W318" s="607"/>
      <c r="X318" s="608"/>
      <c r="Y318" s="609">
        <f>SUM(Y308:AB317)</f>
        <v>0</v>
      </c>
      <c r="Z318" s="610"/>
      <c r="AA318" s="610"/>
      <c r="AB318" s="611"/>
      <c r="AC318" s="604" t="s">
        <v>14</v>
      </c>
      <c r="AD318" s="605"/>
      <c r="AE318" s="605"/>
      <c r="AF318" s="605"/>
      <c r="AG318" s="605"/>
      <c r="AH318" s="606"/>
      <c r="AI318" s="607"/>
      <c r="AJ318" s="607"/>
      <c r="AK318" s="607"/>
      <c r="AL318" s="607"/>
      <c r="AM318" s="607"/>
      <c r="AN318" s="607"/>
      <c r="AO318" s="607"/>
      <c r="AP318" s="607"/>
      <c r="AQ318" s="607"/>
      <c r="AR318" s="607"/>
      <c r="AS318" s="607"/>
      <c r="AT318" s="608"/>
      <c r="AU318" s="609">
        <f>SUM(AU308:AX317)</f>
        <v>0</v>
      </c>
      <c r="AV318" s="610"/>
      <c r="AW318" s="610"/>
      <c r="AX318" s="612"/>
      <c r="AY318" s="40">
        <f>IF(AY306=0,0,1)</f>
        <v>0</v>
      </c>
    </row>
    <row r="319" spans="1:51" ht="24.75" hidden="1" customHeight="1" x14ac:dyDescent="0.2">
      <c r="A319" s="600"/>
      <c r="B319" s="601"/>
      <c r="C319" s="601"/>
      <c r="D319" s="601"/>
      <c r="E319" s="601"/>
      <c r="F319" s="602"/>
      <c r="G319" s="586" t="s">
        <v>119</v>
      </c>
      <c r="H319" s="587"/>
      <c r="I319" s="587"/>
      <c r="J319" s="587"/>
      <c r="K319" s="587"/>
      <c r="L319" s="587"/>
      <c r="M319" s="587"/>
      <c r="N319" s="587"/>
      <c r="O319" s="587"/>
      <c r="P319" s="587"/>
      <c r="Q319" s="587"/>
      <c r="R319" s="587"/>
      <c r="S319" s="587"/>
      <c r="T319" s="587"/>
      <c r="U319" s="587"/>
      <c r="V319" s="587"/>
      <c r="W319" s="587"/>
      <c r="X319" s="587"/>
      <c r="Y319" s="587"/>
      <c r="Z319" s="587"/>
      <c r="AA319" s="587"/>
      <c r="AB319" s="588"/>
      <c r="AC319" s="586" t="s">
        <v>104</v>
      </c>
      <c r="AD319" s="589"/>
      <c r="AE319" s="589"/>
      <c r="AF319" s="589"/>
      <c r="AG319" s="589"/>
      <c r="AH319" s="589"/>
      <c r="AI319" s="589"/>
      <c r="AJ319" s="589"/>
      <c r="AK319" s="589"/>
      <c r="AL319" s="589"/>
      <c r="AM319" s="589"/>
      <c r="AN319" s="589"/>
      <c r="AO319" s="589"/>
      <c r="AP319" s="589"/>
      <c r="AQ319" s="589"/>
      <c r="AR319" s="589"/>
      <c r="AS319" s="589"/>
      <c r="AT319" s="589"/>
      <c r="AU319" s="589"/>
      <c r="AV319" s="589"/>
      <c r="AW319" s="589"/>
      <c r="AX319" s="590"/>
      <c r="AY319" s="40">
        <f>COUNTA(G321:AX330)</f>
        <v>0</v>
      </c>
    </row>
    <row r="320" spans="1:51" ht="24.75" hidden="1" customHeight="1" x14ac:dyDescent="0.2">
      <c r="A320" s="600"/>
      <c r="B320" s="601"/>
      <c r="C320" s="601"/>
      <c r="D320" s="601"/>
      <c r="E320" s="601"/>
      <c r="F320" s="602"/>
      <c r="G320" s="562" t="s">
        <v>11</v>
      </c>
      <c r="H320" s="563"/>
      <c r="I320" s="563"/>
      <c r="J320" s="563"/>
      <c r="K320" s="563"/>
      <c r="L320" s="564" t="s">
        <v>12</v>
      </c>
      <c r="M320" s="563"/>
      <c r="N320" s="563"/>
      <c r="O320" s="563"/>
      <c r="P320" s="563"/>
      <c r="Q320" s="563"/>
      <c r="R320" s="563"/>
      <c r="S320" s="563"/>
      <c r="T320" s="563"/>
      <c r="U320" s="563"/>
      <c r="V320" s="563"/>
      <c r="W320" s="563"/>
      <c r="X320" s="565"/>
      <c r="Y320" s="559" t="s">
        <v>13</v>
      </c>
      <c r="Z320" s="560"/>
      <c r="AA320" s="560"/>
      <c r="AB320" s="561"/>
      <c r="AC320" s="562" t="s">
        <v>11</v>
      </c>
      <c r="AD320" s="563"/>
      <c r="AE320" s="563"/>
      <c r="AF320" s="563"/>
      <c r="AG320" s="563"/>
      <c r="AH320" s="564" t="s">
        <v>12</v>
      </c>
      <c r="AI320" s="563"/>
      <c r="AJ320" s="563"/>
      <c r="AK320" s="563"/>
      <c r="AL320" s="563"/>
      <c r="AM320" s="563"/>
      <c r="AN320" s="563"/>
      <c r="AO320" s="563"/>
      <c r="AP320" s="563"/>
      <c r="AQ320" s="563"/>
      <c r="AR320" s="563"/>
      <c r="AS320" s="563"/>
      <c r="AT320" s="565"/>
      <c r="AU320" s="559" t="s">
        <v>13</v>
      </c>
      <c r="AV320" s="560"/>
      <c r="AW320" s="560"/>
      <c r="AX320" s="566"/>
      <c r="AY320" s="40">
        <f>IF(AY319=0,0,1)</f>
        <v>0</v>
      </c>
    </row>
    <row r="321" spans="1:51" s="13" customFormat="1" ht="20.25" hidden="1" customHeight="1" x14ac:dyDescent="0.2">
      <c r="A321" s="600"/>
      <c r="B321" s="601"/>
      <c r="C321" s="601"/>
      <c r="D321" s="601"/>
      <c r="E321" s="601"/>
      <c r="F321" s="602"/>
      <c r="G321" s="567"/>
      <c r="H321" s="568"/>
      <c r="I321" s="568"/>
      <c r="J321" s="568"/>
      <c r="K321" s="569"/>
      <c r="L321" s="570"/>
      <c r="M321" s="571"/>
      <c r="N321" s="571"/>
      <c r="O321" s="571"/>
      <c r="P321" s="571"/>
      <c r="Q321" s="571"/>
      <c r="R321" s="571"/>
      <c r="S321" s="571"/>
      <c r="T321" s="571"/>
      <c r="U321" s="571"/>
      <c r="V321" s="571"/>
      <c r="W321" s="571"/>
      <c r="X321" s="572"/>
      <c r="Y321" s="573"/>
      <c r="Z321" s="574"/>
      <c r="AA321" s="574"/>
      <c r="AB321" s="575"/>
      <c r="AC321" s="567"/>
      <c r="AD321" s="568"/>
      <c r="AE321" s="568"/>
      <c r="AF321" s="568"/>
      <c r="AG321" s="569"/>
      <c r="AH321" s="570"/>
      <c r="AI321" s="571"/>
      <c r="AJ321" s="571"/>
      <c r="AK321" s="571"/>
      <c r="AL321" s="571"/>
      <c r="AM321" s="571"/>
      <c r="AN321" s="571"/>
      <c r="AO321" s="571"/>
      <c r="AP321" s="571"/>
      <c r="AQ321" s="571"/>
      <c r="AR321" s="571"/>
      <c r="AS321" s="571"/>
      <c r="AT321" s="572"/>
      <c r="AU321" s="573"/>
      <c r="AV321" s="574"/>
      <c r="AW321" s="574"/>
      <c r="AX321" s="613"/>
      <c r="AY321" s="40">
        <f>COUNTA(G321:AX321)</f>
        <v>0</v>
      </c>
    </row>
    <row r="322" spans="1:51" ht="20.25" hidden="1" customHeight="1" x14ac:dyDescent="0.2">
      <c r="A322" s="600"/>
      <c r="B322" s="601"/>
      <c r="C322" s="601"/>
      <c r="D322" s="601"/>
      <c r="E322" s="601"/>
      <c r="F322" s="602"/>
      <c r="G322" s="576"/>
      <c r="H322" s="577"/>
      <c r="I322" s="577"/>
      <c r="J322" s="577"/>
      <c r="K322" s="578"/>
      <c r="L322" s="579"/>
      <c r="M322" s="580"/>
      <c r="N322" s="580"/>
      <c r="O322" s="580"/>
      <c r="P322" s="580"/>
      <c r="Q322" s="580"/>
      <c r="R322" s="580"/>
      <c r="S322" s="580"/>
      <c r="T322" s="580"/>
      <c r="U322" s="580"/>
      <c r="V322" s="580"/>
      <c r="W322" s="580"/>
      <c r="X322" s="581"/>
      <c r="Y322" s="556"/>
      <c r="Z322" s="557"/>
      <c r="AA322" s="557"/>
      <c r="AB322" s="603"/>
      <c r="AC322" s="576"/>
      <c r="AD322" s="577"/>
      <c r="AE322" s="577"/>
      <c r="AF322" s="577"/>
      <c r="AG322" s="578"/>
      <c r="AH322" s="579"/>
      <c r="AI322" s="580"/>
      <c r="AJ322" s="580"/>
      <c r="AK322" s="580"/>
      <c r="AL322" s="580"/>
      <c r="AM322" s="580"/>
      <c r="AN322" s="580"/>
      <c r="AO322" s="580"/>
      <c r="AP322" s="580"/>
      <c r="AQ322" s="580"/>
      <c r="AR322" s="580"/>
      <c r="AS322" s="580"/>
      <c r="AT322" s="581"/>
      <c r="AU322" s="556"/>
      <c r="AV322" s="557"/>
      <c r="AW322" s="557"/>
      <c r="AX322" s="558"/>
      <c r="AY322" s="40">
        <f t="shared" si="61"/>
        <v>0</v>
      </c>
    </row>
    <row r="323" spans="1:51" ht="20.25" hidden="1" customHeight="1" x14ac:dyDescent="0.2">
      <c r="A323" s="600"/>
      <c r="B323" s="601"/>
      <c r="C323" s="601"/>
      <c r="D323" s="601"/>
      <c r="E323" s="601"/>
      <c r="F323" s="602"/>
      <c r="G323" s="576"/>
      <c r="H323" s="577"/>
      <c r="I323" s="577"/>
      <c r="J323" s="577"/>
      <c r="K323" s="578"/>
      <c r="L323" s="579"/>
      <c r="M323" s="580"/>
      <c r="N323" s="580"/>
      <c r="O323" s="580"/>
      <c r="P323" s="580"/>
      <c r="Q323" s="580"/>
      <c r="R323" s="580"/>
      <c r="S323" s="580"/>
      <c r="T323" s="580"/>
      <c r="U323" s="580"/>
      <c r="V323" s="580"/>
      <c r="W323" s="580"/>
      <c r="X323" s="581"/>
      <c r="Y323" s="556"/>
      <c r="Z323" s="557"/>
      <c r="AA323" s="557"/>
      <c r="AB323" s="603"/>
      <c r="AC323" s="576"/>
      <c r="AD323" s="577"/>
      <c r="AE323" s="577"/>
      <c r="AF323" s="577"/>
      <c r="AG323" s="578"/>
      <c r="AH323" s="579"/>
      <c r="AI323" s="580"/>
      <c r="AJ323" s="580"/>
      <c r="AK323" s="580"/>
      <c r="AL323" s="580"/>
      <c r="AM323" s="580"/>
      <c r="AN323" s="580"/>
      <c r="AO323" s="580"/>
      <c r="AP323" s="580"/>
      <c r="AQ323" s="580"/>
      <c r="AR323" s="580"/>
      <c r="AS323" s="580"/>
      <c r="AT323" s="581"/>
      <c r="AU323" s="556"/>
      <c r="AV323" s="557"/>
      <c r="AW323" s="557"/>
      <c r="AX323" s="558"/>
      <c r="AY323" s="40">
        <f t="shared" si="61"/>
        <v>0</v>
      </c>
    </row>
    <row r="324" spans="1:51" ht="20.25" hidden="1" customHeight="1" x14ac:dyDescent="0.2">
      <c r="A324" s="600"/>
      <c r="B324" s="601"/>
      <c r="C324" s="601"/>
      <c r="D324" s="601"/>
      <c r="E324" s="601"/>
      <c r="F324" s="602"/>
      <c r="G324" s="576"/>
      <c r="H324" s="577"/>
      <c r="I324" s="577"/>
      <c r="J324" s="577"/>
      <c r="K324" s="578"/>
      <c r="L324" s="579"/>
      <c r="M324" s="580"/>
      <c r="N324" s="580"/>
      <c r="O324" s="580"/>
      <c r="P324" s="580"/>
      <c r="Q324" s="580"/>
      <c r="R324" s="580"/>
      <c r="S324" s="580"/>
      <c r="T324" s="580"/>
      <c r="U324" s="580"/>
      <c r="V324" s="580"/>
      <c r="W324" s="580"/>
      <c r="X324" s="581"/>
      <c r="Y324" s="556"/>
      <c r="Z324" s="557"/>
      <c r="AA324" s="557"/>
      <c r="AB324" s="603"/>
      <c r="AC324" s="576"/>
      <c r="AD324" s="577"/>
      <c r="AE324" s="577"/>
      <c r="AF324" s="577"/>
      <c r="AG324" s="578"/>
      <c r="AH324" s="579"/>
      <c r="AI324" s="580"/>
      <c r="AJ324" s="580"/>
      <c r="AK324" s="580"/>
      <c r="AL324" s="580"/>
      <c r="AM324" s="580"/>
      <c r="AN324" s="580"/>
      <c r="AO324" s="580"/>
      <c r="AP324" s="580"/>
      <c r="AQ324" s="580"/>
      <c r="AR324" s="580"/>
      <c r="AS324" s="580"/>
      <c r="AT324" s="581"/>
      <c r="AU324" s="556"/>
      <c r="AV324" s="557"/>
      <c r="AW324" s="557"/>
      <c r="AX324" s="558"/>
      <c r="AY324" s="40">
        <f t="shared" si="61"/>
        <v>0</v>
      </c>
    </row>
    <row r="325" spans="1:51" ht="20.25" hidden="1" customHeight="1" x14ac:dyDescent="0.2">
      <c r="A325" s="600"/>
      <c r="B325" s="601"/>
      <c r="C325" s="601"/>
      <c r="D325" s="601"/>
      <c r="E325" s="601"/>
      <c r="F325" s="602"/>
      <c r="G325" s="576"/>
      <c r="H325" s="577"/>
      <c r="I325" s="577"/>
      <c r="J325" s="577"/>
      <c r="K325" s="578"/>
      <c r="L325" s="579"/>
      <c r="M325" s="580"/>
      <c r="N325" s="580"/>
      <c r="O325" s="580"/>
      <c r="P325" s="580"/>
      <c r="Q325" s="580"/>
      <c r="R325" s="580"/>
      <c r="S325" s="580"/>
      <c r="T325" s="580"/>
      <c r="U325" s="580"/>
      <c r="V325" s="580"/>
      <c r="W325" s="580"/>
      <c r="X325" s="581"/>
      <c r="Y325" s="556"/>
      <c r="Z325" s="557"/>
      <c r="AA325" s="557"/>
      <c r="AB325" s="603"/>
      <c r="AC325" s="576"/>
      <c r="AD325" s="577"/>
      <c r="AE325" s="577"/>
      <c r="AF325" s="577"/>
      <c r="AG325" s="578"/>
      <c r="AH325" s="579"/>
      <c r="AI325" s="580"/>
      <c r="AJ325" s="580"/>
      <c r="AK325" s="580"/>
      <c r="AL325" s="580"/>
      <c r="AM325" s="580"/>
      <c r="AN325" s="580"/>
      <c r="AO325" s="580"/>
      <c r="AP325" s="580"/>
      <c r="AQ325" s="580"/>
      <c r="AR325" s="580"/>
      <c r="AS325" s="580"/>
      <c r="AT325" s="581"/>
      <c r="AU325" s="556"/>
      <c r="AV325" s="557"/>
      <c r="AW325" s="557"/>
      <c r="AX325" s="558"/>
      <c r="AY325" s="40">
        <f t="shared" si="61"/>
        <v>0</v>
      </c>
    </row>
    <row r="326" spans="1:51" ht="20.25" hidden="1" customHeight="1" x14ac:dyDescent="0.2">
      <c r="A326" s="600"/>
      <c r="B326" s="601"/>
      <c r="C326" s="601"/>
      <c r="D326" s="601"/>
      <c r="E326" s="601"/>
      <c r="F326" s="602"/>
      <c r="G326" s="576"/>
      <c r="H326" s="577"/>
      <c r="I326" s="577"/>
      <c r="J326" s="577"/>
      <c r="K326" s="578"/>
      <c r="L326" s="579"/>
      <c r="M326" s="580"/>
      <c r="N326" s="580"/>
      <c r="O326" s="580"/>
      <c r="P326" s="580"/>
      <c r="Q326" s="580"/>
      <c r="R326" s="580"/>
      <c r="S326" s="580"/>
      <c r="T326" s="580"/>
      <c r="U326" s="580"/>
      <c r="V326" s="580"/>
      <c r="W326" s="580"/>
      <c r="X326" s="581"/>
      <c r="Y326" s="556"/>
      <c r="Z326" s="557"/>
      <c r="AA326" s="557"/>
      <c r="AB326" s="603"/>
      <c r="AC326" s="576"/>
      <c r="AD326" s="577"/>
      <c r="AE326" s="577"/>
      <c r="AF326" s="577"/>
      <c r="AG326" s="578"/>
      <c r="AH326" s="579"/>
      <c r="AI326" s="580"/>
      <c r="AJ326" s="580"/>
      <c r="AK326" s="580"/>
      <c r="AL326" s="580"/>
      <c r="AM326" s="580"/>
      <c r="AN326" s="580"/>
      <c r="AO326" s="580"/>
      <c r="AP326" s="580"/>
      <c r="AQ326" s="580"/>
      <c r="AR326" s="580"/>
      <c r="AS326" s="580"/>
      <c r="AT326" s="581"/>
      <c r="AU326" s="556"/>
      <c r="AV326" s="557"/>
      <c r="AW326" s="557"/>
      <c r="AX326" s="558"/>
      <c r="AY326" s="40">
        <f t="shared" si="61"/>
        <v>0</v>
      </c>
    </row>
    <row r="327" spans="1:51" ht="20.25" hidden="1" customHeight="1" x14ac:dyDescent="0.2">
      <c r="A327" s="600"/>
      <c r="B327" s="601"/>
      <c r="C327" s="601"/>
      <c r="D327" s="601"/>
      <c r="E327" s="601"/>
      <c r="F327" s="602"/>
      <c r="G327" s="576"/>
      <c r="H327" s="577"/>
      <c r="I327" s="577"/>
      <c r="J327" s="577"/>
      <c r="K327" s="578"/>
      <c r="L327" s="579"/>
      <c r="M327" s="580"/>
      <c r="N327" s="580"/>
      <c r="O327" s="580"/>
      <c r="P327" s="580"/>
      <c r="Q327" s="580"/>
      <c r="R327" s="580"/>
      <c r="S327" s="580"/>
      <c r="T327" s="580"/>
      <c r="U327" s="580"/>
      <c r="V327" s="580"/>
      <c r="W327" s="580"/>
      <c r="X327" s="581"/>
      <c r="Y327" s="556"/>
      <c r="Z327" s="557"/>
      <c r="AA327" s="557"/>
      <c r="AB327" s="603"/>
      <c r="AC327" s="576"/>
      <c r="AD327" s="577"/>
      <c r="AE327" s="577"/>
      <c r="AF327" s="577"/>
      <c r="AG327" s="578"/>
      <c r="AH327" s="579"/>
      <c r="AI327" s="580"/>
      <c r="AJ327" s="580"/>
      <c r="AK327" s="580"/>
      <c r="AL327" s="580"/>
      <c r="AM327" s="580"/>
      <c r="AN327" s="580"/>
      <c r="AO327" s="580"/>
      <c r="AP327" s="580"/>
      <c r="AQ327" s="580"/>
      <c r="AR327" s="580"/>
      <c r="AS327" s="580"/>
      <c r="AT327" s="581"/>
      <c r="AU327" s="556"/>
      <c r="AV327" s="557"/>
      <c r="AW327" s="557"/>
      <c r="AX327" s="558"/>
      <c r="AY327" s="40">
        <f t="shared" si="61"/>
        <v>0</v>
      </c>
    </row>
    <row r="328" spans="1:51" ht="20.25" hidden="1" customHeight="1" x14ac:dyDescent="0.2">
      <c r="A328" s="600"/>
      <c r="B328" s="601"/>
      <c r="C328" s="601"/>
      <c r="D328" s="601"/>
      <c r="E328" s="601"/>
      <c r="F328" s="602"/>
      <c r="G328" s="576"/>
      <c r="H328" s="577"/>
      <c r="I328" s="577"/>
      <c r="J328" s="577"/>
      <c r="K328" s="578"/>
      <c r="L328" s="579"/>
      <c r="M328" s="580"/>
      <c r="N328" s="580"/>
      <c r="O328" s="580"/>
      <c r="P328" s="580"/>
      <c r="Q328" s="580"/>
      <c r="R328" s="580"/>
      <c r="S328" s="580"/>
      <c r="T328" s="580"/>
      <c r="U328" s="580"/>
      <c r="V328" s="580"/>
      <c r="W328" s="580"/>
      <c r="X328" s="581"/>
      <c r="Y328" s="556"/>
      <c r="Z328" s="557"/>
      <c r="AA328" s="557"/>
      <c r="AB328" s="603"/>
      <c r="AC328" s="576"/>
      <c r="AD328" s="577"/>
      <c r="AE328" s="577"/>
      <c r="AF328" s="577"/>
      <c r="AG328" s="578"/>
      <c r="AH328" s="579"/>
      <c r="AI328" s="580"/>
      <c r="AJ328" s="580"/>
      <c r="AK328" s="580"/>
      <c r="AL328" s="580"/>
      <c r="AM328" s="580"/>
      <c r="AN328" s="580"/>
      <c r="AO328" s="580"/>
      <c r="AP328" s="580"/>
      <c r="AQ328" s="580"/>
      <c r="AR328" s="580"/>
      <c r="AS328" s="580"/>
      <c r="AT328" s="581"/>
      <c r="AU328" s="556"/>
      <c r="AV328" s="557"/>
      <c r="AW328" s="557"/>
      <c r="AX328" s="558"/>
      <c r="AY328" s="40">
        <f t="shared" si="61"/>
        <v>0</v>
      </c>
    </row>
    <row r="329" spans="1:51" ht="20.25" hidden="1" customHeight="1" x14ac:dyDescent="0.2">
      <c r="A329" s="600"/>
      <c r="B329" s="601"/>
      <c r="C329" s="601"/>
      <c r="D329" s="601"/>
      <c r="E329" s="601"/>
      <c r="F329" s="602"/>
      <c r="G329" s="576"/>
      <c r="H329" s="577"/>
      <c r="I329" s="577"/>
      <c r="J329" s="577"/>
      <c r="K329" s="578"/>
      <c r="L329" s="579"/>
      <c r="M329" s="580"/>
      <c r="N329" s="580"/>
      <c r="O329" s="580"/>
      <c r="P329" s="580"/>
      <c r="Q329" s="580"/>
      <c r="R329" s="580"/>
      <c r="S329" s="580"/>
      <c r="T329" s="580"/>
      <c r="U329" s="580"/>
      <c r="V329" s="580"/>
      <c r="W329" s="580"/>
      <c r="X329" s="581"/>
      <c r="Y329" s="556"/>
      <c r="Z329" s="557"/>
      <c r="AA329" s="557"/>
      <c r="AB329" s="603"/>
      <c r="AC329" s="576"/>
      <c r="AD329" s="577"/>
      <c r="AE329" s="577"/>
      <c r="AF329" s="577"/>
      <c r="AG329" s="578"/>
      <c r="AH329" s="579"/>
      <c r="AI329" s="580"/>
      <c r="AJ329" s="580"/>
      <c r="AK329" s="580"/>
      <c r="AL329" s="580"/>
      <c r="AM329" s="580"/>
      <c r="AN329" s="580"/>
      <c r="AO329" s="580"/>
      <c r="AP329" s="580"/>
      <c r="AQ329" s="580"/>
      <c r="AR329" s="580"/>
      <c r="AS329" s="580"/>
      <c r="AT329" s="581"/>
      <c r="AU329" s="556"/>
      <c r="AV329" s="557"/>
      <c r="AW329" s="557"/>
      <c r="AX329" s="558"/>
      <c r="AY329" s="40">
        <f t="shared" si="61"/>
        <v>0</v>
      </c>
    </row>
    <row r="330" spans="1:51" ht="20.25" hidden="1" customHeight="1" x14ac:dyDescent="0.2">
      <c r="A330" s="600"/>
      <c r="B330" s="601"/>
      <c r="C330" s="601"/>
      <c r="D330" s="601"/>
      <c r="E330" s="601"/>
      <c r="F330" s="602"/>
      <c r="G330" s="576"/>
      <c r="H330" s="577"/>
      <c r="I330" s="577"/>
      <c r="J330" s="577"/>
      <c r="K330" s="578"/>
      <c r="L330" s="579"/>
      <c r="M330" s="580"/>
      <c r="N330" s="580"/>
      <c r="O330" s="580"/>
      <c r="P330" s="580"/>
      <c r="Q330" s="580"/>
      <c r="R330" s="580"/>
      <c r="S330" s="580"/>
      <c r="T330" s="580"/>
      <c r="U330" s="580"/>
      <c r="V330" s="580"/>
      <c r="W330" s="580"/>
      <c r="X330" s="581"/>
      <c r="Y330" s="556"/>
      <c r="Z330" s="557"/>
      <c r="AA330" s="557"/>
      <c r="AB330" s="603"/>
      <c r="AC330" s="576"/>
      <c r="AD330" s="577"/>
      <c r="AE330" s="577"/>
      <c r="AF330" s="577"/>
      <c r="AG330" s="578"/>
      <c r="AH330" s="579"/>
      <c r="AI330" s="580"/>
      <c r="AJ330" s="580"/>
      <c r="AK330" s="580"/>
      <c r="AL330" s="580"/>
      <c r="AM330" s="580"/>
      <c r="AN330" s="580"/>
      <c r="AO330" s="580"/>
      <c r="AP330" s="580"/>
      <c r="AQ330" s="580"/>
      <c r="AR330" s="580"/>
      <c r="AS330" s="580"/>
      <c r="AT330" s="581"/>
      <c r="AU330" s="556"/>
      <c r="AV330" s="557"/>
      <c r="AW330" s="557"/>
      <c r="AX330" s="558"/>
      <c r="AY330" s="40">
        <f t="shared" si="61"/>
        <v>0</v>
      </c>
    </row>
    <row r="331" spans="1:51" ht="24.75" hidden="1" customHeight="1" x14ac:dyDescent="0.2">
      <c r="A331" s="600"/>
      <c r="B331" s="601"/>
      <c r="C331" s="601"/>
      <c r="D331" s="601"/>
      <c r="E331" s="601"/>
      <c r="F331" s="602"/>
      <c r="G331" s="604" t="s">
        <v>14</v>
      </c>
      <c r="H331" s="605"/>
      <c r="I331" s="605"/>
      <c r="J331" s="605"/>
      <c r="K331" s="605"/>
      <c r="L331" s="606"/>
      <c r="M331" s="607"/>
      <c r="N331" s="607"/>
      <c r="O331" s="607"/>
      <c r="P331" s="607"/>
      <c r="Q331" s="607"/>
      <c r="R331" s="607"/>
      <c r="S331" s="607"/>
      <c r="T331" s="607"/>
      <c r="U331" s="607"/>
      <c r="V331" s="607"/>
      <c r="W331" s="607"/>
      <c r="X331" s="608"/>
      <c r="Y331" s="609">
        <f>SUM(Y321:AB330)</f>
        <v>0</v>
      </c>
      <c r="Z331" s="610"/>
      <c r="AA331" s="610"/>
      <c r="AB331" s="611"/>
      <c r="AC331" s="604" t="s">
        <v>14</v>
      </c>
      <c r="AD331" s="605"/>
      <c r="AE331" s="605"/>
      <c r="AF331" s="605"/>
      <c r="AG331" s="605"/>
      <c r="AH331" s="606"/>
      <c r="AI331" s="607"/>
      <c r="AJ331" s="607"/>
      <c r="AK331" s="607"/>
      <c r="AL331" s="607"/>
      <c r="AM331" s="607"/>
      <c r="AN331" s="607"/>
      <c r="AO331" s="607"/>
      <c r="AP331" s="607"/>
      <c r="AQ331" s="607"/>
      <c r="AR331" s="607"/>
      <c r="AS331" s="607"/>
      <c r="AT331" s="608"/>
      <c r="AU331" s="609">
        <f>SUM(AU321:AX330)</f>
        <v>0</v>
      </c>
      <c r="AV331" s="610"/>
      <c r="AW331" s="610"/>
      <c r="AX331" s="612"/>
      <c r="AY331" s="40">
        <f>IF(AY319=0,0,1)</f>
        <v>0</v>
      </c>
    </row>
    <row r="332" spans="1:51" ht="24.75" customHeight="1" thickBot="1" x14ac:dyDescent="0.25">
      <c r="A332" s="633" t="s">
        <v>584</v>
      </c>
      <c r="B332" s="634"/>
      <c r="C332" s="634"/>
      <c r="D332" s="634"/>
      <c r="E332" s="634"/>
      <c r="F332" s="634"/>
      <c r="G332" s="634"/>
      <c r="H332" s="634"/>
      <c r="I332" s="634"/>
      <c r="J332" s="634"/>
      <c r="K332" s="634"/>
      <c r="L332" s="634"/>
      <c r="M332" s="634"/>
      <c r="N332" s="634"/>
      <c r="O332" s="634"/>
      <c r="P332" s="634"/>
      <c r="Q332" s="634"/>
      <c r="R332" s="634"/>
      <c r="S332" s="634"/>
      <c r="T332" s="634"/>
      <c r="U332" s="634"/>
      <c r="V332" s="634"/>
      <c r="W332" s="634"/>
      <c r="X332" s="634"/>
      <c r="Y332" s="634"/>
      <c r="Z332" s="634"/>
      <c r="AA332" s="634"/>
      <c r="AB332" s="634"/>
      <c r="AC332" s="634"/>
      <c r="AD332" s="634"/>
      <c r="AE332" s="634"/>
      <c r="AF332" s="634"/>
      <c r="AG332" s="634"/>
      <c r="AH332" s="634"/>
      <c r="AI332" s="634"/>
      <c r="AJ332" s="634"/>
      <c r="AK332" s="635"/>
      <c r="AL332" s="636" t="s">
        <v>142</v>
      </c>
      <c r="AM332" s="637"/>
      <c r="AN332" s="637"/>
      <c r="AO332" s="63" t="s">
        <v>141</v>
      </c>
      <c r="AP332" s="18"/>
      <c r="AQ332" s="18"/>
      <c r="AR332" s="18"/>
      <c r="AS332" s="18"/>
      <c r="AT332" s="18"/>
      <c r="AU332" s="18"/>
      <c r="AV332" s="18"/>
      <c r="AW332" s="18"/>
      <c r="AX332" s="19"/>
      <c r="AY332" s="40">
        <v>1</v>
      </c>
    </row>
    <row r="333" spans="1:51" ht="24.75" customHeight="1" x14ac:dyDescent="0.2">
      <c r="A333" s="4"/>
      <c r="B333" s="4"/>
      <c r="C333" s="4"/>
      <c r="D333" s="4"/>
      <c r="E333" s="4"/>
      <c r="F333" s="4"/>
      <c r="G333" s="5"/>
      <c r="H333" s="5"/>
      <c r="I333" s="5"/>
      <c r="J333" s="5"/>
      <c r="K333" s="5"/>
      <c r="L333" s="3"/>
      <c r="M333" s="5"/>
      <c r="N333" s="5"/>
      <c r="O333" s="5"/>
      <c r="P333" s="5"/>
      <c r="Q333" s="5"/>
      <c r="R333" s="5"/>
      <c r="S333" s="5"/>
      <c r="T333" s="5"/>
      <c r="U333" s="5"/>
      <c r="V333" s="5"/>
      <c r="W333" s="5"/>
      <c r="X333" s="5"/>
      <c r="Y333" s="6"/>
      <c r="Z333" s="6"/>
      <c r="AA333" s="6"/>
      <c r="AB333" s="6"/>
      <c r="AC333" s="5"/>
      <c r="AD333" s="5"/>
      <c r="AE333" s="5"/>
      <c r="AF333" s="5"/>
      <c r="AG333" s="5"/>
      <c r="AH333" s="3"/>
      <c r="AI333" s="5"/>
      <c r="AJ333" s="5"/>
      <c r="AK333" s="5"/>
      <c r="AL333" s="5"/>
      <c r="AM333" s="5"/>
      <c r="AN333" s="5"/>
      <c r="AO333" s="5"/>
      <c r="AP333" s="5"/>
      <c r="AQ333" s="5"/>
      <c r="AR333" s="5"/>
      <c r="AS333" s="5"/>
      <c r="AT333" s="5"/>
      <c r="AU333" s="6"/>
      <c r="AV333" s="6"/>
      <c r="AW333" s="6"/>
      <c r="AX333" s="6"/>
    </row>
    <row r="334" spans="1:51" ht="24.75" customHeight="1" x14ac:dyDescent="0.2"/>
    <row r="335" spans="1:51" ht="24.75" customHeight="1" x14ac:dyDescent="0.2">
      <c r="A335" s="7"/>
      <c r="B335" s="1" t="s">
        <v>19</v>
      </c>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40">
        <v>1</v>
      </c>
    </row>
    <row r="336" spans="1:51" ht="24.75" customHeight="1" x14ac:dyDescent="0.2">
      <c r="A336" s="7"/>
      <c r="B336" s="36" t="s">
        <v>146</v>
      </c>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40">
        <f>COUNTA(C338:AX367)</f>
        <v>16</v>
      </c>
    </row>
    <row r="337" spans="1:51" ht="59.25" customHeight="1" x14ac:dyDescent="0.2">
      <c r="A337" s="638"/>
      <c r="B337" s="638"/>
      <c r="C337" s="639" t="s">
        <v>17</v>
      </c>
      <c r="D337" s="640"/>
      <c r="E337" s="640"/>
      <c r="F337" s="640"/>
      <c r="G337" s="640"/>
      <c r="H337" s="640"/>
      <c r="I337" s="641"/>
      <c r="J337" s="642" t="s">
        <v>121</v>
      </c>
      <c r="K337" s="521"/>
      <c r="L337" s="521"/>
      <c r="M337" s="521"/>
      <c r="N337" s="521"/>
      <c r="O337" s="521"/>
      <c r="P337" s="643" t="s">
        <v>18</v>
      </c>
      <c r="Q337" s="643"/>
      <c r="R337" s="643"/>
      <c r="S337" s="643"/>
      <c r="T337" s="643"/>
      <c r="U337" s="643"/>
      <c r="V337" s="643"/>
      <c r="W337" s="643"/>
      <c r="X337" s="643"/>
      <c r="Y337" s="644" t="s">
        <v>120</v>
      </c>
      <c r="Z337" s="645"/>
      <c r="AA337" s="645"/>
      <c r="AB337" s="645"/>
      <c r="AC337" s="642" t="s">
        <v>140</v>
      </c>
      <c r="AD337" s="642"/>
      <c r="AE337" s="642"/>
      <c r="AF337" s="642"/>
      <c r="AG337" s="642"/>
      <c r="AH337" s="644" t="s">
        <v>152</v>
      </c>
      <c r="AI337" s="638"/>
      <c r="AJ337" s="638"/>
      <c r="AK337" s="638"/>
      <c r="AL337" s="638" t="s">
        <v>15</v>
      </c>
      <c r="AM337" s="638"/>
      <c r="AN337" s="638"/>
      <c r="AO337" s="646"/>
      <c r="AP337" s="614" t="s">
        <v>122</v>
      </c>
      <c r="AQ337" s="614"/>
      <c r="AR337" s="614"/>
      <c r="AS337" s="614"/>
      <c r="AT337" s="614"/>
      <c r="AU337" s="614"/>
      <c r="AV337" s="614"/>
      <c r="AW337" s="614"/>
      <c r="AX337" s="614"/>
      <c r="AY337" s="40">
        <f>IF(AY336=0,0,1)</f>
        <v>1</v>
      </c>
    </row>
    <row r="338" spans="1:51" ht="30" customHeight="1" x14ac:dyDescent="0.2">
      <c r="A338" s="615">
        <v>1</v>
      </c>
      <c r="B338" s="615">
        <v>1</v>
      </c>
      <c r="C338" s="616" t="s">
        <v>668</v>
      </c>
      <c r="D338" s="617"/>
      <c r="E338" s="617"/>
      <c r="F338" s="617"/>
      <c r="G338" s="617"/>
      <c r="H338" s="617"/>
      <c r="I338" s="617"/>
      <c r="J338" s="618">
        <v>7010001008844</v>
      </c>
      <c r="K338" s="619"/>
      <c r="L338" s="619"/>
      <c r="M338" s="619"/>
      <c r="N338" s="619"/>
      <c r="O338" s="619"/>
      <c r="P338" s="620" t="s">
        <v>669</v>
      </c>
      <c r="Q338" s="621"/>
      <c r="R338" s="621"/>
      <c r="S338" s="621"/>
      <c r="T338" s="621"/>
      <c r="U338" s="621"/>
      <c r="V338" s="621"/>
      <c r="W338" s="621"/>
      <c r="X338" s="621"/>
      <c r="Y338" s="622">
        <v>1054</v>
      </c>
      <c r="Z338" s="623"/>
      <c r="AA338" s="623"/>
      <c r="AB338" s="624"/>
      <c r="AC338" s="625" t="s">
        <v>695</v>
      </c>
      <c r="AD338" s="626"/>
      <c r="AE338" s="626"/>
      <c r="AF338" s="626"/>
      <c r="AG338" s="626"/>
      <c r="AH338" s="627">
        <v>1</v>
      </c>
      <c r="AI338" s="628"/>
      <c r="AJ338" s="628"/>
      <c r="AK338" s="628"/>
      <c r="AL338" s="629">
        <v>99.9</v>
      </c>
      <c r="AM338" s="630"/>
      <c r="AN338" s="630"/>
      <c r="AO338" s="631"/>
      <c r="AP338" s="632" t="s">
        <v>696</v>
      </c>
      <c r="AQ338" s="632"/>
      <c r="AR338" s="632"/>
      <c r="AS338" s="632"/>
      <c r="AT338" s="632"/>
      <c r="AU338" s="632"/>
      <c r="AV338" s="632"/>
      <c r="AW338" s="632"/>
      <c r="AX338" s="632"/>
      <c r="AY338" s="40">
        <f>COUNTA(C338:AX338)</f>
        <v>8</v>
      </c>
    </row>
    <row r="339" spans="1:51" ht="30" customHeight="1" x14ac:dyDescent="0.2">
      <c r="A339" s="615">
        <v>2</v>
      </c>
      <c r="B339" s="615">
        <v>1</v>
      </c>
      <c r="C339" s="616" t="s">
        <v>668</v>
      </c>
      <c r="D339" s="617"/>
      <c r="E339" s="617"/>
      <c r="F339" s="617"/>
      <c r="G339" s="617"/>
      <c r="H339" s="617"/>
      <c r="I339" s="617"/>
      <c r="J339" s="618">
        <v>7010001008844</v>
      </c>
      <c r="K339" s="619"/>
      <c r="L339" s="619"/>
      <c r="M339" s="619"/>
      <c r="N339" s="619"/>
      <c r="O339" s="619"/>
      <c r="P339" s="620" t="s">
        <v>670</v>
      </c>
      <c r="Q339" s="621"/>
      <c r="R339" s="621"/>
      <c r="S339" s="621"/>
      <c r="T339" s="621"/>
      <c r="U339" s="621"/>
      <c r="V339" s="621"/>
      <c r="W339" s="621"/>
      <c r="X339" s="621"/>
      <c r="Y339" s="622">
        <v>157</v>
      </c>
      <c r="Z339" s="623"/>
      <c r="AA339" s="623"/>
      <c r="AB339" s="624"/>
      <c r="AC339" s="625" t="s">
        <v>573</v>
      </c>
      <c r="AD339" s="626"/>
      <c r="AE339" s="626"/>
      <c r="AF339" s="626"/>
      <c r="AG339" s="626"/>
      <c r="AH339" s="627">
        <v>1</v>
      </c>
      <c r="AI339" s="628"/>
      <c r="AJ339" s="628"/>
      <c r="AK339" s="628"/>
      <c r="AL339" s="629">
        <v>98.9</v>
      </c>
      <c r="AM339" s="630"/>
      <c r="AN339" s="630"/>
      <c r="AO339" s="631"/>
      <c r="AP339" s="650" t="s">
        <v>176</v>
      </c>
      <c r="AQ339" s="650"/>
      <c r="AR339" s="650"/>
      <c r="AS339" s="650"/>
      <c r="AT339" s="650"/>
      <c r="AU339" s="650"/>
      <c r="AV339" s="650"/>
      <c r="AW339" s="650"/>
      <c r="AX339" s="650"/>
      <c r="AY339" s="40">
        <f t="shared" ref="AY339:AY368" si="62">COUNTA(C339:AX339)</f>
        <v>8</v>
      </c>
    </row>
    <row r="340" spans="1:51" ht="30" hidden="1" customHeight="1" x14ac:dyDescent="0.2">
      <c r="A340" s="615">
        <v>3</v>
      </c>
      <c r="B340" s="615">
        <v>1</v>
      </c>
      <c r="C340" s="651"/>
      <c r="D340" s="652"/>
      <c r="E340" s="652"/>
      <c r="F340" s="652"/>
      <c r="G340" s="652"/>
      <c r="H340" s="652"/>
      <c r="I340" s="653"/>
      <c r="J340" s="618"/>
      <c r="K340" s="619"/>
      <c r="L340" s="619"/>
      <c r="M340" s="619"/>
      <c r="N340" s="619"/>
      <c r="O340" s="619"/>
      <c r="P340" s="620"/>
      <c r="Q340" s="621"/>
      <c r="R340" s="621"/>
      <c r="S340" s="621"/>
      <c r="T340" s="621"/>
      <c r="U340" s="621"/>
      <c r="V340" s="621"/>
      <c r="W340" s="621"/>
      <c r="X340" s="621"/>
      <c r="Y340" s="622"/>
      <c r="Z340" s="623"/>
      <c r="AA340" s="623"/>
      <c r="AB340" s="624"/>
      <c r="AC340" s="625"/>
      <c r="AD340" s="626"/>
      <c r="AE340" s="626"/>
      <c r="AF340" s="626"/>
      <c r="AG340" s="626"/>
      <c r="AH340" s="627"/>
      <c r="AI340" s="628"/>
      <c r="AJ340" s="628"/>
      <c r="AK340" s="628"/>
      <c r="AL340" s="647"/>
      <c r="AM340" s="648"/>
      <c r="AN340" s="648"/>
      <c r="AO340" s="649"/>
      <c r="AP340" s="650"/>
      <c r="AQ340" s="650"/>
      <c r="AR340" s="650"/>
      <c r="AS340" s="650"/>
      <c r="AT340" s="650"/>
      <c r="AU340" s="650"/>
      <c r="AV340" s="650"/>
      <c r="AW340" s="650"/>
      <c r="AX340" s="650"/>
      <c r="AY340" s="40">
        <f t="shared" si="62"/>
        <v>0</v>
      </c>
    </row>
    <row r="341" spans="1:51" ht="30" hidden="1" customHeight="1" x14ac:dyDescent="0.2">
      <c r="A341" s="615">
        <v>4</v>
      </c>
      <c r="B341" s="615">
        <v>1</v>
      </c>
      <c r="C341" s="651"/>
      <c r="D341" s="652"/>
      <c r="E341" s="652"/>
      <c r="F341" s="652"/>
      <c r="G341" s="652"/>
      <c r="H341" s="652"/>
      <c r="I341" s="653"/>
      <c r="J341" s="618"/>
      <c r="K341" s="619"/>
      <c r="L341" s="619"/>
      <c r="M341" s="619"/>
      <c r="N341" s="619"/>
      <c r="O341" s="619"/>
      <c r="P341" s="620"/>
      <c r="Q341" s="621"/>
      <c r="R341" s="621"/>
      <c r="S341" s="621"/>
      <c r="T341" s="621"/>
      <c r="U341" s="621"/>
      <c r="V341" s="621"/>
      <c r="W341" s="621"/>
      <c r="X341" s="621"/>
      <c r="Y341" s="622"/>
      <c r="Z341" s="623"/>
      <c r="AA341" s="623"/>
      <c r="AB341" s="624"/>
      <c r="AC341" s="625"/>
      <c r="AD341" s="626"/>
      <c r="AE341" s="626"/>
      <c r="AF341" s="626"/>
      <c r="AG341" s="626"/>
      <c r="AH341" s="627"/>
      <c r="AI341" s="628"/>
      <c r="AJ341" s="628"/>
      <c r="AK341" s="628"/>
      <c r="AL341" s="647"/>
      <c r="AM341" s="648"/>
      <c r="AN341" s="648"/>
      <c r="AO341" s="649"/>
      <c r="AP341" s="650"/>
      <c r="AQ341" s="650"/>
      <c r="AR341" s="650"/>
      <c r="AS341" s="650"/>
      <c r="AT341" s="650"/>
      <c r="AU341" s="650"/>
      <c r="AV341" s="650"/>
      <c r="AW341" s="650"/>
      <c r="AX341" s="650"/>
      <c r="AY341" s="40">
        <f t="shared" si="62"/>
        <v>0</v>
      </c>
    </row>
    <row r="342" spans="1:51" ht="30" hidden="1" customHeight="1" x14ac:dyDescent="0.2">
      <c r="A342" s="615">
        <v>5</v>
      </c>
      <c r="B342" s="615">
        <v>1</v>
      </c>
      <c r="C342" s="651"/>
      <c r="D342" s="652"/>
      <c r="E342" s="652"/>
      <c r="F342" s="652"/>
      <c r="G342" s="652"/>
      <c r="H342" s="652"/>
      <c r="I342" s="653"/>
      <c r="J342" s="618"/>
      <c r="K342" s="619"/>
      <c r="L342" s="619"/>
      <c r="M342" s="619"/>
      <c r="N342" s="619"/>
      <c r="O342" s="619"/>
      <c r="P342" s="621"/>
      <c r="Q342" s="621"/>
      <c r="R342" s="621"/>
      <c r="S342" s="621"/>
      <c r="T342" s="621"/>
      <c r="U342" s="621"/>
      <c r="V342" s="621"/>
      <c r="W342" s="621"/>
      <c r="X342" s="621"/>
      <c r="Y342" s="622"/>
      <c r="Z342" s="623"/>
      <c r="AA342" s="623"/>
      <c r="AB342" s="624"/>
      <c r="AC342" s="625"/>
      <c r="AD342" s="626"/>
      <c r="AE342" s="626"/>
      <c r="AF342" s="626"/>
      <c r="AG342" s="626"/>
      <c r="AH342" s="627"/>
      <c r="AI342" s="628"/>
      <c r="AJ342" s="628"/>
      <c r="AK342" s="628"/>
      <c r="AL342" s="647"/>
      <c r="AM342" s="648"/>
      <c r="AN342" s="648"/>
      <c r="AO342" s="649"/>
      <c r="AP342" s="650"/>
      <c r="AQ342" s="650"/>
      <c r="AR342" s="650"/>
      <c r="AS342" s="650"/>
      <c r="AT342" s="650"/>
      <c r="AU342" s="650"/>
      <c r="AV342" s="650"/>
      <c r="AW342" s="650"/>
      <c r="AX342" s="650"/>
      <c r="AY342" s="40">
        <f>COUNTA(C342:AX342)</f>
        <v>0</v>
      </c>
    </row>
    <row r="343" spans="1:51" ht="30" hidden="1" customHeight="1" x14ac:dyDescent="0.2">
      <c r="A343" s="615">
        <v>6</v>
      </c>
      <c r="B343" s="615">
        <v>1</v>
      </c>
      <c r="C343" s="651"/>
      <c r="D343" s="652"/>
      <c r="E343" s="652"/>
      <c r="F343" s="652"/>
      <c r="G343" s="652"/>
      <c r="H343" s="652"/>
      <c r="I343" s="653"/>
      <c r="J343" s="618"/>
      <c r="K343" s="619"/>
      <c r="L343" s="619"/>
      <c r="M343" s="619"/>
      <c r="N343" s="619"/>
      <c r="O343" s="619"/>
      <c r="P343" s="621"/>
      <c r="Q343" s="621"/>
      <c r="R343" s="621"/>
      <c r="S343" s="621"/>
      <c r="T343" s="621"/>
      <c r="U343" s="621"/>
      <c r="V343" s="621"/>
      <c r="W343" s="621"/>
      <c r="X343" s="621"/>
      <c r="Y343" s="622"/>
      <c r="Z343" s="623"/>
      <c r="AA343" s="623"/>
      <c r="AB343" s="624"/>
      <c r="AC343" s="625"/>
      <c r="AD343" s="626"/>
      <c r="AE343" s="626"/>
      <c r="AF343" s="626"/>
      <c r="AG343" s="626"/>
      <c r="AH343" s="627"/>
      <c r="AI343" s="628"/>
      <c r="AJ343" s="628"/>
      <c r="AK343" s="628"/>
      <c r="AL343" s="647"/>
      <c r="AM343" s="648"/>
      <c r="AN343" s="648"/>
      <c r="AO343" s="649"/>
      <c r="AP343" s="650"/>
      <c r="AQ343" s="650"/>
      <c r="AR343" s="650"/>
      <c r="AS343" s="650"/>
      <c r="AT343" s="650"/>
      <c r="AU343" s="650"/>
      <c r="AV343" s="650"/>
      <c r="AW343" s="650"/>
      <c r="AX343" s="650"/>
      <c r="AY343" s="40">
        <f t="shared" si="62"/>
        <v>0</v>
      </c>
    </row>
    <row r="344" spans="1:51" ht="30" hidden="1" customHeight="1" x14ac:dyDescent="0.2">
      <c r="A344" s="615">
        <v>7</v>
      </c>
      <c r="B344" s="615">
        <v>1</v>
      </c>
      <c r="C344" s="651"/>
      <c r="D344" s="652"/>
      <c r="E344" s="652"/>
      <c r="F344" s="652"/>
      <c r="G344" s="652"/>
      <c r="H344" s="652"/>
      <c r="I344" s="653"/>
      <c r="J344" s="618"/>
      <c r="K344" s="619"/>
      <c r="L344" s="619"/>
      <c r="M344" s="619"/>
      <c r="N344" s="619"/>
      <c r="O344" s="619"/>
      <c r="P344" s="621"/>
      <c r="Q344" s="621"/>
      <c r="R344" s="621"/>
      <c r="S344" s="621"/>
      <c r="T344" s="621"/>
      <c r="U344" s="621"/>
      <c r="V344" s="621"/>
      <c r="W344" s="621"/>
      <c r="X344" s="621"/>
      <c r="Y344" s="622"/>
      <c r="Z344" s="623"/>
      <c r="AA344" s="623"/>
      <c r="AB344" s="624"/>
      <c r="AC344" s="625"/>
      <c r="AD344" s="626"/>
      <c r="AE344" s="626"/>
      <c r="AF344" s="626"/>
      <c r="AG344" s="626"/>
      <c r="AH344" s="627"/>
      <c r="AI344" s="628"/>
      <c r="AJ344" s="628"/>
      <c r="AK344" s="628"/>
      <c r="AL344" s="647"/>
      <c r="AM344" s="648"/>
      <c r="AN344" s="648"/>
      <c r="AO344" s="649"/>
      <c r="AP344" s="650"/>
      <c r="AQ344" s="650"/>
      <c r="AR344" s="650"/>
      <c r="AS344" s="650"/>
      <c r="AT344" s="650"/>
      <c r="AU344" s="650"/>
      <c r="AV344" s="650"/>
      <c r="AW344" s="650"/>
      <c r="AX344" s="650"/>
      <c r="AY344" s="40">
        <f t="shared" si="62"/>
        <v>0</v>
      </c>
    </row>
    <row r="345" spans="1:51" ht="30" hidden="1" customHeight="1" x14ac:dyDescent="0.2">
      <c r="A345" s="615">
        <v>8</v>
      </c>
      <c r="B345" s="615">
        <v>1</v>
      </c>
      <c r="C345" s="654"/>
      <c r="D345" s="655"/>
      <c r="E345" s="655"/>
      <c r="F345" s="655"/>
      <c r="G345" s="655"/>
      <c r="H345" s="655"/>
      <c r="I345" s="656"/>
      <c r="J345" s="618"/>
      <c r="K345" s="619"/>
      <c r="L345" s="619"/>
      <c r="M345" s="619"/>
      <c r="N345" s="619"/>
      <c r="O345" s="619"/>
      <c r="P345" s="621"/>
      <c r="Q345" s="621"/>
      <c r="R345" s="621"/>
      <c r="S345" s="621"/>
      <c r="T345" s="621"/>
      <c r="U345" s="621"/>
      <c r="V345" s="621"/>
      <c r="W345" s="621"/>
      <c r="X345" s="621"/>
      <c r="Y345" s="622"/>
      <c r="Z345" s="623"/>
      <c r="AA345" s="623"/>
      <c r="AB345" s="624"/>
      <c r="AC345" s="625"/>
      <c r="AD345" s="626"/>
      <c r="AE345" s="626"/>
      <c r="AF345" s="626"/>
      <c r="AG345" s="626"/>
      <c r="AH345" s="627"/>
      <c r="AI345" s="628"/>
      <c r="AJ345" s="628"/>
      <c r="AK345" s="628"/>
      <c r="AL345" s="647"/>
      <c r="AM345" s="648"/>
      <c r="AN345" s="648"/>
      <c r="AO345" s="649"/>
      <c r="AP345" s="650"/>
      <c r="AQ345" s="650"/>
      <c r="AR345" s="650"/>
      <c r="AS345" s="650"/>
      <c r="AT345" s="650"/>
      <c r="AU345" s="650"/>
      <c r="AV345" s="650"/>
      <c r="AW345" s="650"/>
      <c r="AX345" s="650"/>
      <c r="AY345" s="40">
        <f t="shared" si="62"/>
        <v>0</v>
      </c>
    </row>
    <row r="346" spans="1:51" ht="30" hidden="1" customHeight="1" x14ac:dyDescent="0.2">
      <c r="A346" s="615">
        <v>9</v>
      </c>
      <c r="B346" s="615">
        <v>1</v>
      </c>
      <c r="C346" s="654"/>
      <c r="D346" s="655"/>
      <c r="E346" s="655"/>
      <c r="F346" s="655"/>
      <c r="G346" s="655"/>
      <c r="H346" s="655"/>
      <c r="I346" s="656"/>
      <c r="J346" s="618"/>
      <c r="K346" s="619"/>
      <c r="L346" s="619"/>
      <c r="M346" s="619"/>
      <c r="N346" s="619"/>
      <c r="O346" s="619"/>
      <c r="P346" s="621"/>
      <c r="Q346" s="621"/>
      <c r="R346" s="621"/>
      <c r="S346" s="621"/>
      <c r="T346" s="621"/>
      <c r="U346" s="621"/>
      <c r="V346" s="621"/>
      <c r="W346" s="621"/>
      <c r="X346" s="621"/>
      <c r="Y346" s="622"/>
      <c r="Z346" s="623"/>
      <c r="AA346" s="623"/>
      <c r="AB346" s="624"/>
      <c r="AC346" s="625"/>
      <c r="AD346" s="626"/>
      <c r="AE346" s="626"/>
      <c r="AF346" s="626"/>
      <c r="AG346" s="626"/>
      <c r="AH346" s="627"/>
      <c r="AI346" s="628"/>
      <c r="AJ346" s="628"/>
      <c r="AK346" s="628"/>
      <c r="AL346" s="647"/>
      <c r="AM346" s="648"/>
      <c r="AN346" s="648"/>
      <c r="AO346" s="649"/>
      <c r="AP346" s="650"/>
      <c r="AQ346" s="650"/>
      <c r="AR346" s="650"/>
      <c r="AS346" s="650"/>
      <c r="AT346" s="650"/>
      <c r="AU346" s="650"/>
      <c r="AV346" s="650"/>
      <c r="AW346" s="650"/>
      <c r="AX346" s="650"/>
      <c r="AY346" s="40">
        <f t="shared" si="62"/>
        <v>0</v>
      </c>
    </row>
    <row r="347" spans="1:51" ht="30" hidden="1" customHeight="1" x14ac:dyDescent="0.2">
      <c r="A347" s="615">
        <v>10</v>
      </c>
      <c r="B347" s="615">
        <v>1</v>
      </c>
      <c r="C347" s="654"/>
      <c r="D347" s="655"/>
      <c r="E347" s="655"/>
      <c r="F347" s="655"/>
      <c r="G347" s="655"/>
      <c r="H347" s="655"/>
      <c r="I347" s="656"/>
      <c r="J347" s="618"/>
      <c r="K347" s="619"/>
      <c r="L347" s="619"/>
      <c r="M347" s="619"/>
      <c r="N347" s="619"/>
      <c r="O347" s="619"/>
      <c r="P347" s="621"/>
      <c r="Q347" s="621"/>
      <c r="R347" s="621"/>
      <c r="S347" s="621"/>
      <c r="T347" s="621"/>
      <c r="U347" s="621"/>
      <c r="V347" s="621"/>
      <c r="W347" s="621"/>
      <c r="X347" s="621"/>
      <c r="Y347" s="622"/>
      <c r="Z347" s="623"/>
      <c r="AA347" s="623"/>
      <c r="AB347" s="624"/>
      <c r="AC347" s="625"/>
      <c r="AD347" s="626"/>
      <c r="AE347" s="626"/>
      <c r="AF347" s="626"/>
      <c r="AG347" s="626"/>
      <c r="AH347" s="627"/>
      <c r="AI347" s="628"/>
      <c r="AJ347" s="628"/>
      <c r="AK347" s="628"/>
      <c r="AL347" s="647"/>
      <c r="AM347" s="648"/>
      <c r="AN347" s="648"/>
      <c r="AO347" s="649"/>
      <c r="AP347" s="650"/>
      <c r="AQ347" s="650"/>
      <c r="AR347" s="650"/>
      <c r="AS347" s="650"/>
      <c r="AT347" s="650"/>
      <c r="AU347" s="650"/>
      <c r="AV347" s="650"/>
      <c r="AW347" s="650"/>
      <c r="AX347" s="650"/>
      <c r="AY347" s="40">
        <f t="shared" si="62"/>
        <v>0</v>
      </c>
    </row>
    <row r="348" spans="1:51" ht="30" hidden="1" customHeight="1" x14ac:dyDescent="0.2">
      <c r="A348" s="615">
        <v>11</v>
      </c>
      <c r="B348" s="615">
        <v>1</v>
      </c>
      <c r="C348" s="654"/>
      <c r="D348" s="655"/>
      <c r="E348" s="655"/>
      <c r="F348" s="655"/>
      <c r="G348" s="655"/>
      <c r="H348" s="655"/>
      <c r="I348" s="656"/>
      <c r="J348" s="618"/>
      <c r="K348" s="619"/>
      <c r="L348" s="619"/>
      <c r="M348" s="619"/>
      <c r="N348" s="619"/>
      <c r="O348" s="619"/>
      <c r="P348" s="621"/>
      <c r="Q348" s="621"/>
      <c r="R348" s="621"/>
      <c r="S348" s="621"/>
      <c r="T348" s="621"/>
      <c r="U348" s="621"/>
      <c r="V348" s="621"/>
      <c r="W348" s="621"/>
      <c r="X348" s="621"/>
      <c r="Y348" s="622"/>
      <c r="Z348" s="623"/>
      <c r="AA348" s="623"/>
      <c r="AB348" s="624"/>
      <c r="AC348" s="625"/>
      <c r="AD348" s="626"/>
      <c r="AE348" s="626"/>
      <c r="AF348" s="626"/>
      <c r="AG348" s="626"/>
      <c r="AH348" s="627"/>
      <c r="AI348" s="628"/>
      <c r="AJ348" s="628"/>
      <c r="AK348" s="628"/>
      <c r="AL348" s="647"/>
      <c r="AM348" s="648"/>
      <c r="AN348" s="648"/>
      <c r="AO348" s="649"/>
      <c r="AP348" s="650"/>
      <c r="AQ348" s="650"/>
      <c r="AR348" s="650"/>
      <c r="AS348" s="650"/>
      <c r="AT348" s="650"/>
      <c r="AU348" s="650"/>
      <c r="AV348" s="650"/>
      <c r="AW348" s="650"/>
      <c r="AX348" s="650"/>
      <c r="AY348" s="40">
        <f t="shared" si="62"/>
        <v>0</v>
      </c>
    </row>
    <row r="349" spans="1:51" ht="30" hidden="1" customHeight="1" x14ac:dyDescent="0.2">
      <c r="A349" s="615">
        <v>12</v>
      </c>
      <c r="B349" s="615">
        <v>1</v>
      </c>
      <c r="C349" s="654"/>
      <c r="D349" s="655"/>
      <c r="E349" s="655"/>
      <c r="F349" s="655"/>
      <c r="G349" s="655"/>
      <c r="H349" s="655"/>
      <c r="I349" s="656"/>
      <c r="J349" s="618"/>
      <c r="K349" s="619"/>
      <c r="L349" s="619"/>
      <c r="M349" s="619"/>
      <c r="N349" s="619"/>
      <c r="O349" s="619"/>
      <c r="P349" s="621"/>
      <c r="Q349" s="621"/>
      <c r="R349" s="621"/>
      <c r="S349" s="621"/>
      <c r="T349" s="621"/>
      <c r="U349" s="621"/>
      <c r="V349" s="621"/>
      <c r="W349" s="621"/>
      <c r="X349" s="621"/>
      <c r="Y349" s="622"/>
      <c r="Z349" s="623"/>
      <c r="AA349" s="623"/>
      <c r="AB349" s="624"/>
      <c r="AC349" s="625"/>
      <c r="AD349" s="626"/>
      <c r="AE349" s="626"/>
      <c r="AF349" s="626"/>
      <c r="AG349" s="626"/>
      <c r="AH349" s="627"/>
      <c r="AI349" s="628"/>
      <c r="AJ349" s="628"/>
      <c r="AK349" s="628"/>
      <c r="AL349" s="647"/>
      <c r="AM349" s="648"/>
      <c r="AN349" s="648"/>
      <c r="AO349" s="649"/>
      <c r="AP349" s="650"/>
      <c r="AQ349" s="650"/>
      <c r="AR349" s="650"/>
      <c r="AS349" s="650"/>
      <c r="AT349" s="650"/>
      <c r="AU349" s="650"/>
      <c r="AV349" s="650"/>
      <c r="AW349" s="650"/>
      <c r="AX349" s="650"/>
      <c r="AY349" s="40">
        <f t="shared" si="62"/>
        <v>0</v>
      </c>
    </row>
    <row r="350" spans="1:51" ht="30" hidden="1" customHeight="1" x14ac:dyDescent="0.2">
      <c r="A350" s="615">
        <v>13</v>
      </c>
      <c r="B350" s="615">
        <v>1</v>
      </c>
      <c r="C350" s="654"/>
      <c r="D350" s="655"/>
      <c r="E350" s="655"/>
      <c r="F350" s="655"/>
      <c r="G350" s="655"/>
      <c r="H350" s="655"/>
      <c r="I350" s="656"/>
      <c r="J350" s="618"/>
      <c r="K350" s="619"/>
      <c r="L350" s="619"/>
      <c r="M350" s="619"/>
      <c r="N350" s="619"/>
      <c r="O350" s="619"/>
      <c r="P350" s="621"/>
      <c r="Q350" s="621"/>
      <c r="R350" s="621"/>
      <c r="S350" s="621"/>
      <c r="T350" s="621"/>
      <c r="U350" s="621"/>
      <c r="V350" s="621"/>
      <c r="W350" s="621"/>
      <c r="X350" s="621"/>
      <c r="Y350" s="622"/>
      <c r="Z350" s="623"/>
      <c r="AA350" s="623"/>
      <c r="AB350" s="624"/>
      <c r="AC350" s="625"/>
      <c r="AD350" s="626"/>
      <c r="AE350" s="626"/>
      <c r="AF350" s="626"/>
      <c r="AG350" s="626"/>
      <c r="AH350" s="627"/>
      <c r="AI350" s="628"/>
      <c r="AJ350" s="628"/>
      <c r="AK350" s="628"/>
      <c r="AL350" s="647"/>
      <c r="AM350" s="648"/>
      <c r="AN350" s="648"/>
      <c r="AO350" s="649"/>
      <c r="AP350" s="650"/>
      <c r="AQ350" s="650"/>
      <c r="AR350" s="650"/>
      <c r="AS350" s="650"/>
      <c r="AT350" s="650"/>
      <c r="AU350" s="650"/>
      <c r="AV350" s="650"/>
      <c r="AW350" s="650"/>
      <c r="AX350" s="650"/>
      <c r="AY350" s="40">
        <f t="shared" si="62"/>
        <v>0</v>
      </c>
    </row>
    <row r="351" spans="1:51" ht="30" hidden="1" customHeight="1" x14ac:dyDescent="0.2">
      <c r="A351" s="615">
        <v>14</v>
      </c>
      <c r="B351" s="615">
        <v>1</v>
      </c>
      <c r="C351" s="654"/>
      <c r="D351" s="655"/>
      <c r="E351" s="655"/>
      <c r="F351" s="655"/>
      <c r="G351" s="655"/>
      <c r="H351" s="655"/>
      <c r="I351" s="656"/>
      <c r="J351" s="618"/>
      <c r="K351" s="619"/>
      <c r="L351" s="619"/>
      <c r="M351" s="619"/>
      <c r="N351" s="619"/>
      <c r="O351" s="619"/>
      <c r="P351" s="621"/>
      <c r="Q351" s="621"/>
      <c r="R351" s="621"/>
      <c r="S351" s="621"/>
      <c r="T351" s="621"/>
      <c r="U351" s="621"/>
      <c r="V351" s="621"/>
      <c r="W351" s="621"/>
      <c r="X351" s="621"/>
      <c r="Y351" s="622"/>
      <c r="Z351" s="623"/>
      <c r="AA351" s="623"/>
      <c r="AB351" s="624"/>
      <c r="AC351" s="625"/>
      <c r="AD351" s="626"/>
      <c r="AE351" s="626"/>
      <c r="AF351" s="626"/>
      <c r="AG351" s="626"/>
      <c r="AH351" s="627"/>
      <c r="AI351" s="628"/>
      <c r="AJ351" s="628"/>
      <c r="AK351" s="628"/>
      <c r="AL351" s="647"/>
      <c r="AM351" s="648"/>
      <c r="AN351" s="648"/>
      <c r="AO351" s="649"/>
      <c r="AP351" s="650"/>
      <c r="AQ351" s="650"/>
      <c r="AR351" s="650"/>
      <c r="AS351" s="650"/>
      <c r="AT351" s="650"/>
      <c r="AU351" s="650"/>
      <c r="AV351" s="650"/>
      <c r="AW351" s="650"/>
      <c r="AX351" s="650"/>
      <c r="AY351" s="40">
        <f t="shared" si="62"/>
        <v>0</v>
      </c>
    </row>
    <row r="352" spans="1:51" ht="30" hidden="1" customHeight="1" x14ac:dyDescent="0.2">
      <c r="A352" s="615">
        <v>15</v>
      </c>
      <c r="B352" s="615">
        <v>1</v>
      </c>
      <c r="C352" s="654"/>
      <c r="D352" s="655"/>
      <c r="E352" s="655"/>
      <c r="F352" s="655"/>
      <c r="G352" s="655"/>
      <c r="H352" s="655"/>
      <c r="I352" s="656"/>
      <c r="J352" s="618"/>
      <c r="K352" s="619"/>
      <c r="L352" s="619"/>
      <c r="M352" s="619"/>
      <c r="N352" s="619"/>
      <c r="O352" s="619"/>
      <c r="P352" s="621"/>
      <c r="Q352" s="621"/>
      <c r="R352" s="621"/>
      <c r="S352" s="621"/>
      <c r="T352" s="621"/>
      <c r="U352" s="621"/>
      <c r="V352" s="621"/>
      <c r="W352" s="621"/>
      <c r="X352" s="621"/>
      <c r="Y352" s="622"/>
      <c r="Z352" s="623"/>
      <c r="AA352" s="623"/>
      <c r="AB352" s="624"/>
      <c r="AC352" s="625"/>
      <c r="AD352" s="626"/>
      <c r="AE352" s="626"/>
      <c r="AF352" s="626"/>
      <c r="AG352" s="626"/>
      <c r="AH352" s="627"/>
      <c r="AI352" s="628"/>
      <c r="AJ352" s="628"/>
      <c r="AK352" s="628"/>
      <c r="AL352" s="647"/>
      <c r="AM352" s="648"/>
      <c r="AN352" s="648"/>
      <c r="AO352" s="649"/>
      <c r="AP352" s="650"/>
      <c r="AQ352" s="650"/>
      <c r="AR352" s="650"/>
      <c r="AS352" s="650"/>
      <c r="AT352" s="650"/>
      <c r="AU352" s="650"/>
      <c r="AV352" s="650"/>
      <c r="AW352" s="650"/>
      <c r="AX352" s="650"/>
      <c r="AY352" s="40">
        <f t="shared" si="62"/>
        <v>0</v>
      </c>
    </row>
    <row r="353" spans="1:51" ht="30" hidden="1" customHeight="1" x14ac:dyDescent="0.2">
      <c r="A353" s="615">
        <v>16</v>
      </c>
      <c r="B353" s="615">
        <v>1</v>
      </c>
      <c r="C353" s="654"/>
      <c r="D353" s="655"/>
      <c r="E353" s="655"/>
      <c r="F353" s="655"/>
      <c r="G353" s="655"/>
      <c r="H353" s="655"/>
      <c r="I353" s="656"/>
      <c r="J353" s="618"/>
      <c r="K353" s="619"/>
      <c r="L353" s="619"/>
      <c r="M353" s="619"/>
      <c r="N353" s="619"/>
      <c r="O353" s="619"/>
      <c r="P353" s="621"/>
      <c r="Q353" s="621"/>
      <c r="R353" s="621"/>
      <c r="S353" s="621"/>
      <c r="T353" s="621"/>
      <c r="U353" s="621"/>
      <c r="V353" s="621"/>
      <c r="W353" s="621"/>
      <c r="X353" s="621"/>
      <c r="Y353" s="622"/>
      <c r="Z353" s="623"/>
      <c r="AA353" s="623"/>
      <c r="AB353" s="624"/>
      <c r="AC353" s="625"/>
      <c r="AD353" s="626"/>
      <c r="AE353" s="626"/>
      <c r="AF353" s="626"/>
      <c r="AG353" s="626"/>
      <c r="AH353" s="627"/>
      <c r="AI353" s="628"/>
      <c r="AJ353" s="628"/>
      <c r="AK353" s="628"/>
      <c r="AL353" s="647"/>
      <c r="AM353" s="648"/>
      <c r="AN353" s="648"/>
      <c r="AO353" s="649"/>
      <c r="AP353" s="650"/>
      <c r="AQ353" s="650"/>
      <c r="AR353" s="650"/>
      <c r="AS353" s="650"/>
      <c r="AT353" s="650"/>
      <c r="AU353" s="650"/>
      <c r="AV353" s="650"/>
      <c r="AW353" s="650"/>
      <c r="AX353" s="650"/>
      <c r="AY353" s="40">
        <f t="shared" si="62"/>
        <v>0</v>
      </c>
    </row>
    <row r="354" spans="1:51" s="13" customFormat="1" ht="30" hidden="1" customHeight="1" x14ac:dyDescent="0.2">
      <c r="A354" s="615">
        <v>17</v>
      </c>
      <c r="B354" s="615">
        <v>1</v>
      </c>
      <c r="C354" s="654"/>
      <c r="D354" s="655"/>
      <c r="E354" s="655"/>
      <c r="F354" s="655"/>
      <c r="G354" s="655"/>
      <c r="H354" s="655"/>
      <c r="I354" s="656"/>
      <c r="J354" s="618"/>
      <c r="K354" s="619"/>
      <c r="L354" s="619"/>
      <c r="M354" s="619"/>
      <c r="N354" s="619"/>
      <c r="O354" s="619"/>
      <c r="P354" s="621"/>
      <c r="Q354" s="621"/>
      <c r="R354" s="621"/>
      <c r="S354" s="621"/>
      <c r="T354" s="621"/>
      <c r="U354" s="621"/>
      <c r="V354" s="621"/>
      <c r="W354" s="621"/>
      <c r="X354" s="621"/>
      <c r="Y354" s="622"/>
      <c r="Z354" s="623"/>
      <c r="AA354" s="623"/>
      <c r="AB354" s="624"/>
      <c r="AC354" s="625"/>
      <c r="AD354" s="626"/>
      <c r="AE354" s="626"/>
      <c r="AF354" s="626"/>
      <c r="AG354" s="626"/>
      <c r="AH354" s="627"/>
      <c r="AI354" s="628"/>
      <c r="AJ354" s="628"/>
      <c r="AK354" s="628"/>
      <c r="AL354" s="647"/>
      <c r="AM354" s="648"/>
      <c r="AN354" s="648"/>
      <c r="AO354" s="649"/>
      <c r="AP354" s="650"/>
      <c r="AQ354" s="650"/>
      <c r="AR354" s="650"/>
      <c r="AS354" s="650"/>
      <c r="AT354" s="650"/>
      <c r="AU354" s="650"/>
      <c r="AV354" s="650"/>
      <c r="AW354" s="650"/>
      <c r="AX354" s="650"/>
      <c r="AY354" s="40">
        <f t="shared" si="62"/>
        <v>0</v>
      </c>
    </row>
    <row r="355" spans="1:51" ht="30" hidden="1" customHeight="1" x14ac:dyDescent="0.2">
      <c r="A355" s="615">
        <v>18</v>
      </c>
      <c r="B355" s="615">
        <v>1</v>
      </c>
      <c r="C355" s="654"/>
      <c r="D355" s="655"/>
      <c r="E355" s="655"/>
      <c r="F355" s="655"/>
      <c r="G355" s="655"/>
      <c r="H355" s="655"/>
      <c r="I355" s="656"/>
      <c r="J355" s="618"/>
      <c r="K355" s="619"/>
      <c r="L355" s="619"/>
      <c r="M355" s="619"/>
      <c r="N355" s="619"/>
      <c r="O355" s="619"/>
      <c r="P355" s="621"/>
      <c r="Q355" s="621"/>
      <c r="R355" s="621"/>
      <c r="S355" s="621"/>
      <c r="T355" s="621"/>
      <c r="U355" s="621"/>
      <c r="V355" s="621"/>
      <c r="W355" s="621"/>
      <c r="X355" s="621"/>
      <c r="Y355" s="622"/>
      <c r="Z355" s="623"/>
      <c r="AA355" s="623"/>
      <c r="AB355" s="624"/>
      <c r="AC355" s="625"/>
      <c r="AD355" s="626"/>
      <c r="AE355" s="626"/>
      <c r="AF355" s="626"/>
      <c r="AG355" s="626"/>
      <c r="AH355" s="627"/>
      <c r="AI355" s="628"/>
      <c r="AJ355" s="628"/>
      <c r="AK355" s="628"/>
      <c r="AL355" s="647"/>
      <c r="AM355" s="648"/>
      <c r="AN355" s="648"/>
      <c r="AO355" s="649"/>
      <c r="AP355" s="650"/>
      <c r="AQ355" s="650"/>
      <c r="AR355" s="650"/>
      <c r="AS355" s="650"/>
      <c r="AT355" s="650"/>
      <c r="AU355" s="650"/>
      <c r="AV355" s="650"/>
      <c r="AW355" s="650"/>
      <c r="AX355" s="650"/>
      <c r="AY355" s="40">
        <f t="shared" si="62"/>
        <v>0</v>
      </c>
    </row>
    <row r="356" spans="1:51" ht="30" hidden="1" customHeight="1" x14ac:dyDescent="0.2">
      <c r="A356" s="615">
        <v>19</v>
      </c>
      <c r="B356" s="615">
        <v>1</v>
      </c>
      <c r="C356" s="654"/>
      <c r="D356" s="655"/>
      <c r="E356" s="655"/>
      <c r="F356" s="655"/>
      <c r="G356" s="655"/>
      <c r="H356" s="655"/>
      <c r="I356" s="656"/>
      <c r="J356" s="618"/>
      <c r="K356" s="619"/>
      <c r="L356" s="619"/>
      <c r="M356" s="619"/>
      <c r="N356" s="619"/>
      <c r="O356" s="619"/>
      <c r="P356" s="621"/>
      <c r="Q356" s="621"/>
      <c r="R356" s="621"/>
      <c r="S356" s="621"/>
      <c r="T356" s="621"/>
      <c r="U356" s="621"/>
      <c r="V356" s="621"/>
      <c r="W356" s="621"/>
      <c r="X356" s="621"/>
      <c r="Y356" s="622"/>
      <c r="Z356" s="623"/>
      <c r="AA356" s="623"/>
      <c r="AB356" s="624"/>
      <c r="AC356" s="625"/>
      <c r="AD356" s="626"/>
      <c r="AE356" s="626"/>
      <c r="AF356" s="626"/>
      <c r="AG356" s="626"/>
      <c r="AH356" s="627"/>
      <c r="AI356" s="628"/>
      <c r="AJ356" s="628"/>
      <c r="AK356" s="628"/>
      <c r="AL356" s="647"/>
      <c r="AM356" s="648"/>
      <c r="AN356" s="648"/>
      <c r="AO356" s="649"/>
      <c r="AP356" s="650"/>
      <c r="AQ356" s="650"/>
      <c r="AR356" s="650"/>
      <c r="AS356" s="650"/>
      <c r="AT356" s="650"/>
      <c r="AU356" s="650"/>
      <c r="AV356" s="650"/>
      <c r="AW356" s="650"/>
      <c r="AX356" s="650"/>
      <c r="AY356" s="40">
        <f t="shared" si="62"/>
        <v>0</v>
      </c>
    </row>
    <row r="357" spans="1:51" ht="30" hidden="1" customHeight="1" x14ac:dyDescent="0.2">
      <c r="A357" s="615">
        <v>20</v>
      </c>
      <c r="B357" s="615">
        <v>1</v>
      </c>
      <c r="C357" s="654"/>
      <c r="D357" s="655"/>
      <c r="E357" s="655"/>
      <c r="F357" s="655"/>
      <c r="G357" s="655"/>
      <c r="H357" s="655"/>
      <c r="I357" s="656"/>
      <c r="J357" s="618"/>
      <c r="K357" s="619"/>
      <c r="L357" s="619"/>
      <c r="M357" s="619"/>
      <c r="N357" s="619"/>
      <c r="O357" s="619"/>
      <c r="P357" s="621"/>
      <c r="Q357" s="621"/>
      <c r="R357" s="621"/>
      <c r="S357" s="621"/>
      <c r="T357" s="621"/>
      <c r="U357" s="621"/>
      <c r="V357" s="621"/>
      <c r="W357" s="621"/>
      <c r="X357" s="621"/>
      <c r="Y357" s="622"/>
      <c r="Z357" s="623"/>
      <c r="AA357" s="623"/>
      <c r="AB357" s="624"/>
      <c r="AC357" s="625"/>
      <c r="AD357" s="626"/>
      <c r="AE357" s="626"/>
      <c r="AF357" s="626"/>
      <c r="AG357" s="626"/>
      <c r="AH357" s="627"/>
      <c r="AI357" s="628"/>
      <c r="AJ357" s="628"/>
      <c r="AK357" s="628"/>
      <c r="AL357" s="647"/>
      <c r="AM357" s="648"/>
      <c r="AN357" s="648"/>
      <c r="AO357" s="649"/>
      <c r="AP357" s="650"/>
      <c r="AQ357" s="650"/>
      <c r="AR357" s="650"/>
      <c r="AS357" s="650"/>
      <c r="AT357" s="650"/>
      <c r="AU357" s="650"/>
      <c r="AV357" s="650"/>
      <c r="AW357" s="650"/>
      <c r="AX357" s="650"/>
      <c r="AY357" s="40">
        <f t="shared" si="62"/>
        <v>0</v>
      </c>
    </row>
    <row r="358" spans="1:51" ht="30" hidden="1" customHeight="1" x14ac:dyDescent="0.2">
      <c r="A358" s="615">
        <v>21</v>
      </c>
      <c r="B358" s="615">
        <v>1</v>
      </c>
      <c r="C358" s="654"/>
      <c r="D358" s="655"/>
      <c r="E358" s="655"/>
      <c r="F358" s="655"/>
      <c r="G358" s="655"/>
      <c r="H358" s="655"/>
      <c r="I358" s="656"/>
      <c r="J358" s="618"/>
      <c r="K358" s="619"/>
      <c r="L358" s="619"/>
      <c r="M358" s="619"/>
      <c r="N358" s="619"/>
      <c r="O358" s="619"/>
      <c r="P358" s="621"/>
      <c r="Q358" s="621"/>
      <c r="R358" s="621"/>
      <c r="S358" s="621"/>
      <c r="T358" s="621"/>
      <c r="U358" s="621"/>
      <c r="V358" s="621"/>
      <c r="W358" s="621"/>
      <c r="X358" s="621"/>
      <c r="Y358" s="622"/>
      <c r="Z358" s="623"/>
      <c r="AA358" s="623"/>
      <c r="AB358" s="624"/>
      <c r="AC358" s="625"/>
      <c r="AD358" s="626"/>
      <c r="AE358" s="626"/>
      <c r="AF358" s="626"/>
      <c r="AG358" s="626"/>
      <c r="AH358" s="627"/>
      <c r="AI358" s="628"/>
      <c r="AJ358" s="628"/>
      <c r="AK358" s="628"/>
      <c r="AL358" s="647"/>
      <c r="AM358" s="648"/>
      <c r="AN358" s="648"/>
      <c r="AO358" s="649"/>
      <c r="AP358" s="650"/>
      <c r="AQ358" s="650"/>
      <c r="AR358" s="650"/>
      <c r="AS358" s="650"/>
      <c r="AT358" s="650"/>
      <c r="AU358" s="650"/>
      <c r="AV358" s="650"/>
      <c r="AW358" s="650"/>
      <c r="AX358" s="650"/>
      <c r="AY358" s="40">
        <f t="shared" si="62"/>
        <v>0</v>
      </c>
    </row>
    <row r="359" spans="1:51" ht="30" hidden="1" customHeight="1" x14ac:dyDescent="0.2">
      <c r="A359" s="615">
        <v>22</v>
      </c>
      <c r="B359" s="615">
        <v>1</v>
      </c>
      <c r="C359" s="654"/>
      <c r="D359" s="655"/>
      <c r="E359" s="655"/>
      <c r="F359" s="655"/>
      <c r="G359" s="655"/>
      <c r="H359" s="655"/>
      <c r="I359" s="656"/>
      <c r="J359" s="618"/>
      <c r="K359" s="619"/>
      <c r="L359" s="619"/>
      <c r="M359" s="619"/>
      <c r="N359" s="619"/>
      <c r="O359" s="619"/>
      <c r="P359" s="621"/>
      <c r="Q359" s="621"/>
      <c r="R359" s="621"/>
      <c r="S359" s="621"/>
      <c r="T359" s="621"/>
      <c r="U359" s="621"/>
      <c r="V359" s="621"/>
      <c r="W359" s="621"/>
      <c r="X359" s="621"/>
      <c r="Y359" s="622"/>
      <c r="Z359" s="623"/>
      <c r="AA359" s="623"/>
      <c r="AB359" s="624"/>
      <c r="AC359" s="625"/>
      <c r="AD359" s="626"/>
      <c r="AE359" s="626"/>
      <c r="AF359" s="626"/>
      <c r="AG359" s="626"/>
      <c r="AH359" s="627"/>
      <c r="AI359" s="628"/>
      <c r="AJ359" s="628"/>
      <c r="AK359" s="628"/>
      <c r="AL359" s="647"/>
      <c r="AM359" s="648"/>
      <c r="AN359" s="648"/>
      <c r="AO359" s="649"/>
      <c r="AP359" s="650"/>
      <c r="AQ359" s="650"/>
      <c r="AR359" s="650"/>
      <c r="AS359" s="650"/>
      <c r="AT359" s="650"/>
      <c r="AU359" s="650"/>
      <c r="AV359" s="650"/>
      <c r="AW359" s="650"/>
      <c r="AX359" s="650"/>
      <c r="AY359" s="40">
        <f t="shared" si="62"/>
        <v>0</v>
      </c>
    </row>
    <row r="360" spans="1:51" ht="30" hidden="1" customHeight="1" x14ac:dyDescent="0.2">
      <c r="A360" s="615">
        <v>23</v>
      </c>
      <c r="B360" s="615">
        <v>1</v>
      </c>
      <c r="C360" s="654"/>
      <c r="D360" s="655"/>
      <c r="E360" s="655"/>
      <c r="F360" s="655"/>
      <c r="G360" s="655"/>
      <c r="H360" s="655"/>
      <c r="I360" s="656"/>
      <c r="J360" s="618"/>
      <c r="K360" s="619"/>
      <c r="L360" s="619"/>
      <c r="M360" s="619"/>
      <c r="N360" s="619"/>
      <c r="O360" s="619"/>
      <c r="P360" s="621"/>
      <c r="Q360" s="621"/>
      <c r="R360" s="621"/>
      <c r="S360" s="621"/>
      <c r="T360" s="621"/>
      <c r="U360" s="621"/>
      <c r="V360" s="621"/>
      <c r="W360" s="621"/>
      <c r="X360" s="621"/>
      <c r="Y360" s="622"/>
      <c r="Z360" s="623"/>
      <c r="AA360" s="623"/>
      <c r="AB360" s="624"/>
      <c r="AC360" s="625"/>
      <c r="AD360" s="626"/>
      <c r="AE360" s="626"/>
      <c r="AF360" s="626"/>
      <c r="AG360" s="626"/>
      <c r="AH360" s="627"/>
      <c r="AI360" s="628"/>
      <c r="AJ360" s="628"/>
      <c r="AK360" s="628"/>
      <c r="AL360" s="647"/>
      <c r="AM360" s="648"/>
      <c r="AN360" s="648"/>
      <c r="AO360" s="649"/>
      <c r="AP360" s="650"/>
      <c r="AQ360" s="650"/>
      <c r="AR360" s="650"/>
      <c r="AS360" s="650"/>
      <c r="AT360" s="650"/>
      <c r="AU360" s="650"/>
      <c r="AV360" s="650"/>
      <c r="AW360" s="650"/>
      <c r="AX360" s="650"/>
      <c r="AY360" s="40">
        <f t="shared" si="62"/>
        <v>0</v>
      </c>
    </row>
    <row r="361" spans="1:51" ht="30" hidden="1" customHeight="1" x14ac:dyDescent="0.2">
      <c r="A361" s="615">
        <v>24</v>
      </c>
      <c r="B361" s="615">
        <v>1</v>
      </c>
      <c r="C361" s="654"/>
      <c r="D361" s="655"/>
      <c r="E361" s="655"/>
      <c r="F361" s="655"/>
      <c r="G361" s="655"/>
      <c r="H361" s="655"/>
      <c r="I361" s="656"/>
      <c r="J361" s="618"/>
      <c r="K361" s="619"/>
      <c r="L361" s="619"/>
      <c r="M361" s="619"/>
      <c r="N361" s="619"/>
      <c r="O361" s="619"/>
      <c r="P361" s="621"/>
      <c r="Q361" s="621"/>
      <c r="R361" s="621"/>
      <c r="S361" s="621"/>
      <c r="T361" s="621"/>
      <c r="U361" s="621"/>
      <c r="V361" s="621"/>
      <c r="W361" s="621"/>
      <c r="X361" s="621"/>
      <c r="Y361" s="622"/>
      <c r="Z361" s="623"/>
      <c r="AA361" s="623"/>
      <c r="AB361" s="624"/>
      <c r="AC361" s="625"/>
      <c r="AD361" s="626"/>
      <c r="AE361" s="626"/>
      <c r="AF361" s="626"/>
      <c r="AG361" s="626"/>
      <c r="AH361" s="627"/>
      <c r="AI361" s="628"/>
      <c r="AJ361" s="628"/>
      <c r="AK361" s="628"/>
      <c r="AL361" s="647"/>
      <c r="AM361" s="648"/>
      <c r="AN361" s="648"/>
      <c r="AO361" s="649"/>
      <c r="AP361" s="650"/>
      <c r="AQ361" s="650"/>
      <c r="AR361" s="650"/>
      <c r="AS361" s="650"/>
      <c r="AT361" s="650"/>
      <c r="AU361" s="650"/>
      <c r="AV361" s="650"/>
      <c r="AW361" s="650"/>
      <c r="AX361" s="650"/>
      <c r="AY361" s="40">
        <f t="shared" si="62"/>
        <v>0</v>
      </c>
    </row>
    <row r="362" spans="1:51" ht="30" hidden="1" customHeight="1" x14ac:dyDescent="0.2">
      <c r="A362" s="615">
        <v>25</v>
      </c>
      <c r="B362" s="615">
        <v>1</v>
      </c>
      <c r="C362" s="654"/>
      <c r="D362" s="655"/>
      <c r="E362" s="655"/>
      <c r="F362" s="655"/>
      <c r="G362" s="655"/>
      <c r="H362" s="655"/>
      <c r="I362" s="656"/>
      <c r="J362" s="618"/>
      <c r="K362" s="619"/>
      <c r="L362" s="619"/>
      <c r="M362" s="619"/>
      <c r="N362" s="619"/>
      <c r="O362" s="619"/>
      <c r="P362" s="621"/>
      <c r="Q362" s="621"/>
      <c r="R362" s="621"/>
      <c r="S362" s="621"/>
      <c r="T362" s="621"/>
      <c r="U362" s="621"/>
      <c r="V362" s="621"/>
      <c r="W362" s="621"/>
      <c r="X362" s="621"/>
      <c r="Y362" s="622"/>
      <c r="Z362" s="623"/>
      <c r="AA362" s="623"/>
      <c r="AB362" s="624"/>
      <c r="AC362" s="625"/>
      <c r="AD362" s="626"/>
      <c r="AE362" s="626"/>
      <c r="AF362" s="626"/>
      <c r="AG362" s="626"/>
      <c r="AH362" s="627"/>
      <c r="AI362" s="628"/>
      <c r="AJ362" s="628"/>
      <c r="AK362" s="628"/>
      <c r="AL362" s="647"/>
      <c r="AM362" s="648"/>
      <c r="AN362" s="648"/>
      <c r="AO362" s="649"/>
      <c r="AP362" s="650"/>
      <c r="AQ362" s="650"/>
      <c r="AR362" s="650"/>
      <c r="AS362" s="650"/>
      <c r="AT362" s="650"/>
      <c r="AU362" s="650"/>
      <c r="AV362" s="650"/>
      <c r="AW362" s="650"/>
      <c r="AX362" s="650"/>
      <c r="AY362" s="40">
        <f t="shared" si="62"/>
        <v>0</v>
      </c>
    </row>
    <row r="363" spans="1:51" ht="30" hidden="1" customHeight="1" x14ac:dyDescent="0.2">
      <c r="A363" s="615">
        <v>26</v>
      </c>
      <c r="B363" s="615">
        <v>1</v>
      </c>
      <c r="C363" s="654"/>
      <c r="D363" s="655"/>
      <c r="E363" s="655"/>
      <c r="F363" s="655"/>
      <c r="G363" s="655"/>
      <c r="H363" s="655"/>
      <c r="I363" s="656"/>
      <c r="J363" s="618"/>
      <c r="K363" s="619"/>
      <c r="L363" s="619"/>
      <c r="M363" s="619"/>
      <c r="N363" s="619"/>
      <c r="O363" s="619"/>
      <c r="P363" s="621"/>
      <c r="Q363" s="621"/>
      <c r="R363" s="621"/>
      <c r="S363" s="621"/>
      <c r="T363" s="621"/>
      <c r="U363" s="621"/>
      <c r="V363" s="621"/>
      <c r="W363" s="621"/>
      <c r="X363" s="621"/>
      <c r="Y363" s="622"/>
      <c r="Z363" s="623"/>
      <c r="AA363" s="623"/>
      <c r="AB363" s="624"/>
      <c r="AC363" s="625"/>
      <c r="AD363" s="626"/>
      <c r="AE363" s="626"/>
      <c r="AF363" s="626"/>
      <c r="AG363" s="626"/>
      <c r="AH363" s="627"/>
      <c r="AI363" s="628"/>
      <c r="AJ363" s="628"/>
      <c r="AK363" s="628"/>
      <c r="AL363" s="647"/>
      <c r="AM363" s="648"/>
      <c r="AN363" s="648"/>
      <c r="AO363" s="649"/>
      <c r="AP363" s="650"/>
      <c r="AQ363" s="650"/>
      <c r="AR363" s="650"/>
      <c r="AS363" s="650"/>
      <c r="AT363" s="650"/>
      <c r="AU363" s="650"/>
      <c r="AV363" s="650"/>
      <c r="AW363" s="650"/>
      <c r="AX363" s="650"/>
      <c r="AY363" s="40">
        <f t="shared" si="62"/>
        <v>0</v>
      </c>
    </row>
    <row r="364" spans="1:51" ht="30" hidden="1" customHeight="1" x14ac:dyDescent="0.2">
      <c r="A364" s="615">
        <v>27</v>
      </c>
      <c r="B364" s="615">
        <v>1</v>
      </c>
      <c r="C364" s="654"/>
      <c r="D364" s="655"/>
      <c r="E364" s="655"/>
      <c r="F364" s="655"/>
      <c r="G364" s="655"/>
      <c r="H364" s="655"/>
      <c r="I364" s="656"/>
      <c r="J364" s="618"/>
      <c r="K364" s="619"/>
      <c r="L364" s="619"/>
      <c r="M364" s="619"/>
      <c r="N364" s="619"/>
      <c r="O364" s="619"/>
      <c r="P364" s="621"/>
      <c r="Q364" s="621"/>
      <c r="R364" s="621"/>
      <c r="S364" s="621"/>
      <c r="T364" s="621"/>
      <c r="U364" s="621"/>
      <c r="V364" s="621"/>
      <c r="W364" s="621"/>
      <c r="X364" s="621"/>
      <c r="Y364" s="622"/>
      <c r="Z364" s="623"/>
      <c r="AA364" s="623"/>
      <c r="AB364" s="624"/>
      <c r="AC364" s="625"/>
      <c r="AD364" s="626"/>
      <c r="AE364" s="626"/>
      <c r="AF364" s="626"/>
      <c r="AG364" s="626"/>
      <c r="AH364" s="627"/>
      <c r="AI364" s="628"/>
      <c r="AJ364" s="628"/>
      <c r="AK364" s="628"/>
      <c r="AL364" s="647"/>
      <c r="AM364" s="648"/>
      <c r="AN364" s="648"/>
      <c r="AO364" s="649"/>
      <c r="AP364" s="650"/>
      <c r="AQ364" s="650"/>
      <c r="AR364" s="650"/>
      <c r="AS364" s="650"/>
      <c r="AT364" s="650"/>
      <c r="AU364" s="650"/>
      <c r="AV364" s="650"/>
      <c r="AW364" s="650"/>
      <c r="AX364" s="650"/>
      <c r="AY364" s="40">
        <f t="shared" si="62"/>
        <v>0</v>
      </c>
    </row>
    <row r="365" spans="1:51" ht="30" hidden="1" customHeight="1" x14ac:dyDescent="0.2">
      <c r="A365" s="615">
        <v>28</v>
      </c>
      <c r="B365" s="615">
        <v>1</v>
      </c>
      <c r="C365" s="654"/>
      <c r="D365" s="655"/>
      <c r="E365" s="655"/>
      <c r="F365" s="655"/>
      <c r="G365" s="655"/>
      <c r="H365" s="655"/>
      <c r="I365" s="656"/>
      <c r="J365" s="618"/>
      <c r="K365" s="619"/>
      <c r="L365" s="619"/>
      <c r="M365" s="619"/>
      <c r="N365" s="619"/>
      <c r="O365" s="619"/>
      <c r="P365" s="621"/>
      <c r="Q365" s="621"/>
      <c r="R365" s="621"/>
      <c r="S365" s="621"/>
      <c r="T365" s="621"/>
      <c r="U365" s="621"/>
      <c r="V365" s="621"/>
      <c r="W365" s="621"/>
      <c r="X365" s="621"/>
      <c r="Y365" s="622"/>
      <c r="Z365" s="623"/>
      <c r="AA365" s="623"/>
      <c r="AB365" s="624"/>
      <c r="AC365" s="625"/>
      <c r="AD365" s="626"/>
      <c r="AE365" s="626"/>
      <c r="AF365" s="626"/>
      <c r="AG365" s="626"/>
      <c r="AH365" s="627"/>
      <c r="AI365" s="628"/>
      <c r="AJ365" s="628"/>
      <c r="AK365" s="628"/>
      <c r="AL365" s="647"/>
      <c r="AM365" s="648"/>
      <c r="AN365" s="648"/>
      <c r="AO365" s="649"/>
      <c r="AP365" s="650"/>
      <c r="AQ365" s="650"/>
      <c r="AR365" s="650"/>
      <c r="AS365" s="650"/>
      <c r="AT365" s="650"/>
      <c r="AU365" s="650"/>
      <c r="AV365" s="650"/>
      <c r="AW365" s="650"/>
      <c r="AX365" s="650"/>
      <c r="AY365" s="40">
        <f t="shared" si="62"/>
        <v>0</v>
      </c>
    </row>
    <row r="366" spans="1:51" ht="30" hidden="1" customHeight="1" x14ac:dyDescent="0.2">
      <c r="A366" s="615">
        <v>29</v>
      </c>
      <c r="B366" s="615">
        <v>1</v>
      </c>
      <c r="C366" s="654"/>
      <c r="D366" s="655"/>
      <c r="E366" s="655"/>
      <c r="F366" s="655"/>
      <c r="G366" s="655"/>
      <c r="H366" s="655"/>
      <c r="I366" s="656"/>
      <c r="J366" s="618"/>
      <c r="K366" s="619"/>
      <c r="L366" s="619"/>
      <c r="M366" s="619"/>
      <c r="N366" s="619"/>
      <c r="O366" s="619"/>
      <c r="P366" s="621"/>
      <c r="Q366" s="621"/>
      <c r="R366" s="621"/>
      <c r="S366" s="621"/>
      <c r="T366" s="621"/>
      <c r="U366" s="621"/>
      <c r="V366" s="621"/>
      <c r="W366" s="621"/>
      <c r="X366" s="621"/>
      <c r="Y366" s="622"/>
      <c r="Z366" s="623"/>
      <c r="AA366" s="623"/>
      <c r="AB366" s="624"/>
      <c r="AC366" s="625"/>
      <c r="AD366" s="626"/>
      <c r="AE366" s="626"/>
      <c r="AF366" s="626"/>
      <c r="AG366" s="626"/>
      <c r="AH366" s="627"/>
      <c r="AI366" s="628"/>
      <c r="AJ366" s="628"/>
      <c r="AK366" s="628"/>
      <c r="AL366" s="647"/>
      <c r="AM366" s="648"/>
      <c r="AN366" s="648"/>
      <c r="AO366" s="649"/>
      <c r="AP366" s="650"/>
      <c r="AQ366" s="650"/>
      <c r="AR366" s="650"/>
      <c r="AS366" s="650"/>
      <c r="AT366" s="650"/>
      <c r="AU366" s="650"/>
      <c r="AV366" s="650"/>
      <c r="AW366" s="650"/>
      <c r="AX366" s="650"/>
      <c r="AY366" s="40">
        <f t="shared" si="62"/>
        <v>0</v>
      </c>
    </row>
    <row r="367" spans="1:51" ht="30" hidden="1" customHeight="1" x14ac:dyDescent="0.2">
      <c r="A367" s="615">
        <v>30</v>
      </c>
      <c r="B367" s="615">
        <v>1</v>
      </c>
      <c r="C367" s="654"/>
      <c r="D367" s="655"/>
      <c r="E367" s="655"/>
      <c r="F367" s="655"/>
      <c r="G367" s="655"/>
      <c r="H367" s="655"/>
      <c r="I367" s="656"/>
      <c r="J367" s="618"/>
      <c r="K367" s="619"/>
      <c r="L367" s="619"/>
      <c r="M367" s="619"/>
      <c r="N367" s="619"/>
      <c r="O367" s="619"/>
      <c r="P367" s="621"/>
      <c r="Q367" s="621"/>
      <c r="R367" s="621"/>
      <c r="S367" s="621"/>
      <c r="T367" s="621"/>
      <c r="U367" s="621"/>
      <c r="V367" s="621"/>
      <c r="W367" s="621"/>
      <c r="X367" s="621"/>
      <c r="Y367" s="622"/>
      <c r="Z367" s="623"/>
      <c r="AA367" s="623"/>
      <c r="AB367" s="624"/>
      <c r="AC367" s="625"/>
      <c r="AD367" s="626"/>
      <c r="AE367" s="626"/>
      <c r="AF367" s="626"/>
      <c r="AG367" s="626"/>
      <c r="AH367" s="627"/>
      <c r="AI367" s="628"/>
      <c r="AJ367" s="628"/>
      <c r="AK367" s="628"/>
      <c r="AL367" s="647"/>
      <c r="AM367" s="648"/>
      <c r="AN367" s="648"/>
      <c r="AO367" s="649"/>
      <c r="AP367" s="650"/>
      <c r="AQ367" s="650"/>
      <c r="AR367" s="650"/>
      <c r="AS367" s="650"/>
      <c r="AT367" s="650"/>
      <c r="AU367" s="650"/>
      <c r="AV367" s="650"/>
      <c r="AW367" s="650"/>
      <c r="AX367" s="650"/>
      <c r="AY367" s="40">
        <f t="shared" si="62"/>
        <v>0</v>
      </c>
    </row>
    <row r="368" spans="1:51" ht="24.75" hidden="1" customHeight="1" x14ac:dyDescent="0.2">
      <c r="A368" s="41"/>
      <c r="B368" s="41"/>
      <c r="C368" s="41"/>
      <c r="D368" s="41"/>
      <c r="E368" s="41"/>
      <c r="F368" s="41"/>
      <c r="G368" s="41"/>
      <c r="H368" s="41"/>
      <c r="I368" s="41"/>
      <c r="J368" s="42"/>
      <c r="K368" s="42"/>
      <c r="L368" s="42"/>
      <c r="M368" s="42"/>
      <c r="N368" s="42"/>
      <c r="O368" s="42"/>
      <c r="P368" s="43"/>
      <c r="Q368" s="43"/>
      <c r="R368" s="43"/>
      <c r="S368" s="43"/>
      <c r="T368" s="43"/>
      <c r="U368" s="43"/>
      <c r="V368" s="43"/>
      <c r="W368" s="43"/>
      <c r="X368" s="43"/>
      <c r="Y368" s="44"/>
      <c r="Z368" s="44"/>
      <c r="AA368" s="44"/>
      <c r="AB368" s="44"/>
      <c r="AC368" s="44"/>
      <c r="AD368" s="44"/>
      <c r="AE368" s="44"/>
      <c r="AF368" s="44"/>
      <c r="AG368" s="44"/>
      <c r="AH368" s="44"/>
      <c r="AI368" s="44"/>
      <c r="AJ368" s="44"/>
      <c r="AK368" s="44"/>
      <c r="AL368" s="44"/>
      <c r="AM368" s="44"/>
      <c r="AN368" s="44"/>
      <c r="AO368" s="44"/>
      <c r="AP368" s="43"/>
      <c r="AQ368" s="43"/>
      <c r="AR368" s="43"/>
      <c r="AS368" s="43"/>
      <c r="AT368" s="43"/>
      <c r="AU368" s="43"/>
      <c r="AV368" s="43"/>
      <c r="AW368" s="43"/>
      <c r="AX368" s="43"/>
      <c r="AY368" s="40">
        <f t="shared" si="62"/>
        <v>0</v>
      </c>
    </row>
    <row r="369" spans="1:51" ht="24.75" customHeight="1" x14ac:dyDescent="0.2">
      <c r="A369" s="41"/>
      <c r="B369" s="45" t="s">
        <v>105</v>
      </c>
      <c r="C369" s="41"/>
      <c r="D369" s="41"/>
      <c r="E369" s="41"/>
      <c r="F369" s="41"/>
      <c r="G369" s="41"/>
      <c r="H369" s="41"/>
      <c r="I369" s="41"/>
      <c r="J369" s="41"/>
      <c r="K369" s="41"/>
      <c r="L369" s="41"/>
      <c r="M369" s="41"/>
      <c r="N369" s="41"/>
      <c r="O369" s="41"/>
      <c r="P369" s="46"/>
      <c r="Q369" s="46"/>
      <c r="R369" s="46"/>
      <c r="S369" s="46"/>
      <c r="T369" s="46"/>
      <c r="U369" s="46"/>
      <c r="V369" s="46"/>
      <c r="W369" s="46"/>
      <c r="X369" s="46"/>
      <c r="Y369" s="47"/>
      <c r="Z369" s="47"/>
      <c r="AA369" s="47"/>
      <c r="AB369" s="47"/>
      <c r="AC369" s="47"/>
      <c r="AD369" s="47"/>
      <c r="AE369" s="47"/>
      <c r="AF369" s="47"/>
      <c r="AG369" s="47"/>
      <c r="AH369" s="47"/>
      <c r="AI369" s="47"/>
      <c r="AJ369" s="47"/>
      <c r="AK369" s="47"/>
      <c r="AL369" s="47"/>
      <c r="AM369" s="47"/>
      <c r="AN369" s="47"/>
      <c r="AO369" s="47"/>
      <c r="AP369" s="46"/>
      <c r="AQ369" s="46"/>
      <c r="AR369" s="46"/>
      <c r="AS369" s="46"/>
      <c r="AT369" s="46"/>
      <c r="AU369" s="46"/>
      <c r="AV369" s="46"/>
      <c r="AW369" s="46"/>
      <c r="AX369" s="46"/>
      <c r="AY369" s="40">
        <f>COUNTA(C371:AX400)</f>
        <v>16</v>
      </c>
    </row>
    <row r="370" spans="1:51" ht="59.25" customHeight="1" x14ac:dyDescent="0.2">
      <c r="A370" s="638"/>
      <c r="B370" s="638"/>
      <c r="C370" s="639" t="s">
        <v>17</v>
      </c>
      <c r="D370" s="640"/>
      <c r="E370" s="640"/>
      <c r="F370" s="640"/>
      <c r="G370" s="640"/>
      <c r="H370" s="640"/>
      <c r="I370" s="641"/>
      <c r="J370" s="642" t="s">
        <v>121</v>
      </c>
      <c r="K370" s="521"/>
      <c r="L370" s="521"/>
      <c r="M370" s="521"/>
      <c r="N370" s="521"/>
      <c r="O370" s="521"/>
      <c r="P370" s="643" t="s">
        <v>18</v>
      </c>
      <c r="Q370" s="643"/>
      <c r="R370" s="643"/>
      <c r="S370" s="643"/>
      <c r="T370" s="643"/>
      <c r="U370" s="643"/>
      <c r="V370" s="643"/>
      <c r="W370" s="643"/>
      <c r="X370" s="643"/>
      <c r="Y370" s="644" t="s">
        <v>120</v>
      </c>
      <c r="Z370" s="645"/>
      <c r="AA370" s="645"/>
      <c r="AB370" s="645"/>
      <c r="AC370" s="642" t="s">
        <v>140</v>
      </c>
      <c r="AD370" s="642"/>
      <c r="AE370" s="642"/>
      <c r="AF370" s="642"/>
      <c r="AG370" s="642"/>
      <c r="AH370" s="644" t="s">
        <v>152</v>
      </c>
      <c r="AI370" s="638"/>
      <c r="AJ370" s="638"/>
      <c r="AK370" s="638"/>
      <c r="AL370" s="638" t="s">
        <v>15</v>
      </c>
      <c r="AM370" s="638"/>
      <c r="AN370" s="638"/>
      <c r="AO370" s="646"/>
      <c r="AP370" s="614" t="s">
        <v>122</v>
      </c>
      <c r="AQ370" s="614"/>
      <c r="AR370" s="614"/>
      <c r="AS370" s="614"/>
      <c r="AT370" s="614"/>
      <c r="AU370" s="614"/>
      <c r="AV370" s="614"/>
      <c r="AW370" s="614"/>
      <c r="AX370" s="614"/>
      <c r="AY370" s="40">
        <f>IF(AY369=0,0,1)</f>
        <v>1</v>
      </c>
    </row>
    <row r="371" spans="1:51" ht="30" customHeight="1" x14ac:dyDescent="0.2">
      <c r="A371" s="615">
        <v>1</v>
      </c>
      <c r="B371" s="615">
        <v>1</v>
      </c>
      <c r="C371" s="657" t="s">
        <v>671</v>
      </c>
      <c r="D371" s="658"/>
      <c r="E371" s="658"/>
      <c r="F371" s="658"/>
      <c r="G371" s="658"/>
      <c r="H371" s="658"/>
      <c r="I371" s="659"/>
      <c r="J371" s="618">
        <v>8010001036398</v>
      </c>
      <c r="K371" s="619"/>
      <c r="L371" s="619"/>
      <c r="M371" s="619"/>
      <c r="N371" s="619"/>
      <c r="O371" s="619"/>
      <c r="P371" s="620" t="s">
        <v>672</v>
      </c>
      <c r="Q371" s="621"/>
      <c r="R371" s="621"/>
      <c r="S371" s="621"/>
      <c r="T371" s="621"/>
      <c r="U371" s="621"/>
      <c r="V371" s="621"/>
      <c r="W371" s="621"/>
      <c r="X371" s="621"/>
      <c r="Y371" s="660">
        <v>0.7</v>
      </c>
      <c r="Z371" s="661"/>
      <c r="AA371" s="661"/>
      <c r="AB371" s="662"/>
      <c r="AC371" s="625" t="s">
        <v>573</v>
      </c>
      <c r="AD371" s="626"/>
      <c r="AE371" s="626"/>
      <c r="AF371" s="626"/>
      <c r="AG371" s="626"/>
      <c r="AH371" s="627">
        <v>5</v>
      </c>
      <c r="AI371" s="628"/>
      <c r="AJ371" s="628"/>
      <c r="AK371" s="628"/>
      <c r="AL371" s="629">
        <v>94.13</v>
      </c>
      <c r="AM371" s="630"/>
      <c r="AN371" s="630"/>
      <c r="AO371" s="631"/>
      <c r="AP371" s="650" t="s">
        <v>176</v>
      </c>
      <c r="AQ371" s="650"/>
      <c r="AR371" s="650"/>
      <c r="AS371" s="650"/>
      <c r="AT371" s="650"/>
      <c r="AU371" s="650"/>
      <c r="AV371" s="650"/>
      <c r="AW371" s="650"/>
      <c r="AX371" s="650"/>
      <c r="AY371" s="40">
        <f>COUNTA(C371:AX371)</f>
        <v>8</v>
      </c>
    </row>
    <row r="372" spans="1:51" ht="30" customHeight="1" x14ac:dyDescent="0.2">
      <c r="A372" s="615">
        <v>2</v>
      </c>
      <c r="B372" s="615">
        <v>1</v>
      </c>
      <c r="C372" s="657" t="s">
        <v>673</v>
      </c>
      <c r="D372" s="658"/>
      <c r="E372" s="658"/>
      <c r="F372" s="658"/>
      <c r="G372" s="658"/>
      <c r="H372" s="658"/>
      <c r="I372" s="659"/>
      <c r="J372" s="618">
        <v>3250001013460</v>
      </c>
      <c r="K372" s="619"/>
      <c r="L372" s="619"/>
      <c r="M372" s="619"/>
      <c r="N372" s="619"/>
      <c r="O372" s="619"/>
      <c r="P372" s="620" t="s">
        <v>674</v>
      </c>
      <c r="Q372" s="621"/>
      <c r="R372" s="621"/>
      <c r="S372" s="621"/>
      <c r="T372" s="621"/>
      <c r="U372" s="621"/>
      <c r="V372" s="621"/>
      <c r="W372" s="621"/>
      <c r="X372" s="621"/>
      <c r="Y372" s="660">
        <v>0.3</v>
      </c>
      <c r="Z372" s="661"/>
      <c r="AA372" s="661"/>
      <c r="AB372" s="662"/>
      <c r="AC372" s="625" t="s">
        <v>578</v>
      </c>
      <c r="AD372" s="626"/>
      <c r="AE372" s="626"/>
      <c r="AF372" s="626"/>
      <c r="AG372" s="626"/>
      <c r="AH372" s="627">
        <v>2</v>
      </c>
      <c r="AI372" s="628"/>
      <c r="AJ372" s="628"/>
      <c r="AK372" s="628"/>
      <c r="AL372" s="629">
        <v>65.86</v>
      </c>
      <c r="AM372" s="630"/>
      <c r="AN372" s="630"/>
      <c r="AO372" s="631"/>
      <c r="AP372" s="650" t="s">
        <v>176</v>
      </c>
      <c r="AQ372" s="650"/>
      <c r="AR372" s="650"/>
      <c r="AS372" s="650"/>
      <c r="AT372" s="650"/>
      <c r="AU372" s="650"/>
      <c r="AV372" s="650"/>
      <c r="AW372" s="650"/>
      <c r="AX372" s="650"/>
      <c r="AY372" s="40">
        <f t="shared" ref="AY372:AY401" si="63">COUNTA(C372:AX372)</f>
        <v>8</v>
      </c>
    </row>
    <row r="373" spans="1:51" ht="30" hidden="1" customHeight="1" x14ac:dyDescent="0.2">
      <c r="A373" s="615">
        <v>3</v>
      </c>
      <c r="B373" s="615">
        <v>1</v>
      </c>
      <c r="C373" s="651"/>
      <c r="D373" s="652"/>
      <c r="E373" s="652"/>
      <c r="F373" s="652"/>
      <c r="G373" s="652"/>
      <c r="H373" s="652"/>
      <c r="I373" s="653"/>
      <c r="J373" s="618"/>
      <c r="K373" s="619"/>
      <c r="L373" s="619"/>
      <c r="M373" s="619"/>
      <c r="N373" s="619"/>
      <c r="O373" s="619"/>
      <c r="P373" s="620"/>
      <c r="Q373" s="621"/>
      <c r="R373" s="621"/>
      <c r="S373" s="621"/>
      <c r="T373" s="621"/>
      <c r="U373" s="621"/>
      <c r="V373" s="621"/>
      <c r="W373" s="621"/>
      <c r="X373" s="621"/>
      <c r="Y373" s="622"/>
      <c r="Z373" s="623"/>
      <c r="AA373" s="623"/>
      <c r="AB373" s="624"/>
      <c r="AC373" s="625"/>
      <c r="AD373" s="626"/>
      <c r="AE373" s="626"/>
      <c r="AF373" s="626"/>
      <c r="AG373" s="626"/>
      <c r="AH373" s="627"/>
      <c r="AI373" s="628"/>
      <c r="AJ373" s="628"/>
      <c r="AK373" s="628"/>
      <c r="AL373" s="647"/>
      <c r="AM373" s="648"/>
      <c r="AN373" s="648"/>
      <c r="AO373" s="649"/>
      <c r="AP373" s="650"/>
      <c r="AQ373" s="650"/>
      <c r="AR373" s="650"/>
      <c r="AS373" s="650"/>
      <c r="AT373" s="650"/>
      <c r="AU373" s="650"/>
      <c r="AV373" s="650"/>
      <c r="AW373" s="650"/>
      <c r="AX373" s="650"/>
      <c r="AY373" s="40">
        <f t="shared" si="63"/>
        <v>0</v>
      </c>
    </row>
    <row r="374" spans="1:51" ht="30" hidden="1" customHeight="1" x14ac:dyDescent="0.2">
      <c r="A374" s="615">
        <v>4</v>
      </c>
      <c r="B374" s="615">
        <v>1</v>
      </c>
      <c r="C374" s="651"/>
      <c r="D374" s="652"/>
      <c r="E374" s="652"/>
      <c r="F374" s="652"/>
      <c r="G374" s="652"/>
      <c r="H374" s="652"/>
      <c r="I374" s="653"/>
      <c r="J374" s="618"/>
      <c r="K374" s="619"/>
      <c r="L374" s="619"/>
      <c r="M374" s="619"/>
      <c r="N374" s="619"/>
      <c r="O374" s="619"/>
      <c r="P374" s="620"/>
      <c r="Q374" s="621"/>
      <c r="R374" s="621"/>
      <c r="S374" s="621"/>
      <c r="T374" s="621"/>
      <c r="U374" s="621"/>
      <c r="V374" s="621"/>
      <c r="W374" s="621"/>
      <c r="X374" s="621"/>
      <c r="Y374" s="622"/>
      <c r="Z374" s="623"/>
      <c r="AA374" s="623"/>
      <c r="AB374" s="624"/>
      <c r="AC374" s="625"/>
      <c r="AD374" s="626"/>
      <c r="AE374" s="626"/>
      <c r="AF374" s="626"/>
      <c r="AG374" s="626"/>
      <c r="AH374" s="627"/>
      <c r="AI374" s="628"/>
      <c r="AJ374" s="628"/>
      <c r="AK374" s="628"/>
      <c r="AL374" s="647"/>
      <c r="AM374" s="648"/>
      <c r="AN374" s="648"/>
      <c r="AO374" s="649"/>
      <c r="AP374" s="650"/>
      <c r="AQ374" s="650"/>
      <c r="AR374" s="650"/>
      <c r="AS374" s="650"/>
      <c r="AT374" s="650"/>
      <c r="AU374" s="650"/>
      <c r="AV374" s="650"/>
      <c r="AW374" s="650"/>
      <c r="AX374" s="650"/>
      <c r="AY374" s="40">
        <f t="shared" si="63"/>
        <v>0</v>
      </c>
    </row>
    <row r="375" spans="1:51" ht="30" hidden="1" customHeight="1" x14ac:dyDescent="0.2">
      <c r="A375" s="615">
        <v>5</v>
      </c>
      <c r="B375" s="615">
        <v>1</v>
      </c>
      <c r="C375" s="654"/>
      <c r="D375" s="655"/>
      <c r="E375" s="655"/>
      <c r="F375" s="655"/>
      <c r="G375" s="655"/>
      <c r="H375" s="655"/>
      <c r="I375" s="656"/>
      <c r="J375" s="618"/>
      <c r="K375" s="619"/>
      <c r="L375" s="619"/>
      <c r="M375" s="619"/>
      <c r="N375" s="619"/>
      <c r="O375" s="619"/>
      <c r="P375" s="621"/>
      <c r="Q375" s="621"/>
      <c r="R375" s="621"/>
      <c r="S375" s="621"/>
      <c r="T375" s="621"/>
      <c r="U375" s="621"/>
      <c r="V375" s="621"/>
      <c r="W375" s="621"/>
      <c r="X375" s="621"/>
      <c r="Y375" s="622"/>
      <c r="Z375" s="623"/>
      <c r="AA375" s="623"/>
      <c r="AB375" s="624"/>
      <c r="AC375" s="625"/>
      <c r="AD375" s="626"/>
      <c r="AE375" s="626"/>
      <c r="AF375" s="626"/>
      <c r="AG375" s="626"/>
      <c r="AH375" s="627"/>
      <c r="AI375" s="628"/>
      <c r="AJ375" s="628"/>
      <c r="AK375" s="628"/>
      <c r="AL375" s="647"/>
      <c r="AM375" s="648"/>
      <c r="AN375" s="648"/>
      <c r="AO375" s="649"/>
      <c r="AP375" s="650"/>
      <c r="AQ375" s="650"/>
      <c r="AR375" s="650"/>
      <c r="AS375" s="650"/>
      <c r="AT375" s="650"/>
      <c r="AU375" s="650"/>
      <c r="AV375" s="650"/>
      <c r="AW375" s="650"/>
      <c r="AX375" s="650"/>
      <c r="AY375" s="40">
        <f>COUNTA(C375:AX375)</f>
        <v>0</v>
      </c>
    </row>
    <row r="376" spans="1:51" ht="30" hidden="1" customHeight="1" x14ac:dyDescent="0.2">
      <c r="A376" s="615">
        <v>6</v>
      </c>
      <c r="B376" s="615">
        <v>1</v>
      </c>
      <c r="C376" s="654"/>
      <c r="D376" s="655"/>
      <c r="E376" s="655"/>
      <c r="F376" s="655"/>
      <c r="G376" s="655"/>
      <c r="H376" s="655"/>
      <c r="I376" s="656"/>
      <c r="J376" s="618"/>
      <c r="K376" s="619"/>
      <c r="L376" s="619"/>
      <c r="M376" s="619"/>
      <c r="N376" s="619"/>
      <c r="O376" s="619"/>
      <c r="P376" s="621"/>
      <c r="Q376" s="621"/>
      <c r="R376" s="621"/>
      <c r="S376" s="621"/>
      <c r="T376" s="621"/>
      <c r="U376" s="621"/>
      <c r="V376" s="621"/>
      <c r="W376" s="621"/>
      <c r="X376" s="621"/>
      <c r="Y376" s="622"/>
      <c r="Z376" s="623"/>
      <c r="AA376" s="623"/>
      <c r="AB376" s="624"/>
      <c r="AC376" s="625"/>
      <c r="AD376" s="626"/>
      <c r="AE376" s="626"/>
      <c r="AF376" s="626"/>
      <c r="AG376" s="626"/>
      <c r="AH376" s="627"/>
      <c r="AI376" s="628"/>
      <c r="AJ376" s="628"/>
      <c r="AK376" s="628"/>
      <c r="AL376" s="647"/>
      <c r="AM376" s="648"/>
      <c r="AN376" s="648"/>
      <c r="AO376" s="649"/>
      <c r="AP376" s="650"/>
      <c r="AQ376" s="650"/>
      <c r="AR376" s="650"/>
      <c r="AS376" s="650"/>
      <c r="AT376" s="650"/>
      <c r="AU376" s="650"/>
      <c r="AV376" s="650"/>
      <c r="AW376" s="650"/>
      <c r="AX376" s="650"/>
      <c r="AY376" s="40">
        <f t="shared" si="63"/>
        <v>0</v>
      </c>
    </row>
    <row r="377" spans="1:51" ht="30" hidden="1" customHeight="1" x14ac:dyDescent="0.2">
      <c r="A377" s="615">
        <v>7</v>
      </c>
      <c r="B377" s="615">
        <v>1</v>
      </c>
      <c r="C377" s="654"/>
      <c r="D377" s="655"/>
      <c r="E377" s="655"/>
      <c r="F377" s="655"/>
      <c r="G377" s="655"/>
      <c r="H377" s="655"/>
      <c r="I377" s="656"/>
      <c r="J377" s="618"/>
      <c r="K377" s="619"/>
      <c r="L377" s="619"/>
      <c r="M377" s="619"/>
      <c r="N377" s="619"/>
      <c r="O377" s="619"/>
      <c r="P377" s="621"/>
      <c r="Q377" s="621"/>
      <c r="R377" s="621"/>
      <c r="S377" s="621"/>
      <c r="T377" s="621"/>
      <c r="U377" s="621"/>
      <c r="V377" s="621"/>
      <c r="W377" s="621"/>
      <c r="X377" s="621"/>
      <c r="Y377" s="622"/>
      <c r="Z377" s="623"/>
      <c r="AA377" s="623"/>
      <c r="AB377" s="624"/>
      <c r="AC377" s="625"/>
      <c r="AD377" s="626"/>
      <c r="AE377" s="626"/>
      <c r="AF377" s="626"/>
      <c r="AG377" s="626"/>
      <c r="AH377" s="627"/>
      <c r="AI377" s="628"/>
      <c r="AJ377" s="628"/>
      <c r="AK377" s="628"/>
      <c r="AL377" s="647"/>
      <c r="AM377" s="648"/>
      <c r="AN377" s="648"/>
      <c r="AO377" s="649"/>
      <c r="AP377" s="650"/>
      <c r="AQ377" s="650"/>
      <c r="AR377" s="650"/>
      <c r="AS377" s="650"/>
      <c r="AT377" s="650"/>
      <c r="AU377" s="650"/>
      <c r="AV377" s="650"/>
      <c r="AW377" s="650"/>
      <c r="AX377" s="650"/>
      <c r="AY377" s="40">
        <f t="shared" si="63"/>
        <v>0</v>
      </c>
    </row>
    <row r="378" spans="1:51" ht="30" hidden="1" customHeight="1" x14ac:dyDescent="0.2">
      <c r="A378" s="615">
        <v>8</v>
      </c>
      <c r="B378" s="615">
        <v>1</v>
      </c>
      <c r="C378" s="654"/>
      <c r="D378" s="655"/>
      <c r="E378" s="655"/>
      <c r="F378" s="655"/>
      <c r="G378" s="655"/>
      <c r="H378" s="655"/>
      <c r="I378" s="656"/>
      <c r="J378" s="618"/>
      <c r="K378" s="619"/>
      <c r="L378" s="619"/>
      <c r="M378" s="619"/>
      <c r="N378" s="619"/>
      <c r="O378" s="619"/>
      <c r="P378" s="621"/>
      <c r="Q378" s="621"/>
      <c r="R378" s="621"/>
      <c r="S378" s="621"/>
      <c r="T378" s="621"/>
      <c r="U378" s="621"/>
      <c r="V378" s="621"/>
      <c r="W378" s="621"/>
      <c r="X378" s="621"/>
      <c r="Y378" s="622"/>
      <c r="Z378" s="623"/>
      <c r="AA378" s="623"/>
      <c r="AB378" s="624"/>
      <c r="AC378" s="625"/>
      <c r="AD378" s="626"/>
      <c r="AE378" s="626"/>
      <c r="AF378" s="626"/>
      <c r="AG378" s="626"/>
      <c r="AH378" s="627"/>
      <c r="AI378" s="628"/>
      <c r="AJ378" s="628"/>
      <c r="AK378" s="628"/>
      <c r="AL378" s="647"/>
      <c r="AM378" s="648"/>
      <c r="AN378" s="648"/>
      <c r="AO378" s="649"/>
      <c r="AP378" s="650"/>
      <c r="AQ378" s="650"/>
      <c r="AR378" s="650"/>
      <c r="AS378" s="650"/>
      <c r="AT378" s="650"/>
      <c r="AU378" s="650"/>
      <c r="AV378" s="650"/>
      <c r="AW378" s="650"/>
      <c r="AX378" s="650"/>
      <c r="AY378" s="40">
        <f t="shared" si="63"/>
        <v>0</v>
      </c>
    </row>
    <row r="379" spans="1:51" ht="30" hidden="1" customHeight="1" x14ac:dyDescent="0.2">
      <c r="A379" s="615">
        <v>9</v>
      </c>
      <c r="B379" s="615">
        <v>1</v>
      </c>
      <c r="C379" s="654"/>
      <c r="D379" s="655"/>
      <c r="E379" s="655"/>
      <c r="F379" s="655"/>
      <c r="G379" s="655"/>
      <c r="H379" s="655"/>
      <c r="I379" s="656"/>
      <c r="J379" s="618"/>
      <c r="K379" s="619"/>
      <c r="L379" s="619"/>
      <c r="M379" s="619"/>
      <c r="N379" s="619"/>
      <c r="O379" s="619"/>
      <c r="P379" s="621"/>
      <c r="Q379" s="621"/>
      <c r="R379" s="621"/>
      <c r="S379" s="621"/>
      <c r="T379" s="621"/>
      <c r="U379" s="621"/>
      <c r="V379" s="621"/>
      <c r="W379" s="621"/>
      <c r="X379" s="621"/>
      <c r="Y379" s="622"/>
      <c r="Z379" s="623"/>
      <c r="AA379" s="623"/>
      <c r="AB379" s="624"/>
      <c r="AC379" s="625"/>
      <c r="AD379" s="626"/>
      <c r="AE379" s="626"/>
      <c r="AF379" s="626"/>
      <c r="AG379" s="626"/>
      <c r="AH379" s="627"/>
      <c r="AI379" s="628"/>
      <c r="AJ379" s="628"/>
      <c r="AK379" s="628"/>
      <c r="AL379" s="647"/>
      <c r="AM379" s="648"/>
      <c r="AN379" s="648"/>
      <c r="AO379" s="649"/>
      <c r="AP379" s="650"/>
      <c r="AQ379" s="650"/>
      <c r="AR379" s="650"/>
      <c r="AS379" s="650"/>
      <c r="AT379" s="650"/>
      <c r="AU379" s="650"/>
      <c r="AV379" s="650"/>
      <c r="AW379" s="650"/>
      <c r="AX379" s="650"/>
      <c r="AY379" s="40">
        <f t="shared" si="63"/>
        <v>0</v>
      </c>
    </row>
    <row r="380" spans="1:51" ht="30" hidden="1" customHeight="1" x14ac:dyDescent="0.2">
      <c r="A380" s="615">
        <v>10</v>
      </c>
      <c r="B380" s="615">
        <v>1</v>
      </c>
      <c r="C380" s="654"/>
      <c r="D380" s="655"/>
      <c r="E380" s="655"/>
      <c r="F380" s="655"/>
      <c r="G380" s="655"/>
      <c r="H380" s="655"/>
      <c r="I380" s="656"/>
      <c r="J380" s="618"/>
      <c r="K380" s="619"/>
      <c r="L380" s="619"/>
      <c r="M380" s="619"/>
      <c r="N380" s="619"/>
      <c r="O380" s="619"/>
      <c r="P380" s="621"/>
      <c r="Q380" s="621"/>
      <c r="R380" s="621"/>
      <c r="S380" s="621"/>
      <c r="T380" s="621"/>
      <c r="U380" s="621"/>
      <c r="V380" s="621"/>
      <c r="W380" s="621"/>
      <c r="X380" s="621"/>
      <c r="Y380" s="622"/>
      <c r="Z380" s="623"/>
      <c r="AA380" s="623"/>
      <c r="AB380" s="624"/>
      <c r="AC380" s="625"/>
      <c r="AD380" s="626"/>
      <c r="AE380" s="626"/>
      <c r="AF380" s="626"/>
      <c r="AG380" s="626"/>
      <c r="AH380" s="627"/>
      <c r="AI380" s="628"/>
      <c r="AJ380" s="628"/>
      <c r="AK380" s="628"/>
      <c r="AL380" s="647"/>
      <c r="AM380" s="648"/>
      <c r="AN380" s="648"/>
      <c r="AO380" s="649"/>
      <c r="AP380" s="650"/>
      <c r="AQ380" s="650"/>
      <c r="AR380" s="650"/>
      <c r="AS380" s="650"/>
      <c r="AT380" s="650"/>
      <c r="AU380" s="650"/>
      <c r="AV380" s="650"/>
      <c r="AW380" s="650"/>
      <c r="AX380" s="650"/>
      <c r="AY380" s="40">
        <f t="shared" si="63"/>
        <v>0</v>
      </c>
    </row>
    <row r="381" spans="1:51" ht="30" hidden="1" customHeight="1" x14ac:dyDescent="0.2">
      <c r="A381" s="615">
        <v>11</v>
      </c>
      <c r="B381" s="615">
        <v>1</v>
      </c>
      <c r="C381" s="654"/>
      <c r="D381" s="655"/>
      <c r="E381" s="655"/>
      <c r="F381" s="655"/>
      <c r="G381" s="655"/>
      <c r="H381" s="655"/>
      <c r="I381" s="656"/>
      <c r="J381" s="618"/>
      <c r="K381" s="619"/>
      <c r="L381" s="619"/>
      <c r="M381" s="619"/>
      <c r="N381" s="619"/>
      <c r="O381" s="619"/>
      <c r="P381" s="621"/>
      <c r="Q381" s="621"/>
      <c r="R381" s="621"/>
      <c r="S381" s="621"/>
      <c r="T381" s="621"/>
      <c r="U381" s="621"/>
      <c r="V381" s="621"/>
      <c r="W381" s="621"/>
      <c r="X381" s="621"/>
      <c r="Y381" s="622"/>
      <c r="Z381" s="623"/>
      <c r="AA381" s="623"/>
      <c r="AB381" s="624"/>
      <c r="AC381" s="625"/>
      <c r="AD381" s="626"/>
      <c r="AE381" s="626"/>
      <c r="AF381" s="626"/>
      <c r="AG381" s="626"/>
      <c r="AH381" s="627"/>
      <c r="AI381" s="628"/>
      <c r="AJ381" s="628"/>
      <c r="AK381" s="628"/>
      <c r="AL381" s="647"/>
      <c r="AM381" s="648"/>
      <c r="AN381" s="648"/>
      <c r="AO381" s="649"/>
      <c r="AP381" s="650"/>
      <c r="AQ381" s="650"/>
      <c r="AR381" s="650"/>
      <c r="AS381" s="650"/>
      <c r="AT381" s="650"/>
      <c r="AU381" s="650"/>
      <c r="AV381" s="650"/>
      <c r="AW381" s="650"/>
      <c r="AX381" s="650"/>
      <c r="AY381" s="40">
        <f t="shared" si="63"/>
        <v>0</v>
      </c>
    </row>
    <row r="382" spans="1:51" ht="30" hidden="1" customHeight="1" x14ac:dyDescent="0.2">
      <c r="A382" s="615">
        <v>12</v>
      </c>
      <c r="B382" s="615">
        <v>1</v>
      </c>
      <c r="C382" s="654"/>
      <c r="D382" s="655"/>
      <c r="E382" s="655"/>
      <c r="F382" s="655"/>
      <c r="G382" s="655"/>
      <c r="H382" s="655"/>
      <c r="I382" s="656"/>
      <c r="J382" s="618"/>
      <c r="K382" s="619"/>
      <c r="L382" s="619"/>
      <c r="M382" s="619"/>
      <c r="N382" s="619"/>
      <c r="O382" s="619"/>
      <c r="P382" s="621"/>
      <c r="Q382" s="621"/>
      <c r="R382" s="621"/>
      <c r="S382" s="621"/>
      <c r="T382" s="621"/>
      <c r="U382" s="621"/>
      <c r="V382" s="621"/>
      <c r="W382" s="621"/>
      <c r="X382" s="621"/>
      <c r="Y382" s="622"/>
      <c r="Z382" s="623"/>
      <c r="AA382" s="623"/>
      <c r="AB382" s="624"/>
      <c r="AC382" s="625"/>
      <c r="AD382" s="626"/>
      <c r="AE382" s="626"/>
      <c r="AF382" s="626"/>
      <c r="AG382" s="626"/>
      <c r="AH382" s="627"/>
      <c r="AI382" s="628"/>
      <c r="AJ382" s="628"/>
      <c r="AK382" s="628"/>
      <c r="AL382" s="647"/>
      <c r="AM382" s="648"/>
      <c r="AN382" s="648"/>
      <c r="AO382" s="649"/>
      <c r="AP382" s="650"/>
      <c r="AQ382" s="650"/>
      <c r="AR382" s="650"/>
      <c r="AS382" s="650"/>
      <c r="AT382" s="650"/>
      <c r="AU382" s="650"/>
      <c r="AV382" s="650"/>
      <c r="AW382" s="650"/>
      <c r="AX382" s="650"/>
      <c r="AY382" s="40">
        <f t="shared" si="63"/>
        <v>0</v>
      </c>
    </row>
    <row r="383" spans="1:51" ht="30" hidden="1" customHeight="1" x14ac:dyDescent="0.2">
      <c r="A383" s="615">
        <v>13</v>
      </c>
      <c r="B383" s="615">
        <v>1</v>
      </c>
      <c r="C383" s="654"/>
      <c r="D383" s="655"/>
      <c r="E383" s="655"/>
      <c r="F383" s="655"/>
      <c r="G383" s="655"/>
      <c r="H383" s="655"/>
      <c r="I383" s="656"/>
      <c r="J383" s="618"/>
      <c r="K383" s="619"/>
      <c r="L383" s="619"/>
      <c r="M383" s="619"/>
      <c r="N383" s="619"/>
      <c r="O383" s="619"/>
      <c r="P383" s="621"/>
      <c r="Q383" s="621"/>
      <c r="R383" s="621"/>
      <c r="S383" s="621"/>
      <c r="T383" s="621"/>
      <c r="U383" s="621"/>
      <c r="V383" s="621"/>
      <c r="W383" s="621"/>
      <c r="X383" s="621"/>
      <c r="Y383" s="622"/>
      <c r="Z383" s="623"/>
      <c r="AA383" s="623"/>
      <c r="AB383" s="624"/>
      <c r="AC383" s="625"/>
      <c r="AD383" s="626"/>
      <c r="AE383" s="626"/>
      <c r="AF383" s="626"/>
      <c r="AG383" s="626"/>
      <c r="AH383" s="627"/>
      <c r="AI383" s="628"/>
      <c r="AJ383" s="628"/>
      <c r="AK383" s="628"/>
      <c r="AL383" s="647"/>
      <c r="AM383" s="648"/>
      <c r="AN383" s="648"/>
      <c r="AO383" s="649"/>
      <c r="AP383" s="650"/>
      <c r="AQ383" s="650"/>
      <c r="AR383" s="650"/>
      <c r="AS383" s="650"/>
      <c r="AT383" s="650"/>
      <c r="AU383" s="650"/>
      <c r="AV383" s="650"/>
      <c r="AW383" s="650"/>
      <c r="AX383" s="650"/>
      <c r="AY383" s="40">
        <f t="shared" si="63"/>
        <v>0</v>
      </c>
    </row>
    <row r="384" spans="1:51" ht="30" hidden="1" customHeight="1" x14ac:dyDescent="0.2">
      <c r="A384" s="615">
        <v>14</v>
      </c>
      <c r="B384" s="615">
        <v>1</v>
      </c>
      <c r="C384" s="654"/>
      <c r="D384" s="655"/>
      <c r="E384" s="655"/>
      <c r="F384" s="655"/>
      <c r="G384" s="655"/>
      <c r="H384" s="655"/>
      <c r="I384" s="656"/>
      <c r="J384" s="618"/>
      <c r="K384" s="619"/>
      <c r="L384" s="619"/>
      <c r="M384" s="619"/>
      <c r="N384" s="619"/>
      <c r="O384" s="619"/>
      <c r="P384" s="621"/>
      <c r="Q384" s="621"/>
      <c r="R384" s="621"/>
      <c r="S384" s="621"/>
      <c r="T384" s="621"/>
      <c r="U384" s="621"/>
      <c r="V384" s="621"/>
      <c r="W384" s="621"/>
      <c r="X384" s="621"/>
      <c r="Y384" s="622"/>
      <c r="Z384" s="623"/>
      <c r="AA384" s="623"/>
      <c r="AB384" s="624"/>
      <c r="AC384" s="625"/>
      <c r="AD384" s="626"/>
      <c r="AE384" s="626"/>
      <c r="AF384" s="626"/>
      <c r="AG384" s="626"/>
      <c r="AH384" s="627"/>
      <c r="AI384" s="628"/>
      <c r="AJ384" s="628"/>
      <c r="AK384" s="628"/>
      <c r="AL384" s="647"/>
      <c r="AM384" s="648"/>
      <c r="AN384" s="648"/>
      <c r="AO384" s="649"/>
      <c r="AP384" s="650"/>
      <c r="AQ384" s="650"/>
      <c r="AR384" s="650"/>
      <c r="AS384" s="650"/>
      <c r="AT384" s="650"/>
      <c r="AU384" s="650"/>
      <c r="AV384" s="650"/>
      <c r="AW384" s="650"/>
      <c r="AX384" s="650"/>
      <c r="AY384" s="40">
        <f t="shared" si="63"/>
        <v>0</v>
      </c>
    </row>
    <row r="385" spans="1:51" ht="30" hidden="1" customHeight="1" x14ac:dyDescent="0.2">
      <c r="A385" s="615">
        <v>15</v>
      </c>
      <c r="B385" s="615">
        <v>1</v>
      </c>
      <c r="C385" s="654"/>
      <c r="D385" s="655"/>
      <c r="E385" s="655"/>
      <c r="F385" s="655"/>
      <c r="G385" s="655"/>
      <c r="H385" s="655"/>
      <c r="I385" s="656"/>
      <c r="J385" s="618"/>
      <c r="K385" s="619"/>
      <c r="L385" s="619"/>
      <c r="M385" s="619"/>
      <c r="N385" s="619"/>
      <c r="O385" s="619"/>
      <c r="P385" s="621"/>
      <c r="Q385" s="621"/>
      <c r="R385" s="621"/>
      <c r="S385" s="621"/>
      <c r="T385" s="621"/>
      <c r="U385" s="621"/>
      <c r="V385" s="621"/>
      <c r="W385" s="621"/>
      <c r="X385" s="621"/>
      <c r="Y385" s="622"/>
      <c r="Z385" s="623"/>
      <c r="AA385" s="623"/>
      <c r="AB385" s="624"/>
      <c r="AC385" s="625"/>
      <c r="AD385" s="626"/>
      <c r="AE385" s="626"/>
      <c r="AF385" s="626"/>
      <c r="AG385" s="626"/>
      <c r="AH385" s="627"/>
      <c r="AI385" s="628"/>
      <c r="AJ385" s="628"/>
      <c r="AK385" s="628"/>
      <c r="AL385" s="647"/>
      <c r="AM385" s="648"/>
      <c r="AN385" s="648"/>
      <c r="AO385" s="649"/>
      <c r="AP385" s="650"/>
      <c r="AQ385" s="650"/>
      <c r="AR385" s="650"/>
      <c r="AS385" s="650"/>
      <c r="AT385" s="650"/>
      <c r="AU385" s="650"/>
      <c r="AV385" s="650"/>
      <c r="AW385" s="650"/>
      <c r="AX385" s="650"/>
      <c r="AY385" s="40">
        <f t="shared" si="63"/>
        <v>0</v>
      </c>
    </row>
    <row r="386" spans="1:51" ht="30" hidden="1" customHeight="1" x14ac:dyDescent="0.2">
      <c r="A386" s="615">
        <v>16</v>
      </c>
      <c r="B386" s="615">
        <v>1</v>
      </c>
      <c r="C386" s="654"/>
      <c r="D386" s="655"/>
      <c r="E386" s="655"/>
      <c r="F386" s="655"/>
      <c r="G386" s="655"/>
      <c r="H386" s="655"/>
      <c r="I386" s="656"/>
      <c r="J386" s="618"/>
      <c r="K386" s="619"/>
      <c r="L386" s="619"/>
      <c r="M386" s="619"/>
      <c r="N386" s="619"/>
      <c r="O386" s="619"/>
      <c r="P386" s="621"/>
      <c r="Q386" s="621"/>
      <c r="R386" s="621"/>
      <c r="S386" s="621"/>
      <c r="T386" s="621"/>
      <c r="U386" s="621"/>
      <c r="V386" s="621"/>
      <c r="W386" s="621"/>
      <c r="X386" s="621"/>
      <c r="Y386" s="622"/>
      <c r="Z386" s="623"/>
      <c r="AA386" s="623"/>
      <c r="AB386" s="624"/>
      <c r="AC386" s="625"/>
      <c r="AD386" s="626"/>
      <c r="AE386" s="626"/>
      <c r="AF386" s="626"/>
      <c r="AG386" s="626"/>
      <c r="AH386" s="627"/>
      <c r="AI386" s="628"/>
      <c r="AJ386" s="628"/>
      <c r="AK386" s="628"/>
      <c r="AL386" s="647"/>
      <c r="AM386" s="648"/>
      <c r="AN386" s="648"/>
      <c r="AO386" s="649"/>
      <c r="AP386" s="650"/>
      <c r="AQ386" s="650"/>
      <c r="AR386" s="650"/>
      <c r="AS386" s="650"/>
      <c r="AT386" s="650"/>
      <c r="AU386" s="650"/>
      <c r="AV386" s="650"/>
      <c r="AW386" s="650"/>
      <c r="AX386" s="650"/>
      <c r="AY386" s="40">
        <f t="shared" si="63"/>
        <v>0</v>
      </c>
    </row>
    <row r="387" spans="1:51" s="13" customFormat="1" ht="30" hidden="1" customHeight="1" x14ac:dyDescent="0.2">
      <c r="A387" s="615">
        <v>17</v>
      </c>
      <c r="B387" s="615">
        <v>1</v>
      </c>
      <c r="C387" s="654"/>
      <c r="D387" s="655"/>
      <c r="E387" s="655"/>
      <c r="F387" s="655"/>
      <c r="G387" s="655"/>
      <c r="H387" s="655"/>
      <c r="I387" s="656"/>
      <c r="J387" s="618"/>
      <c r="K387" s="619"/>
      <c r="L387" s="619"/>
      <c r="M387" s="619"/>
      <c r="N387" s="619"/>
      <c r="O387" s="619"/>
      <c r="P387" s="621"/>
      <c r="Q387" s="621"/>
      <c r="R387" s="621"/>
      <c r="S387" s="621"/>
      <c r="T387" s="621"/>
      <c r="U387" s="621"/>
      <c r="V387" s="621"/>
      <c r="W387" s="621"/>
      <c r="X387" s="621"/>
      <c r="Y387" s="622"/>
      <c r="Z387" s="623"/>
      <c r="AA387" s="623"/>
      <c r="AB387" s="624"/>
      <c r="AC387" s="625"/>
      <c r="AD387" s="626"/>
      <c r="AE387" s="626"/>
      <c r="AF387" s="626"/>
      <c r="AG387" s="626"/>
      <c r="AH387" s="627"/>
      <c r="AI387" s="628"/>
      <c r="AJ387" s="628"/>
      <c r="AK387" s="628"/>
      <c r="AL387" s="647"/>
      <c r="AM387" s="648"/>
      <c r="AN387" s="648"/>
      <c r="AO387" s="649"/>
      <c r="AP387" s="650"/>
      <c r="AQ387" s="650"/>
      <c r="AR387" s="650"/>
      <c r="AS387" s="650"/>
      <c r="AT387" s="650"/>
      <c r="AU387" s="650"/>
      <c r="AV387" s="650"/>
      <c r="AW387" s="650"/>
      <c r="AX387" s="650"/>
      <c r="AY387" s="40">
        <f t="shared" si="63"/>
        <v>0</v>
      </c>
    </row>
    <row r="388" spans="1:51" ht="30" hidden="1" customHeight="1" x14ac:dyDescent="0.2">
      <c r="A388" s="615">
        <v>18</v>
      </c>
      <c r="B388" s="615">
        <v>1</v>
      </c>
      <c r="C388" s="654"/>
      <c r="D388" s="655"/>
      <c r="E388" s="655"/>
      <c r="F388" s="655"/>
      <c r="G388" s="655"/>
      <c r="H388" s="655"/>
      <c r="I388" s="656"/>
      <c r="J388" s="618"/>
      <c r="K388" s="619"/>
      <c r="L388" s="619"/>
      <c r="M388" s="619"/>
      <c r="N388" s="619"/>
      <c r="O388" s="619"/>
      <c r="P388" s="621"/>
      <c r="Q388" s="621"/>
      <c r="R388" s="621"/>
      <c r="S388" s="621"/>
      <c r="T388" s="621"/>
      <c r="U388" s="621"/>
      <c r="V388" s="621"/>
      <c r="W388" s="621"/>
      <c r="X388" s="621"/>
      <c r="Y388" s="622"/>
      <c r="Z388" s="623"/>
      <c r="AA388" s="623"/>
      <c r="AB388" s="624"/>
      <c r="AC388" s="625"/>
      <c r="AD388" s="626"/>
      <c r="AE388" s="626"/>
      <c r="AF388" s="626"/>
      <c r="AG388" s="626"/>
      <c r="AH388" s="627"/>
      <c r="AI388" s="628"/>
      <c r="AJ388" s="628"/>
      <c r="AK388" s="628"/>
      <c r="AL388" s="647"/>
      <c r="AM388" s="648"/>
      <c r="AN388" s="648"/>
      <c r="AO388" s="649"/>
      <c r="AP388" s="650"/>
      <c r="AQ388" s="650"/>
      <c r="AR388" s="650"/>
      <c r="AS388" s="650"/>
      <c r="AT388" s="650"/>
      <c r="AU388" s="650"/>
      <c r="AV388" s="650"/>
      <c r="AW388" s="650"/>
      <c r="AX388" s="650"/>
      <c r="AY388" s="40">
        <f t="shared" si="63"/>
        <v>0</v>
      </c>
    </row>
    <row r="389" spans="1:51" ht="30" hidden="1" customHeight="1" x14ac:dyDescent="0.2">
      <c r="A389" s="615">
        <v>19</v>
      </c>
      <c r="B389" s="615">
        <v>1</v>
      </c>
      <c r="C389" s="654"/>
      <c r="D389" s="655"/>
      <c r="E389" s="655"/>
      <c r="F389" s="655"/>
      <c r="G389" s="655"/>
      <c r="H389" s="655"/>
      <c r="I389" s="656"/>
      <c r="J389" s="618"/>
      <c r="K389" s="619"/>
      <c r="L389" s="619"/>
      <c r="M389" s="619"/>
      <c r="N389" s="619"/>
      <c r="O389" s="619"/>
      <c r="P389" s="621"/>
      <c r="Q389" s="621"/>
      <c r="R389" s="621"/>
      <c r="S389" s="621"/>
      <c r="T389" s="621"/>
      <c r="U389" s="621"/>
      <c r="V389" s="621"/>
      <c r="W389" s="621"/>
      <c r="X389" s="621"/>
      <c r="Y389" s="622"/>
      <c r="Z389" s="623"/>
      <c r="AA389" s="623"/>
      <c r="AB389" s="624"/>
      <c r="AC389" s="625"/>
      <c r="AD389" s="626"/>
      <c r="AE389" s="626"/>
      <c r="AF389" s="626"/>
      <c r="AG389" s="626"/>
      <c r="AH389" s="627"/>
      <c r="AI389" s="628"/>
      <c r="AJ389" s="628"/>
      <c r="AK389" s="628"/>
      <c r="AL389" s="647"/>
      <c r="AM389" s="648"/>
      <c r="AN389" s="648"/>
      <c r="AO389" s="649"/>
      <c r="AP389" s="650"/>
      <c r="AQ389" s="650"/>
      <c r="AR389" s="650"/>
      <c r="AS389" s="650"/>
      <c r="AT389" s="650"/>
      <c r="AU389" s="650"/>
      <c r="AV389" s="650"/>
      <c r="AW389" s="650"/>
      <c r="AX389" s="650"/>
      <c r="AY389" s="40">
        <f t="shared" si="63"/>
        <v>0</v>
      </c>
    </row>
    <row r="390" spans="1:51" ht="30" hidden="1" customHeight="1" x14ac:dyDescent="0.2">
      <c r="A390" s="615">
        <v>20</v>
      </c>
      <c r="B390" s="615">
        <v>1</v>
      </c>
      <c r="C390" s="654"/>
      <c r="D390" s="655"/>
      <c r="E390" s="655"/>
      <c r="F390" s="655"/>
      <c r="G390" s="655"/>
      <c r="H390" s="655"/>
      <c r="I390" s="656"/>
      <c r="J390" s="618"/>
      <c r="K390" s="619"/>
      <c r="L390" s="619"/>
      <c r="M390" s="619"/>
      <c r="N390" s="619"/>
      <c r="O390" s="619"/>
      <c r="P390" s="621"/>
      <c r="Q390" s="621"/>
      <c r="R390" s="621"/>
      <c r="S390" s="621"/>
      <c r="T390" s="621"/>
      <c r="U390" s="621"/>
      <c r="V390" s="621"/>
      <c r="W390" s="621"/>
      <c r="X390" s="621"/>
      <c r="Y390" s="622"/>
      <c r="Z390" s="623"/>
      <c r="AA390" s="623"/>
      <c r="AB390" s="624"/>
      <c r="AC390" s="625"/>
      <c r="AD390" s="626"/>
      <c r="AE390" s="626"/>
      <c r="AF390" s="626"/>
      <c r="AG390" s="626"/>
      <c r="AH390" s="627"/>
      <c r="AI390" s="628"/>
      <c r="AJ390" s="628"/>
      <c r="AK390" s="628"/>
      <c r="AL390" s="647"/>
      <c r="AM390" s="648"/>
      <c r="AN390" s="648"/>
      <c r="AO390" s="649"/>
      <c r="AP390" s="650"/>
      <c r="AQ390" s="650"/>
      <c r="AR390" s="650"/>
      <c r="AS390" s="650"/>
      <c r="AT390" s="650"/>
      <c r="AU390" s="650"/>
      <c r="AV390" s="650"/>
      <c r="AW390" s="650"/>
      <c r="AX390" s="650"/>
      <c r="AY390" s="40">
        <f t="shared" si="63"/>
        <v>0</v>
      </c>
    </row>
    <row r="391" spans="1:51" ht="30" hidden="1" customHeight="1" x14ac:dyDescent="0.2">
      <c r="A391" s="615">
        <v>21</v>
      </c>
      <c r="B391" s="615">
        <v>1</v>
      </c>
      <c r="C391" s="654"/>
      <c r="D391" s="655"/>
      <c r="E391" s="655"/>
      <c r="F391" s="655"/>
      <c r="G391" s="655"/>
      <c r="H391" s="655"/>
      <c r="I391" s="656"/>
      <c r="J391" s="618"/>
      <c r="K391" s="619"/>
      <c r="L391" s="619"/>
      <c r="M391" s="619"/>
      <c r="N391" s="619"/>
      <c r="O391" s="619"/>
      <c r="P391" s="621"/>
      <c r="Q391" s="621"/>
      <c r="R391" s="621"/>
      <c r="S391" s="621"/>
      <c r="T391" s="621"/>
      <c r="U391" s="621"/>
      <c r="V391" s="621"/>
      <c r="W391" s="621"/>
      <c r="X391" s="621"/>
      <c r="Y391" s="622"/>
      <c r="Z391" s="623"/>
      <c r="AA391" s="623"/>
      <c r="AB391" s="624"/>
      <c r="AC391" s="625"/>
      <c r="AD391" s="626"/>
      <c r="AE391" s="626"/>
      <c r="AF391" s="626"/>
      <c r="AG391" s="626"/>
      <c r="AH391" s="627"/>
      <c r="AI391" s="628"/>
      <c r="AJ391" s="628"/>
      <c r="AK391" s="628"/>
      <c r="AL391" s="647"/>
      <c r="AM391" s="648"/>
      <c r="AN391" s="648"/>
      <c r="AO391" s="649"/>
      <c r="AP391" s="650"/>
      <c r="AQ391" s="650"/>
      <c r="AR391" s="650"/>
      <c r="AS391" s="650"/>
      <c r="AT391" s="650"/>
      <c r="AU391" s="650"/>
      <c r="AV391" s="650"/>
      <c r="AW391" s="650"/>
      <c r="AX391" s="650"/>
      <c r="AY391" s="40">
        <f t="shared" si="63"/>
        <v>0</v>
      </c>
    </row>
    <row r="392" spans="1:51" ht="30" hidden="1" customHeight="1" x14ac:dyDescent="0.2">
      <c r="A392" s="615">
        <v>22</v>
      </c>
      <c r="B392" s="615">
        <v>1</v>
      </c>
      <c r="C392" s="654"/>
      <c r="D392" s="655"/>
      <c r="E392" s="655"/>
      <c r="F392" s="655"/>
      <c r="G392" s="655"/>
      <c r="H392" s="655"/>
      <c r="I392" s="656"/>
      <c r="J392" s="618"/>
      <c r="K392" s="619"/>
      <c r="L392" s="619"/>
      <c r="M392" s="619"/>
      <c r="N392" s="619"/>
      <c r="O392" s="619"/>
      <c r="P392" s="621"/>
      <c r="Q392" s="621"/>
      <c r="R392" s="621"/>
      <c r="S392" s="621"/>
      <c r="T392" s="621"/>
      <c r="U392" s="621"/>
      <c r="V392" s="621"/>
      <c r="W392" s="621"/>
      <c r="X392" s="621"/>
      <c r="Y392" s="622"/>
      <c r="Z392" s="623"/>
      <c r="AA392" s="623"/>
      <c r="AB392" s="624"/>
      <c r="AC392" s="625"/>
      <c r="AD392" s="626"/>
      <c r="AE392" s="626"/>
      <c r="AF392" s="626"/>
      <c r="AG392" s="626"/>
      <c r="AH392" s="627"/>
      <c r="AI392" s="628"/>
      <c r="AJ392" s="628"/>
      <c r="AK392" s="628"/>
      <c r="AL392" s="647"/>
      <c r="AM392" s="648"/>
      <c r="AN392" s="648"/>
      <c r="AO392" s="649"/>
      <c r="AP392" s="650"/>
      <c r="AQ392" s="650"/>
      <c r="AR392" s="650"/>
      <c r="AS392" s="650"/>
      <c r="AT392" s="650"/>
      <c r="AU392" s="650"/>
      <c r="AV392" s="650"/>
      <c r="AW392" s="650"/>
      <c r="AX392" s="650"/>
      <c r="AY392" s="40">
        <f t="shared" si="63"/>
        <v>0</v>
      </c>
    </row>
    <row r="393" spans="1:51" ht="30" hidden="1" customHeight="1" x14ac:dyDescent="0.2">
      <c r="A393" s="615">
        <v>23</v>
      </c>
      <c r="B393" s="615">
        <v>1</v>
      </c>
      <c r="C393" s="654"/>
      <c r="D393" s="655"/>
      <c r="E393" s="655"/>
      <c r="F393" s="655"/>
      <c r="G393" s="655"/>
      <c r="H393" s="655"/>
      <c r="I393" s="656"/>
      <c r="J393" s="618"/>
      <c r="K393" s="619"/>
      <c r="L393" s="619"/>
      <c r="M393" s="619"/>
      <c r="N393" s="619"/>
      <c r="O393" s="619"/>
      <c r="P393" s="621"/>
      <c r="Q393" s="621"/>
      <c r="R393" s="621"/>
      <c r="S393" s="621"/>
      <c r="T393" s="621"/>
      <c r="U393" s="621"/>
      <c r="V393" s="621"/>
      <c r="W393" s="621"/>
      <c r="X393" s="621"/>
      <c r="Y393" s="622"/>
      <c r="Z393" s="623"/>
      <c r="AA393" s="623"/>
      <c r="AB393" s="624"/>
      <c r="AC393" s="625"/>
      <c r="AD393" s="626"/>
      <c r="AE393" s="626"/>
      <c r="AF393" s="626"/>
      <c r="AG393" s="626"/>
      <c r="AH393" s="627"/>
      <c r="AI393" s="628"/>
      <c r="AJ393" s="628"/>
      <c r="AK393" s="628"/>
      <c r="AL393" s="647"/>
      <c r="AM393" s="648"/>
      <c r="AN393" s="648"/>
      <c r="AO393" s="649"/>
      <c r="AP393" s="650"/>
      <c r="AQ393" s="650"/>
      <c r="AR393" s="650"/>
      <c r="AS393" s="650"/>
      <c r="AT393" s="650"/>
      <c r="AU393" s="650"/>
      <c r="AV393" s="650"/>
      <c r="AW393" s="650"/>
      <c r="AX393" s="650"/>
      <c r="AY393" s="40">
        <f t="shared" si="63"/>
        <v>0</v>
      </c>
    </row>
    <row r="394" spans="1:51" ht="30" hidden="1" customHeight="1" x14ac:dyDescent="0.2">
      <c r="A394" s="615">
        <v>24</v>
      </c>
      <c r="B394" s="615">
        <v>1</v>
      </c>
      <c r="C394" s="654"/>
      <c r="D394" s="655"/>
      <c r="E394" s="655"/>
      <c r="F394" s="655"/>
      <c r="G394" s="655"/>
      <c r="H394" s="655"/>
      <c r="I394" s="656"/>
      <c r="J394" s="618"/>
      <c r="K394" s="619"/>
      <c r="L394" s="619"/>
      <c r="M394" s="619"/>
      <c r="N394" s="619"/>
      <c r="O394" s="619"/>
      <c r="P394" s="621"/>
      <c r="Q394" s="621"/>
      <c r="R394" s="621"/>
      <c r="S394" s="621"/>
      <c r="T394" s="621"/>
      <c r="U394" s="621"/>
      <c r="V394" s="621"/>
      <c r="W394" s="621"/>
      <c r="X394" s="621"/>
      <c r="Y394" s="622"/>
      <c r="Z394" s="623"/>
      <c r="AA394" s="623"/>
      <c r="AB394" s="624"/>
      <c r="AC394" s="625"/>
      <c r="AD394" s="626"/>
      <c r="AE394" s="626"/>
      <c r="AF394" s="626"/>
      <c r="AG394" s="626"/>
      <c r="AH394" s="627"/>
      <c r="AI394" s="628"/>
      <c r="AJ394" s="628"/>
      <c r="AK394" s="628"/>
      <c r="AL394" s="647"/>
      <c r="AM394" s="648"/>
      <c r="AN394" s="648"/>
      <c r="AO394" s="649"/>
      <c r="AP394" s="650"/>
      <c r="AQ394" s="650"/>
      <c r="AR394" s="650"/>
      <c r="AS394" s="650"/>
      <c r="AT394" s="650"/>
      <c r="AU394" s="650"/>
      <c r="AV394" s="650"/>
      <c r="AW394" s="650"/>
      <c r="AX394" s="650"/>
      <c r="AY394" s="40">
        <f t="shared" si="63"/>
        <v>0</v>
      </c>
    </row>
    <row r="395" spans="1:51" ht="30" hidden="1" customHeight="1" x14ac:dyDescent="0.2">
      <c r="A395" s="615">
        <v>25</v>
      </c>
      <c r="B395" s="615">
        <v>1</v>
      </c>
      <c r="C395" s="654"/>
      <c r="D395" s="655"/>
      <c r="E395" s="655"/>
      <c r="F395" s="655"/>
      <c r="G395" s="655"/>
      <c r="H395" s="655"/>
      <c r="I395" s="656"/>
      <c r="J395" s="618"/>
      <c r="K395" s="619"/>
      <c r="L395" s="619"/>
      <c r="M395" s="619"/>
      <c r="N395" s="619"/>
      <c r="O395" s="619"/>
      <c r="P395" s="621"/>
      <c r="Q395" s="621"/>
      <c r="R395" s="621"/>
      <c r="S395" s="621"/>
      <c r="T395" s="621"/>
      <c r="U395" s="621"/>
      <c r="V395" s="621"/>
      <c r="W395" s="621"/>
      <c r="X395" s="621"/>
      <c r="Y395" s="622"/>
      <c r="Z395" s="623"/>
      <c r="AA395" s="623"/>
      <c r="AB395" s="624"/>
      <c r="AC395" s="625"/>
      <c r="AD395" s="626"/>
      <c r="AE395" s="626"/>
      <c r="AF395" s="626"/>
      <c r="AG395" s="626"/>
      <c r="AH395" s="627"/>
      <c r="AI395" s="628"/>
      <c r="AJ395" s="628"/>
      <c r="AK395" s="628"/>
      <c r="AL395" s="647"/>
      <c r="AM395" s="648"/>
      <c r="AN395" s="648"/>
      <c r="AO395" s="649"/>
      <c r="AP395" s="650"/>
      <c r="AQ395" s="650"/>
      <c r="AR395" s="650"/>
      <c r="AS395" s="650"/>
      <c r="AT395" s="650"/>
      <c r="AU395" s="650"/>
      <c r="AV395" s="650"/>
      <c r="AW395" s="650"/>
      <c r="AX395" s="650"/>
      <c r="AY395" s="40">
        <f t="shared" si="63"/>
        <v>0</v>
      </c>
    </row>
    <row r="396" spans="1:51" ht="30" hidden="1" customHeight="1" x14ac:dyDescent="0.2">
      <c r="A396" s="615">
        <v>26</v>
      </c>
      <c r="B396" s="615">
        <v>1</v>
      </c>
      <c r="C396" s="654"/>
      <c r="D396" s="655"/>
      <c r="E396" s="655"/>
      <c r="F396" s="655"/>
      <c r="G396" s="655"/>
      <c r="H396" s="655"/>
      <c r="I396" s="656"/>
      <c r="J396" s="618"/>
      <c r="K396" s="619"/>
      <c r="L396" s="619"/>
      <c r="M396" s="619"/>
      <c r="N396" s="619"/>
      <c r="O396" s="619"/>
      <c r="P396" s="621"/>
      <c r="Q396" s="621"/>
      <c r="R396" s="621"/>
      <c r="S396" s="621"/>
      <c r="T396" s="621"/>
      <c r="U396" s="621"/>
      <c r="V396" s="621"/>
      <c r="W396" s="621"/>
      <c r="X396" s="621"/>
      <c r="Y396" s="622"/>
      <c r="Z396" s="623"/>
      <c r="AA396" s="623"/>
      <c r="AB396" s="624"/>
      <c r="AC396" s="625"/>
      <c r="AD396" s="626"/>
      <c r="AE396" s="626"/>
      <c r="AF396" s="626"/>
      <c r="AG396" s="626"/>
      <c r="AH396" s="627"/>
      <c r="AI396" s="628"/>
      <c r="AJ396" s="628"/>
      <c r="AK396" s="628"/>
      <c r="AL396" s="647"/>
      <c r="AM396" s="648"/>
      <c r="AN396" s="648"/>
      <c r="AO396" s="649"/>
      <c r="AP396" s="650"/>
      <c r="AQ396" s="650"/>
      <c r="AR396" s="650"/>
      <c r="AS396" s="650"/>
      <c r="AT396" s="650"/>
      <c r="AU396" s="650"/>
      <c r="AV396" s="650"/>
      <c r="AW396" s="650"/>
      <c r="AX396" s="650"/>
      <c r="AY396" s="40">
        <f t="shared" si="63"/>
        <v>0</v>
      </c>
    </row>
    <row r="397" spans="1:51" ht="30" hidden="1" customHeight="1" x14ac:dyDescent="0.2">
      <c r="A397" s="615">
        <v>27</v>
      </c>
      <c r="B397" s="615">
        <v>1</v>
      </c>
      <c r="C397" s="654"/>
      <c r="D397" s="655"/>
      <c r="E397" s="655"/>
      <c r="F397" s="655"/>
      <c r="G397" s="655"/>
      <c r="H397" s="655"/>
      <c r="I397" s="656"/>
      <c r="J397" s="618"/>
      <c r="K397" s="619"/>
      <c r="L397" s="619"/>
      <c r="M397" s="619"/>
      <c r="N397" s="619"/>
      <c r="O397" s="619"/>
      <c r="P397" s="621"/>
      <c r="Q397" s="621"/>
      <c r="R397" s="621"/>
      <c r="S397" s="621"/>
      <c r="T397" s="621"/>
      <c r="U397" s="621"/>
      <c r="V397" s="621"/>
      <c r="W397" s="621"/>
      <c r="X397" s="621"/>
      <c r="Y397" s="622"/>
      <c r="Z397" s="623"/>
      <c r="AA397" s="623"/>
      <c r="AB397" s="624"/>
      <c r="AC397" s="625"/>
      <c r="AD397" s="626"/>
      <c r="AE397" s="626"/>
      <c r="AF397" s="626"/>
      <c r="AG397" s="626"/>
      <c r="AH397" s="627"/>
      <c r="AI397" s="628"/>
      <c r="AJ397" s="628"/>
      <c r="AK397" s="628"/>
      <c r="AL397" s="647"/>
      <c r="AM397" s="648"/>
      <c r="AN397" s="648"/>
      <c r="AO397" s="649"/>
      <c r="AP397" s="650"/>
      <c r="AQ397" s="650"/>
      <c r="AR397" s="650"/>
      <c r="AS397" s="650"/>
      <c r="AT397" s="650"/>
      <c r="AU397" s="650"/>
      <c r="AV397" s="650"/>
      <c r="AW397" s="650"/>
      <c r="AX397" s="650"/>
      <c r="AY397" s="40">
        <f t="shared" si="63"/>
        <v>0</v>
      </c>
    </row>
    <row r="398" spans="1:51" ht="30" hidden="1" customHeight="1" x14ac:dyDescent="0.2">
      <c r="A398" s="615">
        <v>28</v>
      </c>
      <c r="B398" s="615">
        <v>1</v>
      </c>
      <c r="C398" s="654"/>
      <c r="D398" s="655"/>
      <c r="E398" s="655"/>
      <c r="F398" s="655"/>
      <c r="G398" s="655"/>
      <c r="H398" s="655"/>
      <c r="I398" s="656"/>
      <c r="J398" s="618"/>
      <c r="K398" s="619"/>
      <c r="L398" s="619"/>
      <c r="M398" s="619"/>
      <c r="N398" s="619"/>
      <c r="O398" s="619"/>
      <c r="P398" s="621"/>
      <c r="Q398" s="621"/>
      <c r="R398" s="621"/>
      <c r="S398" s="621"/>
      <c r="T398" s="621"/>
      <c r="U398" s="621"/>
      <c r="V398" s="621"/>
      <c r="W398" s="621"/>
      <c r="X398" s="621"/>
      <c r="Y398" s="622"/>
      <c r="Z398" s="623"/>
      <c r="AA398" s="623"/>
      <c r="AB398" s="624"/>
      <c r="AC398" s="625"/>
      <c r="AD398" s="626"/>
      <c r="AE398" s="626"/>
      <c r="AF398" s="626"/>
      <c r="AG398" s="626"/>
      <c r="AH398" s="627"/>
      <c r="AI398" s="628"/>
      <c r="AJ398" s="628"/>
      <c r="AK398" s="628"/>
      <c r="AL398" s="647"/>
      <c r="AM398" s="648"/>
      <c r="AN398" s="648"/>
      <c r="AO398" s="649"/>
      <c r="AP398" s="650"/>
      <c r="AQ398" s="650"/>
      <c r="AR398" s="650"/>
      <c r="AS398" s="650"/>
      <c r="AT398" s="650"/>
      <c r="AU398" s="650"/>
      <c r="AV398" s="650"/>
      <c r="AW398" s="650"/>
      <c r="AX398" s="650"/>
      <c r="AY398" s="40">
        <f t="shared" si="63"/>
        <v>0</v>
      </c>
    </row>
    <row r="399" spans="1:51" ht="30" hidden="1" customHeight="1" x14ac:dyDescent="0.2">
      <c r="A399" s="615">
        <v>29</v>
      </c>
      <c r="B399" s="615">
        <v>1</v>
      </c>
      <c r="C399" s="654"/>
      <c r="D399" s="655"/>
      <c r="E399" s="655"/>
      <c r="F399" s="655"/>
      <c r="G399" s="655"/>
      <c r="H399" s="655"/>
      <c r="I399" s="656"/>
      <c r="J399" s="618"/>
      <c r="K399" s="619"/>
      <c r="L399" s="619"/>
      <c r="M399" s="619"/>
      <c r="N399" s="619"/>
      <c r="O399" s="619"/>
      <c r="P399" s="621"/>
      <c r="Q399" s="621"/>
      <c r="R399" s="621"/>
      <c r="S399" s="621"/>
      <c r="T399" s="621"/>
      <c r="U399" s="621"/>
      <c r="V399" s="621"/>
      <c r="W399" s="621"/>
      <c r="X399" s="621"/>
      <c r="Y399" s="622"/>
      <c r="Z399" s="623"/>
      <c r="AA399" s="623"/>
      <c r="AB399" s="624"/>
      <c r="AC399" s="625"/>
      <c r="AD399" s="626"/>
      <c r="AE399" s="626"/>
      <c r="AF399" s="626"/>
      <c r="AG399" s="626"/>
      <c r="AH399" s="627"/>
      <c r="AI399" s="628"/>
      <c r="AJ399" s="628"/>
      <c r="AK399" s="628"/>
      <c r="AL399" s="647"/>
      <c r="AM399" s="648"/>
      <c r="AN399" s="648"/>
      <c r="AO399" s="649"/>
      <c r="AP399" s="650"/>
      <c r="AQ399" s="650"/>
      <c r="AR399" s="650"/>
      <c r="AS399" s="650"/>
      <c r="AT399" s="650"/>
      <c r="AU399" s="650"/>
      <c r="AV399" s="650"/>
      <c r="AW399" s="650"/>
      <c r="AX399" s="650"/>
      <c r="AY399" s="40">
        <f t="shared" si="63"/>
        <v>0</v>
      </c>
    </row>
    <row r="400" spans="1:51" ht="30" hidden="1" customHeight="1" x14ac:dyDescent="0.2">
      <c r="A400" s="615">
        <v>30</v>
      </c>
      <c r="B400" s="615">
        <v>1</v>
      </c>
      <c r="C400" s="654"/>
      <c r="D400" s="655"/>
      <c r="E400" s="655"/>
      <c r="F400" s="655"/>
      <c r="G400" s="655"/>
      <c r="H400" s="655"/>
      <c r="I400" s="656"/>
      <c r="J400" s="618"/>
      <c r="K400" s="619"/>
      <c r="L400" s="619"/>
      <c r="M400" s="619"/>
      <c r="N400" s="619"/>
      <c r="O400" s="619"/>
      <c r="P400" s="621"/>
      <c r="Q400" s="621"/>
      <c r="R400" s="621"/>
      <c r="S400" s="621"/>
      <c r="T400" s="621"/>
      <c r="U400" s="621"/>
      <c r="V400" s="621"/>
      <c r="W400" s="621"/>
      <c r="X400" s="621"/>
      <c r="Y400" s="622"/>
      <c r="Z400" s="623"/>
      <c r="AA400" s="623"/>
      <c r="AB400" s="624"/>
      <c r="AC400" s="625"/>
      <c r="AD400" s="626"/>
      <c r="AE400" s="626"/>
      <c r="AF400" s="626"/>
      <c r="AG400" s="626"/>
      <c r="AH400" s="627"/>
      <c r="AI400" s="628"/>
      <c r="AJ400" s="628"/>
      <c r="AK400" s="628"/>
      <c r="AL400" s="647"/>
      <c r="AM400" s="648"/>
      <c r="AN400" s="648"/>
      <c r="AO400" s="649"/>
      <c r="AP400" s="650"/>
      <c r="AQ400" s="650"/>
      <c r="AR400" s="650"/>
      <c r="AS400" s="650"/>
      <c r="AT400" s="650"/>
      <c r="AU400" s="650"/>
      <c r="AV400" s="650"/>
      <c r="AW400" s="650"/>
      <c r="AX400" s="650"/>
      <c r="AY400" s="40">
        <f t="shared" si="63"/>
        <v>0</v>
      </c>
    </row>
    <row r="401" spans="1:51" ht="24.75" hidden="1" customHeight="1" x14ac:dyDescent="0.2">
      <c r="A401" s="48"/>
      <c r="B401" s="48"/>
      <c r="C401" s="48"/>
      <c r="D401" s="48"/>
      <c r="E401" s="48"/>
      <c r="F401" s="48"/>
      <c r="G401" s="48"/>
      <c r="H401" s="48"/>
      <c r="I401" s="48"/>
      <c r="J401" s="48"/>
      <c r="K401" s="48"/>
      <c r="L401" s="48"/>
      <c r="M401" s="48"/>
      <c r="N401" s="48"/>
      <c r="O401" s="48"/>
      <c r="P401" s="49"/>
      <c r="Q401" s="49"/>
      <c r="R401" s="49"/>
      <c r="S401" s="49"/>
      <c r="T401" s="49"/>
      <c r="U401" s="49"/>
      <c r="V401" s="49"/>
      <c r="W401" s="49"/>
      <c r="X401" s="49"/>
      <c r="Y401" s="50"/>
      <c r="Z401" s="50"/>
      <c r="AA401" s="50"/>
      <c r="AB401" s="50"/>
      <c r="AC401" s="50"/>
      <c r="AD401" s="50"/>
      <c r="AE401" s="50"/>
      <c r="AF401" s="50"/>
      <c r="AG401" s="50"/>
      <c r="AH401" s="50"/>
      <c r="AI401" s="50"/>
      <c r="AJ401" s="50"/>
      <c r="AK401" s="50"/>
      <c r="AL401" s="50"/>
      <c r="AM401" s="50"/>
      <c r="AN401" s="50"/>
      <c r="AO401" s="50"/>
      <c r="AP401" s="49"/>
      <c r="AQ401" s="49"/>
      <c r="AR401" s="49"/>
      <c r="AS401" s="49"/>
      <c r="AT401" s="49"/>
      <c r="AU401" s="49"/>
      <c r="AV401" s="49"/>
      <c r="AW401" s="49"/>
      <c r="AX401" s="49"/>
      <c r="AY401" s="40">
        <f t="shared" si="63"/>
        <v>0</v>
      </c>
    </row>
    <row r="402" spans="1:51" ht="24.75" customHeight="1" x14ac:dyDescent="0.2">
      <c r="A402" s="41"/>
      <c r="B402" s="45" t="s">
        <v>138</v>
      </c>
      <c r="C402" s="41"/>
      <c r="D402" s="41"/>
      <c r="E402" s="41"/>
      <c r="F402" s="41"/>
      <c r="G402" s="41"/>
      <c r="H402" s="41"/>
      <c r="I402" s="41"/>
      <c r="J402" s="41"/>
      <c r="K402" s="41"/>
      <c r="L402" s="41"/>
      <c r="M402" s="41"/>
      <c r="N402" s="41"/>
      <c r="O402" s="41"/>
      <c r="P402" s="46"/>
      <c r="Q402" s="46"/>
      <c r="R402" s="46"/>
      <c r="S402" s="46"/>
      <c r="T402" s="46"/>
      <c r="U402" s="46"/>
      <c r="V402" s="46"/>
      <c r="W402" s="46"/>
      <c r="X402" s="46"/>
      <c r="Y402" s="47"/>
      <c r="Z402" s="47"/>
      <c r="AA402" s="47"/>
      <c r="AB402" s="47"/>
      <c r="AC402" s="47"/>
      <c r="AD402" s="47"/>
      <c r="AE402" s="47"/>
      <c r="AF402" s="47"/>
      <c r="AG402" s="47"/>
      <c r="AH402" s="47"/>
      <c r="AI402" s="47"/>
      <c r="AJ402" s="47"/>
      <c r="AK402" s="47"/>
      <c r="AL402" s="47"/>
      <c r="AM402" s="47"/>
      <c r="AN402" s="47"/>
      <c r="AO402" s="47"/>
      <c r="AP402" s="46"/>
      <c r="AQ402" s="46"/>
      <c r="AR402" s="46"/>
      <c r="AS402" s="46"/>
      <c r="AT402" s="46"/>
      <c r="AU402" s="46"/>
      <c r="AV402" s="46"/>
      <c r="AW402" s="46"/>
      <c r="AX402" s="46"/>
      <c r="AY402" s="40">
        <f>COUNTA(C404:AX433)</f>
        <v>24</v>
      </c>
    </row>
    <row r="403" spans="1:51" ht="59.25" customHeight="1" x14ac:dyDescent="0.2">
      <c r="A403" s="638"/>
      <c r="B403" s="638"/>
      <c r="C403" s="639" t="s">
        <v>17</v>
      </c>
      <c r="D403" s="640"/>
      <c r="E403" s="640"/>
      <c r="F403" s="640"/>
      <c r="G403" s="640"/>
      <c r="H403" s="640"/>
      <c r="I403" s="641"/>
      <c r="J403" s="642" t="s">
        <v>121</v>
      </c>
      <c r="K403" s="521"/>
      <c r="L403" s="521"/>
      <c r="M403" s="521"/>
      <c r="N403" s="521"/>
      <c r="O403" s="521"/>
      <c r="P403" s="643" t="s">
        <v>18</v>
      </c>
      <c r="Q403" s="643"/>
      <c r="R403" s="643"/>
      <c r="S403" s="643"/>
      <c r="T403" s="643"/>
      <c r="U403" s="643"/>
      <c r="V403" s="643"/>
      <c r="W403" s="643"/>
      <c r="X403" s="643"/>
      <c r="Y403" s="644" t="s">
        <v>120</v>
      </c>
      <c r="Z403" s="645"/>
      <c r="AA403" s="645"/>
      <c r="AB403" s="645"/>
      <c r="AC403" s="642" t="s">
        <v>140</v>
      </c>
      <c r="AD403" s="642"/>
      <c r="AE403" s="642"/>
      <c r="AF403" s="642"/>
      <c r="AG403" s="642"/>
      <c r="AH403" s="644" t="s">
        <v>152</v>
      </c>
      <c r="AI403" s="638"/>
      <c r="AJ403" s="638"/>
      <c r="AK403" s="638"/>
      <c r="AL403" s="638" t="s">
        <v>15</v>
      </c>
      <c r="AM403" s="638"/>
      <c r="AN403" s="638"/>
      <c r="AO403" s="646"/>
      <c r="AP403" s="614" t="s">
        <v>122</v>
      </c>
      <c r="AQ403" s="614"/>
      <c r="AR403" s="614"/>
      <c r="AS403" s="614"/>
      <c r="AT403" s="614"/>
      <c r="AU403" s="614"/>
      <c r="AV403" s="614"/>
      <c r="AW403" s="614"/>
      <c r="AX403" s="614"/>
      <c r="AY403" s="40">
        <f>IF(AY402=0,0,1)</f>
        <v>1</v>
      </c>
    </row>
    <row r="404" spans="1:51" ht="30" customHeight="1" x14ac:dyDescent="0.2">
      <c r="A404" s="615">
        <v>1</v>
      </c>
      <c r="B404" s="615">
        <v>1</v>
      </c>
      <c r="C404" s="616" t="s">
        <v>659</v>
      </c>
      <c r="D404" s="617"/>
      <c r="E404" s="617"/>
      <c r="F404" s="617"/>
      <c r="G404" s="617"/>
      <c r="H404" s="617"/>
      <c r="I404" s="617"/>
      <c r="J404" s="618">
        <v>8011101028104</v>
      </c>
      <c r="K404" s="619"/>
      <c r="L404" s="619"/>
      <c r="M404" s="619"/>
      <c r="N404" s="619"/>
      <c r="O404" s="619"/>
      <c r="P404" s="663" t="s">
        <v>667</v>
      </c>
      <c r="Q404" s="663"/>
      <c r="R404" s="663"/>
      <c r="S404" s="663"/>
      <c r="T404" s="663"/>
      <c r="U404" s="663"/>
      <c r="V404" s="663"/>
      <c r="W404" s="663"/>
      <c r="X404" s="663"/>
      <c r="Y404" s="622">
        <v>0.4</v>
      </c>
      <c r="Z404" s="623"/>
      <c r="AA404" s="623"/>
      <c r="AB404" s="624"/>
      <c r="AC404" s="625" t="s">
        <v>579</v>
      </c>
      <c r="AD404" s="626"/>
      <c r="AE404" s="626"/>
      <c r="AF404" s="626"/>
      <c r="AG404" s="626"/>
      <c r="AH404" s="664" t="s">
        <v>176</v>
      </c>
      <c r="AI404" s="665"/>
      <c r="AJ404" s="665"/>
      <c r="AK404" s="665"/>
      <c r="AL404" s="647">
        <v>100</v>
      </c>
      <c r="AM404" s="648"/>
      <c r="AN404" s="648"/>
      <c r="AO404" s="649"/>
      <c r="AP404" s="650" t="s">
        <v>176</v>
      </c>
      <c r="AQ404" s="650"/>
      <c r="AR404" s="650"/>
      <c r="AS404" s="650"/>
      <c r="AT404" s="650"/>
      <c r="AU404" s="650"/>
      <c r="AV404" s="650"/>
      <c r="AW404" s="650"/>
      <c r="AX404" s="650"/>
      <c r="AY404" s="40">
        <f>COUNTA(C404:AX404)</f>
        <v>8</v>
      </c>
    </row>
    <row r="405" spans="1:51" ht="30" customHeight="1" x14ac:dyDescent="0.2">
      <c r="A405" s="615">
        <v>2</v>
      </c>
      <c r="B405" s="615">
        <v>1</v>
      </c>
      <c r="C405" s="616" t="s">
        <v>660</v>
      </c>
      <c r="D405" s="617"/>
      <c r="E405" s="617"/>
      <c r="F405" s="617"/>
      <c r="G405" s="617"/>
      <c r="H405" s="617"/>
      <c r="I405" s="617"/>
      <c r="J405" s="618">
        <v>1010001067912</v>
      </c>
      <c r="K405" s="619"/>
      <c r="L405" s="619"/>
      <c r="M405" s="619"/>
      <c r="N405" s="619"/>
      <c r="O405" s="619"/>
      <c r="P405" s="620" t="s">
        <v>666</v>
      </c>
      <c r="Q405" s="621"/>
      <c r="R405" s="621"/>
      <c r="S405" s="621"/>
      <c r="T405" s="621"/>
      <c r="U405" s="621"/>
      <c r="V405" s="621"/>
      <c r="W405" s="621"/>
      <c r="X405" s="621"/>
      <c r="Y405" s="622">
        <v>0.08</v>
      </c>
      <c r="Z405" s="623"/>
      <c r="AA405" s="623"/>
      <c r="AB405" s="624"/>
      <c r="AC405" s="625" t="s">
        <v>579</v>
      </c>
      <c r="AD405" s="626"/>
      <c r="AE405" s="626"/>
      <c r="AF405" s="626"/>
      <c r="AG405" s="626"/>
      <c r="AH405" s="664" t="s">
        <v>176</v>
      </c>
      <c r="AI405" s="665"/>
      <c r="AJ405" s="665"/>
      <c r="AK405" s="665"/>
      <c r="AL405" s="647">
        <v>100</v>
      </c>
      <c r="AM405" s="648"/>
      <c r="AN405" s="648"/>
      <c r="AO405" s="649"/>
      <c r="AP405" s="650" t="s">
        <v>176</v>
      </c>
      <c r="AQ405" s="650"/>
      <c r="AR405" s="650"/>
      <c r="AS405" s="650"/>
      <c r="AT405" s="650"/>
      <c r="AU405" s="650"/>
      <c r="AV405" s="650"/>
      <c r="AW405" s="650"/>
      <c r="AX405" s="650"/>
      <c r="AY405" s="40">
        <f t="shared" ref="AY405:AY434" si="64">COUNTA(C405:AX405)</f>
        <v>8</v>
      </c>
    </row>
    <row r="406" spans="1:51" ht="30" customHeight="1" x14ac:dyDescent="0.2">
      <c r="A406" s="615">
        <v>3</v>
      </c>
      <c r="B406" s="615">
        <v>1</v>
      </c>
      <c r="C406" s="616" t="s">
        <v>661</v>
      </c>
      <c r="D406" s="617"/>
      <c r="E406" s="617"/>
      <c r="F406" s="617"/>
      <c r="G406" s="617"/>
      <c r="H406" s="617"/>
      <c r="I406" s="617"/>
      <c r="J406" s="618">
        <v>9011101031552</v>
      </c>
      <c r="K406" s="619"/>
      <c r="L406" s="619"/>
      <c r="M406" s="619"/>
      <c r="N406" s="619"/>
      <c r="O406" s="619"/>
      <c r="P406" s="620" t="s">
        <v>666</v>
      </c>
      <c r="Q406" s="621"/>
      <c r="R406" s="621"/>
      <c r="S406" s="621"/>
      <c r="T406" s="621"/>
      <c r="U406" s="621"/>
      <c r="V406" s="621"/>
      <c r="W406" s="621"/>
      <c r="X406" s="621"/>
      <c r="Y406" s="622">
        <v>0.1</v>
      </c>
      <c r="Z406" s="623"/>
      <c r="AA406" s="623"/>
      <c r="AB406" s="624"/>
      <c r="AC406" s="625" t="s">
        <v>579</v>
      </c>
      <c r="AD406" s="626"/>
      <c r="AE406" s="626"/>
      <c r="AF406" s="626"/>
      <c r="AG406" s="626"/>
      <c r="AH406" s="664" t="s">
        <v>176</v>
      </c>
      <c r="AI406" s="665"/>
      <c r="AJ406" s="665"/>
      <c r="AK406" s="665"/>
      <c r="AL406" s="647">
        <v>100</v>
      </c>
      <c r="AM406" s="648"/>
      <c r="AN406" s="648"/>
      <c r="AO406" s="649"/>
      <c r="AP406" s="650" t="s">
        <v>176</v>
      </c>
      <c r="AQ406" s="650"/>
      <c r="AR406" s="650"/>
      <c r="AS406" s="650"/>
      <c r="AT406" s="650"/>
      <c r="AU406" s="650"/>
      <c r="AV406" s="650"/>
      <c r="AW406" s="650"/>
      <c r="AX406" s="650"/>
      <c r="AY406" s="40">
        <f t="shared" si="64"/>
        <v>8</v>
      </c>
    </row>
    <row r="407" spans="1:51" ht="30" hidden="1" customHeight="1" x14ac:dyDescent="0.2">
      <c r="A407" s="615">
        <v>4</v>
      </c>
      <c r="B407" s="615">
        <v>1</v>
      </c>
      <c r="C407" s="657"/>
      <c r="D407" s="667"/>
      <c r="E407" s="667"/>
      <c r="F407" s="667"/>
      <c r="G407" s="667"/>
      <c r="H407" s="667"/>
      <c r="I407" s="668"/>
      <c r="J407" s="618"/>
      <c r="K407" s="619"/>
      <c r="L407" s="619"/>
      <c r="M407" s="619"/>
      <c r="N407" s="619"/>
      <c r="O407" s="619"/>
      <c r="P407" s="620"/>
      <c r="Q407" s="621"/>
      <c r="R407" s="621"/>
      <c r="S407" s="621"/>
      <c r="T407" s="621"/>
      <c r="U407" s="621"/>
      <c r="V407" s="621"/>
      <c r="W407" s="621"/>
      <c r="X407" s="621"/>
      <c r="Y407" s="660"/>
      <c r="Z407" s="661"/>
      <c r="AA407" s="661"/>
      <c r="AB407" s="662"/>
      <c r="AC407" s="625"/>
      <c r="AD407" s="626"/>
      <c r="AE407" s="626"/>
      <c r="AF407" s="626"/>
      <c r="AG407" s="626"/>
      <c r="AH407" s="627"/>
      <c r="AI407" s="628"/>
      <c r="AJ407" s="628"/>
      <c r="AK407" s="628"/>
      <c r="AL407" s="629"/>
      <c r="AM407" s="630"/>
      <c r="AN407" s="630"/>
      <c r="AO407" s="631"/>
      <c r="AP407" s="650"/>
      <c r="AQ407" s="650"/>
      <c r="AR407" s="650"/>
      <c r="AS407" s="650"/>
      <c r="AT407" s="650"/>
      <c r="AU407" s="650"/>
      <c r="AV407" s="650"/>
      <c r="AW407" s="650"/>
      <c r="AX407" s="650"/>
      <c r="AY407" s="40">
        <f t="shared" si="64"/>
        <v>0</v>
      </c>
    </row>
    <row r="408" spans="1:51" ht="30" hidden="1" customHeight="1" x14ac:dyDescent="0.2">
      <c r="A408" s="615">
        <v>5</v>
      </c>
      <c r="B408" s="615">
        <v>1</v>
      </c>
      <c r="C408" s="666"/>
      <c r="D408" s="658"/>
      <c r="E408" s="658"/>
      <c r="F408" s="658"/>
      <c r="G408" s="658"/>
      <c r="H408" s="658"/>
      <c r="I408" s="659"/>
      <c r="J408" s="618"/>
      <c r="K408" s="619"/>
      <c r="L408" s="619"/>
      <c r="M408" s="619"/>
      <c r="N408" s="619"/>
      <c r="O408" s="619"/>
      <c r="P408" s="621"/>
      <c r="Q408" s="621"/>
      <c r="R408" s="621"/>
      <c r="S408" s="621"/>
      <c r="T408" s="621"/>
      <c r="U408" s="621"/>
      <c r="V408" s="621"/>
      <c r="W408" s="621"/>
      <c r="X408" s="621"/>
      <c r="Y408" s="660"/>
      <c r="Z408" s="661"/>
      <c r="AA408" s="661"/>
      <c r="AB408" s="662"/>
      <c r="AC408" s="625"/>
      <c r="AD408" s="626"/>
      <c r="AE408" s="626"/>
      <c r="AF408" s="626"/>
      <c r="AG408" s="626"/>
      <c r="AH408" s="627"/>
      <c r="AI408" s="628"/>
      <c r="AJ408" s="628"/>
      <c r="AK408" s="628"/>
      <c r="AL408" s="629"/>
      <c r="AM408" s="630"/>
      <c r="AN408" s="630"/>
      <c r="AO408" s="631"/>
      <c r="AP408" s="650"/>
      <c r="AQ408" s="650"/>
      <c r="AR408" s="650"/>
      <c r="AS408" s="650"/>
      <c r="AT408" s="650"/>
      <c r="AU408" s="650"/>
      <c r="AV408" s="650"/>
      <c r="AW408" s="650"/>
      <c r="AX408" s="650"/>
      <c r="AY408" s="40">
        <f>COUNTA(C408:AX408)</f>
        <v>0</v>
      </c>
    </row>
    <row r="409" spans="1:51" ht="30" hidden="1" customHeight="1" x14ac:dyDescent="0.2">
      <c r="A409" s="615">
        <v>6</v>
      </c>
      <c r="B409" s="615">
        <v>1</v>
      </c>
      <c r="C409" s="666"/>
      <c r="D409" s="658"/>
      <c r="E409" s="658"/>
      <c r="F409" s="658"/>
      <c r="G409" s="658"/>
      <c r="H409" s="658"/>
      <c r="I409" s="659"/>
      <c r="J409" s="618"/>
      <c r="K409" s="619"/>
      <c r="L409" s="619"/>
      <c r="M409" s="619"/>
      <c r="N409" s="619"/>
      <c r="O409" s="619"/>
      <c r="P409" s="621"/>
      <c r="Q409" s="621"/>
      <c r="R409" s="621"/>
      <c r="S409" s="621"/>
      <c r="T409" s="621"/>
      <c r="U409" s="621"/>
      <c r="V409" s="621"/>
      <c r="W409" s="621"/>
      <c r="X409" s="621"/>
      <c r="Y409" s="660"/>
      <c r="Z409" s="661"/>
      <c r="AA409" s="661"/>
      <c r="AB409" s="662"/>
      <c r="AC409" s="625"/>
      <c r="AD409" s="626"/>
      <c r="AE409" s="626"/>
      <c r="AF409" s="626"/>
      <c r="AG409" s="626"/>
      <c r="AH409" s="627"/>
      <c r="AI409" s="628"/>
      <c r="AJ409" s="628"/>
      <c r="AK409" s="628"/>
      <c r="AL409" s="629"/>
      <c r="AM409" s="630"/>
      <c r="AN409" s="630"/>
      <c r="AO409" s="631"/>
      <c r="AP409" s="650"/>
      <c r="AQ409" s="650"/>
      <c r="AR409" s="650"/>
      <c r="AS409" s="650"/>
      <c r="AT409" s="650"/>
      <c r="AU409" s="650"/>
      <c r="AV409" s="650"/>
      <c r="AW409" s="650"/>
      <c r="AX409" s="650"/>
      <c r="AY409" s="40">
        <f t="shared" si="64"/>
        <v>0</v>
      </c>
    </row>
    <row r="410" spans="1:51" ht="30" hidden="1" customHeight="1" x14ac:dyDescent="0.2">
      <c r="A410" s="615">
        <v>7</v>
      </c>
      <c r="B410" s="615">
        <v>1</v>
      </c>
      <c r="C410" s="666"/>
      <c r="D410" s="658"/>
      <c r="E410" s="658"/>
      <c r="F410" s="658"/>
      <c r="G410" s="658"/>
      <c r="H410" s="658"/>
      <c r="I410" s="659"/>
      <c r="J410" s="618"/>
      <c r="K410" s="619"/>
      <c r="L410" s="619"/>
      <c r="M410" s="619"/>
      <c r="N410" s="619"/>
      <c r="O410" s="619"/>
      <c r="P410" s="621"/>
      <c r="Q410" s="621"/>
      <c r="R410" s="621"/>
      <c r="S410" s="621"/>
      <c r="T410" s="621"/>
      <c r="U410" s="621"/>
      <c r="V410" s="621"/>
      <c r="W410" s="621"/>
      <c r="X410" s="621"/>
      <c r="Y410" s="660"/>
      <c r="Z410" s="661"/>
      <c r="AA410" s="661"/>
      <c r="AB410" s="662"/>
      <c r="AC410" s="625"/>
      <c r="AD410" s="626"/>
      <c r="AE410" s="626"/>
      <c r="AF410" s="626"/>
      <c r="AG410" s="626"/>
      <c r="AH410" s="627"/>
      <c r="AI410" s="628"/>
      <c r="AJ410" s="628"/>
      <c r="AK410" s="628"/>
      <c r="AL410" s="629"/>
      <c r="AM410" s="630"/>
      <c r="AN410" s="630"/>
      <c r="AO410" s="631"/>
      <c r="AP410" s="650"/>
      <c r="AQ410" s="650"/>
      <c r="AR410" s="650"/>
      <c r="AS410" s="650"/>
      <c r="AT410" s="650"/>
      <c r="AU410" s="650"/>
      <c r="AV410" s="650"/>
      <c r="AW410" s="650"/>
      <c r="AX410" s="650"/>
      <c r="AY410" s="40">
        <f t="shared" si="64"/>
        <v>0</v>
      </c>
    </row>
    <row r="411" spans="1:51" ht="30" hidden="1" customHeight="1" x14ac:dyDescent="0.2">
      <c r="A411" s="615">
        <v>8</v>
      </c>
      <c r="B411" s="615">
        <v>1</v>
      </c>
      <c r="C411" s="654"/>
      <c r="D411" s="655"/>
      <c r="E411" s="655"/>
      <c r="F411" s="655"/>
      <c r="G411" s="655"/>
      <c r="H411" s="655"/>
      <c r="I411" s="656"/>
      <c r="J411" s="618"/>
      <c r="K411" s="619"/>
      <c r="L411" s="619"/>
      <c r="M411" s="619"/>
      <c r="N411" s="619"/>
      <c r="O411" s="619"/>
      <c r="P411" s="621"/>
      <c r="Q411" s="621"/>
      <c r="R411" s="621"/>
      <c r="S411" s="621"/>
      <c r="T411" s="621"/>
      <c r="U411" s="621"/>
      <c r="V411" s="621"/>
      <c r="W411" s="621"/>
      <c r="X411" s="621"/>
      <c r="Y411" s="622"/>
      <c r="Z411" s="623"/>
      <c r="AA411" s="623"/>
      <c r="AB411" s="624"/>
      <c r="AC411" s="625"/>
      <c r="AD411" s="626"/>
      <c r="AE411" s="626"/>
      <c r="AF411" s="626"/>
      <c r="AG411" s="626"/>
      <c r="AH411" s="627"/>
      <c r="AI411" s="628"/>
      <c r="AJ411" s="628"/>
      <c r="AK411" s="628"/>
      <c r="AL411" s="647"/>
      <c r="AM411" s="648"/>
      <c r="AN411" s="648"/>
      <c r="AO411" s="649"/>
      <c r="AP411" s="650"/>
      <c r="AQ411" s="650"/>
      <c r="AR411" s="650"/>
      <c r="AS411" s="650"/>
      <c r="AT411" s="650"/>
      <c r="AU411" s="650"/>
      <c r="AV411" s="650"/>
      <c r="AW411" s="650"/>
      <c r="AX411" s="650"/>
      <c r="AY411" s="40">
        <f t="shared" si="64"/>
        <v>0</v>
      </c>
    </row>
    <row r="412" spans="1:51" ht="30" hidden="1" customHeight="1" x14ac:dyDescent="0.2">
      <c r="A412" s="615">
        <v>9</v>
      </c>
      <c r="B412" s="615">
        <v>1</v>
      </c>
      <c r="C412" s="654"/>
      <c r="D412" s="655"/>
      <c r="E412" s="655"/>
      <c r="F412" s="655"/>
      <c r="G412" s="655"/>
      <c r="H412" s="655"/>
      <c r="I412" s="656"/>
      <c r="J412" s="618"/>
      <c r="K412" s="619"/>
      <c r="L412" s="619"/>
      <c r="M412" s="619"/>
      <c r="N412" s="619"/>
      <c r="O412" s="619"/>
      <c r="P412" s="621"/>
      <c r="Q412" s="621"/>
      <c r="R412" s="621"/>
      <c r="S412" s="621"/>
      <c r="T412" s="621"/>
      <c r="U412" s="621"/>
      <c r="V412" s="621"/>
      <c r="W412" s="621"/>
      <c r="X412" s="621"/>
      <c r="Y412" s="622"/>
      <c r="Z412" s="623"/>
      <c r="AA412" s="623"/>
      <c r="AB412" s="624"/>
      <c r="AC412" s="625"/>
      <c r="AD412" s="626"/>
      <c r="AE412" s="626"/>
      <c r="AF412" s="626"/>
      <c r="AG412" s="626"/>
      <c r="AH412" s="627"/>
      <c r="AI412" s="628"/>
      <c r="AJ412" s="628"/>
      <c r="AK412" s="628"/>
      <c r="AL412" s="647"/>
      <c r="AM412" s="648"/>
      <c r="AN412" s="648"/>
      <c r="AO412" s="649"/>
      <c r="AP412" s="650"/>
      <c r="AQ412" s="650"/>
      <c r="AR412" s="650"/>
      <c r="AS412" s="650"/>
      <c r="AT412" s="650"/>
      <c r="AU412" s="650"/>
      <c r="AV412" s="650"/>
      <c r="AW412" s="650"/>
      <c r="AX412" s="650"/>
      <c r="AY412" s="40">
        <f t="shared" si="64"/>
        <v>0</v>
      </c>
    </row>
    <row r="413" spans="1:51" ht="30" hidden="1" customHeight="1" x14ac:dyDescent="0.2">
      <c r="A413" s="615">
        <v>10</v>
      </c>
      <c r="B413" s="615">
        <v>1</v>
      </c>
      <c r="C413" s="654"/>
      <c r="D413" s="655"/>
      <c r="E413" s="655"/>
      <c r="F413" s="655"/>
      <c r="G413" s="655"/>
      <c r="H413" s="655"/>
      <c r="I413" s="656"/>
      <c r="J413" s="618"/>
      <c r="K413" s="619"/>
      <c r="L413" s="619"/>
      <c r="M413" s="619"/>
      <c r="N413" s="619"/>
      <c r="O413" s="619"/>
      <c r="P413" s="621"/>
      <c r="Q413" s="621"/>
      <c r="R413" s="621"/>
      <c r="S413" s="621"/>
      <c r="T413" s="621"/>
      <c r="U413" s="621"/>
      <c r="V413" s="621"/>
      <c r="W413" s="621"/>
      <c r="X413" s="621"/>
      <c r="Y413" s="622"/>
      <c r="Z413" s="623"/>
      <c r="AA413" s="623"/>
      <c r="AB413" s="624"/>
      <c r="AC413" s="625"/>
      <c r="AD413" s="626"/>
      <c r="AE413" s="626"/>
      <c r="AF413" s="626"/>
      <c r="AG413" s="626"/>
      <c r="AH413" s="627"/>
      <c r="AI413" s="628"/>
      <c r="AJ413" s="628"/>
      <c r="AK413" s="628"/>
      <c r="AL413" s="647"/>
      <c r="AM413" s="648"/>
      <c r="AN413" s="648"/>
      <c r="AO413" s="649"/>
      <c r="AP413" s="650"/>
      <c r="AQ413" s="650"/>
      <c r="AR413" s="650"/>
      <c r="AS413" s="650"/>
      <c r="AT413" s="650"/>
      <c r="AU413" s="650"/>
      <c r="AV413" s="650"/>
      <c r="AW413" s="650"/>
      <c r="AX413" s="650"/>
      <c r="AY413" s="40">
        <f t="shared" si="64"/>
        <v>0</v>
      </c>
    </row>
    <row r="414" spans="1:51" ht="30" hidden="1" customHeight="1" x14ac:dyDescent="0.2">
      <c r="A414" s="615">
        <v>11</v>
      </c>
      <c r="B414" s="615">
        <v>1</v>
      </c>
      <c r="C414" s="654"/>
      <c r="D414" s="655"/>
      <c r="E414" s="655"/>
      <c r="F414" s="655"/>
      <c r="G414" s="655"/>
      <c r="H414" s="655"/>
      <c r="I414" s="656"/>
      <c r="J414" s="618"/>
      <c r="K414" s="619"/>
      <c r="L414" s="619"/>
      <c r="M414" s="619"/>
      <c r="N414" s="619"/>
      <c r="O414" s="619"/>
      <c r="P414" s="621"/>
      <c r="Q414" s="621"/>
      <c r="R414" s="621"/>
      <c r="S414" s="621"/>
      <c r="T414" s="621"/>
      <c r="U414" s="621"/>
      <c r="V414" s="621"/>
      <c r="W414" s="621"/>
      <c r="X414" s="621"/>
      <c r="Y414" s="622"/>
      <c r="Z414" s="623"/>
      <c r="AA414" s="623"/>
      <c r="AB414" s="624"/>
      <c r="AC414" s="625"/>
      <c r="AD414" s="626"/>
      <c r="AE414" s="626"/>
      <c r="AF414" s="626"/>
      <c r="AG414" s="626"/>
      <c r="AH414" s="627"/>
      <c r="AI414" s="628"/>
      <c r="AJ414" s="628"/>
      <c r="AK414" s="628"/>
      <c r="AL414" s="647"/>
      <c r="AM414" s="648"/>
      <c r="AN414" s="648"/>
      <c r="AO414" s="649"/>
      <c r="AP414" s="650"/>
      <c r="AQ414" s="650"/>
      <c r="AR414" s="650"/>
      <c r="AS414" s="650"/>
      <c r="AT414" s="650"/>
      <c r="AU414" s="650"/>
      <c r="AV414" s="650"/>
      <c r="AW414" s="650"/>
      <c r="AX414" s="650"/>
      <c r="AY414" s="40">
        <f t="shared" si="64"/>
        <v>0</v>
      </c>
    </row>
    <row r="415" spans="1:51" ht="30" hidden="1" customHeight="1" x14ac:dyDescent="0.2">
      <c r="A415" s="615">
        <v>12</v>
      </c>
      <c r="B415" s="615">
        <v>1</v>
      </c>
      <c r="C415" s="654"/>
      <c r="D415" s="655"/>
      <c r="E415" s="655"/>
      <c r="F415" s="655"/>
      <c r="G415" s="655"/>
      <c r="H415" s="655"/>
      <c r="I415" s="656"/>
      <c r="J415" s="618"/>
      <c r="K415" s="619"/>
      <c r="L415" s="619"/>
      <c r="M415" s="619"/>
      <c r="N415" s="619"/>
      <c r="O415" s="619"/>
      <c r="P415" s="621"/>
      <c r="Q415" s="621"/>
      <c r="R415" s="621"/>
      <c r="S415" s="621"/>
      <c r="T415" s="621"/>
      <c r="U415" s="621"/>
      <c r="V415" s="621"/>
      <c r="W415" s="621"/>
      <c r="X415" s="621"/>
      <c r="Y415" s="622"/>
      <c r="Z415" s="623"/>
      <c r="AA415" s="623"/>
      <c r="AB415" s="624"/>
      <c r="AC415" s="625"/>
      <c r="AD415" s="626"/>
      <c r="AE415" s="626"/>
      <c r="AF415" s="626"/>
      <c r="AG415" s="626"/>
      <c r="AH415" s="627"/>
      <c r="AI415" s="628"/>
      <c r="AJ415" s="628"/>
      <c r="AK415" s="628"/>
      <c r="AL415" s="647"/>
      <c r="AM415" s="648"/>
      <c r="AN415" s="648"/>
      <c r="AO415" s="649"/>
      <c r="AP415" s="650"/>
      <c r="AQ415" s="650"/>
      <c r="AR415" s="650"/>
      <c r="AS415" s="650"/>
      <c r="AT415" s="650"/>
      <c r="AU415" s="650"/>
      <c r="AV415" s="650"/>
      <c r="AW415" s="650"/>
      <c r="AX415" s="650"/>
      <c r="AY415" s="40">
        <f t="shared" si="64"/>
        <v>0</v>
      </c>
    </row>
    <row r="416" spans="1:51" ht="30" hidden="1" customHeight="1" x14ac:dyDescent="0.2">
      <c r="A416" s="615">
        <v>13</v>
      </c>
      <c r="B416" s="615">
        <v>1</v>
      </c>
      <c r="C416" s="654"/>
      <c r="D416" s="655"/>
      <c r="E416" s="655"/>
      <c r="F416" s="655"/>
      <c r="G416" s="655"/>
      <c r="H416" s="655"/>
      <c r="I416" s="656"/>
      <c r="J416" s="618"/>
      <c r="K416" s="619"/>
      <c r="L416" s="619"/>
      <c r="M416" s="619"/>
      <c r="N416" s="619"/>
      <c r="O416" s="619"/>
      <c r="P416" s="621"/>
      <c r="Q416" s="621"/>
      <c r="R416" s="621"/>
      <c r="S416" s="621"/>
      <c r="T416" s="621"/>
      <c r="U416" s="621"/>
      <c r="V416" s="621"/>
      <c r="W416" s="621"/>
      <c r="X416" s="621"/>
      <c r="Y416" s="622"/>
      <c r="Z416" s="623"/>
      <c r="AA416" s="623"/>
      <c r="AB416" s="624"/>
      <c r="AC416" s="625"/>
      <c r="AD416" s="626"/>
      <c r="AE416" s="626"/>
      <c r="AF416" s="626"/>
      <c r="AG416" s="626"/>
      <c r="AH416" s="627"/>
      <c r="AI416" s="628"/>
      <c r="AJ416" s="628"/>
      <c r="AK416" s="628"/>
      <c r="AL416" s="647"/>
      <c r="AM416" s="648"/>
      <c r="AN416" s="648"/>
      <c r="AO416" s="649"/>
      <c r="AP416" s="650"/>
      <c r="AQ416" s="650"/>
      <c r="AR416" s="650"/>
      <c r="AS416" s="650"/>
      <c r="AT416" s="650"/>
      <c r="AU416" s="650"/>
      <c r="AV416" s="650"/>
      <c r="AW416" s="650"/>
      <c r="AX416" s="650"/>
      <c r="AY416" s="40">
        <f t="shared" si="64"/>
        <v>0</v>
      </c>
    </row>
    <row r="417" spans="1:51" ht="30" hidden="1" customHeight="1" x14ac:dyDescent="0.2">
      <c r="A417" s="615">
        <v>14</v>
      </c>
      <c r="B417" s="615">
        <v>1</v>
      </c>
      <c r="C417" s="654"/>
      <c r="D417" s="655"/>
      <c r="E417" s="655"/>
      <c r="F417" s="655"/>
      <c r="G417" s="655"/>
      <c r="H417" s="655"/>
      <c r="I417" s="656"/>
      <c r="J417" s="618"/>
      <c r="K417" s="619"/>
      <c r="L417" s="619"/>
      <c r="M417" s="619"/>
      <c r="N417" s="619"/>
      <c r="O417" s="619"/>
      <c r="P417" s="621"/>
      <c r="Q417" s="621"/>
      <c r="R417" s="621"/>
      <c r="S417" s="621"/>
      <c r="T417" s="621"/>
      <c r="U417" s="621"/>
      <c r="V417" s="621"/>
      <c r="W417" s="621"/>
      <c r="X417" s="621"/>
      <c r="Y417" s="622"/>
      <c r="Z417" s="623"/>
      <c r="AA417" s="623"/>
      <c r="AB417" s="624"/>
      <c r="AC417" s="625"/>
      <c r="AD417" s="626"/>
      <c r="AE417" s="626"/>
      <c r="AF417" s="626"/>
      <c r="AG417" s="626"/>
      <c r="AH417" s="627"/>
      <c r="AI417" s="628"/>
      <c r="AJ417" s="628"/>
      <c r="AK417" s="628"/>
      <c r="AL417" s="647"/>
      <c r="AM417" s="648"/>
      <c r="AN417" s="648"/>
      <c r="AO417" s="649"/>
      <c r="AP417" s="650"/>
      <c r="AQ417" s="650"/>
      <c r="AR417" s="650"/>
      <c r="AS417" s="650"/>
      <c r="AT417" s="650"/>
      <c r="AU417" s="650"/>
      <c r="AV417" s="650"/>
      <c r="AW417" s="650"/>
      <c r="AX417" s="650"/>
      <c r="AY417" s="40">
        <f t="shared" si="64"/>
        <v>0</v>
      </c>
    </row>
    <row r="418" spans="1:51" ht="30" hidden="1" customHeight="1" x14ac:dyDescent="0.2">
      <c r="A418" s="615">
        <v>15</v>
      </c>
      <c r="B418" s="615">
        <v>1</v>
      </c>
      <c r="C418" s="654"/>
      <c r="D418" s="655"/>
      <c r="E418" s="655"/>
      <c r="F418" s="655"/>
      <c r="G418" s="655"/>
      <c r="H418" s="655"/>
      <c r="I418" s="656"/>
      <c r="J418" s="618"/>
      <c r="K418" s="619"/>
      <c r="L418" s="619"/>
      <c r="M418" s="619"/>
      <c r="N418" s="619"/>
      <c r="O418" s="619"/>
      <c r="P418" s="621"/>
      <c r="Q418" s="621"/>
      <c r="R418" s="621"/>
      <c r="S418" s="621"/>
      <c r="T418" s="621"/>
      <c r="U418" s="621"/>
      <c r="V418" s="621"/>
      <c r="W418" s="621"/>
      <c r="X418" s="621"/>
      <c r="Y418" s="622"/>
      <c r="Z418" s="623"/>
      <c r="AA418" s="623"/>
      <c r="AB418" s="624"/>
      <c r="AC418" s="625"/>
      <c r="AD418" s="626"/>
      <c r="AE418" s="626"/>
      <c r="AF418" s="626"/>
      <c r="AG418" s="626"/>
      <c r="AH418" s="627"/>
      <c r="AI418" s="628"/>
      <c r="AJ418" s="628"/>
      <c r="AK418" s="628"/>
      <c r="AL418" s="647"/>
      <c r="AM418" s="648"/>
      <c r="AN418" s="648"/>
      <c r="AO418" s="649"/>
      <c r="AP418" s="650"/>
      <c r="AQ418" s="650"/>
      <c r="AR418" s="650"/>
      <c r="AS418" s="650"/>
      <c r="AT418" s="650"/>
      <c r="AU418" s="650"/>
      <c r="AV418" s="650"/>
      <c r="AW418" s="650"/>
      <c r="AX418" s="650"/>
      <c r="AY418" s="40">
        <f t="shared" si="64"/>
        <v>0</v>
      </c>
    </row>
    <row r="419" spans="1:51" ht="30" hidden="1" customHeight="1" x14ac:dyDescent="0.2">
      <c r="A419" s="615">
        <v>16</v>
      </c>
      <c r="B419" s="615">
        <v>1</v>
      </c>
      <c r="C419" s="654"/>
      <c r="D419" s="655"/>
      <c r="E419" s="655"/>
      <c r="F419" s="655"/>
      <c r="G419" s="655"/>
      <c r="H419" s="655"/>
      <c r="I419" s="656"/>
      <c r="J419" s="618"/>
      <c r="K419" s="619"/>
      <c r="L419" s="619"/>
      <c r="M419" s="619"/>
      <c r="N419" s="619"/>
      <c r="O419" s="619"/>
      <c r="P419" s="621"/>
      <c r="Q419" s="621"/>
      <c r="R419" s="621"/>
      <c r="S419" s="621"/>
      <c r="T419" s="621"/>
      <c r="U419" s="621"/>
      <c r="V419" s="621"/>
      <c r="W419" s="621"/>
      <c r="X419" s="621"/>
      <c r="Y419" s="622"/>
      <c r="Z419" s="623"/>
      <c r="AA419" s="623"/>
      <c r="AB419" s="624"/>
      <c r="AC419" s="625"/>
      <c r="AD419" s="626"/>
      <c r="AE419" s="626"/>
      <c r="AF419" s="626"/>
      <c r="AG419" s="626"/>
      <c r="AH419" s="627"/>
      <c r="AI419" s="628"/>
      <c r="AJ419" s="628"/>
      <c r="AK419" s="628"/>
      <c r="AL419" s="647"/>
      <c r="AM419" s="648"/>
      <c r="AN419" s="648"/>
      <c r="AO419" s="649"/>
      <c r="AP419" s="650"/>
      <c r="AQ419" s="650"/>
      <c r="AR419" s="650"/>
      <c r="AS419" s="650"/>
      <c r="AT419" s="650"/>
      <c r="AU419" s="650"/>
      <c r="AV419" s="650"/>
      <c r="AW419" s="650"/>
      <c r="AX419" s="650"/>
      <c r="AY419" s="40">
        <f t="shared" si="64"/>
        <v>0</v>
      </c>
    </row>
    <row r="420" spans="1:51" s="13" customFormat="1" ht="30" hidden="1" customHeight="1" x14ac:dyDescent="0.2">
      <c r="A420" s="615">
        <v>17</v>
      </c>
      <c r="B420" s="615">
        <v>1</v>
      </c>
      <c r="C420" s="654"/>
      <c r="D420" s="655"/>
      <c r="E420" s="655"/>
      <c r="F420" s="655"/>
      <c r="G420" s="655"/>
      <c r="H420" s="655"/>
      <c r="I420" s="656"/>
      <c r="J420" s="618"/>
      <c r="K420" s="619"/>
      <c r="L420" s="619"/>
      <c r="M420" s="619"/>
      <c r="N420" s="619"/>
      <c r="O420" s="619"/>
      <c r="P420" s="621"/>
      <c r="Q420" s="621"/>
      <c r="R420" s="621"/>
      <c r="S420" s="621"/>
      <c r="T420" s="621"/>
      <c r="U420" s="621"/>
      <c r="V420" s="621"/>
      <c r="W420" s="621"/>
      <c r="X420" s="621"/>
      <c r="Y420" s="622"/>
      <c r="Z420" s="623"/>
      <c r="AA420" s="623"/>
      <c r="AB420" s="624"/>
      <c r="AC420" s="625"/>
      <c r="AD420" s="626"/>
      <c r="AE420" s="626"/>
      <c r="AF420" s="626"/>
      <c r="AG420" s="626"/>
      <c r="AH420" s="627"/>
      <c r="AI420" s="628"/>
      <c r="AJ420" s="628"/>
      <c r="AK420" s="628"/>
      <c r="AL420" s="647"/>
      <c r="AM420" s="648"/>
      <c r="AN420" s="648"/>
      <c r="AO420" s="649"/>
      <c r="AP420" s="650"/>
      <c r="AQ420" s="650"/>
      <c r="AR420" s="650"/>
      <c r="AS420" s="650"/>
      <c r="AT420" s="650"/>
      <c r="AU420" s="650"/>
      <c r="AV420" s="650"/>
      <c r="AW420" s="650"/>
      <c r="AX420" s="650"/>
      <c r="AY420" s="40">
        <f t="shared" si="64"/>
        <v>0</v>
      </c>
    </row>
    <row r="421" spans="1:51" ht="30" hidden="1" customHeight="1" x14ac:dyDescent="0.2">
      <c r="A421" s="615">
        <v>18</v>
      </c>
      <c r="B421" s="615">
        <v>1</v>
      </c>
      <c r="C421" s="654"/>
      <c r="D421" s="655"/>
      <c r="E421" s="655"/>
      <c r="F421" s="655"/>
      <c r="G421" s="655"/>
      <c r="H421" s="655"/>
      <c r="I421" s="656"/>
      <c r="J421" s="618"/>
      <c r="K421" s="619"/>
      <c r="L421" s="619"/>
      <c r="M421" s="619"/>
      <c r="N421" s="619"/>
      <c r="O421" s="619"/>
      <c r="P421" s="621"/>
      <c r="Q421" s="621"/>
      <c r="R421" s="621"/>
      <c r="S421" s="621"/>
      <c r="T421" s="621"/>
      <c r="U421" s="621"/>
      <c r="V421" s="621"/>
      <c r="W421" s="621"/>
      <c r="X421" s="621"/>
      <c r="Y421" s="622"/>
      <c r="Z421" s="623"/>
      <c r="AA421" s="623"/>
      <c r="AB421" s="624"/>
      <c r="AC421" s="625"/>
      <c r="AD421" s="626"/>
      <c r="AE421" s="626"/>
      <c r="AF421" s="626"/>
      <c r="AG421" s="626"/>
      <c r="AH421" s="627"/>
      <c r="AI421" s="628"/>
      <c r="AJ421" s="628"/>
      <c r="AK421" s="628"/>
      <c r="AL421" s="647"/>
      <c r="AM421" s="648"/>
      <c r="AN421" s="648"/>
      <c r="AO421" s="649"/>
      <c r="AP421" s="650"/>
      <c r="AQ421" s="650"/>
      <c r="AR421" s="650"/>
      <c r="AS421" s="650"/>
      <c r="AT421" s="650"/>
      <c r="AU421" s="650"/>
      <c r="AV421" s="650"/>
      <c r="AW421" s="650"/>
      <c r="AX421" s="650"/>
      <c r="AY421" s="40">
        <f t="shared" si="64"/>
        <v>0</v>
      </c>
    </row>
    <row r="422" spans="1:51" ht="30" hidden="1" customHeight="1" x14ac:dyDescent="0.2">
      <c r="A422" s="615">
        <v>19</v>
      </c>
      <c r="B422" s="615">
        <v>1</v>
      </c>
      <c r="C422" s="654"/>
      <c r="D422" s="655"/>
      <c r="E422" s="655"/>
      <c r="F422" s="655"/>
      <c r="G422" s="655"/>
      <c r="H422" s="655"/>
      <c r="I422" s="656"/>
      <c r="J422" s="618"/>
      <c r="K422" s="619"/>
      <c r="L422" s="619"/>
      <c r="M422" s="619"/>
      <c r="N422" s="619"/>
      <c r="O422" s="619"/>
      <c r="P422" s="621"/>
      <c r="Q422" s="621"/>
      <c r="R422" s="621"/>
      <c r="S422" s="621"/>
      <c r="T422" s="621"/>
      <c r="U422" s="621"/>
      <c r="V422" s="621"/>
      <c r="W422" s="621"/>
      <c r="X422" s="621"/>
      <c r="Y422" s="622"/>
      <c r="Z422" s="623"/>
      <c r="AA422" s="623"/>
      <c r="AB422" s="624"/>
      <c r="AC422" s="625"/>
      <c r="AD422" s="626"/>
      <c r="AE422" s="626"/>
      <c r="AF422" s="626"/>
      <c r="AG422" s="626"/>
      <c r="AH422" s="627"/>
      <c r="AI422" s="628"/>
      <c r="AJ422" s="628"/>
      <c r="AK422" s="628"/>
      <c r="AL422" s="647"/>
      <c r="AM422" s="648"/>
      <c r="AN422" s="648"/>
      <c r="AO422" s="649"/>
      <c r="AP422" s="650"/>
      <c r="AQ422" s="650"/>
      <c r="AR422" s="650"/>
      <c r="AS422" s="650"/>
      <c r="AT422" s="650"/>
      <c r="AU422" s="650"/>
      <c r="AV422" s="650"/>
      <c r="AW422" s="650"/>
      <c r="AX422" s="650"/>
      <c r="AY422" s="40">
        <f t="shared" si="64"/>
        <v>0</v>
      </c>
    </row>
    <row r="423" spans="1:51" ht="30" hidden="1" customHeight="1" x14ac:dyDescent="0.2">
      <c r="A423" s="615">
        <v>20</v>
      </c>
      <c r="B423" s="615">
        <v>1</v>
      </c>
      <c r="C423" s="654"/>
      <c r="D423" s="655"/>
      <c r="E423" s="655"/>
      <c r="F423" s="655"/>
      <c r="G423" s="655"/>
      <c r="H423" s="655"/>
      <c r="I423" s="656"/>
      <c r="J423" s="618"/>
      <c r="K423" s="619"/>
      <c r="L423" s="619"/>
      <c r="M423" s="619"/>
      <c r="N423" s="619"/>
      <c r="O423" s="619"/>
      <c r="P423" s="621"/>
      <c r="Q423" s="621"/>
      <c r="R423" s="621"/>
      <c r="S423" s="621"/>
      <c r="T423" s="621"/>
      <c r="U423" s="621"/>
      <c r="V423" s="621"/>
      <c r="W423" s="621"/>
      <c r="X423" s="621"/>
      <c r="Y423" s="622"/>
      <c r="Z423" s="623"/>
      <c r="AA423" s="623"/>
      <c r="AB423" s="624"/>
      <c r="AC423" s="625"/>
      <c r="AD423" s="626"/>
      <c r="AE423" s="626"/>
      <c r="AF423" s="626"/>
      <c r="AG423" s="626"/>
      <c r="AH423" s="627"/>
      <c r="AI423" s="628"/>
      <c r="AJ423" s="628"/>
      <c r="AK423" s="628"/>
      <c r="AL423" s="647"/>
      <c r="AM423" s="648"/>
      <c r="AN423" s="648"/>
      <c r="AO423" s="649"/>
      <c r="AP423" s="650"/>
      <c r="AQ423" s="650"/>
      <c r="AR423" s="650"/>
      <c r="AS423" s="650"/>
      <c r="AT423" s="650"/>
      <c r="AU423" s="650"/>
      <c r="AV423" s="650"/>
      <c r="AW423" s="650"/>
      <c r="AX423" s="650"/>
      <c r="AY423" s="40">
        <f t="shared" si="64"/>
        <v>0</v>
      </c>
    </row>
    <row r="424" spans="1:51" ht="30" hidden="1" customHeight="1" x14ac:dyDescent="0.2">
      <c r="A424" s="615">
        <v>21</v>
      </c>
      <c r="B424" s="615">
        <v>1</v>
      </c>
      <c r="C424" s="654"/>
      <c r="D424" s="655"/>
      <c r="E424" s="655"/>
      <c r="F424" s="655"/>
      <c r="G424" s="655"/>
      <c r="H424" s="655"/>
      <c r="I424" s="656"/>
      <c r="J424" s="618"/>
      <c r="K424" s="619"/>
      <c r="L424" s="619"/>
      <c r="M424" s="619"/>
      <c r="N424" s="619"/>
      <c r="O424" s="619"/>
      <c r="P424" s="621"/>
      <c r="Q424" s="621"/>
      <c r="R424" s="621"/>
      <c r="S424" s="621"/>
      <c r="T424" s="621"/>
      <c r="U424" s="621"/>
      <c r="V424" s="621"/>
      <c r="W424" s="621"/>
      <c r="X424" s="621"/>
      <c r="Y424" s="622"/>
      <c r="Z424" s="623"/>
      <c r="AA424" s="623"/>
      <c r="AB424" s="624"/>
      <c r="AC424" s="625"/>
      <c r="AD424" s="626"/>
      <c r="AE424" s="626"/>
      <c r="AF424" s="626"/>
      <c r="AG424" s="626"/>
      <c r="AH424" s="627"/>
      <c r="AI424" s="628"/>
      <c r="AJ424" s="628"/>
      <c r="AK424" s="628"/>
      <c r="AL424" s="647"/>
      <c r="AM424" s="648"/>
      <c r="AN424" s="648"/>
      <c r="AO424" s="649"/>
      <c r="AP424" s="650"/>
      <c r="AQ424" s="650"/>
      <c r="AR424" s="650"/>
      <c r="AS424" s="650"/>
      <c r="AT424" s="650"/>
      <c r="AU424" s="650"/>
      <c r="AV424" s="650"/>
      <c r="AW424" s="650"/>
      <c r="AX424" s="650"/>
      <c r="AY424" s="40">
        <f t="shared" si="64"/>
        <v>0</v>
      </c>
    </row>
    <row r="425" spans="1:51" ht="30" hidden="1" customHeight="1" x14ac:dyDescent="0.2">
      <c r="A425" s="615">
        <v>22</v>
      </c>
      <c r="B425" s="615">
        <v>1</v>
      </c>
      <c r="C425" s="654"/>
      <c r="D425" s="655"/>
      <c r="E425" s="655"/>
      <c r="F425" s="655"/>
      <c r="G425" s="655"/>
      <c r="H425" s="655"/>
      <c r="I425" s="656"/>
      <c r="J425" s="618"/>
      <c r="K425" s="619"/>
      <c r="L425" s="619"/>
      <c r="M425" s="619"/>
      <c r="N425" s="619"/>
      <c r="O425" s="619"/>
      <c r="P425" s="621"/>
      <c r="Q425" s="621"/>
      <c r="R425" s="621"/>
      <c r="S425" s="621"/>
      <c r="T425" s="621"/>
      <c r="U425" s="621"/>
      <c r="V425" s="621"/>
      <c r="W425" s="621"/>
      <c r="X425" s="621"/>
      <c r="Y425" s="622"/>
      <c r="Z425" s="623"/>
      <c r="AA425" s="623"/>
      <c r="AB425" s="624"/>
      <c r="AC425" s="625"/>
      <c r="AD425" s="626"/>
      <c r="AE425" s="626"/>
      <c r="AF425" s="626"/>
      <c r="AG425" s="626"/>
      <c r="AH425" s="627"/>
      <c r="AI425" s="628"/>
      <c r="AJ425" s="628"/>
      <c r="AK425" s="628"/>
      <c r="AL425" s="647"/>
      <c r="AM425" s="648"/>
      <c r="AN425" s="648"/>
      <c r="AO425" s="649"/>
      <c r="AP425" s="650"/>
      <c r="AQ425" s="650"/>
      <c r="AR425" s="650"/>
      <c r="AS425" s="650"/>
      <c r="AT425" s="650"/>
      <c r="AU425" s="650"/>
      <c r="AV425" s="650"/>
      <c r="AW425" s="650"/>
      <c r="AX425" s="650"/>
      <c r="AY425" s="40">
        <f t="shared" si="64"/>
        <v>0</v>
      </c>
    </row>
    <row r="426" spans="1:51" ht="30" hidden="1" customHeight="1" x14ac:dyDescent="0.2">
      <c r="A426" s="615">
        <v>23</v>
      </c>
      <c r="B426" s="615">
        <v>1</v>
      </c>
      <c r="C426" s="654"/>
      <c r="D426" s="655"/>
      <c r="E426" s="655"/>
      <c r="F426" s="655"/>
      <c r="G426" s="655"/>
      <c r="H426" s="655"/>
      <c r="I426" s="656"/>
      <c r="J426" s="618"/>
      <c r="K426" s="619"/>
      <c r="L426" s="619"/>
      <c r="M426" s="619"/>
      <c r="N426" s="619"/>
      <c r="O426" s="619"/>
      <c r="P426" s="621"/>
      <c r="Q426" s="621"/>
      <c r="R426" s="621"/>
      <c r="S426" s="621"/>
      <c r="T426" s="621"/>
      <c r="U426" s="621"/>
      <c r="V426" s="621"/>
      <c r="W426" s="621"/>
      <c r="X426" s="621"/>
      <c r="Y426" s="622"/>
      <c r="Z426" s="623"/>
      <c r="AA426" s="623"/>
      <c r="AB426" s="624"/>
      <c r="AC426" s="625"/>
      <c r="AD426" s="626"/>
      <c r="AE426" s="626"/>
      <c r="AF426" s="626"/>
      <c r="AG426" s="626"/>
      <c r="AH426" s="627"/>
      <c r="AI426" s="628"/>
      <c r="AJ426" s="628"/>
      <c r="AK426" s="628"/>
      <c r="AL426" s="647"/>
      <c r="AM426" s="648"/>
      <c r="AN426" s="648"/>
      <c r="AO426" s="649"/>
      <c r="AP426" s="650"/>
      <c r="AQ426" s="650"/>
      <c r="AR426" s="650"/>
      <c r="AS426" s="650"/>
      <c r="AT426" s="650"/>
      <c r="AU426" s="650"/>
      <c r="AV426" s="650"/>
      <c r="AW426" s="650"/>
      <c r="AX426" s="650"/>
      <c r="AY426" s="40">
        <f t="shared" si="64"/>
        <v>0</v>
      </c>
    </row>
    <row r="427" spans="1:51" ht="30" hidden="1" customHeight="1" x14ac:dyDescent="0.2">
      <c r="A427" s="615">
        <v>24</v>
      </c>
      <c r="B427" s="615">
        <v>1</v>
      </c>
      <c r="C427" s="654"/>
      <c r="D427" s="655"/>
      <c r="E427" s="655"/>
      <c r="F427" s="655"/>
      <c r="G427" s="655"/>
      <c r="H427" s="655"/>
      <c r="I427" s="656"/>
      <c r="J427" s="618"/>
      <c r="K427" s="619"/>
      <c r="L427" s="619"/>
      <c r="M427" s="619"/>
      <c r="N427" s="619"/>
      <c r="O427" s="619"/>
      <c r="P427" s="621"/>
      <c r="Q427" s="621"/>
      <c r="R427" s="621"/>
      <c r="S427" s="621"/>
      <c r="T427" s="621"/>
      <c r="U427" s="621"/>
      <c r="V427" s="621"/>
      <c r="W427" s="621"/>
      <c r="X427" s="621"/>
      <c r="Y427" s="622"/>
      <c r="Z427" s="623"/>
      <c r="AA427" s="623"/>
      <c r="AB427" s="624"/>
      <c r="AC427" s="625"/>
      <c r="AD427" s="626"/>
      <c r="AE427" s="626"/>
      <c r="AF427" s="626"/>
      <c r="AG427" s="626"/>
      <c r="AH427" s="627"/>
      <c r="AI427" s="628"/>
      <c r="AJ427" s="628"/>
      <c r="AK427" s="628"/>
      <c r="AL427" s="647"/>
      <c r="AM427" s="648"/>
      <c r="AN427" s="648"/>
      <c r="AO427" s="649"/>
      <c r="AP427" s="650"/>
      <c r="AQ427" s="650"/>
      <c r="AR427" s="650"/>
      <c r="AS427" s="650"/>
      <c r="AT427" s="650"/>
      <c r="AU427" s="650"/>
      <c r="AV427" s="650"/>
      <c r="AW427" s="650"/>
      <c r="AX427" s="650"/>
      <c r="AY427" s="40">
        <f t="shared" si="64"/>
        <v>0</v>
      </c>
    </row>
    <row r="428" spans="1:51" ht="30" hidden="1" customHeight="1" x14ac:dyDescent="0.2">
      <c r="A428" s="615">
        <v>25</v>
      </c>
      <c r="B428" s="615">
        <v>1</v>
      </c>
      <c r="C428" s="654"/>
      <c r="D428" s="655"/>
      <c r="E428" s="655"/>
      <c r="F428" s="655"/>
      <c r="G428" s="655"/>
      <c r="H428" s="655"/>
      <c r="I428" s="656"/>
      <c r="J428" s="618"/>
      <c r="K428" s="619"/>
      <c r="L428" s="619"/>
      <c r="M428" s="619"/>
      <c r="N428" s="619"/>
      <c r="O428" s="619"/>
      <c r="P428" s="621"/>
      <c r="Q428" s="621"/>
      <c r="R428" s="621"/>
      <c r="S428" s="621"/>
      <c r="T428" s="621"/>
      <c r="U428" s="621"/>
      <c r="V428" s="621"/>
      <c r="W428" s="621"/>
      <c r="X428" s="621"/>
      <c r="Y428" s="622"/>
      <c r="Z428" s="623"/>
      <c r="AA428" s="623"/>
      <c r="AB428" s="624"/>
      <c r="AC428" s="625"/>
      <c r="AD428" s="626"/>
      <c r="AE428" s="626"/>
      <c r="AF428" s="626"/>
      <c r="AG428" s="626"/>
      <c r="AH428" s="627"/>
      <c r="AI428" s="628"/>
      <c r="AJ428" s="628"/>
      <c r="AK428" s="628"/>
      <c r="AL428" s="647"/>
      <c r="AM428" s="648"/>
      <c r="AN428" s="648"/>
      <c r="AO428" s="649"/>
      <c r="AP428" s="650"/>
      <c r="AQ428" s="650"/>
      <c r="AR428" s="650"/>
      <c r="AS428" s="650"/>
      <c r="AT428" s="650"/>
      <c r="AU428" s="650"/>
      <c r="AV428" s="650"/>
      <c r="AW428" s="650"/>
      <c r="AX428" s="650"/>
      <c r="AY428" s="40">
        <f t="shared" si="64"/>
        <v>0</v>
      </c>
    </row>
    <row r="429" spans="1:51" ht="30" hidden="1" customHeight="1" x14ac:dyDescent="0.2">
      <c r="A429" s="615">
        <v>26</v>
      </c>
      <c r="B429" s="615">
        <v>1</v>
      </c>
      <c r="C429" s="654"/>
      <c r="D429" s="655"/>
      <c r="E429" s="655"/>
      <c r="F429" s="655"/>
      <c r="G429" s="655"/>
      <c r="H429" s="655"/>
      <c r="I429" s="656"/>
      <c r="J429" s="618"/>
      <c r="K429" s="619"/>
      <c r="L429" s="619"/>
      <c r="M429" s="619"/>
      <c r="N429" s="619"/>
      <c r="O429" s="619"/>
      <c r="P429" s="621"/>
      <c r="Q429" s="621"/>
      <c r="R429" s="621"/>
      <c r="S429" s="621"/>
      <c r="T429" s="621"/>
      <c r="U429" s="621"/>
      <c r="V429" s="621"/>
      <c r="W429" s="621"/>
      <c r="X429" s="621"/>
      <c r="Y429" s="622"/>
      <c r="Z429" s="623"/>
      <c r="AA429" s="623"/>
      <c r="AB429" s="624"/>
      <c r="AC429" s="625"/>
      <c r="AD429" s="626"/>
      <c r="AE429" s="626"/>
      <c r="AF429" s="626"/>
      <c r="AG429" s="626"/>
      <c r="AH429" s="627"/>
      <c r="AI429" s="628"/>
      <c r="AJ429" s="628"/>
      <c r="AK429" s="628"/>
      <c r="AL429" s="647"/>
      <c r="AM429" s="648"/>
      <c r="AN429" s="648"/>
      <c r="AO429" s="649"/>
      <c r="AP429" s="650"/>
      <c r="AQ429" s="650"/>
      <c r="AR429" s="650"/>
      <c r="AS429" s="650"/>
      <c r="AT429" s="650"/>
      <c r="AU429" s="650"/>
      <c r="AV429" s="650"/>
      <c r="AW429" s="650"/>
      <c r="AX429" s="650"/>
      <c r="AY429" s="40">
        <f t="shared" si="64"/>
        <v>0</v>
      </c>
    </row>
    <row r="430" spans="1:51" ht="30" hidden="1" customHeight="1" x14ac:dyDescent="0.2">
      <c r="A430" s="615">
        <v>27</v>
      </c>
      <c r="B430" s="615">
        <v>1</v>
      </c>
      <c r="C430" s="654"/>
      <c r="D430" s="655"/>
      <c r="E430" s="655"/>
      <c r="F430" s="655"/>
      <c r="G430" s="655"/>
      <c r="H430" s="655"/>
      <c r="I430" s="656"/>
      <c r="J430" s="618"/>
      <c r="K430" s="619"/>
      <c r="L430" s="619"/>
      <c r="M430" s="619"/>
      <c r="N430" s="619"/>
      <c r="O430" s="619"/>
      <c r="P430" s="621"/>
      <c r="Q430" s="621"/>
      <c r="R430" s="621"/>
      <c r="S430" s="621"/>
      <c r="T430" s="621"/>
      <c r="U430" s="621"/>
      <c r="V430" s="621"/>
      <c r="W430" s="621"/>
      <c r="X430" s="621"/>
      <c r="Y430" s="622"/>
      <c r="Z430" s="623"/>
      <c r="AA430" s="623"/>
      <c r="AB430" s="624"/>
      <c r="AC430" s="625"/>
      <c r="AD430" s="626"/>
      <c r="AE430" s="626"/>
      <c r="AF430" s="626"/>
      <c r="AG430" s="626"/>
      <c r="AH430" s="627"/>
      <c r="AI430" s="628"/>
      <c r="AJ430" s="628"/>
      <c r="AK430" s="628"/>
      <c r="AL430" s="647"/>
      <c r="AM430" s="648"/>
      <c r="AN430" s="648"/>
      <c r="AO430" s="649"/>
      <c r="AP430" s="650"/>
      <c r="AQ430" s="650"/>
      <c r="AR430" s="650"/>
      <c r="AS430" s="650"/>
      <c r="AT430" s="650"/>
      <c r="AU430" s="650"/>
      <c r="AV430" s="650"/>
      <c r="AW430" s="650"/>
      <c r="AX430" s="650"/>
      <c r="AY430" s="40">
        <f t="shared" si="64"/>
        <v>0</v>
      </c>
    </row>
    <row r="431" spans="1:51" ht="30" hidden="1" customHeight="1" x14ac:dyDescent="0.2">
      <c r="A431" s="615">
        <v>28</v>
      </c>
      <c r="B431" s="615">
        <v>1</v>
      </c>
      <c r="C431" s="654"/>
      <c r="D431" s="655"/>
      <c r="E431" s="655"/>
      <c r="F431" s="655"/>
      <c r="G431" s="655"/>
      <c r="H431" s="655"/>
      <c r="I431" s="656"/>
      <c r="J431" s="618"/>
      <c r="K431" s="619"/>
      <c r="L431" s="619"/>
      <c r="M431" s="619"/>
      <c r="N431" s="619"/>
      <c r="O431" s="619"/>
      <c r="P431" s="621"/>
      <c r="Q431" s="621"/>
      <c r="R431" s="621"/>
      <c r="S431" s="621"/>
      <c r="T431" s="621"/>
      <c r="U431" s="621"/>
      <c r="V431" s="621"/>
      <c r="W431" s="621"/>
      <c r="X431" s="621"/>
      <c r="Y431" s="622"/>
      <c r="Z431" s="623"/>
      <c r="AA431" s="623"/>
      <c r="AB431" s="624"/>
      <c r="AC431" s="625"/>
      <c r="AD431" s="626"/>
      <c r="AE431" s="626"/>
      <c r="AF431" s="626"/>
      <c r="AG431" s="626"/>
      <c r="AH431" s="627"/>
      <c r="AI431" s="628"/>
      <c r="AJ431" s="628"/>
      <c r="AK431" s="628"/>
      <c r="AL431" s="647"/>
      <c r="AM431" s="648"/>
      <c r="AN431" s="648"/>
      <c r="AO431" s="649"/>
      <c r="AP431" s="650"/>
      <c r="AQ431" s="650"/>
      <c r="AR431" s="650"/>
      <c r="AS431" s="650"/>
      <c r="AT431" s="650"/>
      <c r="AU431" s="650"/>
      <c r="AV431" s="650"/>
      <c r="AW431" s="650"/>
      <c r="AX431" s="650"/>
      <c r="AY431" s="40">
        <f t="shared" si="64"/>
        <v>0</v>
      </c>
    </row>
    <row r="432" spans="1:51" ht="30" hidden="1" customHeight="1" x14ac:dyDescent="0.2">
      <c r="A432" s="615">
        <v>29</v>
      </c>
      <c r="B432" s="615">
        <v>1</v>
      </c>
      <c r="C432" s="654"/>
      <c r="D432" s="655"/>
      <c r="E432" s="655"/>
      <c r="F432" s="655"/>
      <c r="G432" s="655"/>
      <c r="H432" s="655"/>
      <c r="I432" s="656"/>
      <c r="J432" s="618"/>
      <c r="K432" s="619"/>
      <c r="L432" s="619"/>
      <c r="M432" s="619"/>
      <c r="N432" s="619"/>
      <c r="O432" s="619"/>
      <c r="P432" s="621"/>
      <c r="Q432" s="621"/>
      <c r="R432" s="621"/>
      <c r="S432" s="621"/>
      <c r="T432" s="621"/>
      <c r="U432" s="621"/>
      <c r="V432" s="621"/>
      <c r="W432" s="621"/>
      <c r="X432" s="621"/>
      <c r="Y432" s="622"/>
      <c r="Z432" s="623"/>
      <c r="AA432" s="623"/>
      <c r="AB432" s="624"/>
      <c r="AC432" s="625"/>
      <c r="AD432" s="626"/>
      <c r="AE432" s="626"/>
      <c r="AF432" s="626"/>
      <c r="AG432" s="626"/>
      <c r="AH432" s="627"/>
      <c r="AI432" s="628"/>
      <c r="AJ432" s="628"/>
      <c r="AK432" s="628"/>
      <c r="AL432" s="647"/>
      <c r="AM432" s="648"/>
      <c r="AN432" s="648"/>
      <c r="AO432" s="649"/>
      <c r="AP432" s="650"/>
      <c r="AQ432" s="650"/>
      <c r="AR432" s="650"/>
      <c r="AS432" s="650"/>
      <c r="AT432" s="650"/>
      <c r="AU432" s="650"/>
      <c r="AV432" s="650"/>
      <c r="AW432" s="650"/>
      <c r="AX432" s="650"/>
      <c r="AY432" s="40">
        <f t="shared" si="64"/>
        <v>0</v>
      </c>
    </row>
    <row r="433" spans="1:51" ht="30" hidden="1" customHeight="1" x14ac:dyDescent="0.2">
      <c r="A433" s="615">
        <v>30</v>
      </c>
      <c r="B433" s="615">
        <v>1</v>
      </c>
      <c r="C433" s="654"/>
      <c r="D433" s="655"/>
      <c r="E433" s="655"/>
      <c r="F433" s="655"/>
      <c r="G433" s="655"/>
      <c r="H433" s="655"/>
      <c r="I433" s="656"/>
      <c r="J433" s="618"/>
      <c r="K433" s="619"/>
      <c r="L433" s="619"/>
      <c r="M433" s="619"/>
      <c r="N433" s="619"/>
      <c r="O433" s="619"/>
      <c r="P433" s="621"/>
      <c r="Q433" s="621"/>
      <c r="R433" s="621"/>
      <c r="S433" s="621"/>
      <c r="T433" s="621"/>
      <c r="U433" s="621"/>
      <c r="V433" s="621"/>
      <c r="W433" s="621"/>
      <c r="X433" s="621"/>
      <c r="Y433" s="622"/>
      <c r="Z433" s="623"/>
      <c r="AA433" s="623"/>
      <c r="AB433" s="624"/>
      <c r="AC433" s="625"/>
      <c r="AD433" s="626"/>
      <c r="AE433" s="626"/>
      <c r="AF433" s="626"/>
      <c r="AG433" s="626"/>
      <c r="AH433" s="627"/>
      <c r="AI433" s="628"/>
      <c r="AJ433" s="628"/>
      <c r="AK433" s="628"/>
      <c r="AL433" s="647"/>
      <c r="AM433" s="648"/>
      <c r="AN433" s="648"/>
      <c r="AO433" s="649"/>
      <c r="AP433" s="650"/>
      <c r="AQ433" s="650"/>
      <c r="AR433" s="650"/>
      <c r="AS433" s="650"/>
      <c r="AT433" s="650"/>
      <c r="AU433" s="650"/>
      <c r="AV433" s="650"/>
      <c r="AW433" s="650"/>
      <c r="AX433" s="650"/>
      <c r="AY433" s="40">
        <f t="shared" si="64"/>
        <v>0</v>
      </c>
    </row>
    <row r="434" spans="1:51" ht="24.75" hidden="1" customHeight="1" x14ac:dyDescent="0.2">
      <c r="A434" s="48"/>
      <c r="B434" s="48"/>
      <c r="C434" s="48"/>
      <c r="D434" s="48"/>
      <c r="E434" s="48"/>
      <c r="F434" s="48"/>
      <c r="G434" s="48"/>
      <c r="H434" s="48"/>
      <c r="I434" s="48"/>
      <c r="J434" s="48"/>
      <c r="K434" s="48"/>
      <c r="L434" s="48"/>
      <c r="M434" s="48"/>
      <c r="N434" s="48"/>
      <c r="O434" s="48"/>
      <c r="P434" s="49"/>
      <c r="Q434" s="49"/>
      <c r="R434" s="49"/>
      <c r="S434" s="49"/>
      <c r="T434" s="49"/>
      <c r="U434" s="49"/>
      <c r="V434" s="49"/>
      <c r="W434" s="49"/>
      <c r="X434" s="49"/>
      <c r="Y434" s="50"/>
      <c r="Z434" s="50"/>
      <c r="AA434" s="50"/>
      <c r="AB434" s="50"/>
      <c r="AC434" s="50"/>
      <c r="AD434" s="50"/>
      <c r="AE434" s="50"/>
      <c r="AF434" s="50"/>
      <c r="AG434" s="50"/>
      <c r="AH434" s="50"/>
      <c r="AI434" s="50"/>
      <c r="AJ434" s="50"/>
      <c r="AK434" s="50"/>
      <c r="AL434" s="50"/>
      <c r="AM434" s="50"/>
      <c r="AN434" s="50"/>
      <c r="AO434" s="50"/>
      <c r="AP434" s="49"/>
      <c r="AQ434" s="49"/>
      <c r="AR434" s="49"/>
      <c r="AS434" s="49"/>
      <c r="AT434" s="49"/>
      <c r="AU434" s="49"/>
      <c r="AV434" s="49"/>
      <c r="AW434" s="49"/>
      <c r="AX434" s="49"/>
      <c r="AY434" s="40">
        <f t="shared" si="64"/>
        <v>0</v>
      </c>
    </row>
    <row r="435" spans="1:51" ht="24.75" hidden="1" customHeight="1" x14ac:dyDescent="0.2">
      <c r="A435" s="41"/>
      <c r="B435" s="45" t="s">
        <v>106</v>
      </c>
      <c r="C435" s="41"/>
      <c r="D435" s="41"/>
      <c r="E435" s="41"/>
      <c r="F435" s="41"/>
      <c r="G435" s="41"/>
      <c r="H435" s="41"/>
      <c r="I435" s="41"/>
      <c r="J435" s="41"/>
      <c r="K435" s="41"/>
      <c r="L435" s="41"/>
      <c r="M435" s="41"/>
      <c r="N435" s="41"/>
      <c r="O435" s="41"/>
      <c r="P435" s="46"/>
      <c r="Q435" s="46"/>
      <c r="R435" s="46"/>
      <c r="S435" s="46"/>
      <c r="T435" s="46"/>
      <c r="U435" s="46"/>
      <c r="V435" s="46"/>
      <c r="W435" s="46"/>
      <c r="X435" s="46"/>
      <c r="Y435" s="47"/>
      <c r="Z435" s="47"/>
      <c r="AA435" s="47"/>
      <c r="AB435" s="47"/>
      <c r="AC435" s="47"/>
      <c r="AD435" s="47"/>
      <c r="AE435" s="47"/>
      <c r="AF435" s="47"/>
      <c r="AG435" s="47"/>
      <c r="AH435" s="47"/>
      <c r="AI435" s="47"/>
      <c r="AJ435" s="47"/>
      <c r="AK435" s="47"/>
      <c r="AL435" s="47"/>
      <c r="AM435" s="47"/>
      <c r="AN435" s="47"/>
      <c r="AO435" s="47"/>
      <c r="AP435" s="46"/>
      <c r="AQ435" s="46"/>
      <c r="AR435" s="46"/>
      <c r="AS435" s="46"/>
      <c r="AT435" s="46"/>
      <c r="AU435" s="46"/>
      <c r="AV435" s="46"/>
      <c r="AW435" s="46"/>
      <c r="AX435" s="46"/>
      <c r="AY435" s="40">
        <f>COUNTA(C437:AX466)</f>
        <v>0</v>
      </c>
    </row>
    <row r="436" spans="1:51" ht="59.25" hidden="1" customHeight="1" x14ac:dyDescent="0.2">
      <c r="A436" s="638"/>
      <c r="B436" s="638"/>
      <c r="C436" s="639" t="s">
        <v>17</v>
      </c>
      <c r="D436" s="640"/>
      <c r="E436" s="640"/>
      <c r="F436" s="640"/>
      <c r="G436" s="640"/>
      <c r="H436" s="640"/>
      <c r="I436" s="641"/>
      <c r="J436" s="642" t="s">
        <v>121</v>
      </c>
      <c r="K436" s="521"/>
      <c r="L436" s="521"/>
      <c r="M436" s="521"/>
      <c r="N436" s="521"/>
      <c r="O436" s="521"/>
      <c r="P436" s="643" t="s">
        <v>18</v>
      </c>
      <c r="Q436" s="643"/>
      <c r="R436" s="643"/>
      <c r="S436" s="643"/>
      <c r="T436" s="643"/>
      <c r="U436" s="643"/>
      <c r="V436" s="643"/>
      <c r="W436" s="643"/>
      <c r="X436" s="643"/>
      <c r="Y436" s="644" t="s">
        <v>120</v>
      </c>
      <c r="Z436" s="645"/>
      <c r="AA436" s="645"/>
      <c r="AB436" s="645"/>
      <c r="AC436" s="642" t="s">
        <v>140</v>
      </c>
      <c r="AD436" s="642"/>
      <c r="AE436" s="642"/>
      <c r="AF436" s="642"/>
      <c r="AG436" s="642"/>
      <c r="AH436" s="644" t="s">
        <v>152</v>
      </c>
      <c r="AI436" s="638"/>
      <c r="AJ436" s="638"/>
      <c r="AK436" s="638"/>
      <c r="AL436" s="638" t="s">
        <v>15</v>
      </c>
      <c r="AM436" s="638"/>
      <c r="AN436" s="638"/>
      <c r="AO436" s="646"/>
      <c r="AP436" s="614" t="s">
        <v>122</v>
      </c>
      <c r="AQ436" s="614"/>
      <c r="AR436" s="614"/>
      <c r="AS436" s="614"/>
      <c r="AT436" s="614"/>
      <c r="AU436" s="614"/>
      <c r="AV436" s="614"/>
      <c r="AW436" s="614"/>
      <c r="AX436" s="614"/>
      <c r="AY436" s="40">
        <f>IF(AY435=0,0,1)</f>
        <v>0</v>
      </c>
    </row>
    <row r="437" spans="1:51" ht="30" hidden="1" customHeight="1" x14ac:dyDescent="0.2">
      <c r="A437" s="615">
        <v>1</v>
      </c>
      <c r="B437" s="615">
        <v>1</v>
      </c>
      <c r="C437" s="616"/>
      <c r="D437" s="617"/>
      <c r="E437" s="617"/>
      <c r="F437" s="617"/>
      <c r="G437" s="617"/>
      <c r="H437" s="617"/>
      <c r="I437" s="617"/>
      <c r="J437" s="618"/>
      <c r="K437" s="619"/>
      <c r="L437" s="619"/>
      <c r="M437" s="619"/>
      <c r="N437" s="619"/>
      <c r="O437" s="619"/>
      <c r="P437" s="620"/>
      <c r="Q437" s="621"/>
      <c r="R437" s="621"/>
      <c r="S437" s="621"/>
      <c r="T437" s="621"/>
      <c r="U437" s="621"/>
      <c r="V437" s="621"/>
      <c r="W437" s="621"/>
      <c r="X437" s="621"/>
      <c r="Y437" s="622"/>
      <c r="Z437" s="623"/>
      <c r="AA437" s="623"/>
      <c r="AB437" s="624"/>
      <c r="AC437" s="625"/>
      <c r="AD437" s="626"/>
      <c r="AE437" s="626"/>
      <c r="AF437" s="626"/>
      <c r="AG437" s="626"/>
      <c r="AH437" s="664"/>
      <c r="AI437" s="665"/>
      <c r="AJ437" s="665"/>
      <c r="AK437" s="665"/>
      <c r="AL437" s="647"/>
      <c r="AM437" s="648"/>
      <c r="AN437" s="648"/>
      <c r="AO437" s="649"/>
      <c r="AP437" s="650"/>
      <c r="AQ437" s="650"/>
      <c r="AR437" s="650"/>
      <c r="AS437" s="650"/>
      <c r="AT437" s="650"/>
      <c r="AU437" s="650"/>
      <c r="AV437" s="650"/>
      <c r="AW437" s="650"/>
      <c r="AX437" s="650"/>
      <c r="AY437" s="40">
        <f>COUNTA(C437:AX437)</f>
        <v>0</v>
      </c>
    </row>
    <row r="438" spans="1:51" ht="30" hidden="1" customHeight="1" x14ac:dyDescent="0.2">
      <c r="A438" s="615">
        <v>2</v>
      </c>
      <c r="B438" s="615">
        <v>1</v>
      </c>
      <c r="C438" s="616"/>
      <c r="D438" s="617"/>
      <c r="E438" s="617"/>
      <c r="F438" s="617"/>
      <c r="G438" s="617"/>
      <c r="H438" s="617"/>
      <c r="I438" s="617"/>
      <c r="J438" s="618"/>
      <c r="K438" s="619"/>
      <c r="L438" s="619"/>
      <c r="M438" s="619"/>
      <c r="N438" s="619"/>
      <c r="O438" s="619"/>
      <c r="P438" s="620"/>
      <c r="Q438" s="621"/>
      <c r="R438" s="621"/>
      <c r="S438" s="621"/>
      <c r="T438" s="621"/>
      <c r="U438" s="621"/>
      <c r="V438" s="621"/>
      <c r="W438" s="621"/>
      <c r="X438" s="621"/>
      <c r="Y438" s="622"/>
      <c r="Z438" s="623"/>
      <c r="AA438" s="623"/>
      <c r="AB438" s="624"/>
      <c r="AC438" s="625"/>
      <c r="AD438" s="626"/>
      <c r="AE438" s="626"/>
      <c r="AF438" s="626"/>
      <c r="AG438" s="626"/>
      <c r="AH438" s="664"/>
      <c r="AI438" s="665"/>
      <c r="AJ438" s="665"/>
      <c r="AK438" s="665"/>
      <c r="AL438" s="647"/>
      <c r="AM438" s="648"/>
      <c r="AN438" s="648"/>
      <c r="AO438" s="649"/>
      <c r="AP438" s="650"/>
      <c r="AQ438" s="650"/>
      <c r="AR438" s="650"/>
      <c r="AS438" s="650"/>
      <c r="AT438" s="650"/>
      <c r="AU438" s="650"/>
      <c r="AV438" s="650"/>
      <c r="AW438" s="650"/>
      <c r="AX438" s="650"/>
      <c r="AY438" s="40">
        <f t="shared" ref="AY438:AY467" si="65">COUNTA(C438:AX438)</f>
        <v>0</v>
      </c>
    </row>
    <row r="439" spans="1:51" ht="30" hidden="1" customHeight="1" x14ac:dyDescent="0.2">
      <c r="A439" s="615">
        <v>3</v>
      </c>
      <c r="B439" s="615">
        <v>1</v>
      </c>
      <c r="C439" s="616"/>
      <c r="D439" s="617"/>
      <c r="E439" s="617"/>
      <c r="F439" s="617"/>
      <c r="G439" s="617"/>
      <c r="H439" s="617"/>
      <c r="I439" s="617"/>
      <c r="J439" s="618"/>
      <c r="K439" s="619"/>
      <c r="L439" s="619"/>
      <c r="M439" s="619"/>
      <c r="N439" s="619"/>
      <c r="O439" s="619"/>
      <c r="P439" s="620"/>
      <c r="Q439" s="621"/>
      <c r="R439" s="621"/>
      <c r="S439" s="621"/>
      <c r="T439" s="621"/>
      <c r="U439" s="621"/>
      <c r="V439" s="621"/>
      <c r="W439" s="621"/>
      <c r="X439" s="621"/>
      <c r="Y439" s="622"/>
      <c r="Z439" s="623"/>
      <c r="AA439" s="623"/>
      <c r="AB439" s="624"/>
      <c r="AC439" s="625"/>
      <c r="AD439" s="626"/>
      <c r="AE439" s="626"/>
      <c r="AF439" s="626"/>
      <c r="AG439" s="626"/>
      <c r="AH439" s="664"/>
      <c r="AI439" s="665"/>
      <c r="AJ439" s="665"/>
      <c r="AK439" s="665"/>
      <c r="AL439" s="647"/>
      <c r="AM439" s="648"/>
      <c r="AN439" s="648"/>
      <c r="AO439" s="649"/>
      <c r="AP439" s="650"/>
      <c r="AQ439" s="650"/>
      <c r="AR439" s="650"/>
      <c r="AS439" s="650"/>
      <c r="AT439" s="650"/>
      <c r="AU439" s="650"/>
      <c r="AV439" s="650"/>
      <c r="AW439" s="650"/>
      <c r="AX439" s="650"/>
      <c r="AY439" s="40">
        <f t="shared" si="65"/>
        <v>0</v>
      </c>
    </row>
    <row r="440" spans="1:51" ht="30" hidden="1" customHeight="1" x14ac:dyDescent="0.2">
      <c r="A440" s="615">
        <v>4</v>
      </c>
      <c r="B440" s="615">
        <v>1</v>
      </c>
      <c r="C440" s="651"/>
      <c r="D440" s="655"/>
      <c r="E440" s="655"/>
      <c r="F440" s="655"/>
      <c r="G440" s="655"/>
      <c r="H440" s="655"/>
      <c r="I440" s="656"/>
      <c r="J440" s="618"/>
      <c r="K440" s="619"/>
      <c r="L440" s="619"/>
      <c r="M440" s="619"/>
      <c r="N440" s="619"/>
      <c r="O440" s="619"/>
      <c r="P440" s="620"/>
      <c r="Q440" s="621"/>
      <c r="R440" s="621"/>
      <c r="S440" s="621"/>
      <c r="T440" s="621"/>
      <c r="U440" s="621"/>
      <c r="V440" s="621"/>
      <c r="W440" s="621"/>
      <c r="X440" s="621"/>
      <c r="Y440" s="622"/>
      <c r="Z440" s="623"/>
      <c r="AA440" s="623"/>
      <c r="AB440" s="624"/>
      <c r="AC440" s="625"/>
      <c r="AD440" s="626"/>
      <c r="AE440" s="626"/>
      <c r="AF440" s="626"/>
      <c r="AG440" s="626"/>
      <c r="AH440" s="627"/>
      <c r="AI440" s="628"/>
      <c r="AJ440" s="628"/>
      <c r="AK440" s="628"/>
      <c r="AL440" s="647"/>
      <c r="AM440" s="648"/>
      <c r="AN440" s="648"/>
      <c r="AO440" s="649"/>
      <c r="AP440" s="650"/>
      <c r="AQ440" s="650"/>
      <c r="AR440" s="650"/>
      <c r="AS440" s="650"/>
      <c r="AT440" s="650"/>
      <c r="AU440" s="650"/>
      <c r="AV440" s="650"/>
      <c r="AW440" s="650"/>
      <c r="AX440" s="650"/>
      <c r="AY440" s="40">
        <f t="shared" si="65"/>
        <v>0</v>
      </c>
    </row>
    <row r="441" spans="1:51" ht="30" hidden="1" customHeight="1" x14ac:dyDescent="0.2">
      <c r="A441" s="615">
        <v>5</v>
      </c>
      <c r="B441" s="615">
        <v>1</v>
      </c>
      <c r="C441" s="654"/>
      <c r="D441" s="655"/>
      <c r="E441" s="655"/>
      <c r="F441" s="655"/>
      <c r="G441" s="655"/>
      <c r="H441" s="655"/>
      <c r="I441" s="656"/>
      <c r="J441" s="618"/>
      <c r="K441" s="619"/>
      <c r="L441" s="619"/>
      <c r="M441" s="619"/>
      <c r="N441" s="619"/>
      <c r="O441" s="619"/>
      <c r="P441" s="621"/>
      <c r="Q441" s="621"/>
      <c r="R441" s="621"/>
      <c r="S441" s="621"/>
      <c r="T441" s="621"/>
      <c r="U441" s="621"/>
      <c r="V441" s="621"/>
      <c r="W441" s="621"/>
      <c r="X441" s="621"/>
      <c r="Y441" s="622"/>
      <c r="Z441" s="623"/>
      <c r="AA441" s="623"/>
      <c r="AB441" s="624"/>
      <c r="AC441" s="625"/>
      <c r="AD441" s="626"/>
      <c r="AE441" s="626"/>
      <c r="AF441" s="626"/>
      <c r="AG441" s="626"/>
      <c r="AH441" s="627"/>
      <c r="AI441" s="628"/>
      <c r="AJ441" s="628"/>
      <c r="AK441" s="628"/>
      <c r="AL441" s="647"/>
      <c r="AM441" s="648"/>
      <c r="AN441" s="648"/>
      <c r="AO441" s="649"/>
      <c r="AP441" s="650"/>
      <c r="AQ441" s="650"/>
      <c r="AR441" s="650"/>
      <c r="AS441" s="650"/>
      <c r="AT441" s="650"/>
      <c r="AU441" s="650"/>
      <c r="AV441" s="650"/>
      <c r="AW441" s="650"/>
      <c r="AX441" s="650"/>
      <c r="AY441" s="40">
        <f>COUNTA(C441:AX441)</f>
        <v>0</v>
      </c>
    </row>
    <row r="442" spans="1:51" ht="30" hidden="1" customHeight="1" x14ac:dyDescent="0.2">
      <c r="A442" s="615">
        <v>6</v>
      </c>
      <c r="B442" s="615">
        <v>1</v>
      </c>
      <c r="C442" s="654"/>
      <c r="D442" s="655"/>
      <c r="E442" s="655"/>
      <c r="F442" s="655"/>
      <c r="G442" s="655"/>
      <c r="H442" s="655"/>
      <c r="I442" s="656"/>
      <c r="J442" s="618"/>
      <c r="K442" s="619"/>
      <c r="L442" s="619"/>
      <c r="M442" s="619"/>
      <c r="N442" s="619"/>
      <c r="O442" s="619"/>
      <c r="P442" s="621"/>
      <c r="Q442" s="621"/>
      <c r="R442" s="621"/>
      <c r="S442" s="621"/>
      <c r="T442" s="621"/>
      <c r="U442" s="621"/>
      <c r="V442" s="621"/>
      <c r="W442" s="621"/>
      <c r="X442" s="621"/>
      <c r="Y442" s="622"/>
      <c r="Z442" s="623"/>
      <c r="AA442" s="623"/>
      <c r="AB442" s="624"/>
      <c r="AC442" s="625"/>
      <c r="AD442" s="626"/>
      <c r="AE442" s="626"/>
      <c r="AF442" s="626"/>
      <c r="AG442" s="626"/>
      <c r="AH442" s="627"/>
      <c r="AI442" s="628"/>
      <c r="AJ442" s="628"/>
      <c r="AK442" s="628"/>
      <c r="AL442" s="647"/>
      <c r="AM442" s="648"/>
      <c r="AN442" s="648"/>
      <c r="AO442" s="649"/>
      <c r="AP442" s="650"/>
      <c r="AQ442" s="650"/>
      <c r="AR442" s="650"/>
      <c r="AS442" s="650"/>
      <c r="AT442" s="650"/>
      <c r="AU442" s="650"/>
      <c r="AV442" s="650"/>
      <c r="AW442" s="650"/>
      <c r="AX442" s="650"/>
      <c r="AY442" s="40">
        <f t="shared" si="65"/>
        <v>0</v>
      </c>
    </row>
    <row r="443" spans="1:51" ht="30" hidden="1" customHeight="1" x14ac:dyDescent="0.2">
      <c r="A443" s="615">
        <v>7</v>
      </c>
      <c r="B443" s="615">
        <v>1</v>
      </c>
      <c r="C443" s="654"/>
      <c r="D443" s="655"/>
      <c r="E443" s="655"/>
      <c r="F443" s="655"/>
      <c r="G443" s="655"/>
      <c r="H443" s="655"/>
      <c r="I443" s="656"/>
      <c r="J443" s="618"/>
      <c r="K443" s="619"/>
      <c r="L443" s="619"/>
      <c r="M443" s="619"/>
      <c r="N443" s="619"/>
      <c r="O443" s="619"/>
      <c r="P443" s="621"/>
      <c r="Q443" s="621"/>
      <c r="R443" s="621"/>
      <c r="S443" s="621"/>
      <c r="T443" s="621"/>
      <c r="U443" s="621"/>
      <c r="V443" s="621"/>
      <c r="W443" s="621"/>
      <c r="X443" s="621"/>
      <c r="Y443" s="622"/>
      <c r="Z443" s="623"/>
      <c r="AA443" s="623"/>
      <c r="AB443" s="624"/>
      <c r="AC443" s="625"/>
      <c r="AD443" s="626"/>
      <c r="AE443" s="626"/>
      <c r="AF443" s="626"/>
      <c r="AG443" s="626"/>
      <c r="AH443" s="627"/>
      <c r="AI443" s="628"/>
      <c r="AJ443" s="628"/>
      <c r="AK443" s="628"/>
      <c r="AL443" s="647"/>
      <c r="AM443" s="648"/>
      <c r="AN443" s="648"/>
      <c r="AO443" s="649"/>
      <c r="AP443" s="650"/>
      <c r="AQ443" s="650"/>
      <c r="AR443" s="650"/>
      <c r="AS443" s="650"/>
      <c r="AT443" s="650"/>
      <c r="AU443" s="650"/>
      <c r="AV443" s="650"/>
      <c r="AW443" s="650"/>
      <c r="AX443" s="650"/>
      <c r="AY443" s="40">
        <f t="shared" si="65"/>
        <v>0</v>
      </c>
    </row>
    <row r="444" spans="1:51" ht="30" hidden="1" customHeight="1" x14ac:dyDescent="0.2">
      <c r="A444" s="615">
        <v>8</v>
      </c>
      <c r="B444" s="615">
        <v>1</v>
      </c>
      <c r="C444" s="654"/>
      <c r="D444" s="655"/>
      <c r="E444" s="655"/>
      <c r="F444" s="655"/>
      <c r="G444" s="655"/>
      <c r="H444" s="655"/>
      <c r="I444" s="656"/>
      <c r="J444" s="618"/>
      <c r="K444" s="619"/>
      <c r="L444" s="619"/>
      <c r="M444" s="619"/>
      <c r="N444" s="619"/>
      <c r="O444" s="619"/>
      <c r="P444" s="621"/>
      <c r="Q444" s="621"/>
      <c r="R444" s="621"/>
      <c r="S444" s="621"/>
      <c r="T444" s="621"/>
      <c r="U444" s="621"/>
      <c r="V444" s="621"/>
      <c r="W444" s="621"/>
      <c r="X444" s="621"/>
      <c r="Y444" s="622"/>
      <c r="Z444" s="623"/>
      <c r="AA444" s="623"/>
      <c r="AB444" s="624"/>
      <c r="AC444" s="625"/>
      <c r="AD444" s="626"/>
      <c r="AE444" s="626"/>
      <c r="AF444" s="626"/>
      <c r="AG444" s="626"/>
      <c r="AH444" s="627"/>
      <c r="AI444" s="628"/>
      <c r="AJ444" s="628"/>
      <c r="AK444" s="628"/>
      <c r="AL444" s="647"/>
      <c r="AM444" s="648"/>
      <c r="AN444" s="648"/>
      <c r="AO444" s="649"/>
      <c r="AP444" s="650"/>
      <c r="AQ444" s="650"/>
      <c r="AR444" s="650"/>
      <c r="AS444" s="650"/>
      <c r="AT444" s="650"/>
      <c r="AU444" s="650"/>
      <c r="AV444" s="650"/>
      <c r="AW444" s="650"/>
      <c r="AX444" s="650"/>
      <c r="AY444" s="40">
        <f t="shared" si="65"/>
        <v>0</v>
      </c>
    </row>
    <row r="445" spans="1:51" ht="30" hidden="1" customHeight="1" x14ac:dyDescent="0.2">
      <c r="A445" s="615">
        <v>9</v>
      </c>
      <c r="B445" s="615">
        <v>1</v>
      </c>
      <c r="C445" s="654"/>
      <c r="D445" s="655"/>
      <c r="E445" s="655"/>
      <c r="F445" s="655"/>
      <c r="G445" s="655"/>
      <c r="H445" s="655"/>
      <c r="I445" s="656"/>
      <c r="J445" s="618"/>
      <c r="K445" s="619"/>
      <c r="L445" s="619"/>
      <c r="M445" s="619"/>
      <c r="N445" s="619"/>
      <c r="O445" s="619"/>
      <c r="P445" s="621"/>
      <c r="Q445" s="621"/>
      <c r="R445" s="621"/>
      <c r="S445" s="621"/>
      <c r="T445" s="621"/>
      <c r="U445" s="621"/>
      <c r="V445" s="621"/>
      <c r="W445" s="621"/>
      <c r="X445" s="621"/>
      <c r="Y445" s="622"/>
      <c r="Z445" s="623"/>
      <c r="AA445" s="623"/>
      <c r="AB445" s="624"/>
      <c r="AC445" s="625"/>
      <c r="AD445" s="626"/>
      <c r="AE445" s="626"/>
      <c r="AF445" s="626"/>
      <c r="AG445" s="626"/>
      <c r="AH445" s="627"/>
      <c r="AI445" s="628"/>
      <c r="AJ445" s="628"/>
      <c r="AK445" s="628"/>
      <c r="AL445" s="647"/>
      <c r="AM445" s="648"/>
      <c r="AN445" s="648"/>
      <c r="AO445" s="649"/>
      <c r="AP445" s="650"/>
      <c r="AQ445" s="650"/>
      <c r="AR445" s="650"/>
      <c r="AS445" s="650"/>
      <c r="AT445" s="650"/>
      <c r="AU445" s="650"/>
      <c r="AV445" s="650"/>
      <c r="AW445" s="650"/>
      <c r="AX445" s="650"/>
      <c r="AY445" s="40">
        <f t="shared" si="65"/>
        <v>0</v>
      </c>
    </row>
    <row r="446" spans="1:51" ht="30" hidden="1" customHeight="1" x14ac:dyDescent="0.2">
      <c r="A446" s="615">
        <v>10</v>
      </c>
      <c r="B446" s="615">
        <v>1</v>
      </c>
      <c r="C446" s="654"/>
      <c r="D446" s="655"/>
      <c r="E446" s="655"/>
      <c r="F446" s="655"/>
      <c r="G446" s="655"/>
      <c r="H446" s="655"/>
      <c r="I446" s="656"/>
      <c r="J446" s="618"/>
      <c r="K446" s="619"/>
      <c r="L446" s="619"/>
      <c r="M446" s="619"/>
      <c r="N446" s="619"/>
      <c r="O446" s="619"/>
      <c r="P446" s="621"/>
      <c r="Q446" s="621"/>
      <c r="R446" s="621"/>
      <c r="S446" s="621"/>
      <c r="T446" s="621"/>
      <c r="U446" s="621"/>
      <c r="V446" s="621"/>
      <c r="W446" s="621"/>
      <c r="X446" s="621"/>
      <c r="Y446" s="622"/>
      <c r="Z446" s="623"/>
      <c r="AA446" s="623"/>
      <c r="AB446" s="624"/>
      <c r="AC446" s="625"/>
      <c r="AD446" s="626"/>
      <c r="AE446" s="626"/>
      <c r="AF446" s="626"/>
      <c r="AG446" s="626"/>
      <c r="AH446" s="627"/>
      <c r="AI446" s="628"/>
      <c r="AJ446" s="628"/>
      <c r="AK446" s="628"/>
      <c r="AL446" s="647"/>
      <c r="AM446" s="648"/>
      <c r="AN446" s="648"/>
      <c r="AO446" s="649"/>
      <c r="AP446" s="650"/>
      <c r="AQ446" s="650"/>
      <c r="AR446" s="650"/>
      <c r="AS446" s="650"/>
      <c r="AT446" s="650"/>
      <c r="AU446" s="650"/>
      <c r="AV446" s="650"/>
      <c r="AW446" s="650"/>
      <c r="AX446" s="650"/>
      <c r="AY446" s="40">
        <f t="shared" si="65"/>
        <v>0</v>
      </c>
    </row>
    <row r="447" spans="1:51" ht="30" hidden="1" customHeight="1" x14ac:dyDescent="0.2">
      <c r="A447" s="615">
        <v>11</v>
      </c>
      <c r="B447" s="615">
        <v>1</v>
      </c>
      <c r="C447" s="654"/>
      <c r="D447" s="655"/>
      <c r="E447" s="655"/>
      <c r="F447" s="655"/>
      <c r="G447" s="655"/>
      <c r="H447" s="655"/>
      <c r="I447" s="656"/>
      <c r="J447" s="618"/>
      <c r="K447" s="619"/>
      <c r="L447" s="619"/>
      <c r="M447" s="619"/>
      <c r="N447" s="619"/>
      <c r="O447" s="619"/>
      <c r="P447" s="621"/>
      <c r="Q447" s="621"/>
      <c r="R447" s="621"/>
      <c r="S447" s="621"/>
      <c r="T447" s="621"/>
      <c r="U447" s="621"/>
      <c r="V447" s="621"/>
      <c r="W447" s="621"/>
      <c r="X447" s="621"/>
      <c r="Y447" s="622"/>
      <c r="Z447" s="623"/>
      <c r="AA447" s="623"/>
      <c r="AB447" s="624"/>
      <c r="AC447" s="625"/>
      <c r="AD447" s="626"/>
      <c r="AE447" s="626"/>
      <c r="AF447" s="626"/>
      <c r="AG447" s="626"/>
      <c r="AH447" s="627"/>
      <c r="AI447" s="628"/>
      <c r="AJ447" s="628"/>
      <c r="AK447" s="628"/>
      <c r="AL447" s="647"/>
      <c r="AM447" s="648"/>
      <c r="AN447" s="648"/>
      <c r="AO447" s="649"/>
      <c r="AP447" s="650"/>
      <c r="AQ447" s="650"/>
      <c r="AR447" s="650"/>
      <c r="AS447" s="650"/>
      <c r="AT447" s="650"/>
      <c r="AU447" s="650"/>
      <c r="AV447" s="650"/>
      <c r="AW447" s="650"/>
      <c r="AX447" s="650"/>
      <c r="AY447" s="40">
        <f t="shared" si="65"/>
        <v>0</v>
      </c>
    </row>
    <row r="448" spans="1:51" ht="30" hidden="1" customHeight="1" x14ac:dyDescent="0.2">
      <c r="A448" s="615">
        <v>12</v>
      </c>
      <c r="B448" s="615">
        <v>1</v>
      </c>
      <c r="C448" s="654"/>
      <c r="D448" s="655"/>
      <c r="E448" s="655"/>
      <c r="F448" s="655"/>
      <c r="G448" s="655"/>
      <c r="H448" s="655"/>
      <c r="I448" s="656"/>
      <c r="J448" s="618"/>
      <c r="K448" s="619"/>
      <c r="L448" s="619"/>
      <c r="M448" s="619"/>
      <c r="N448" s="619"/>
      <c r="O448" s="619"/>
      <c r="P448" s="621"/>
      <c r="Q448" s="621"/>
      <c r="R448" s="621"/>
      <c r="S448" s="621"/>
      <c r="T448" s="621"/>
      <c r="U448" s="621"/>
      <c r="V448" s="621"/>
      <c r="W448" s="621"/>
      <c r="X448" s="621"/>
      <c r="Y448" s="622"/>
      <c r="Z448" s="623"/>
      <c r="AA448" s="623"/>
      <c r="AB448" s="624"/>
      <c r="AC448" s="625"/>
      <c r="AD448" s="626"/>
      <c r="AE448" s="626"/>
      <c r="AF448" s="626"/>
      <c r="AG448" s="626"/>
      <c r="AH448" s="627"/>
      <c r="AI448" s="628"/>
      <c r="AJ448" s="628"/>
      <c r="AK448" s="628"/>
      <c r="AL448" s="647"/>
      <c r="AM448" s="648"/>
      <c r="AN448" s="648"/>
      <c r="AO448" s="649"/>
      <c r="AP448" s="650"/>
      <c r="AQ448" s="650"/>
      <c r="AR448" s="650"/>
      <c r="AS448" s="650"/>
      <c r="AT448" s="650"/>
      <c r="AU448" s="650"/>
      <c r="AV448" s="650"/>
      <c r="AW448" s="650"/>
      <c r="AX448" s="650"/>
      <c r="AY448" s="40">
        <f t="shared" si="65"/>
        <v>0</v>
      </c>
    </row>
    <row r="449" spans="1:51" ht="30" hidden="1" customHeight="1" x14ac:dyDescent="0.2">
      <c r="A449" s="615">
        <v>13</v>
      </c>
      <c r="B449" s="615">
        <v>1</v>
      </c>
      <c r="C449" s="654"/>
      <c r="D449" s="655"/>
      <c r="E449" s="655"/>
      <c r="F449" s="655"/>
      <c r="G449" s="655"/>
      <c r="H449" s="655"/>
      <c r="I449" s="656"/>
      <c r="J449" s="618"/>
      <c r="K449" s="619"/>
      <c r="L449" s="619"/>
      <c r="M449" s="619"/>
      <c r="N449" s="619"/>
      <c r="O449" s="619"/>
      <c r="P449" s="621"/>
      <c r="Q449" s="621"/>
      <c r="R449" s="621"/>
      <c r="S449" s="621"/>
      <c r="T449" s="621"/>
      <c r="U449" s="621"/>
      <c r="V449" s="621"/>
      <c r="W449" s="621"/>
      <c r="X449" s="621"/>
      <c r="Y449" s="622"/>
      <c r="Z449" s="623"/>
      <c r="AA449" s="623"/>
      <c r="AB449" s="624"/>
      <c r="AC449" s="625"/>
      <c r="AD449" s="626"/>
      <c r="AE449" s="626"/>
      <c r="AF449" s="626"/>
      <c r="AG449" s="626"/>
      <c r="AH449" s="627"/>
      <c r="AI449" s="628"/>
      <c r="AJ449" s="628"/>
      <c r="AK449" s="628"/>
      <c r="AL449" s="647"/>
      <c r="AM449" s="648"/>
      <c r="AN449" s="648"/>
      <c r="AO449" s="649"/>
      <c r="AP449" s="650"/>
      <c r="AQ449" s="650"/>
      <c r="AR449" s="650"/>
      <c r="AS449" s="650"/>
      <c r="AT449" s="650"/>
      <c r="AU449" s="650"/>
      <c r="AV449" s="650"/>
      <c r="AW449" s="650"/>
      <c r="AX449" s="650"/>
      <c r="AY449" s="40">
        <f t="shared" si="65"/>
        <v>0</v>
      </c>
    </row>
    <row r="450" spans="1:51" ht="30" hidden="1" customHeight="1" x14ac:dyDescent="0.2">
      <c r="A450" s="615">
        <v>14</v>
      </c>
      <c r="B450" s="615">
        <v>1</v>
      </c>
      <c r="C450" s="654"/>
      <c r="D450" s="655"/>
      <c r="E450" s="655"/>
      <c r="F450" s="655"/>
      <c r="G450" s="655"/>
      <c r="H450" s="655"/>
      <c r="I450" s="656"/>
      <c r="J450" s="618"/>
      <c r="K450" s="619"/>
      <c r="L450" s="619"/>
      <c r="M450" s="619"/>
      <c r="N450" s="619"/>
      <c r="O450" s="619"/>
      <c r="P450" s="621"/>
      <c r="Q450" s="621"/>
      <c r="R450" s="621"/>
      <c r="S450" s="621"/>
      <c r="T450" s="621"/>
      <c r="U450" s="621"/>
      <c r="V450" s="621"/>
      <c r="W450" s="621"/>
      <c r="X450" s="621"/>
      <c r="Y450" s="622"/>
      <c r="Z450" s="623"/>
      <c r="AA450" s="623"/>
      <c r="AB450" s="624"/>
      <c r="AC450" s="625"/>
      <c r="AD450" s="626"/>
      <c r="AE450" s="626"/>
      <c r="AF450" s="626"/>
      <c r="AG450" s="626"/>
      <c r="AH450" s="627"/>
      <c r="AI450" s="628"/>
      <c r="AJ450" s="628"/>
      <c r="AK450" s="628"/>
      <c r="AL450" s="647"/>
      <c r="AM450" s="648"/>
      <c r="AN450" s="648"/>
      <c r="AO450" s="649"/>
      <c r="AP450" s="650"/>
      <c r="AQ450" s="650"/>
      <c r="AR450" s="650"/>
      <c r="AS450" s="650"/>
      <c r="AT450" s="650"/>
      <c r="AU450" s="650"/>
      <c r="AV450" s="650"/>
      <c r="AW450" s="650"/>
      <c r="AX450" s="650"/>
      <c r="AY450" s="40">
        <f t="shared" si="65"/>
        <v>0</v>
      </c>
    </row>
    <row r="451" spans="1:51" ht="30" hidden="1" customHeight="1" x14ac:dyDescent="0.2">
      <c r="A451" s="615">
        <v>15</v>
      </c>
      <c r="B451" s="615">
        <v>1</v>
      </c>
      <c r="C451" s="654"/>
      <c r="D451" s="655"/>
      <c r="E451" s="655"/>
      <c r="F451" s="655"/>
      <c r="G451" s="655"/>
      <c r="H451" s="655"/>
      <c r="I451" s="656"/>
      <c r="J451" s="618"/>
      <c r="K451" s="619"/>
      <c r="L451" s="619"/>
      <c r="M451" s="619"/>
      <c r="N451" s="619"/>
      <c r="O451" s="619"/>
      <c r="P451" s="621"/>
      <c r="Q451" s="621"/>
      <c r="R451" s="621"/>
      <c r="S451" s="621"/>
      <c r="T451" s="621"/>
      <c r="U451" s="621"/>
      <c r="V451" s="621"/>
      <c r="W451" s="621"/>
      <c r="X451" s="621"/>
      <c r="Y451" s="622"/>
      <c r="Z451" s="623"/>
      <c r="AA451" s="623"/>
      <c r="AB451" s="624"/>
      <c r="AC451" s="625"/>
      <c r="AD451" s="626"/>
      <c r="AE451" s="626"/>
      <c r="AF451" s="626"/>
      <c r="AG451" s="626"/>
      <c r="AH451" s="627"/>
      <c r="AI451" s="628"/>
      <c r="AJ451" s="628"/>
      <c r="AK451" s="628"/>
      <c r="AL451" s="647"/>
      <c r="AM451" s="648"/>
      <c r="AN451" s="648"/>
      <c r="AO451" s="649"/>
      <c r="AP451" s="650"/>
      <c r="AQ451" s="650"/>
      <c r="AR451" s="650"/>
      <c r="AS451" s="650"/>
      <c r="AT451" s="650"/>
      <c r="AU451" s="650"/>
      <c r="AV451" s="650"/>
      <c r="AW451" s="650"/>
      <c r="AX451" s="650"/>
      <c r="AY451" s="40">
        <f t="shared" si="65"/>
        <v>0</v>
      </c>
    </row>
    <row r="452" spans="1:51" ht="30" hidden="1" customHeight="1" x14ac:dyDescent="0.2">
      <c r="A452" s="615">
        <v>16</v>
      </c>
      <c r="B452" s="615">
        <v>1</v>
      </c>
      <c r="C452" s="654"/>
      <c r="D452" s="655"/>
      <c r="E452" s="655"/>
      <c r="F452" s="655"/>
      <c r="G452" s="655"/>
      <c r="H452" s="655"/>
      <c r="I452" s="656"/>
      <c r="J452" s="618"/>
      <c r="K452" s="619"/>
      <c r="L452" s="619"/>
      <c r="M452" s="619"/>
      <c r="N452" s="619"/>
      <c r="O452" s="619"/>
      <c r="P452" s="621"/>
      <c r="Q452" s="621"/>
      <c r="R452" s="621"/>
      <c r="S452" s="621"/>
      <c r="T452" s="621"/>
      <c r="U452" s="621"/>
      <c r="V452" s="621"/>
      <c r="W452" s="621"/>
      <c r="X452" s="621"/>
      <c r="Y452" s="622"/>
      <c r="Z452" s="623"/>
      <c r="AA452" s="623"/>
      <c r="AB452" s="624"/>
      <c r="AC452" s="625"/>
      <c r="AD452" s="626"/>
      <c r="AE452" s="626"/>
      <c r="AF452" s="626"/>
      <c r="AG452" s="626"/>
      <c r="AH452" s="627"/>
      <c r="AI452" s="628"/>
      <c r="AJ452" s="628"/>
      <c r="AK452" s="628"/>
      <c r="AL452" s="647"/>
      <c r="AM452" s="648"/>
      <c r="AN452" s="648"/>
      <c r="AO452" s="649"/>
      <c r="AP452" s="650"/>
      <c r="AQ452" s="650"/>
      <c r="AR452" s="650"/>
      <c r="AS452" s="650"/>
      <c r="AT452" s="650"/>
      <c r="AU452" s="650"/>
      <c r="AV452" s="650"/>
      <c r="AW452" s="650"/>
      <c r="AX452" s="650"/>
      <c r="AY452" s="40">
        <f t="shared" si="65"/>
        <v>0</v>
      </c>
    </row>
    <row r="453" spans="1:51" s="13" customFormat="1" ht="30" hidden="1" customHeight="1" x14ac:dyDescent="0.2">
      <c r="A453" s="615">
        <v>17</v>
      </c>
      <c r="B453" s="615">
        <v>1</v>
      </c>
      <c r="C453" s="654"/>
      <c r="D453" s="655"/>
      <c r="E453" s="655"/>
      <c r="F453" s="655"/>
      <c r="G453" s="655"/>
      <c r="H453" s="655"/>
      <c r="I453" s="656"/>
      <c r="J453" s="618"/>
      <c r="K453" s="619"/>
      <c r="L453" s="619"/>
      <c r="M453" s="619"/>
      <c r="N453" s="619"/>
      <c r="O453" s="619"/>
      <c r="P453" s="621"/>
      <c r="Q453" s="621"/>
      <c r="R453" s="621"/>
      <c r="S453" s="621"/>
      <c r="T453" s="621"/>
      <c r="U453" s="621"/>
      <c r="V453" s="621"/>
      <c r="W453" s="621"/>
      <c r="X453" s="621"/>
      <c r="Y453" s="622"/>
      <c r="Z453" s="623"/>
      <c r="AA453" s="623"/>
      <c r="AB453" s="624"/>
      <c r="AC453" s="625"/>
      <c r="AD453" s="626"/>
      <c r="AE453" s="626"/>
      <c r="AF453" s="626"/>
      <c r="AG453" s="626"/>
      <c r="AH453" s="627"/>
      <c r="AI453" s="628"/>
      <c r="AJ453" s="628"/>
      <c r="AK453" s="628"/>
      <c r="AL453" s="647"/>
      <c r="AM453" s="648"/>
      <c r="AN453" s="648"/>
      <c r="AO453" s="649"/>
      <c r="AP453" s="650"/>
      <c r="AQ453" s="650"/>
      <c r="AR453" s="650"/>
      <c r="AS453" s="650"/>
      <c r="AT453" s="650"/>
      <c r="AU453" s="650"/>
      <c r="AV453" s="650"/>
      <c r="AW453" s="650"/>
      <c r="AX453" s="650"/>
      <c r="AY453" s="40">
        <f t="shared" si="65"/>
        <v>0</v>
      </c>
    </row>
    <row r="454" spans="1:51" ht="30" hidden="1" customHeight="1" x14ac:dyDescent="0.2">
      <c r="A454" s="615">
        <v>18</v>
      </c>
      <c r="B454" s="615">
        <v>1</v>
      </c>
      <c r="C454" s="654"/>
      <c r="D454" s="655"/>
      <c r="E454" s="655"/>
      <c r="F454" s="655"/>
      <c r="G454" s="655"/>
      <c r="H454" s="655"/>
      <c r="I454" s="656"/>
      <c r="J454" s="618"/>
      <c r="K454" s="619"/>
      <c r="L454" s="619"/>
      <c r="M454" s="619"/>
      <c r="N454" s="619"/>
      <c r="O454" s="619"/>
      <c r="P454" s="621"/>
      <c r="Q454" s="621"/>
      <c r="R454" s="621"/>
      <c r="S454" s="621"/>
      <c r="T454" s="621"/>
      <c r="U454" s="621"/>
      <c r="V454" s="621"/>
      <c r="W454" s="621"/>
      <c r="X454" s="621"/>
      <c r="Y454" s="622"/>
      <c r="Z454" s="623"/>
      <c r="AA454" s="623"/>
      <c r="AB454" s="624"/>
      <c r="AC454" s="625"/>
      <c r="AD454" s="626"/>
      <c r="AE454" s="626"/>
      <c r="AF454" s="626"/>
      <c r="AG454" s="626"/>
      <c r="AH454" s="627"/>
      <c r="AI454" s="628"/>
      <c r="AJ454" s="628"/>
      <c r="AK454" s="628"/>
      <c r="AL454" s="647"/>
      <c r="AM454" s="648"/>
      <c r="AN454" s="648"/>
      <c r="AO454" s="649"/>
      <c r="AP454" s="650"/>
      <c r="AQ454" s="650"/>
      <c r="AR454" s="650"/>
      <c r="AS454" s="650"/>
      <c r="AT454" s="650"/>
      <c r="AU454" s="650"/>
      <c r="AV454" s="650"/>
      <c r="AW454" s="650"/>
      <c r="AX454" s="650"/>
      <c r="AY454" s="40">
        <f t="shared" si="65"/>
        <v>0</v>
      </c>
    </row>
    <row r="455" spans="1:51" ht="30" hidden="1" customHeight="1" x14ac:dyDescent="0.2">
      <c r="A455" s="615">
        <v>19</v>
      </c>
      <c r="B455" s="615">
        <v>1</v>
      </c>
      <c r="C455" s="654"/>
      <c r="D455" s="655"/>
      <c r="E455" s="655"/>
      <c r="F455" s="655"/>
      <c r="G455" s="655"/>
      <c r="H455" s="655"/>
      <c r="I455" s="656"/>
      <c r="J455" s="618"/>
      <c r="K455" s="619"/>
      <c r="L455" s="619"/>
      <c r="M455" s="619"/>
      <c r="N455" s="619"/>
      <c r="O455" s="619"/>
      <c r="P455" s="621"/>
      <c r="Q455" s="621"/>
      <c r="R455" s="621"/>
      <c r="S455" s="621"/>
      <c r="T455" s="621"/>
      <c r="U455" s="621"/>
      <c r="V455" s="621"/>
      <c r="W455" s="621"/>
      <c r="X455" s="621"/>
      <c r="Y455" s="622"/>
      <c r="Z455" s="623"/>
      <c r="AA455" s="623"/>
      <c r="AB455" s="624"/>
      <c r="AC455" s="625"/>
      <c r="AD455" s="626"/>
      <c r="AE455" s="626"/>
      <c r="AF455" s="626"/>
      <c r="AG455" s="626"/>
      <c r="AH455" s="627"/>
      <c r="AI455" s="628"/>
      <c r="AJ455" s="628"/>
      <c r="AK455" s="628"/>
      <c r="AL455" s="647"/>
      <c r="AM455" s="648"/>
      <c r="AN455" s="648"/>
      <c r="AO455" s="649"/>
      <c r="AP455" s="650"/>
      <c r="AQ455" s="650"/>
      <c r="AR455" s="650"/>
      <c r="AS455" s="650"/>
      <c r="AT455" s="650"/>
      <c r="AU455" s="650"/>
      <c r="AV455" s="650"/>
      <c r="AW455" s="650"/>
      <c r="AX455" s="650"/>
      <c r="AY455" s="40">
        <f t="shared" si="65"/>
        <v>0</v>
      </c>
    </row>
    <row r="456" spans="1:51" ht="30" hidden="1" customHeight="1" x14ac:dyDescent="0.2">
      <c r="A456" s="615">
        <v>20</v>
      </c>
      <c r="B456" s="615">
        <v>1</v>
      </c>
      <c r="C456" s="654"/>
      <c r="D456" s="655"/>
      <c r="E456" s="655"/>
      <c r="F456" s="655"/>
      <c r="G456" s="655"/>
      <c r="H456" s="655"/>
      <c r="I456" s="656"/>
      <c r="J456" s="618"/>
      <c r="K456" s="619"/>
      <c r="L456" s="619"/>
      <c r="M456" s="619"/>
      <c r="N456" s="619"/>
      <c r="O456" s="619"/>
      <c r="P456" s="621"/>
      <c r="Q456" s="621"/>
      <c r="R456" s="621"/>
      <c r="S456" s="621"/>
      <c r="T456" s="621"/>
      <c r="U456" s="621"/>
      <c r="V456" s="621"/>
      <c r="W456" s="621"/>
      <c r="X456" s="621"/>
      <c r="Y456" s="622"/>
      <c r="Z456" s="623"/>
      <c r="AA456" s="623"/>
      <c r="AB456" s="624"/>
      <c r="AC456" s="625"/>
      <c r="AD456" s="626"/>
      <c r="AE456" s="626"/>
      <c r="AF456" s="626"/>
      <c r="AG456" s="626"/>
      <c r="AH456" s="627"/>
      <c r="AI456" s="628"/>
      <c r="AJ456" s="628"/>
      <c r="AK456" s="628"/>
      <c r="AL456" s="647"/>
      <c r="AM456" s="648"/>
      <c r="AN456" s="648"/>
      <c r="AO456" s="649"/>
      <c r="AP456" s="650"/>
      <c r="AQ456" s="650"/>
      <c r="AR456" s="650"/>
      <c r="AS456" s="650"/>
      <c r="AT456" s="650"/>
      <c r="AU456" s="650"/>
      <c r="AV456" s="650"/>
      <c r="AW456" s="650"/>
      <c r="AX456" s="650"/>
      <c r="AY456" s="40">
        <f t="shared" si="65"/>
        <v>0</v>
      </c>
    </row>
    <row r="457" spans="1:51" ht="30" hidden="1" customHeight="1" x14ac:dyDescent="0.2">
      <c r="A457" s="615">
        <v>21</v>
      </c>
      <c r="B457" s="615">
        <v>1</v>
      </c>
      <c r="C457" s="654"/>
      <c r="D457" s="655"/>
      <c r="E457" s="655"/>
      <c r="F457" s="655"/>
      <c r="G457" s="655"/>
      <c r="H457" s="655"/>
      <c r="I457" s="656"/>
      <c r="J457" s="618"/>
      <c r="K457" s="619"/>
      <c r="L457" s="619"/>
      <c r="M457" s="619"/>
      <c r="N457" s="619"/>
      <c r="O457" s="619"/>
      <c r="P457" s="621"/>
      <c r="Q457" s="621"/>
      <c r="R457" s="621"/>
      <c r="S457" s="621"/>
      <c r="T457" s="621"/>
      <c r="U457" s="621"/>
      <c r="V457" s="621"/>
      <c r="W457" s="621"/>
      <c r="X457" s="621"/>
      <c r="Y457" s="622"/>
      <c r="Z457" s="623"/>
      <c r="AA457" s="623"/>
      <c r="AB457" s="624"/>
      <c r="AC457" s="625"/>
      <c r="AD457" s="626"/>
      <c r="AE457" s="626"/>
      <c r="AF457" s="626"/>
      <c r="AG457" s="626"/>
      <c r="AH457" s="627"/>
      <c r="AI457" s="628"/>
      <c r="AJ457" s="628"/>
      <c r="AK457" s="628"/>
      <c r="AL457" s="647"/>
      <c r="AM457" s="648"/>
      <c r="AN457" s="648"/>
      <c r="AO457" s="649"/>
      <c r="AP457" s="650"/>
      <c r="AQ457" s="650"/>
      <c r="AR457" s="650"/>
      <c r="AS457" s="650"/>
      <c r="AT457" s="650"/>
      <c r="AU457" s="650"/>
      <c r="AV457" s="650"/>
      <c r="AW457" s="650"/>
      <c r="AX457" s="650"/>
      <c r="AY457" s="40">
        <f t="shared" si="65"/>
        <v>0</v>
      </c>
    </row>
    <row r="458" spans="1:51" ht="30" hidden="1" customHeight="1" x14ac:dyDescent="0.2">
      <c r="A458" s="615">
        <v>22</v>
      </c>
      <c r="B458" s="615">
        <v>1</v>
      </c>
      <c r="C458" s="654"/>
      <c r="D458" s="655"/>
      <c r="E458" s="655"/>
      <c r="F458" s="655"/>
      <c r="G458" s="655"/>
      <c r="H458" s="655"/>
      <c r="I458" s="656"/>
      <c r="J458" s="618"/>
      <c r="K458" s="619"/>
      <c r="L458" s="619"/>
      <c r="M458" s="619"/>
      <c r="N458" s="619"/>
      <c r="O458" s="619"/>
      <c r="P458" s="621"/>
      <c r="Q458" s="621"/>
      <c r="R458" s="621"/>
      <c r="S458" s="621"/>
      <c r="T458" s="621"/>
      <c r="U458" s="621"/>
      <c r="V458" s="621"/>
      <c r="W458" s="621"/>
      <c r="X458" s="621"/>
      <c r="Y458" s="622"/>
      <c r="Z458" s="623"/>
      <c r="AA458" s="623"/>
      <c r="AB458" s="624"/>
      <c r="AC458" s="625"/>
      <c r="AD458" s="626"/>
      <c r="AE458" s="626"/>
      <c r="AF458" s="626"/>
      <c r="AG458" s="626"/>
      <c r="AH458" s="627"/>
      <c r="AI458" s="628"/>
      <c r="AJ458" s="628"/>
      <c r="AK458" s="628"/>
      <c r="AL458" s="647"/>
      <c r="AM458" s="648"/>
      <c r="AN458" s="648"/>
      <c r="AO458" s="649"/>
      <c r="AP458" s="650"/>
      <c r="AQ458" s="650"/>
      <c r="AR458" s="650"/>
      <c r="AS458" s="650"/>
      <c r="AT458" s="650"/>
      <c r="AU458" s="650"/>
      <c r="AV458" s="650"/>
      <c r="AW458" s="650"/>
      <c r="AX458" s="650"/>
      <c r="AY458" s="40">
        <f t="shared" si="65"/>
        <v>0</v>
      </c>
    </row>
    <row r="459" spans="1:51" ht="30" hidden="1" customHeight="1" x14ac:dyDescent="0.2">
      <c r="A459" s="615">
        <v>23</v>
      </c>
      <c r="B459" s="615">
        <v>1</v>
      </c>
      <c r="C459" s="654"/>
      <c r="D459" s="655"/>
      <c r="E459" s="655"/>
      <c r="F459" s="655"/>
      <c r="G459" s="655"/>
      <c r="H459" s="655"/>
      <c r="I459" s="656"/>
      <c r="J459" s="618"/>
      <c r="K459" s="619"/>
      <c r="L459" s="619"/>
      <c r="M459" s="619"/>
      <c r="N459" s="619"/>
      <c r="O459" s="619"/>
      <c r="P459" s="621"/>
      <c r="Q459" s="621"/>
      <c r="R459" s="621"/>
      <c r="S459" s="621"/>
      <c r="T459" s="621"/>
      <c r="U459" s="621"/>
      <c r="V459" s="621"/>
      <c r="W459" s="621"/>
      <c r="X459" s="621"/>
      <c r="Y459" s="622"/>
      <c r="Z459" s="623"/>
      <c r="AA459" s="623"/>
      <c r="AB459" s="624"/>
      <c r="AC459" s="625"/>
      <c r="AD459" s="626"/>
      <c r="AE459" s="626"/>
      <c r="AF459" s="626"/>
      <c r="AG459" s="626"/>
      <c r="AH459" s="627"/>
      <c r="AI459" s="628"/>
      <c r="AJ459" s="628"/>
      <c r="AK459" s="628"/>
      <c r="AL459" s="647"/>
      <c r="AM459" s="648"/>
      <c r="AN459" s="648"/>
      <c r="AO459" s="649"/>
      <c r="AP459" s="650"/>
      <c r="AQ459" s="650"/>
      <c r="AR459" s="650"/>
      <c r="AS459" s="650"/>
      <c r="AT459" s="650"/>
      <c r="AU459" s="650"/>
      <c r="AV459" s="650"/>
      <c r="AW459" s="650"/>
      <c r="AX459" s="650"/>
      <c r="AY459" s="40">
        <f t="shared" si="65"/>
        <v>0</v>
      </c>
    </row>
    <row r="460" spans="1:51" ht="30" hidden="1" customHeight="1" x14ac:dyDescent="0.2">
      <c r="A460" s="615">
        <v>24</v>
      </c>
      <c r="B460" s="615">
        <v>1</v>
      </c>
      <c r="C460" s="654"/>
      <c r="D460" s="655"/>
      <c r="E460" s="655"/>
      <c r="F460" s="655"/>
      <c r="G460" s="655"/>
      <c r="H460" s="655"/>
      <c r="I460" s="656"/>
      <c r="J460" s="618"/>
      <c r="K460" s="619"/>
      <c r="L460" s="619"/>
      <c r="M460" s="619"/>
      <c r="N460" s="619"/>
      <c r="O460" s="619"/>
      <c r="P460" s="621"/>
      <c r="Q460" s="621"/>
      <c r="R460" s="621"/>
      <c r="S460" s="621"/>
      <c r="T460" s="621"/>
      <c r="U460" s="621"/>
      <c r="V460" s="621"/>
      <c r="W460" s="621"/>
      <c r="X460" s="621"/>
      <c r="Y460" s="622"/>
      <c r="Z460" s="623"/>
      <c r="AA460" s="623"/>
      <c r="AB460" s="624"/>
      <c r="AC460" s="625"/>
      <c r="AD460" s="626"/>
      <c r="AE460" s="626"/>
      <c r="AF460" s="626"/>
      <c r="AG460" s="626"/>
      <c r="AH460" s="627"/>
      <c r="AI460" s="628"/>
      <c r="AJ460" s="628"/>
      <c r="AK460" s="628"/>
      <c r="AL460" s="647"/>
      <c r="AM460" s="648"/>
      <c r="AN460" s="648"/>
      <c r="AO460" s="649"/>
      <c r="AP460" s="650"/>
      <c r="AQ460" s="650"/>
      <c r="AR460" s="650"/>
      <c r="AS460" s="650"/>
      <c r="AT460" s="650"/>
      <c r="AU460" s="650"/>
      <c r="AV460" s="650"/>
      <c r="AW460" s="650"/>
      <c r="AX460" s="650"/>
      <c r="AY460" s="40">
        <f t="shared" si="65"/>
        <v>0</v>
      </c>
    </row>
    <row r="461" spans="1:51" ht="30" hidden="1" customHeight="1" x14ac:dyDescent="0.2">
      <c r="A461" s="615">
        <v>25</v>
      </c>
      <c r="B461" s="615">
        <v>1</v>
      </c>
      <c r="C461" s="654"/>
      <c r="D461" s="655"/>
      <c r="E461" s="655"/>
      <c r="F461" s="655"/>
      <c r="G461" s="655"/>
      <c r="H461" s="655"/>
      <c r="I461" s="656"/>
      <c r="J461" s="618"/>
      <c r="K461" s="619"/>
      <c r="L461" s="619"/>
      <c r="M461" s="619"/>
      <c r="N461" s="619"/>
      <c r="O461" s="619"/>
      <c r="P461" s="621"/>
      <c r="Q461" s="621"/>
      <c r="R461" s="621"/>
      <c r="S461" s="621"/>
      <c r="T461" s="621"/>
      <c r="U461" s="621"/>
      <c r="V461" s="621"/>
      <c r="W461" s="621"/>
      <c r="X461" s="621"/>
      <c r="Y461" s="622"/>
      <c r="Z461" s="623"/>
      <c r="AA461" s="623"/>
      <c r="AB461" s="624"/>
      <c r="AC461" s="625"/>
      <c r="AD461" s="626"/>
      <c r="AE461" s="626"/>
      <c r="AF461" s="626"/>
      <c r="AG461" s="626"/>
      <c r="AH461" s="627"/>
      <c r="AI461" s="628"/>
      <c r="AJ461" s="628"/>
      <c r="AK461" s="628"/>
      <c r="AL461" s="647"/>
      <c r="AM461" s="648"/>
      <c r="AN461" s="648"/>
      <c r="AO461" s="649"/>
      <c r="AP461" s="650"/>
      <c r="AQ461" s="650"/>
      <c r="AR461" s="650"/>
      <c r="AS461" s="650"/>
      <c r="AT461" s="650"/>
      <c r="AU461" s="650"/>
      <c r="AV461" s="650"/>
      <c r="AW461" s="650"/>
      <c r="AX461" s="650"/>
      <c r="AY461" s="40">
        <f t="shared" si="65"/>
        <v>0</v>
      </c>
    </row>
    <row r="462" spans="1:51" ht="30" hidden="1" customHeight="1" x14ac:dyDescent="0.2">
      <c r="A462" s="615">
        <v>26</v>
      </c>
      <c r="B462" s="615">
        <v>1</v>
      </c>
      <c r="C462" s="654"/>
      <c r="D462" s="655"/>
      <c r="E462" s="655"/>
      <c r="F462" s="655"/>
      <c r="G462" s="655"/>
      <c r="H462" s="655"/>
      <c r="I462" s="656"/>
      <c r="J462" s="618"/>
      <c r="K462" s="619"/>
      <c r="L462" s="619"/>
      <c r="M462" s="619"/>
      <c r="N462" s="619"/>
      <c r="O462" s="619"/>
      <c r="P462" s="621"/>
      <c r="Q462" s="621"/>
      <c r="R462" s="621"/>
      <c r="S462" s="621"/>
      <c r="T462" s="621"/>
      <c r="U462" s="621"/>
      <c r="V462" s="621"/>
      <c r="W462" s="621"/>
      <c r="X462" s="621"/>
      <c r="Y462" s="622"/>
      <c r="Z462" s="623"/>
      <c r="AA462" s="623"/>
      <c r="AB462" s="624"/>
      <c r="AC462" s="625"/>
      <c r="AD462" s="626"/>
      <c r="AE462" s="626"/>
      <c r="AF462" s="626"/>
      <c r="AG462" s="626"/>
      <c r="AH462" s="627"/>
      <c r="AI462" s="628"/>
      <c r="AJ462" s="628"/>
      <c r="AK462" s="628"/>
      <c r="AL462" s="647"/>
      <c r="AM462" s="648"/>
      <c r="AN462" s="648"/>
      <c r="AO462" s="649"/>
      <c r="AP462" s="650"/>
      <c r="AQ462" s="650"/>
      <c r="AR462" s="650"/>
      <c r="AS462" s="650"/>
      <c r="AT462" s="650"/>
      <c r="AU462" s="650"/>
      <c r="AV462" s="650"/>
      <c r="AW462" s="650"/>
      <c r="AX462" s="650"/>
      <c r="AY462" s="40">
        <f t="shared" si="65"/>
        <v>0</v>
      </c>
    </row>
    <row r="463" spans="1:51" ht="30" hidden="1" customHeight="1" x14ac:dyDescent="0.2">
      <c r="A463" s="615">
        <v>27</v>
      </c>
      <c r="B463" s="615">
        <v>1</v>
      </c>
      <c r="C463" s="654"/>
      <c r="D463" s="655"/>
      <c r="E463" s="655"/>
      <c r="F463" s="655"/>
      <c r="G463" s="655"/>
      <c r="H463" s="655"/>
      <c r="I463" s="656"/>
      <c r="J463" s="618"/>
      <c r="K463" s="619"/>
      <c r="L463" s="619"/>
      <c r="M463" s="619"/>
      <c r="N463" s="619"/>
      <c r="O463" s="619"/>
      <c r="P463" s="621"/>
      <c r="Q463" s="621"/>
      <c r="R463" s="621"/>
      <c r="S463" s="621"/>
      <c r="T463" s="621"/>
      <c r="U463" s="621"/>
      <c r="V463" s="621"/>
      <c r="W463" s="621"/>
      <c r="X463" s="621"/>
      <c r="Y463" s="622"/>
      <c r="Z463" s="623"/>
      <c r="AA463" s="623"/>
      <c r="AB463" s="624"/>
      <c r="AC463" s="625"/>
      <c r="AD463" s="626"/>
      <c r="AE463" s="626"/>
      <c r="AF463" s="626"/>
      <c r="AG463" s="626"/>
      <c r="AH463" s="627"/>
      <c r="AI463" s="628"/>
      <c r="AJ463" s="628"/>
      <c r="AK463" s="628"/>
      <c r="AL463" s="647"/>
      <c r="AM463" s="648"/>
      <c r="AN463" s="648"/>
      <c r="AO463" s="649"/>
      <c r="AP463" s="650"/>
      <c r="AQ463" s="650"/>
      <c r="AR463" s="650"/>
      <c r="AS463" s="650"/>
      <c r="AT463" s="650"/>
      <c r="AU463" s="650"/>
      <c r="AV463" s="650"/>
      <c r="AW463" s="650"/>
      <c r="AX463" s="650"/>
      <c r="AY463" s="40">
        <f t="shared" si="65"/>
        <v>0</v>
      </c>
    </row>
    <row r="464" spans="1:51" ht="30" hidden="1" customHeight="1" x14ac:dyDescent="0.2">
      <c r="A464" s="615">
        <v>28</v>
      </c>
      <c r="B464" s="615">
        <v>1</v>
      </c>
      <c r="C464" s="654"/>
      <c r="D464" s="655"/>
      <c r="E464" s="655"/>
      <c r="F464" s="655"/>
      <c r="G464" s="655"/>
      <c r="H464" s="655"/>
      <c r="I464" s="656"/>
      <c r="J464" s="618"/>
      <c r="K464" s="619"/>
      <c r="L464" s="619"/>
      <c r="M464" s="619"/>
      <c r="N464" s="619"/>
      <c r="O464" s="619"/>
      <c r="P464" s="621"/>
      <c r="Q464" s="621"/>
      <c r="R464" s="621"/>
      <c r="S464" s="621"/>
      <c r="T464" s="621"/>
      <c r="U464" s="621"/>
      <c r="V464" s="621"/>
      <c r="W464" s="621"/>
      <c r="X464" s="621"/>
      <c r="Y464" s="622"/>
      <c r="Z464" s="623"/>
      <c r="AA464" s="623"/>
      <c r="AB464" s="624"/>
      <c r="AC464" s="625"/>
      <c r="AD464" s="626"/>
      <c r="AE464" s="626"/>
      <c r="AF464" s="626"/>
      <c r="AG464" s="626"/>
      <c r="AH464" s="627"/>
      <c r="AI464" s="628"/>
      <c r="AJ464" s="628"/>
      <c r="AK464" s="628"/>
      <c r="AL464" s="647"/>
      <c r="AM464" s="648"/>
      <c r="AN464" s="648"/>
      <c r="AO464" s="649"/>
      <c r="AP464" s="650"/>
      <c r="AQ464" s="650"/>
      <c r="AR464" s="650"/>
      <c r="AS464" s="650"/>
      <c r="AT464" s="650"/>
      <c r="AU464" s="650"/>
      <c r="AV464" s="650"/>
      <c r="AW464" s="650"/>
      <c r="AX464" s="650"/>
      <c r="AY464" s="40">
        <f t="shared" si="65"/>
        <v>0</v>
      </c>
    </row>
    <row r="465" spans="1:51" ht="30" hidden="1" customHeight="1" x14ac:dyDescent="0.2">
      <c r="A465" s="615">
        <v>29</v>
      </c>
      <c r="B465" s="615">
        <v>1</v>
      </c>
      <c r="C465" s="654"/>
      <c r="D465" s="655"/>
      <c r="E465" s="655"/>
      <c r="F465" s="655"/>
      <c r="G465" s="655"/>
      <c r="H465" s="655"/>
      <c r="I465" s="656"/>
      <c r="J465" s="618"/>
      <c r="K465" s="619"/>
      <c r="L465" s="619"/>
      <c r="M465" s="619"/>
      <c r="N465" s="619"/>
      <c r="O465" s="619"/>
      <c r="P465" s="621"/>
      <c r="Q465" s="621"/>
      <c r="R465" s="621"/>
      <c r="S465" s="621"/>
      <c r="T465" s="621"/>
      <c r="U465" s="621"/>
      <c r="V465" s="621"/>
      <c r="W465" s="621"/>
      <c r="X465" s="621"/>
      <c r="Y465" s="622"/>
      <c r="Z465" s="623"/>
      <c r="AA465" s="623"/>
      <c r="AB465" s="624"/>
      <c r="AC465" s="625"/>
      <c r="AD465" s="626"/>
      <c r="AE465" s="626"/>
      <c r="AF465" s="626"/>
      <c r="AG465" s="626"/>
      <c r="AH465" s="627"/>
      <c r="AI465" s="628"/>
      <c r="AJ465" s="628"/>
      <c r="AK465" s="628"/>
      <c r="AL465" s="647"/>
      <c r="AM465" s="648"/>
      <c r="AN465" s="648"/>
      <c r="AO465" s="649"/>
      <c r="AP465" s="650"/>
      <c r="AQ465" s="650"/>
      <c r="AR465" s="650"/>
      <c r="AS465" s="650"/>
      <c r="AT465" s="650"/>
      <c r="AU465" s="650"/>
      <c r="AV465" s="650"/>
      <c r="AW465" s="650"/>
      <c r="AX465" s="650"/>
      <c r="AY465" s="40">
        <f t="shared" si="65"/>
        <v>0</v>
      </c>
    </row>
    <row r="466" spans="1:51" ht="30" hidden="1" customHeight="1" x14ac:dyDescent="0.2">
      <c r="A466" s="615">
        <v>30</v>
      </c>
      <c r="B466" s="615">
        <v>1</v>
      </c>
      <c r="C466" s="654"/>
      <c r="D466" s="655"/>
      <c r="E466" s="655"/>
      <c r="F466" s="655"/>
      <c r="G466" s="655"/>
      <c r="H466" s="655"/>
      <c r="I466" s="656"/>
      <c r="J466" s="618"/>
      <c r="K466" s="619"/>
      <c r="L466" s="619"/>
      <c r="M466" s="619"/>
      <c r="N466" s="619"/>
      <c r="O466" s="619"/>
      <c r="P466" s="621"/>
      <c r="Q466" s="621"/>
      <c r="R466" s="621"/>
      <c r="S466" s="621"/>
      <c r="T466" s="621"/>
      <c r="U466" s="621"/>
      <c r="V466" s="621"/>
      <c r="W466" s="621"/>
      <c r="X466" s="621"/>
      <c r="Y466" s="622"/>
      <c r="Z466" s="623"/>
      <c r="AA466" s="623"/>
      <c r="AB466" s="624"/>
      <c r="AC466" s="625"/>
      <c r="AD466" s="626"/>
      <c r="AE466" s="626"/>
      <c r="AF466" s="626"/>
      <c r="AG466" s="626"/>
      <c r="AH466" s="627"/>
      <c r="AI466" s="628"/>
      <c r="AJ466" s="628"/>
      <c r="AK466" s="628"/>
      <c r="AL466" s="647"/>
      <c r="AM466" s="648"/>
      <c r="AN466" s="648"/>
      <c r="AO466" s="649"/>
      <c r="AP466" s="650"/>
      <c r="AQ466" s="650"/>
      <c r="AR466" s="650"/>
      <c r="AS466" s="650"/>
      <c r="AT466" s="650"/>
      <c r="AU466" s="650"/>
      <c r="AV466" s="650"/>
      <c r="AW466" s="650"/>
      <c r="AX466" s="650"/>
      <c r="AY466" s="40">
        <f t="shared" si="65"/>
        <v>0</v>
      </c>
    </row>
    <row r="467" spans="1:51" ht="24.75" hidden="1" customHeight="1" x14ac:dyDescent="0.2">
      <c r="A467" s="48"/>
      <c r="B467" s="48"/>
      <c r="C467" s="48"/>
      <c r="D467" s="48"/>
      <c r="E467" s="48"/>
      <c r="F467" s="48"/>
      <c r="G467" s="48"/>
      <c r="H467" s="48"/>
      <c r="I467" s="48"/>
      <c r="J467" s="48"/>
      <c r="K467" s="48"/>
      <c r="L467" s="48"/>
      <c r="M467" s="48"/>
      <c r="N467" s="48"/>
      <c r="O467" s="48"/>
      <c r="P467" s="49"/>
      <c r="Q467" s="49"/>
      <c r="R467" s="49"/>
      <c r="S467" s="49"/>
      <c r="T467" s="49"/>
      <c r="U467" s="49"/>
      <c r="V467" s="49"/>
      <c r="W467" s="49"/>
      <c r="X467" s="49"/>
      <c r="Y467" s="50"/>
      <c r="Z467" s="50"/>
      <c r="AA467" s="50"/>
      <c r="AB467" s="50"/>
      <c r="AC467" s="50"/>
      <c r="AD467" s="50"/>
      <c r="AE467" s="50"/>
      <c r="AF467" s="50"/>
      <c r="AG467" s="50"/>
      <c r="AH467" s="50"/>
      <c r="AI467" s="50"/>
      <c r="AJ467" s="50"/>
      <c r="AK467" s="50"/>
      <c r="AL467" s="50"/>
      <c r="AM467" s="50"/>
      <c r="AN467" s="50"/>
      <c r="AO467" s="50"/>
      <c r="AP467" s="49"/>
      <c r="AQ467" s="49"/>
      <c r="AR467" s="49"/>
      <c r="AS467" s="49"/>
      <c r="AT467" s="49"/>
      <c r="AU467" s="49"/>
      <c r="AV467" s="49"/>
      <c r="AW467" s="49"/>
      <c r="AX467" s="49"/>
      <c r="AY467" s="40">
        <f t="shared" si="65"/>
        <v>0</v>
      </c>
    </row>
    <row r="468" spans="1:51" ht="24.75" hidden="1" customHeight="1" x14ac:dyDescent="0.2">
      <c r="A468" s="41"/>
      <c r="B468" s="45" t="s">
        <v>107</v>
      </c>
      <c r="C468" s="41"/>
      <c r="D468" s="41"/>
      <c r="E468" s="41"/>
      <c r="F468" s="41"/>
      <c r="G468" s="41"/>
      <c r="H468" s="41"/>
      <c r="I468" s="41"/>
      <c r="J468" s="41"/>
      <c r="K468" s="41"/>
      <c r="L468" s="41"/>
      <c r="M468" s="41"/>
      <c r="N468" s="41"/>
      <c r="O468" s="41"/>
      <c r="P468" s="46"/>
      <c r="Q468" s="46"/>
      <c r="R468" s="46"/>
      <c r="S468" s="46"/>
      <c r="T468" s="46"/>
      <c r="U468" s="46"/>
      <c r="V468" s="46"/>
      <c r="W468" s="46"/>
      <c r="X468" s="46"/>
      <c r="Y468" s="47"/>
      <c r="Z468" s="47"/>
      <c r="AA468" s="47"/>
      <c r="AB468" s="47"/>
      <c r="AC468" s="47"/>
      <c r="AD468" s="47"/>
      <c r="AE468" s="47"/>
      <c r="AF468" s="47"/>
      <c r="AG468" s="47"/>
      <c r="AH468" s="47"/>
      <c r="AI468" s="47"/>
      <c r="AJ468" s="47"/>
      <c r="AK468" s="47"/>
      <c r="AL468" s="47"/>
      <c r="AM468" s="47"/>
      <c r="AN468" s="47"/>
      <c r="AO468" s="47"/>
      <c r="AP468" s="46"/>
      <c r="AQ468" s="46"/>
      <c r="AR468" s="46"/>
      <c r="AS468" s="46"/>
      <c r="AT468" s="46"/>
      <c r="AU468" s="46"/>
      <c r="AV468" s="46"/>
      <c r="AW468" s="46"/>
      <c r="AX468" s="46"/>
      <c r="AY468" s="40">
        <f>COUNTA(C470:AX499)</f>
        <v>0</v>
      </c>
    </row>
    <row r="469" spans="1:51" ht="59.25" hidden="1" customHeight="1" x14ac:dyDescent="0.2">
      <c r="A469" s="638"/>
      <c r="B469" s="638"/>
      <c r="C469" s="639" t="s">
        <v>17</v>
      </c>
      <c r="D469" s="640"/>
      <c r="E469" s="640"/>
      <c r="F469" s="640"/>
      <c r="G469" s="640"/>
      <c r="H469" s="640"/>
      <c r="I469" s="641"/>
      <c r="J469" s="642" t="s">
        <v>121</v>
      </c>
      <c r="K469" s="521"/>
      <c r="L469" s="521"/>
      <c r="M469" s="521"/>
      <c r="N469" s="521"/>
      <c r="O469" s="521"/>
      <c r="P469" s="643" t="s">
        <v>18</v>
      </c>
      <c r="Q469" s="643"/>
      <c r="R469" s="643"/>
      <c r="S469" s="643"/>
      <c r="T469" s="643"/>
      <c r="U469" s="643"/>
      <c r="V469" s="643"/>
      <c r="W469" s="643"/>
      <c r="X469" s="643"/>
      <c r="Y469" s="644" t="s">
        <v>120</v>
      </c>
      <c r="Z469" s="645"/>
      <c r="AA469" s="645"/>
      <c r="AB469" s="645"/>
      <c r="AC469" s="642" t="s">
        <v>140</v>
      </c>
      <c r="AD469" s="642"/>
      <c r="AE469" s="642"/>
      <c r="AF469" s="642"/>
      <c r="AG469" s="642"/>
      <c r="AH469" s="644" t="s">
        <v>152</v>
      </c>
      <c r="AI469" s="638"/>
      <c r="AJ469" s="638"/>
      <c r="AK469" s="638"/>
      <c r="AL469" s="638" t="s">
        <v>15</v>
      </c>
      <c r="AM469" s="638"/>
      <c r="AN469" s="638"/>
      <c r="AO469" s="646"/>
      <c r="AP469" s="614" t="s">
        <v>122</v>
      </c>
      <c r="AQ469" s="614"/>
      <c r="AR469" s="614"/>
      <c r="AS469" s="614"/>
      <c r="AT469" s="614"/>
      <c r="AU469" s="614"/>
      <c r="AV469" s="614"/>
      <c r="AW469" s="614"/>
      <c r="AX469" s="614"/>
      <c r="AY469" s="40">
        <f>IF(AY468=0,0,1)</f>
        <v>0</v>
      </c>
    </row>
    <row r="470" spans="1:51" ht="30" hidden="1" customHeight="1" x14ac:dyDescent="0.2">
      <c r="A470" s="615">
        <v>1</v>
      </c>
      <c r="B470" s="615">
        <v>1</v>
      </c>
      <c r="C470" s="654"/>
      <c r="D470" s="655"/>
      <c r="E470" s="655"/>
      <c r="F470" s="655"/>
      <c r="G470" s="655"/>
      <c r="H470" s="655"/>
      <c r="I470" s="656"/>
      <c r="J470" s="618"/>
      <c r="K470" s="619"/>
      <c r="L470" s="619"/>
      <c r="M470" s="619"/>
      <c r="N470" s="619"/>
      <c r="O470" s="619"/>
      <c r="P470" s="621"/>
      <c r="Q470" s="621"/>
      <c r="R470" s="621"/>
      <c r="S470" s="621"/>
      <c r="T470" s="621"/>
      <c r="U470" s="621"/>
      <c r="V470" s="621"/>
      <c r="W470" s="621"/>
      <c r="X470" s="621"/>
      <c r="Y470" s="622"/>
      <c r="Z470" s="623"/>
      <c r="AA470" s="623"/>
      <c r="AB470" s="624"/>
      <c r="AC470" s="625"/>
      <c r="AD470" s="626"/>
      <c r="AE470" s="626"/>
      <c r="AF470" s="626"/>
      <c r="AG470" s="626"/>
      <c r="AH470" s="664"/>
      <c r="AI470" s="665"/>
      <c r="AJ470" s="665"/>
      <c r="AK470" s="665"/>
      <c r="AL470" s="647"/>
      <c r="AM470" s="648"/>
      <c r="AN470" s="648"/>
      <c r="AO470" s="649"/>
      <c r="AP470" s="650"/>
      <c r="AQ470" s="650"/>
      <c r="AR470" s="650"/>
      <c r="AS470" s="650"/>
      <c r="AT470" s="650"/>
      <c r="AU470" s="650"/>
      <c r="AV470" s="650"/>
      <c r="AW470" s="650"/>
      <c r="AX470" s="650"/>
      <c r="AY470" s="40">
        <f>COUNTA(C470:AX470)</f>
        <v>0</v>
      </c>
    </row>
    <row r="471" spans="1:51" ht="30" hidden="1" customHeight="1" x14ac:dyDescent="0.2">
      <c r="A471" s="615">
        <v>2</v>
      </c>
      <c r="B471" s="615">
        <v>1</v>
      </c>
      <c r="C471" s="654"/>
      <c r="D471" s="655"/>
      <c r="E471" s="655"/>
      <c r="F471" s="655"/>
      <c r="G471" s="655"/>
      <c r="H471" s="655"/>
      <c r="I471" s="656"/>
      <c r="J471" s="618"/>
      <c r="K471" s="619"/>
      <c r="L471" s="619"/>
      <c r="M471" s="619"/>
      <c r="N471" s="619"/>
      <c r="O471" s="619"/>
      <c r="P471" s="621"/>
      <c r="Q471" s="621"/>
      <c r="R471" s="621"/>
      <c r="S471" s="621"/>
      <c r="T471" s="621"/>
      <c r="U471" s="621"/>
      <c r="V471" s="621"/>
      <c r="W471" s="621"/>
      <c r="X471" s="621"/>
      <c r="Y471" s="622"/>
      <c r="Z471" s="623"/>
      <c r="AA471" s="623"/>
      <c r="AB471" s="624"/>
      <c r="AC471" s="625"/>
      <c r="AD471" s="626"/>
      <c r="AE471" s="626"/>
      <c r="AF471" s="626"/>
      <c r="AG471" s="626"/>
      <c r="AH471" s="664"/>
      <c r="AI471" s="665"/>
      <c r="AJ471" s="665"/>
      <c r="AK471" s="665"/>
      <c r="AL471" s="647"/>
      <c r="AM471" s="648"/>
      <c r="AN471" s="648"/>
      <c r="AO471" s="649"/>
      <c r="AP471" s="650"/>
      <c r="AQ471" s="650"/>
      <c r="AR471" s="650"/>
      <c r="AS471" s="650"/>
      <c r="AT471" s="650"/>
      <c r="AU471" s="650"/>
      <c r="AV471" s="650"/>
      <c r="AW471" s="650"/>
      <c r="AX471" s="650"/>
      <c r="AY471" s="40">
        <f t="shared" ref="AY471:AY500" si="66">COUNTA(C471:AX471)</f>
        <v>0</v>
      </c>
    </row>
    <row r="472" spans="1:51" ht="30" hidden="1" customHeight="1" x14ac:dyDescent="0.2">
      <c r="A472" s="615">
        <v>3</v>
      </c>
      <c r="B472" s="615">
        <v>1</v>
      </c>
      <c r="C472" s="651"/>
      <c r="D472" s="652"/>
      <c r="E472" s="652"/>
      <c r="F472" s="652"/>
      <c r="G472" s="652"/>
      <c r="H472" s="652"/>
      <c r="I472" s="653"/>
      <c r="J472" s="618"/>
      <c r="K472" s="619"/>
      <c r="L472" s="619"/>
      <c r="M472" s="619"/>
      <c r="N472" s="619"/>
      <c r="O472" s="619"/>
      <c r="P472" s="620"/>
      <c r="Q472" s="621"/>
      <c r="R472" s="621"/>
      <c r="S472" s="621"/>
      <c r="T472" s="621"/>
      <c r="U472" s="621"/>
      <c r="V472" s="621"/>
      <c r="W472" s="621"/>
      <c r="X472" s="621"/>
      <c r="Y472" s="622"/>
      <c r="Z472" s="623"/>
      <c r="AA472" s="623"/>
      <c r="AB472" s="624"/>
      <c r="AC472" s="625"/>
      <c r="AD472" s="626"/>
      <c r="AE472" s="626"/>
      <c r="AF472" s="626"/>
      <c r="AG472" s="626"/>
      <c r="AH472" s="627"/>
      <c r="AI472" s="628"/>
      <c r="AJ472" s="628"/>
      <c r="AK472" s="628"/>
      <c r="AL472" s="647"/>
      <c r="AM472" s="648"/>
      <c r="AN472" s="648"/>
      <c r="AO472" s="649"/>
      <c r="AP472" s="650"/>
      <c r="AQ472" s="650"/>
      <c r="AR472" s="650"/>
      <c r="AS472" s="650"/>
      <c r="AT472" s="650"/>
      <c r="AU472" s="650"/>
      <c r="AV472" s="650"/>
      <c r="AW472" s="650"/>
      <c r="AX472" s="650"/>
      <c r="AY472" s="40">
        <f t="shared" si="66"/>
        <v>0</v>
      </c>
    </row>
    <row r="473" spans="1:51" ht="30" hidden="1" customHeight="1" x14ac:dyDescent="0.2">
      <c r="A473" s="615">
        <v>4</v>
      </c>
      <c r="B473" s="615">
        <v>1</v>
      </c>
      <c r="C473" s="651"/>
      <c r="D473" s="652"/>
      <c r="E473" s="652"/>
      <c r="F473" s="652"/>
      <c r="G473" s="652"/>
      <c r="H473" s="652"/>
      <c r="I473" s="653"/>
      <c r="J473" s="618"/>
      <c r="K473" s="619"/>
      <c r="L473" s="619"/>
      <c r="M473" s="619"/>
      <c r="N473" s="619"/>
      <c r="O473" s="619"/>
      <c r="P473" s="620"/>
      <c r="Q473" s="621"/>
      <c r="R473" s="621"/>
      <c r="S473" s="621"/>
      <c r="T473" s="621"/>
      <c r="U473" s="621"/>
      <c r="V473" s="621"/>
      <c r="W473" s="621"/>
      <c r="X473" s="621"/>
      <c r="Y473" s="622"/>
      <c r="Z473" s="623"/>
      <c r="AA473" s="623"/>
      <c r="AB473" s="624"/>
      <c r="AC473" s="625"/>
      <c r="AD473" s="626"/>
      <c r="AE473" s="626"/>
      <c r="AF473" s="626"/>
      <c r="AG473" s="626"/>
      <c r="AH473" s="627"/>
      <c r="AI473" s="628"/>
      <c r="AJ473" s="628"/>
      <c r="AK473" s="628"/>
      <c r="AL473" s="647"/>
      <c r="AM473" s="648"/>
      <c r="AN473" s="648"/>
      <c r="AO473" s="649"/>
      <c r="AP473" s="650"/>
      <c r="AQ473" s="650"/>
      <c r="AR473" s="650"/>
      <c r="AS473" s="650"/>
      <c r="AT473" s="650"/>
      <c r="AU473" s="650"/>
      <c r="AV473" s="650"/>
      <c r="AW473" s="650"/>
      <c r="AX473" s="650"/>
      <c r="AY473" s="40">
        <f t="shared" si="66"/>
        <v>0</v>
      </c>
    </row>
    <row r="474" spans="1:51" ht="30" hidden="1" customHeight="1" x14ac:dyDescent="0.2">
      <c r="A474" s="615">
        <v>5</v>
      </c>
      <c r="B474" s="615">
        <v>1</v>
      </c>
      <c r="C474" s="654"/>
      <c r="D474" s="655"/>
      <c r="E474" s="655"/>
      <c r="F474" s="655"/>
      <c r="G474" s="655"/>
      <c r="H474" s="655"/>
      <c r="I474" s="656"/>
      <c r="J474" s="618"/>
      <c r="K474" s="619"/>
      <c r="L474" s="619"/>
      <c r="M474" s="619"/>
      <c r="N474" s="619"/>
      <c r="O474" s="619"/>
      <c r="P474" s="621"/>
      <c r="Q474" s="621"/>
      <c r="R474" s="621"/>
      <c r="S474" s="621"/>
      <c r="T474" s="621"/>
      <c r="U474" s="621"/>
      <c r="V474" s="621"/>
      <c r="W474" s="621"/>
      <c r="X474" s="621"/>
      <c r="Y474" s="622"/>
      <c r="Z474" s="623"/>
      <c r="AA474" s="623"/>
      <c r="AB474" s="624"/>
      <c r="AC474" s="625"/>
      <c r="AD474" s="626"/>
      <c r="AE474" s="626"/>
      <c r="AF474" s="626"/>
      <c r="AG474" s="626"/>
      <c r="AH474" s="627"/>
      <c r="AI474" s="628"/>
      <c r="AJ474" s="628"/>
      <c r="AK474" s="628"/>
      <c r="AL474" s="647"/>
      <c r="AM474" s="648"/>
      <c r="AN474" s="648"/>
      <c r="AO474" s="649"/>
      <c r="AP474" s="650"/>
      <c r="AQ474" s="650"/>
      <c r="AR474" s="650"/>
      <c r="AS474" s="650"/>
      <c r="AT474" s="650"/>
      <c r="AU474" s="650"/>
      <c r="AV474" s="650"/>
      <c r="AW474" s="650"/>
      <c r="AX474" s="650"/>
      <c r="AY474" s="40">
        <f>COUNTA(C474:AX474)</f>
        <v>0</v>
      </c>
    </row>
    <row r="475" spans="1:51" ht="30" hidden="1" customHeight="1" x14ac:dyDescent="0.2">
      <c r="A475" s="615">
        <v>6</v>
      </c>
      <c r="B475" s="615">
        <v>1</v>
      </c>
      <c r="C475" s="654"/>
      <c r="D475" s="655"/>
      <c r="E475" s="655"/>
      <c r="F475" s="655"/>
      <c r="G475" s="655"/>
      <c r="H475" s="655"/>
      <c r="I475" s="656"/>
      <c r="J475" s="618"/>
      <c r="K475" s="619"/>
      <c r="L475" s="619"/>
      <c r="M475" s="619"/>
      <c r="N475" s="619"/>
      <c r="O475" s="619"/>
      <c r="P475" s="621"/>
      <c r="Q475" s="621"/>
      <c r="R475" s="621"/>
      <c r="S475" s="621"/>
      <c r="T475" s="621"/>
      <c r="U475" s="621"/>
      <c r="V475" s="621"/>
      <c r="W475" s="621"/>
      <c r="X475" s="621"/>
      <c r="Y475" s="622"/>
      <c r="Z475" s="623"/>
      <c r="AA475" s="623"/>
      <c r="AB475" s="624"/>
      <c r="AC475" s="625"/>
      <c r="AD475" s="626"/>
      <c r="AE475" s="626"/>
      <c r="AF475" s="626"/>
      <c r="AG475" s="626"/>
      <c r="AH475" s="627"/>
      <c r="AI475" s="628"/>
      <c r="AJ475" s="628"/>
      <c r="AK475" s="628"/>
      <c r="AL475" s="647"/>
      <c r="AM475" s="648"/>
      <c r="AN475" s="648"/>
      <c r="AO475" s="649"/>
      <c r="AP475" s="650"/>
      <c r="AQ475" s="650"/>
      <c r="AR475" s="650"/>
      <c r="AS475" s="650"/>
      <c r="AT475" s="650"/>
      <c r="AU475" s="650"/>
      <c r="AV475" s="650"/>
      <c r="AW475" s="650"/>
      <c r="AX475" s="650"/>
      <c r="AY475" s="40">
        <f t="shared" si="66"/>
        <v>0</v>
      </c>
    </row>
    <row r="476" spans="1:51" ht="30" hidden="1" customHeight="1" x14ac:dyDescent="0.2">
      <c r="A476" s="615">
        <v>7</v>
      </c>
      <c r="B476" s="615">
        <v>1</v>
      </c>
      <c r="C476" s="654"/>
      <c r="D476" s="655"/>
      <c r="E476" s="655"/>
      <c r="F476" s="655"/>
      <c r="G476" s="655"/>
      <c r="H476" s="655"/>
      <c r="I476" s="656"/>
      <c r="J476" s="618"/>
      <c r="K476" s="619"/>
      <c r="L476" s="619"/>
      <c r="M476" s="619"/>
      <c r="N476" s="619"/>
      <c r="O476" s="619"/>
      <c r="P476" s="621"/>
      <c r="Q476" s="621"/>
      <c r="R476" s="621"/>
      <c r="S476" s="621"/>
      <c r="T476" s="621"/>
      <c r="U476" s="621"/>
      <c r="V476" s="621"/>
      <c r="W476" s="621"/>
      <c r="X476" s="621"/>
      <c r="Y476" s="622"/>
      <c r="Z476" s="623"/>
      <c r="AA476" s="623"/>
      <c r="AB476" s="624"/>
      <c r="AC476" s="625"/>
      <c r="AD476" s="626"/>
      <c r="AE476" s="626"/>
      <c r="AF476" s="626"/>
      <c r="AG476" s="626"/>
      <c r="AH476" s="627"/>
      <c r="AI476" s="628"/>
      <c r="AJ476" s="628"/>
      <c r="AK476" s="628"/>
      <c r="AL476" s="647"/>
      <c r="AM476" s="648"/>
      <c r="AN476" s="648"/>
      <c r="AO476" s="649"/>
      <c r="AP476" s="650"/>
      <c r="AQ476" s="650"/>
      <c r="AR476" s="650"/>
      <c r="AS476" s="650"/>
      <c r="AT476" s="650"/>
      <c r="AU476" s="650"/>
      <c r="AV476" s="650"/>
      <c r="AW476" s="650"/>
      <c r="AX476" s="650"/>
      <c r="AY476" s="40">
        <f t="shared" si="66"/>
        <v>0</v>
      </c>
    </row>
    <row r="477" spans="1:51" ht="30" hidden="1" customHeight="1" x14ac:dyDescent="0.2">
      <c r="A477" s="615">
        <v>8</v>
      </c>
      <c r="B477" s="615">
        <v>1</v>
      </c>
      <c r="C477" s="654"/>
      <c r="D477" s="655"/>
      <c r="E477" s="655"/>
      <c r="F477" s="655"/>
      <c r="G477" s="655"/>
      <c r="H477" s="655"/>
      <c r="I477" s="656"/>
      <c r="J477" s="618"/>
      <c r="K477" s="619"/>
      <c r="L477" s="619"/>
      <c r="M477" s="619"/>
      <c r="N477" s="619"/>
      <c r="O477" s="619"/>
      <c r="P477" s="621"/>
      <c r="Q477" s="621"/>
      <c r="R477" s="621"/>
      <c r="S477" s="621"/>
      <c r="T477" s="621"/>
      <c r="U477" s="621"/>
      <c r="V477" s="621"/>
      <c r="W477" s="621"/>
      <c r="X477" s="621"/>
      <c r="Y477" s="622"/>
      <c r="Z477" s="623"/>
      <c r="AA477" s="623"/>
      <c r="AB477" s="624"/>
      <c r="AC477" s="625"/>
      <c r="AD477" s="626"/>
      <c r="AE477" s="626"/>
      <c r="AF477" s="626"/>
      <c r="AG477" s="626"/>
      <c r="AH477" s="627"/>
      <c r="AI477" s="628"/>
      <c r="AJ477" s="628"/>
      <c r="AK477" s="628"/>
      <c r="AL477" s="647"/>
      <c r="AM477" s="648"/>
      <c r="AN477" s="648"/>
      <c r="AO477" s="649"/>
      <c r="AP477" s="650"/>
      <c r="AQ477" s="650"/>
      <c r="AR477" s="650"/>
      <c r="AS477" s="650"/>
      <c r="AT477" s="650"/>
      <c r="AU477" s="650"/>
      <c r="AV477" s="650"/>
      <c r="AW477" s="650"/>
      <c r="AX477" s="650"/>
      <c r="AY477" s="40">
        <f t="shared" si="66"/>
        <v>0</v>
      </c>
    </row>
    <row r="478" spans="1:51" ht="30" hidden="1" customHeight="1" x14ac:dyDescent="0.2">
      <c r="A478" s="615">
        <v>9</v>
      </c>
      <c r="B478" s="615">
        <v>1</v>
      </c>
      <c r="C478" s="654"/>
      <c r="D478" s="655"/>
      <c r="E478" s="655"/>
      <c r="F478" s="655"/>
      <c r="G478" s="655"/>
      <c r="H478" s="655"/>
      <c r="I478" s="656"/>
      <c r="J478" s="618"/>
      <c r="K478" s="619"/>
      <c r="L478" s="619"/>
      <c r="M478" s="619"/>
      <c r="N478" s="619"/>
      <c r="O478" s="619"/>
      <c r="P478" s="621"/>
      <c r="Q478" s="621"/>
      <c r="R478" s="621"/>
      <c r="S478" s="621"/>
      <c r="T478" s="621"/>
      <c r="U478" s="621"/>
      <c r="V478" s="621"/>
      <c r="W478" s="621"/>
      <c r="X478" s="621"/>
      <c r="Y478" s="622"/>
      <c r="Z478" s="623"/>
      <c r="AA478" s="623"/>
      <c r="AB478" s="624"/>
      <c r="AC478" s="625"/>
      <c r="AD478" s="626"/>
      <c r="AE478" s="626"/>
      <c r="AF478" s="626"/>
      <c r="AG478" s="626"/>
      <c r="AH478" s="627"/>
      <c r="AI478" s="628"/>
      <c r="AJ478" s="628"/>
      <c r="AK478" s="628"/>
      <c r="AL478" s="647"/>
      <c r="AM478" s="648"/>
      <c r="AN478" s="648"/>
      <c r="AO478" s="649"/>
      <c r="AP478" s="650"/>
      <c r="AQ478" s="650"/>
      <c r="AR478" s="650"/>
      <c r="AS478" s="650"/>
      <c r="AT478" s="650"/>
      <c r="AU478" s="650"/>
      <c r="AV478" s="650"/>
      <c r="AW478" s="650"/>
      <c r="AX478" s="650"/>
      <c r="AY478" s="40">
        <f t="shared" si="66"/>
        <v>0</v>
      </c>
    </row>
    <row r="479" spans="1:51" ht="30" hidden="1" customHeight="1" x14ac:dyDescent="0.2">
      <c r="A479" s="615">
        <v>10</v>
      </c>
      <c r="B479" s="615">
        <v>1</v>
      </c>
      <c r="C479" s="654"/>
      <c r="D479" s="655"/>
      <c r="E479" s="655"/>
      <c r="F479" s="655"/>
      <c r="G479" s="655"/>
      <c r="H479" s="655"/>
      <c r="I479" s="656"/>
      <c r="J479" s="618"/>
      <c r="K479" s="619"/>
      <c r="L479" s="619"/>
      <c r="M479" s="619"/>
      <c r="N479" s="619"/>
      <c r="O479" s="619"/>
      <c r="P479" s="621"/>
      <c r="Q479" s="621"/>
      <c r="R479" s="621"/>
      <c r="S479" s="621"/>
      <c r="T479" s="621"/>
      <c r="U479" s="621"/>
      <c r="V479" s="621"/>
      <c r="W479" s="621"/>
      <c r="X479" s="621"/>
      <c r="Y479" s="622"/>
      <c r="Z479" s="623"/>
      <c r="AA479" s="623"/>
      <c r="AB479" s="624"/>
      <c r="AC479" s="625"/>
      <c r="AD479" s="626"/>
      <c r="AE479" s="626"/>
      <c r="AF479" s="626"/>
      <c r="AG479" s="626"/>
      <c r="AH479" s="627"/>
      <c r="AI479" s="628"/>
      <c r="AJ479" s="628"/>
      <c r="AK479" s="628"/>
      <c r="AL479" s="647"/>
      <c r="AM479" s="648"/>
      <c r="AN479" s="648"/>
      <c r="AO479" s="649"/>
      <c r="AP479" s="650"/>
      <c r="AQ479" s="650"/>
      <c r="AR479" s="650"/>
      <c r="AS479" s="650"/>
      <c r="AT479" s="650"/>
      <c r="AU479" s="650"/>
      <c r="AV479" s="650"/>
      <c r="AW479" s="650"/>
      <c r="AX479" s="650"/>
      <c r="AY479" s="40">
        <f t="shared" si="66"/>
        <v>0</v>
      </c>
    </row>
    <row r="480" spans="1:51" ht="30" hidden="1" customHeight="1" x14ac:dyDescent="0.2">
      <c r="A480" s="615">
        <v>11</v>
      </c>
      <c r="B480" s="615">
        <v>1</v>
      </c>
      <c r="C480" s="654"/>
      <c r="D480" s="655"/>
      <c r="E480" s="655"/>
      <c r="F480" s="655"/>
      <c r="G480" s="655"/>
      <c r="H480" s="655"/>
      <c r="I480" s="656"/>
      <c r="J480" s="618"/>
      <c r="K480" s="619"/>
      <c r="L480" s="619"/>
      <c r="M480" s="619"/>
      <c r="N480" s="619"/>
      <c r="O480" s="619"/>
      <c r="P480" s="621"/>
      <c r="Q480" s="621"/>
      <c r="R480" s="621"/>
      <c r="S480" s="621"/>
      <c r="T480" s="621"/>
      <c r="U480" s="621"/>
      <c r="V480" s="621"/>
      <c r="W480" s="621"/>
      <c r="X480" s="621"/>
      <c r="Y480" s="622"/>
      <c r="Z480" s="623"/>
      <c r="AA480" s="623"/>
      <c r="AB480" s="624"/>
      <c r="AC480" s="625"/>
      <c r="AD480" s="626"/>
      <c r="AE480" s="626"/>
      <c r="AF480" s="626"/>
      <c r="AG480" s="626"/>
      <c r="AH480" s="627"/>
      <c r="AI480" s="628"/>
      <c r="AJ480" s="628"/>
      <c r="AK480" s="628"/>
      <c r="AL480" s="647"/>
      <c r="AM480" s="648"/>
      <c r="AN480" s="648"/>
      <c r="AO480" s="649"/>
      <c r="AP480" s="650"/>
      <c r="AQ480" s="650"/>
      <c r="AR480" s="650"/>
      <c r="AS480" s="650"/>
      <c r="AT480" s="650"/>
      <c r="AU480" s="650"/>
      <c r="AV480" s="650"/>
      <c r="AW480" s="650"/>
      <c r="AX480" s="650"/>
      <c r="AY480" s="40">
        <f t="shared" si="66"/>
        <v>0</v>
      </c>
    </row>
    <row r="481" spans="1:51" ht="30" hidden="1" customHeight="1" x14ac:dyDescent="0.2">
      <c r="A481" s="615">
        <v>12</v>
      </c>
      <c r="B481" s="615">
        <v>1</v>
      </c>
      <c r="C481" s="654"/>
      <c r="D481" s="655"/>
      <c r="E481" s="655"/>
      <c r="F481" s="655"/>
      <c r="G481" s="655"/>
      <c r="H481" s="655"/>
      <c r="I481" s="656"/>
      <c r="J481" s="618"/>
      <c r="K481" s="619"/>
      <c r="L481" s="619"/>
      <c r="M481" s="619"/>
      <c r="N481" s="619"/>
      <c r="O481" s="619"/>
      <c r="P481" s="621"/>
      <c r="Q481" s="621"/>
      <c r="R481" s="621"/>
      <c r="S481" s="621"/>
      <c r="T481" s="621"/>
      <c r="U481" s="621"/>
      <c r="V481" s="621"/>
      <c r="W481" s="621"/>
      <c r="X481" s="621"/>
      <c r="Y481" s="622"/>
      <c r="Z481" s="623"/>
      <c r="AA481" s="623"/>
      <c r="AB481" s="624"/>
      <c r="AC481" s="625"/>
      <c r="AD481" s="626"/>
      <c r="AE481" s="626"/>
      <c r="AF481" s="626"/>
      <c r="AG481" s="626"/>
      <c r="AH481" s="627"/>
      <c r="AI481" s="628"/>
      <c r="AJ481" s="628"/>
      <c r="AK481" s="628"/>
      <c r="AL481" s="647"/>
      <c r="AM481" s="648"/>
      <c r="AN481" s="648"/>
      <c r="AO481" s="649"/>
      <c r="AP481" s="650"/>
      <c r="AQ481" s="650"/>
      <c r="AR481" s="650"/>
      <c r="AS481" s="650"/>
      <c r="AT481" s="650"/>
      <c r="AU481" s="650"/>
      <c r="AV481" s="650"/>
      <c r="AW481" s="650"/>
      <c r="AX481" s="650"/>
      <c r="AY481" s="40">
        <f t="shared" si="66"/>
        <v>0</v>
      </c>
    </row>
    <row r="482" spans="1:51" ht="30" hidden="1" customHeight="1" x14ac:dyDescent="0.2">
      <c r="A482" s="615">
        <v>13</v>
      </c>
      <c r="B482" s="615">
        <v>1</v>
      </c>
      <c r="C482" s="654"/>
      <c r="D482" s="655"/>
      <c r="E482" s="655"/>
      <c r="F482" s="655"/>
      <c r="G482" s="655"/>
      <c r="H482" s="655"/>
      <c r="I482" s="656"/>
      <c r="J482" s="618"/>
      <c r="K482" s="619"/>
      <c r="L482" s="619"/>
      <c r="M482" s="619"/>
      <c r="N482" s="619"/>
      <c r="O482" s="619"/>
      <c r="P482" s="621"/>
      <c r="Q482" s="621"/>
      <c r="R482" s="621"/>
      <c r="S482" s="621"/>
      <c r="T482" s="621"/>
      <c r="U482" s="621"/>
      <c r="V482" s="621"/>
      <c r="W482" s="621"/>
      <c r="X482" s="621"/>
      <c r="Y482" s="622"/>
      <c r="Z482" s="623"/>
      <c r="AA482" s="623"/>
      <c r="AB482" s="624"/>
      <c r="AC482" s="625"/>
      <c r="AD482" s="626"/>
      <c r="AE482" s="626"/>
      <c r="AF482" s="626"/>
      <c r="AG482" s="626"/>
      <c r="AH482" s="627"/>
      <c r="AI482" s="628"/>
      <c r="AJ482" s="628"/>
      <c r="AK482" s="628"/>
      <c r="AL482" s="647"/>
      <c r="AM482" s="648"/>
      <c r="AN482" s="648"/>
      <c r="AO482" s="649"/>
      <c r="AP482" s="650"/>
      <c r="AQ482" s="650"/>
      <c r="AR482" s="650"/>
      <c r="AS482" s="650"/>
      <c r="AT482" s="650"/>
      <c r="AU482" s="650"/>
      <c r="AV482" s="650"/>
      <c r="AW482" s="650"/>
      <c r="AX482" s="650"/>
      <c r="AY482" s="40">
        <f t="shared" si="66"/>
        <v>0</v>
      </c>
    </row>
    <row r="483" spans="1:51" ht="30" hidden="1" customHeight="1" x14ac:dyDescent="0.2">
      <c r="A483" s="615">
        <v>14</v>
      </c>
      <c r="B483" s="615">
        <v>1</v>
      </c>
      <c r="C483" s="654"/>
      <c r="D483" s="655"/>
      <c r="E483" s="655"/>
      <c r="F483" s="655"/>
      <c r="G483" s="655"/>
      <c r="H483" s="655"/>
      <c r="I483" s="656"/>
      <c r="J483" s="618"/>
      <c r="K483" s="619"/>
      <c r="L483" s="619"/>
      <c r="M483" s="619"/>
      <c r="N483" s="619"/>
      <c r="O483" s="619"/>
      <c r="P483" s="621"/>
      <c r="Q483" s="621"/>
      <c r="R483" s="621"/>
      <c r="S483" s="621"/>
      <c r="T483" s="621"/>
      <c r="U483" s="621"/>
      <c r="V483" s="621"/>
      <c r="W483" s="621"/>
      <c r="X483" s="621"/>
      <c r="Y483" s="622"/>
      <c r="Z483" s="623"/>
      <c r="AA483" s="623"/>
      <c r="AB483" s="624"/>
      <c r="AC483" s="625"/>
      <c r="AD483" s="626"/>
      <c r="AE483" s="626"/>
      <c r="AF483" s="626"/>
      <c r="AG483" s="626"/>
      <c r="AH483" s="627"/>
      <c r="AI483" s="628"/>
      <c r="AJ483" s="628"/>
      <c r="AK483" s="628"/>
      <c r="AL483" s="647"/>
      <c r="AM483" s="648"/>
      <c r="AN483" s="648"/>
      <c r="AO483" s="649"/>
      <c r="AP483" s="650"/>
      <c r="AQ483" s="650"/>
      <c r="AR483" s="650"/>
      <c r="AS483" s="650"/>
      <c r="AT483" s="650"/>
      <c r="AU483" s="650"/>
      <c r="AV483" s="650"/>
      <c r="AW483" s="650"/>
      <c r="AX483" s="650"/>
      <c r="AY483" s="40">
        <f t="shared" si="66"/>
        <v>0</v>
      </c>
    </row>
    <row r="484" spans="1:51" ht="30" hidden="1" customHeight="1" x14ac:dyDescent="0.2">
      <c r="A484" s="615">
        <v>15</v>
      </c>
      <c r="B484" s="615">
        <v>1</v>
      </c>
      <c r="C484" s="654"/>
      <c r="D484" s="655"/>
      <c r="E484" s="655"/>
      <c r="F484" s="655"/>
      <c r="G484" s="655"/>
      <c r="H484" s="655"/>
      <c r="I484" s="656"/>
      <c r="J484" s="618"/>
      <c r="K484" s="619"/>
      <c r="L484" s="619"/>
      <c r="M484" s="619"/>
      <c r="N484" s="619"/>
      <c r="O484" s="619"/>
      <c r="P484" s="621"/>
      <c r="Q484" s="621"/>
      <c r="R484" s="621"/>
      <c r="S484" s="621"/>
      <c r="T484" s="621"/>
      <c r="U484" s="621"/>
      <c r="V484" s="621"/>
      <c r="W484" s="621"/>
      <c r="X484" s="621"/>
      <c r="Y484" s="622"/>
      <c r="Z484" s="623"/>
      <c r="AA484" s="623"/>
      <c r="AB484" s="624"/>
      <c r="AC484" s="625"/>
      <c r="AD484" s="626"/>
      <c r="AE484" s="626"/>
      <c r="AF484" s="626"/>
      <c r="AG484" s="626"/>
      <c r="AH484" s="627"/>
      <c r="AI484" s="628"/>
      <c r="AJ484" s="628"/>
      <c r="AK484" s="628"/>
      <c r="AL484" s="647"/>
      <c r="AM484" s="648"/>
      <c r="AN484" s="648"/>
      <c r="AO484" s="649"/>
      <c r="AP484" s="650"/>
      <c r="AQ484" s="650"/>
      <c r="AR484" s="650"/>
      <c r="AS484" s="650"/>
      <c r="AT484" s="650"/>
      <c r="AU484" s="650"/>
      <c r="AV484" s="650"/>
      <c r="AW484" s="650"/>
      <c r="AX484" s="650"/>
      <c r="AY484" s="40">
        <f t="shared" si="66"/>
        <v>0</v>
      </c>
    </row>
    <row r="485" spans="1:51" ht="30" hidden="1" customHeight="1" x14ac:dyDescent="0.2">
      <c r="A485" s="615">
        <v>16</v>
      </c>
      <c r="B485" s="615">
        <v>1</v>
      </c>
      <c r="C485" s="654"/>
      <c r="D485" s="655"/>
      <c r="E485" s="655"/>
      <c r="F485" s="655"/>
      <c r="G485" s="655"/>
      <c r="H485" s="655"/>
      <c r="I485" s="656"/>
      <c r="J485" s="618"/>
      <c r="K485" s="619"/>
      <c r="L485" s="619"/>
      <c r="M485" s="619"/>
      <c r="N485" s="619"/>
      <c r="O485" s="619"/>
      <c r="P485" s="621"/>
      <c r="Q485" s="621"/>
      <c r="R485" s="621"/>
      <c r="S485" s="621"/>
      <c r="T485" s="621"/>
      <c r="U485" s="621"/>
      <c r="V485" s="621"/>
      <c r="W485" s="621"/>
      <c r="X485" s="621"/>
      <c r="Y485" s="622"/>
      <c r="Z485" s="623"/>
      <c r="AA485" s="623"/>
      <c r="AB485" s="624"/>
      <c r="AC485" s="625"/>
      <c r="AD485" s="626"/>
      <c r="AE485" s="626"/>
      <c r="AF485" s="626"/>
      <c r="AG485" s="626"/>
      <c r="AH485" s="627"/>
      <c r="AI485" s="628"/>
      <c r="AJ485" s="628"/>
      <c r="AK485" s="628"/>
      <c r="AL485" s="647"/>
      <c r="AM485" s="648"/>
      <c r="AN485" s="648"/>
      <c r="AO485" s="649"/>
      <c r="AP485" s="650"/>
      <c r="AQ485" s="650"/>
      <c r="AR485" s="650"/>
      <c r="AS485" s="650"/>
      <c r="AT485" s="650"/>
      <c r="AU485" s="650"/>
      <c r="AV485" s="650"/>
      <c r="AW485" s="650"/>
      <c r="AX485" s="650"/>
      <c r="AY485" s="40">
        <f t="shared" si="66"/>
        <v>0</v>
      </c>
    </row>
    <row r="486" spans="1:51" s="13" customFormat="1" ht="30" hidden="1" customHeight="1" x14ac:dyDescent="0.2">
      <c r="A486" s="615">
        <v>17</v>
      </c>
      <c r="B486" s="615">
        <v>1</v>
      </c>
      <c r="C486" s="654"/>
      <c r="D486" s="655"/>
      <c r="E486" s="655"/>
      <c r="F486" s="655"/>
      <c r="G486" s="655"/>
      <c r="H486" s="655"/>
      <c r="I486" s="656"/>
      <c r="J486" s="618"/>
      <c r="K486" s="619"/>
      <c r="L486" s="619"/>
      <c r="M486" s="619"/>
      <c r="N486" s="619"/>
      <c r="O486" s="619"/>
      <c r="P486" s="621"/>
      <c r="Q486" s="621"/>
      <c r="R486" s="621"/>
      <c r="S486" s="621"/>
      <c r="T486" s="621"/>
      <c r="U486" s="621"/>
      <c r="V486" s="621"/>
      <c r="W486" s="621"/>
      <c r="X486" s="621"/>
      <c r="Y486" s="622"/>
      <c r="Z486" s="623"/>
      <c r="AA486" s="623"/>
      <c r="AB486" s="624"/>
      <c r="AC486" s="625"/>
      <c r="AD486" s="626"/>
      <c r="AE486" s="626"/>
      <c r="AF486" s="626"/>
      <c r="AG486" s="626"/>
      <c r="AH486" s="627"/>
      <c r="AI486" s="628"/>
      <c r="AJ486" s="628"/>
      <c r="AK486" s="628"/>
      <c r="AL486" s="647"/>
      <c r="AM486" s="648"/>
      <c r="AN486" s="648"/>
      <c r="AO486" s="649"/>
      <c r="AP486" s="650"/>
      <c r="AQ486" s="650"/>
      <c r="AR486" s="650"/>
      <c r="AS486" s="650"/>
      <c r="AT486" s="650"/>
      <c r="AU486" s="650"/>
      <c r="AV486" s="650"/>
      <c r="AW486" s="650"/>
      <c r="AX486" s="650"/>
      <c r="AY486" s="40">
        <f t="shared" si="66"/>
        <v>0</v>
      </c>
    </row>
    <row r="487" spans="1:51" ht="30" hidden="1" customHeight="1" x14ac:dyDescent="0.2">
      <c r="A487" s="615">
        <v>18</v>
      </c>
      <c r="B487" s="615">
        <v>1</v>
      </c>
      <c r="C487" s="654"/>
      <c r="D487" s="655"/>
      <c r="E487" s="655"/>
      <c r="F487" s="655"/>
      <c r="G487" s="655"/>
      <c r="H487" s="655"/>
      <c r="I487" s="656"/>
      <c r="J487" s="618"/>
      <c r="K487" s="619"/>
      <c r="L487" s="619"/>
      <c r="M487" s="619"/>
      <c r="N487" s="619"/>
      <c r="O487" s="619"/>
      <c r="P487" s="621"/>
      <c r="Q487" s="621"/>
      <c r="R487" s="621"/>
      <c r="S487" s="621"/>
      <c r="T487" s="621"/>
      <c r="U487" s="621"/>
      <c r="V487" s="621"/>
      <c r="W487" s="621"/>
      <c r="X487" s="621"/>
      <c r="Y487" s="622"/>
      <c r="Z487" s="623"/>
      <c r="AA487" s="623"/>
      <c r="AB487" s="624"/>
      <c r="AC487" s="625"/>
      <c r="AD487" s="626"/>
      <c r="AE487" s="626"/>
      <c r="AF487" s="626"/>
      <c r="AG487" s="626"/>
      <c r="AH487" s="627"/>
      <c r="AI487" s="628"/>
      <c r="AJ487" s="628"/>
      <c r="AK487" s="628"/>
      <c r="AL487" s="647"/>
      <c r="AM487" s="648"/>
      <c r="AN487" s="648"/>
      <c r="AO487" s="649"/>
      <c r="AP487" s="650"/>
      <c r="AQ487" s="650"/>
      <c r="AR487" s="650"/>
      <c r="AS487" s="650"/>
      <c r="AT487" s="650"/>
      <c r="AU487" s="650"/>
      <c r="AV487" s="650"/>
      <c r="AW487" s="650"/>
      <c r="AX487" s="650"/>
      <c r="AY487" s="40">
        <f t="shared" si="66"/>
        <v>0</v>
      </c>
    </row>
    <row r="488" spans="1:51" ht="30" hidden="1" customHeight="1" x14ac:dyDescent="0.2">
      <c r="A488" s="615">
        <v>19</v>
      </c>
      <c r="B488" s="615">
        <v>1</v>
      </c>
      <c r="C488" s="654"/>
      <c r="D488" s="655"/>
      <c r="E488" s="655"/>
      <c r="F488" s="655"/>
      <c r="G488" s="655"/>
      <c r="H488" s="655"/>
      <c r="I488" s="656"/>
      <c r="J488" s="618"/>
      <c r="K488" s="619"/>
      <c r="L488" s="619"/>
      <c r="M488" s="619"/>
      <c r="N488" s="619"/>
      <c r="O488" s="619"/>
      <c r="P488" s="621"/>
      <c r="Q488" s="621"/>
      <c r="R488" s="621"/>
      <c r="S488" s="621"/>
      <c r="T488" s="621"/>
      <c r="U488" s="621"/>
      <c r="V488" s="621"/>
      <c r="W488" s="621"/>
      <c r="X488" s="621"/>
      <c r="Y488" s="622"/>
      <c r="Z488" s="623"/>
      <c r="AA488" s="623"/>
      <c r="AB488" s="624"/>
      <c r="AC488" s="625"/>
      <c r="AD488" s="626"/>
      <c r="AE488" s="626"/>
      <c r="AF488" s="626"/>
      <c r="AG488" s="626"/>
      <c r="AH488" s="627"/>
      <c r="AI488" s="628"/>
      <c r="AJ488" s="628"/>
      <c r="AK488" s="628"/>
      <c r="AL488" s="647"/>
      <c r="AM488" s="648"/>
      <c r="AN488" s="648"/>
      <c r="AO488" s="649"/>
      <c r="AP488" s="650"/>
      <c r="AQ488" s="650"/>
      <c r="AR488" s="650"/>
      <c r="AS488" s="650"/>
      <c r="AT488" s="650"/>
      <c r="AU488" s="650"/>
      <c r="AV488" s="650"/>
      <c r="AW488" s="650"/>
      <c r="AX488" s="650"/>
      <c r="AY488" s="40">
        <f t="shared" si="66"/>
        <v>0</v>
      </c>
    </row>
    <row r="489" spans="1:51" ht="30" hidden="1" customHeight="1" x14ac:dyDescent="0.2">
      <c r="A489" s="615">
        <v>20</v>
      </c>
      <c r="B489" s="615">
        <v>1</v>
      </c>
      <c r="C489" s="654"/>
      <c r="D489" s="655"/>
      <c r="E489" s="655"/>
      <c r="F489" s="655"/>
      <c r="G489" s="655"/>
      <c r="H489" s="655"/>
      <c r="I489" s="656"/>
      <c r="J489" s="618"/>
      <c r="K489" s="619"/>
      <c r="L489" s="619"/>
      <c r="M489" s="619"/>
      <c r="N489" s="619"/>
      <c r="O489" s="619"/>
      <c r="P489" s="621"/>
      <c r="Q489" s="621"/>
      <c r="R489" s="621"/>
      <c r="S489" s="621"/>
      <c r="T489" s="621"/>
      <c r="U489" s="621"/>
      <c r="V489" s="621"/>
      <c r="W489" s="621"/>
      <c r="X489" s="621"/>
      <c r="Y489" s="622"/>
      <c r="Z489" s="623"/>
      <c r="AA489" s="623"/>
      <c r="AB489" s="624"/>
      <c r="AC489" s="625"/>
      <c r="AD489" s="626"/>
      <c r="AE489" s="626"/>
      <c r="AF489" s="626"/>
      <c r="AG489" s="626"/>
      <c r="AH489" s="627"/>
      <c r="AI489" s="628"/>
      <c r="AJ489" s="628"/>
      <c r="AK489" s="628"/>
      <c r="AL489" s="647"/>
      <c r="AM489" s="648"/>
      <c r="AN489" s="648"/>
      <c r="AO489" s="649"/>
      <c r="AP489" s="650"/>
      <c r="AQ489" s="650"/>
      <c r="AR489" s="650"/>
      <c r="AS489" s="650"/>
      <c r="AT489" s="650"/>
      <c r="AU489" s="650"/>
      <c r="AV489" s="650"/>
      <c r="AW489" s="650"/>
      <c r="AX489" s="650"/>
      <c r="AY489" s="40">
        <f t="shared" si="66"/>
        <v>0</v>
      </c>
    </row>
    <row r="490" spans="1:51" ht="30" hidden="1" customHeight="1" x14ac:dyDescent="0.2">
      <c r="A490" s="615">
        <v>21</v>
      </c>
      <c r="B490" s="615">
        <v>1</v>
      </c>
      <c r="C490" s="654"/>
      <c r="D490" s="655"/>
      <c r="E490" s="655"/>
      <c r="F490" s="655"/>
      <c r="G490" s="655"/>
      <c r="H490" s="655"/>
      <c r="I490" s="656"/>
      <c r="J490" s="618"/>
      <c r="K490" s="619"/>
      <c r="L490" s="619"/>
      <c r="M490" s="619"/>
      <c r="N490" s="619"/>
      <c r="O490" s="619"/>
      <c r="P490" s="621"/>
      <c r="Q490" s="621"/>
      <c r="R490" s="621"/>
      <c r="S490" s="621"/>
      <c r="T490" s="621"/>
      <c r="U490" s="621"/>
      <c r="V490" s="621"/>
      <c r="W490" s="621"/>
      <c r="X490" s="621"/>
      <c r="Y490" s="622"/>
      <c r="Z490" s="623"/>
      <c r="AA490" s="623"/>
      <c r="AB490" s="624"/>
      <c r="AC490" s="625"/>
      <c r="AD490" s="626"/>
      <c r="AE490" s="626"/>
      <c r="AF490" s="626"/>
      <c r="AG490" s="626"/>
      <c r="AH490" s="627"/>
      <c r="AI490" s="628"/>
      <c r="AJ490" s="628"/>
      <c r="AK490" s="628"/>
      <c r="AL490" s="647"/>
      <c r="AM490" s="648"/>
      <c r="AN490" s="648"/>
      <c r="AO490" s="649"/>
      <c r="AP490" s="650"/>
      <c r="AQ490" s="650"/>
      <c r="AR490" s="650"/>
      <c r="AS490" s="650"/>
      <c r="AT490" s="650"/>
      <c r="AU490" s="650"/>
      <c r="AV490" s="650"/>
      <c r="AW490" s="650"/>
      <c r="AX490" s="650"/>
      <c r="AY490" s="40">
        <f t="shared" si="66"/>
        <v>0</v>
      </c>
    </row>
    <row r="491" spans="1:51" ht="30" hidden="1" customHeight="1" x14ac:dyDescent="0.2">
      <c r="A491" s="615">
        <v>22</v>
      </c>
      <c r="B491" s="615">
        <v>1</v>
      </c>
      <c r="C491" s="654"/>
      <c r="D491" s="655"/>
      <c r="E491" s="655"/>
      <c r="F491" s="655"/>
      <c r="G491" s="655"/>
      <c r="H491" s="655"/>
      <c r="I491" s="656"/>
      <c r="J491" s="618"/>
      <c r="K491" s="619"/>
      <c r="L491" s="619"/>
      <c r="M491" s="619"/>
      <c r="N491" s="619"/>
      <c r="O491" s="619"/>
      <c r="P491" s="621"/>
      <c r="Q491" s="621"/>
      <c r="R491" s="621"/>
      <c r="S491" s="621"/>
      <c r="T491" s="621"/>
      <c r="U491" s="621"/>
      <c r="V491" s="621"/>
      <c r="W491" s="621"/>
      <c r="X491" s="621"/>
      <c r="Y491" s="622"/>
      <c r="Z491" s="623"/>
      <c r="AA491" s="623"/>
      <c r="AB491" s="624"/>
      <c r="AC491" s="625"/>
      <c r="AD491" s="626"/>
      <c r="AE491" s="626"/>
      <c r="AF491" s="626"/>
      <c r="AG491" s="626"/>
      <c r="AH491" s="627"/>
      <c r="AI491" s="628"/>
      <c r="AJ491" s="628"/>
      <c r="AK491" s="628"/>
      <c r="AL491" s="647"/>
      <c r="AM491" s="648"/>
      <c r="AN491" s="648"/>
      <c r="AO491" s="649"/>
      <c r="AP491" s="650"/>
      <c r="AQ491" s="650"/>
      <c r="AR491" s="650"/>
      <c r="AS491" s="650"/>
      <c r="AT491" s="650"/>
      <c r="AU491" s="650"/>
      <c r="AV491" s="650"/>
      <c r="AW491" s="650"/>
      <c r="AX491" s="650"/>
      <c r="AY491" s="40">
        <f t="shared" si="66"/>
        <v>0</v>
      </c>
    </row>
    <row r="492" spans="1:51" ht="30" hidden="1" customHeight="1" x14ac:dyDescent="0.2">
      <c r="A492" s="615">
        <v>23</v>
      </c>
      <c r="B492" s="615">
        <v>1</v>
      </c>
      <c r="C492" s="654"/>
      <c r="D492" s="655"/>
      <c r="E492" s="655"/>
      <c r="F492" s="655"/>
      <c r="G492" s="655"/>
      <c r="H492" s="655"/>
      <c r="I492" s="656"/>
      <c r="J492" s="618"/>
      <c r="K492" s="619"/>
      <c r="L492" s="619"/>
      <c r="M492" s="619"/>
      <c r="N492" s="619"/>
      <c r="O492" s="619"/>
      <c r="P492" s="621"/>
      <c r="Q492" s="621"/>
      <c r="R492" s="621"/>
      <c r="S492" s="621"/>
      <c r="T492" s="621"/>
      <c r="U492" s="621"/>
      <c r="V492" s="621"/>
      <c r="W492" s="621"/>
      <c r="X492" s="621"/>
      <c r="Y492" s="622"/>
      <c r="Z492" s="623"/>
      <c r="AA492" s="623"/>
      <c r="AB492" s="624"/>
      <c r="AC492" s="625"/>
      <c r="AD492" s="626"/>
      <c r="AE492" s="626"/>
      <c r="AF492" s="626"/>
      <c r="AG492" s="626"/>
      <c r="AH492" s="627"/>
      <c r="AI492" s="628"/>
      <c r="AJ492" s="628"/>
      <c r="AK492" s="628"/>
      <c r="AL492" s="647"/>
      <c r="AM492" s="648"/>
      <c r="AN492" s="648"/>
      <c r="AO492" s="649"/>
      <c r="AP492" s="650"/>
      <c r="AQ492" s="650"/>
      <c r="AR492" s="650"/>
      <c r="AS492" s="650"/>
      <c r="AT492" s="650"/>
      <c r="AU492" s="650"/>
      <c r="AV492" s="650"/>
      <c r="AW492" s="650"/>
      <c r="AX492" s="650"/>
      <c r="AY492" s="40">
        <f t="shared" si="66"/>
        <v>0</v>
      </c>
    </row>
    <row r="493" spans="1:51" ht="30" hidden="1" customHeight="1" x14ac:dyDescent="0.2">
      <c r="A493" s="615">
        <v>24</v>
      </c>
      <c r="B493" s="615">
        <v>1</v>
      </c>
      <c r="C493" s="654"/>
      <c r="D493" s="655"/>
      <c r="E493" s="655"/>
      <c r="F493" s="655"/>
      <c r="G493" s="655"/>
      <c r="H493" s="655"/>
      <c r="I493" s="656"/>
      <c r="J493" s="618"/>
      <c r="K493" s="619"/>
      <c r="L493" s="619"/>
      <c r="M493" s="619"/>
      <c r="N493" s="619"/>
      <c r="O493" s="619"/>
      <c r="P493" s="621"/>
      <c r="Q493" s="621"/>
      <c r="R493" s="621"/>
      <c r="S493" s="621"/>
      <c r="T493" s="621"/>
      <c r="U493" s="621"/>
      <c r="V493" s="621"/>
      <c r="W493" s="621"/>
      <c r="X493" s="621"/>
      <c r="Y493" s="622"/>
      <c r="Z493" s="623"/>
      <c r="AA493" s="623"/>
      <c r="AB493" s="624"/>
      <c r="AC493" s="625"/>
      <c r="AD493" s="626"/>
      <c r="AE493" s="626"/>
      <c r="AF493" s="626"/>
      <c r="AG493" s="626"/>
      <c r="AH493" s="627"/>
      <c r="AI493" s="628"/>
      <c r="AJ493" s="628"/>
      <c r="AK493" s="628"/>
      <c r="AL493" s="647"/>
      <c r="AM493" s="648"/>
      <c r="AN493" s="648"/>
      <c r="AO493" s="649"/>
      <c r="AP493" s="650"/>
      <c r="AQ493" s="650"/>
      <c r="AR493" s="650"/>
      <c r="AS493" s="650"/>
      <c r="AT493" s="650"/>
      <c r="AU493" s="650"/>
      <c r="AV493" s="650"/>
      <c r="AW493" s="650"/>
      <c r="AX493" s="650"/>
      <c r="AY493" s="40">
        <f t="shared" si="66"/>
        <v>0</v>
      </c>
    </row>
    <row r="494" spans="1:51" ht="30" hidden="1" customHeight="1" x14ac:dyDescent="0.2">
      <c r="A494" s="615">
        <v>25</v>
      </c>
      <c r="B494" s="615">
        <v>1</v>
      </c>
      <c r="C494" s="654"/>
      <c r="D494" s="655"/>
      <c r="E494" s="655"/>
      <c r="F494" s="655"/>
      <c r="G494" s="655"/>
      <c r="H494" s="655"/>
      <c r="I494" s="656"/>
      <c r="J494" s="618"/>
      <c r="K494" s="619"/>
      <c r="L494" s="619"/>
      <c r="M494" s="619"/>
      <c r="N494" s="619"/>
      <c r="O494" s="619"/>
      <c r="P494" s="621"/>
      <c r="Q494" s="621"/>
      <c r="R494" s="621"/>
      <c r="S494" s="621"/>
      <c r="T494" s="621"/>
      <c r="U494" s="621"/>
      <c r="V494" s="621"/>
      <c r="W494" s="621"/>
      <c r="X494" s="621"/>
      <c r="Y494" s="622"/>
      <c r="Z494" s="623"/>
      <c r="AA494" s="623"/>
      <c r="AB494" s="624"/>
      <c r="AC494" s="625"/>
      <c r="AD494" s="626"/>
      <c r="AE494" s="626"/>
      <c r="AF494" s="626"/>
      <c r="AG494" s="626"/>
      <c r="AH494" s="627"/>
      <c r="AI494" s="628"/>
      <c r="AJ494" s="628"/>
      <c r="AK494" s="628"/>
      <c r="AL494" s="647"/>
      <c r="AM494" s="648"/>
      <c r="AN494" s="648"/>
      <c r="AO494" s="649"/>
      <c r="AP494" s="650"/>
      <c r="AQ494" s="650"/>
      <c r="AR494" s="650"/>
      <c r="AS494" s="650"/>
      <c r="AT494" s="650"/>
      <c r="AU494" s="650"/>
      <c r="AV494" s="650"/>
      <c r="AW494" s="650"/>
      <c r="AX494" s="650"/>
      <c r="AY494" s="40">
        <f t="shared" si="66"/>
        <v>0</v>
      </c>
    </row>
    <row r="495" spans="1:51" ht="30" hidden="1" customHeight="1" x14ac:dyDescent="0.2">
      <c r="A495" s="615">
        <v>26</v>
      </c>
      <c r="B495" s="615">
        <v>1</v>
      </c>
      <c r="C495" s="654"/>
      <c r="D495" s="655"/>
      <c r="E495" s="655"/>
      <c r="F495" s="655"/>
      <c r="G495" s="655"/>
      <c r="H495" s="655"/>
      <c r="I495" s="656"/>
      <c r="J495" s="618"/>
      <c r="K495" s="619"/>
      <c r="L495" s="619"/>
      <c r="M495" s="619"/>
      <c r="N495" s="619"/>
      <c r="O495" s="619"/>
      <c r="P495" s="621"/>
      <c r="Q495" s="621"/>
      <c r="R495" s="621"/>
      <c r="S495" s="621"/>
      <c r="T495" s="621"/>
      <c r="U495" s="621"/>
      <c r="V495" s="621"/>
      <c r="W495" s="621"/>
      <c r="X495" s="621"/>
      <c r="Y495" s="622"/>
      <c r="Z495" s="623"/>
      <c r="AA495" s="623"/>
      <c r="AB495" s="624"/>
      <c r="AC495" s="625"/>
      <c r="AD495" s="626"/>
      <c r="AE495" s="626"/>
      <c r="AF495" s="626"/>
      <c r="AG495" s="626"/>
      <c r="AH495" s="627"/>
      <c r="AI495" s="628"/>
      <c r="AJ495" s="628"/>
      <c r="AK495" s="628"/>
      <c r="AL495" s="647"/>
      <c r="AM495" s="648"/>
      <c r="AN495" s="648"/>
      <c r="AO495" s="649"/>
      <c r="AP495" s="650"/>
      <c r="AQ495" s="650"/>
      <c r="AR495" s="650"/>
      <c r="AS495" s="650"/>
      <c r="AT495" s="650"/>
      <c r="AU495" s="650"/>
      <c r="AV495" s="650"/>
      <c r="AW495" s="650"/>
      <c r="AX495" s="650"/>
      <c r="AY495" s="40">
        <f t="shared" si="66"/>
        <v>0</v>
      </c>
    </row>
    <row r="496" spans="1:51" ht="30" hidden="1" customHeight="1" x14ac:dyDescent="0.2">
      <c r="A496" s="615">
        <v>27</v>
      </c>
      <c r="B496" s="615">
        <v>1</v>
      </c>
      <c r="C496" s="654"/>
      <c r="D496" s="655"/>
      <c r="E496" s="655"/>
      <c r="F496" s="655"/>
      <c r="G496" s="655"/>
      <c r="H496" s="655"/>
      <c r="I496" s="656"/>
      <c r="J496" s="618"/>
      <c r="K496" s="619"/>
      <c r="L496" s="619"/>
      <c r="M496" s="619"/>
      <c r="N496" s="619"/>
      <c r="O496" s="619"/>
      <c r="P496" s="621"/>
      <c r="Q496" s="621"/>
      <c r="R496" s="621"/>
      <c r="S496" s="621"/>
      <c r="T496" s="621"/>
      <c r="U496" s="621"/>
      <c r="V496" s="621"/>
      <c r="W496" s="621"/>
      <c r="X496" s="621"/>
      <c r="Y496" s="622"/>
      <c r="Z496" s="623"/>
      <c r="AA496" s="623"/>
      <c r="AB496" s="624"/>
      <c r="AC496" s="625"/>
      <c r="AD496" s="626"/>
      <c r="AE496" s="626"/>
      <c r="AF496" s="626"/>
      <c r="AG496" s="626"/>
      <c r="AH496" s="627"/>
      <c r="AI496" s="628"/>
      <c r="AJ496" s="628"/>
      <c r="AK496" s="628"/>
      <c r="AL496" s="647"/>
      <c r="AM496" s="648"/>
      <c r="AN496" s="648"/>
      <c r="AO496" s="649"/>
      <c r="AP496" s="650"/>
      <c r="AQ496" s="650"/>
      <c r="AR496" s="650"/>
      <c r="AS496" s="650"/>
      <c r="AT496" s="650"/>
      <c r="AU496" s="650"/>
      <c r="AV496" s="650"/>
      <c r="AW496" s="650"/>
      <c r="AX496" s="650"/>
      <c r="AY496" s="40">
        <f t="shared" si="66"/>
        <v>0</v>
      </c>
    </row>
    <row r="497" spans="1:51" ht="30" hidden="1" customHeight="1" x14ac:dyDescent="0.2">
      <c r="A497" s="615">
        <v>28</v>
      </c>
      <c r="B497" s="615">
        <v>1</v>
      </c>
      <c r="C497" s="654"/>
      <c r="D497" s="655"/>
      <c r="E497" s="655"/>
      <c r="F497" s="655"/>
      <c r="G497" s="655"/>
      <c r="H497" s="655"/>
      <c r="I497" s="656"/>
      <c r="J497" s="618"/>
      <c r="K497" s="619"/>
      <c r="L497" s="619"/>
      <c r="M497" s="619"/>
      <c r="N497" s="619"/>
      <c r="O497" s="619"/>
      <c r="P497" s="621"/>
      <c r="Q497" s="621"/>
      <c r="R497" s="621"/>
      <c r="S497" s="621"/>
      <c r="T497" s="621"/>
      <c r="U497" s="621"/>
      <c r="V497" s="621"/>
      <c r="W497" s="621"/>
      <c r="X497" s="621"/>
      <c r="Y497" s="622"/>
      <c r="Z497" s="623"/>
      <c r="AA497" s="623"/>
      <c r="AB497" s="624"/>
      <c r="AC497" s="625"/>
      <c r="AD497" s="626"/>
      <c r="AE497" s="626"/>
      <c r="AF497" s="626"/>
      <c r="AG497" s="626"/>
      <c r="AH497" s="627"/>
      <c r="AI497" s="628"/>
      <c r="AJ497" s="628"/>
      <c r="AK497" s="628"/>
      <c r="AL497" s="647"/>
      <c r="AM497" s="648"/>
      <c r="AN497" s="648"/>
      <c r="AO497" s="649"/>
      <c r="AP497" s="650"/>
      <c r="AQ497" s="650"/>
      <c r="AR497" s="650"/>
      <c r="AS497" s="650"/>
      <c r="AT497" s="650"/>
      <c r="AU497" s="650"/>
      <c r="AV497" s="650"/>
      <c r="AW497" s="650"/>
      <c r="AX497" s="650"/>
      <c r="AY497" s="40">
        <f t="shared" si="66"/>
        <v>0</v>
      </c>
    </row>
    <row r="498" spans="1:51" ht="30" hidden="1" customHeight="1" x14ac:dyDescent="0.2">
      <c r="A498" s="615">
        <v>29</v>
      </c>
      <c r="B498" s="615">
        <v>1</v>
      </c>
      <c r="C498" s="654"/>
      <c r="D498" s="655"/>
      <c r="E498" s="655"/>
      <c r="F498" s="655"/>
      <c r="G498" s="655"/>
      <c r="H498" s="655"/>
      <c r="I498" s="656"/>
      <c r="J498" s="618"/>
      <c r="K498" s="619"/>
      <c r="L498" s="619"/>
      <c r="M498" s="619"/>
      <c r="N498" s="619"/>
      <c r="O498" s="619"/>
      <c r="P498" s="621"/>
      <c r="Q498" s="621"/>
      <c r="R498" s="621"/>
      <c r="S498" s="621"/>
      <c r="T498" s="621"/>
      <c r="U498" s="621"/>
      <c r="V498" s="621"/>
      <c r="W498" s="621"/>
      <c r="X498" s="621"/>
      <c r="Y498" s="622"/>
      <c r="Z498" s="623"/>
      <c r="AA498" s="623"/>
      <c r="AB498" s="624"/>
      <c r="AC498" s="625"/>
      <c r="AD498" s="626"/>
      <c r="AE498" s="626"/>
      <c r="AF498" s="626"/>
      <c r="AG498" s="626"/>
      <c r="AH498" s="627"/>
      <c r="AI498" s="628"/>
      <c r="AJ498" s="628"/>
      <c r="AK498" s="628"/>
      <c r="AL498" s="647"/>
      <c r="AM498" s="648"/>
      <c r="AN498" s="648"/>
      <c r="AO498" s="649"/>
      <c r="AP498" s="650"/>
      <c r="AQ498" s="650"/>
      <c r="AR498" s="650"/>
      <c r="AS498" s="650"/>
      <c r="AT498" s="650"/>
      <c r="AU498" s="650"/>
      <c r="AV498" s="650"/>
      <c r="AW498" s="650"/>
      <c r="AX498" s="650"/>
      <c r="AY498" s="40">
        <f t="shared" si="66"/>
        <v>0</v>
      </c>
    </row>
    <row r="499" spans="1:51" ht="30" hidden="1" customHeight="1" x14ac:dyDescent="0.2">
      <c r="A499" s="615">
        <v>30</v>
      </c>
      <c r="B499" s="615">
        <v>1</v>
      </c>
      <c r="C499" s="654"/>
      <c r="D499" s="655"/>
      <c r="E499" s="655"/>
      <c r="F499" s="655"/>
      <c r="G499" s="655"/>
      <c r="H499" s="655"/>
      <c r="I499" s="656"/>
      <c r="J499" s="618"/>
      <c r="K499" s="619"/>
      <c r="L499" s="619"/>
      <c r="M499" s="619"/>
      <c r="N499" s="619"/>
      <c r="O499" s="619"/>
      <c r="P499" s="621"/>
      <c r="Q499" s="621"/>
      <c r="R499" s="621"/>
      <c r="S499" s="621"/>
      <c r="T499" s="621"/>
      <c r="U499" s="621"/>
      <c r="V499" s="621"/>
      <c r="W499" s="621"/>
      <c r="X499" s="621"/>
      <c r="Y499" s="622"/>
      <c r="Z499" s="623"/>
      <c r="AA499" s="623"/>
      <c r="AB499" s="624"/>
      <c r="AC499" s="625"/>
      <c r="AD499" s="626"/>
      <c r="AE499" s="626"/>
      <c r="AF499" s="626"/>
      <c r="AG499" s="626"/>
      <c r="AH499" s="627"/>
      <c r="AI499" s="628"/>
      <c r="AJ499" s="628"/>
      <c r="AK499" s="628"/>
      <c r="AL499" s="647"/>
      <c r="AM499" s="648"/>
      <c r="AN499" s="648"/>
      <c r="AO499" s="649"/>
      <c r="AP499" s="650"/>
      <c r="AQ499" s="650"/>
      <c r="AR499" s="650"/>
      <c r="AS499" s="650"/>
      <c r="AT499" s="650"/>
      <c r="AU499" s="650"/>
      <c r="AV499" s="650"/>
      <c r="AW499" s="650"/>
      <c r="AX499" s="650"/>
      <c r="AY499" s="40">
        <f t="shared" si="66"/>
        <v>0</v>
      </c>
    </row>
    <row r="500" spans="1:51" ht="24.75" hidden="1" customHeight="1" x14ac:dyDescent="0.2">
      <c r="A500" s="48"/>
      <c r="B500" s="48"/>
      <c r="C500" s="48"/>
      <c r="D500" s="48"/>
      <c r="E500" s="48"/>
      <c r="F500" s="48"/>
      <c r="G500" s="48"/>
      <c r="H500" s="48"/>
      <c r="I500" s="48"/>
      <c r="J500" s="48"/>
      <c r="K500" s="48"/>
      <c r="L500" s="48"/>
      <c r="M500" s="48"/>
      <c r="N500" s="48"/>
      <c r="O500" s="48"/>
      <c r="P500" s="49"/>
      <c r="Q500" s="49"/>
      <c r="R500" s="49"/>
      <c r="S500" s="49"/>
      <c r="T500" s="49"/>
      <c r="U500" s="49"/>
      <c r="V500" s="49"/>
      <c r="W500" s="49"/>
      <c r="X500" s="49"/>
      <c r="Y500" s="50"/>
      <c r="Z500" s="50"/>
      <c r="AA500" s="50"/>
      <c r="AB500" s="50"/>
      <c r="AC500" s="50"/>
      <c r="AD500" s="50"/>
      <c r="AE500" s="50"/>
      <c r="AF500" s="50"/>
      <c r="AG500" s="50"/>
      <c r="AH500" s="50"/>
      <c r="AI500" s="50"/>
      <c r="AJ500" s="50"/>
      <c r="AK500" s="50"/>
      <c r="AL500" s="50"/>
      <c r="AM500" s="50"/>
      <c r="AN500" s="50"/>
      <c r="AO500" s="50"/>
      <c r="AP500" s="49"/>
      <c r="AQ500" s="49"/>
      <c r="AR500" s="49"/>
      <c r="AS500" s="49"/>
      <c r="AT500" s="49"/>
      <c r="AU500" s="49"/>
      <c r="AV500" s="49"/>
      <c r="AW500" s="49"/>
      <c r="AX500" s="49"/>
      <c r="AY500" s="40">
        <f t="shared" si="66"/>
        <v>0</v>
      </c>
    </row>
    <row r="501" spans="1:51" ht="24.75" hidden="1" customHeight="1" x14ac:dyDescent="0.2">
      <c r="A501" s="41"/>
      <c r="B501" s="45" t="s">
        <v>108</v>
      </c>
      <c r="C501" s="41"/>
      <c r="D501" s="41"/>
      <c r="E501" s="41"/>
      <c r="F501" s="41"/>
      <c r="G501" s="41"/>
      <c r="H501" s="41"/>
      <c r="I501" s="41"/>
      <c r="J501" s="41"/>
      <c r="K501" s="41"/>
      <c r="L501" s="41"/>
      <c r="M501" s="41"/>
      <c r="N501" s="41"/>
      <c r="O501" s="41"/>
      <c r="P501" s="46"/>
      <c r="Q501" s="46"/>
      <c r="R501" s="46"/>
      <c r="S501" s="46"/>
      <c r="T501" s="46"/>
      <c r="U501" s="46"/>
      <c r="V501" s="46"/>
      <c r="W501" s="46"/>
      <c r="X501" s="46"/>
      <c r="Y501" s="47"/>
      <c r="Z501" s="47"/>
      <c r="AA501" s="47"/>
      <c r="AB501" s="47"/>
      <c r="AC501" s="47"/>
      <c r="AD501" s="47"/>
      <c r="AE501" s="47"/>
      <c r="AF501" s="47"/>
      <c r="AG501" s="47"/>
      <c r="AH501" s="47"/>
      <c r="AI501" s="47"/>
      <c r="AJ501" s="47"/>
      <c r="AK501" s="47"/>
      <c r="AL501" s="47"/>
      <c r="AM501" s="47"/>
      <c r="AN501" s="47"/>
      <c r="AO501" s="47"/>
      <c r="AP501" s="46"/>
      <c r="AQ501" s="46"/>
      <c r="AR501" s="46"/>
      <c r="AS501" s="46"/>
      <c r="AT501" s="46"/>
      <c r="AU501" s="46"/>
      <c r="AV501" s="46"/>
      <c r="AW501" s="46"/>
      <c r="AX501" s="46"/>
      <c r="AY501" s="40">
        <f>COUNTA(C503:AX532)</f>
        <v>0</v>
      </c>
    </row>
    <row r="502" spans="1:51" ht="59.25" hidden="1" customHeight="1" x14ac:dyDescent="0.2">
      <c r="A502" s="638"/>
      <c r="B502" s="638"/>
      <c r="C502" s="639" t="s">
        <v>17</v>
      </c>
      <c r="D502" s="640"/>
      <c r="E502" s="640"/>
      <c r="F502" s="640"/>
      <c r="G502" s="640"/>
      <c r="H502" s="640"/>
      <c r="I502" s="641"/>
      <c r="J502" s="642" t="s">
        <v>121</v>
      </c>
      <c r="K502" s="521"/>
      <c r="L502" s="521"/>
      <c r="M502" s="521"/>
      <c r="N502" s="521"/>
      <c r="O502" s="521"/>
      <c r="P502" s="643" t="s">
        <v>18</v>
      </c>
      <c r="Q502" s="643"/>
      <c r="R502" s="643"/>
      <c r="S502" s="643"/>
      <c r="T502" s="643"/>
      <c r="U502" s="643"/>
      <c r="V502" s="643"/>
      <c r="W502" s="643"/>
      <c r="X502" s="643"/>
      <c r="Y502" s="644" t="s">
        <v>120</v>
      </c>
      <c r="Z502" s="645"/>
      <c r="AA502" s="645"/>
      <c r="AB502" s="645"/>
      <c r="AC502" s="642" t="s">
        <v>140</v>
      </c>
      <c r="AD502" s="642"/>
      <c r="AE502" s="642"/>
      <c r="AF502" s="642"/>
      <c r="AG502" s="642"/>
      <c r="AH502" s="644" t="s">
        <v>152</v>
      </c>
      <c r="AI502" s="638"/>
      <c r="AJ502" s="638"/>
      <c r="AK502" s="638"/>
      <c r="AL502" s="638" t="s">
        <v>15</v>
      </c>
      <c r="AM502" s="638"/>
      <c r="AN502" s="638"/>
      <c r="AO502" s="646"/>
      <c r="AP502" s="614" t="s">
        <v>122</v>
      </c>
      <c r="AQ502" s="614"/>
      <c r="AR502" s="614"/>
      <c r="AS502" s="614"/>
      <c r="AT502" s="614"/>
      <c r="AU502" s="614"/>
      <c r="AV502" s="614"/>
      <c r="AW502" s="614"/>
      <c r="AX502" s="614"/>
      <c r="AY502" s="40">
        <f>IF(AY501=0,0,1)</f>
        <v>0</v>
      </c>
    </row>
    <row r="503" spans="1:51" ht="30" hidden="1" customHeight="1" x14ac:dyDescent="0.2">
      <c r="A503" s="615">
        <v>1</v>
      </c>
      <c r="B503" s="615">
        <v>1</v>
      </c>
      <c r="C503" s="654"/>
      <c r="D503" s="655"/>
      <c r="E503" s="655"/>
      <c r="F503" s="655"/>
      <c r="G503" s="655"/>
      <c r="H503" s="655"/>
      <c r="I503" s="656"/>
      <c r="J503" s="618"/>
      <c r="K503" s="619"/>
      <c r="L503" s="619"/>
      <c r="M503" s="619"/>
      <c r="N503" s="619"/>
      <c r="O503" s="619"/>
      <c r="P503" s="621"/>
      <c r="Q503" s="621"/>
      <c r="R503" s="621"/>
      <c r="S503" s="621"/>
      <c r="T503" s="621"/>
      <c r="U503" s="621"/>
      <c r="V503" s="621"/>
      <c r="W503" s="621"/>
      <c r="X503" s="621"/>
      <c r="Y503" s="622"/>
      <c r="Z503" s="623"/>
      <c r="AA503" s="623"/>
      <c r="AB503" s="624"/>
      <c r="AC503" s="625"/>
      <c r="AD503" s="626"/>
      <c r="AE503" s="626"/>
      <c r="AF503" s="626"/>
      <c r="AG503" s="626"/>
      <c r="AH503" s="664"/>
      <c r="AI503" s="665"/>
      <c r="AJ503" s="665"/>
      <c r="AK503" s="665"/>
      <c r="AL503" s="647"/>
      <c r="AM503" s="648"/>
      <c r="AN503" s="648"/>
      <c r="AO503" s="649"/>
      <c r="AP503" s="650"/>
      <c r="AQ503" s="650"/>
      <c r="AR503" s="650"/>
      <c r="AS503" s="650"/>
      <c r="AT503" s="650"/>
      <c r="AU503" s="650"/>
      <c r="AV503" s="650"/>
      <c r="AW503" s="650"/>
      <c r="AX503" s="650"/>
      <c r="AY503" s="40">
        <f>COUNTA(C503:AX503)</f>
        <v>0</v>
      </c>
    </row>
    <row r="504" spans="1:51" ht="30" hidden="1" customHeight="1" x14ac:dyDescent="0.2">
      <c r="A504" s="615">
        <v>2</v>
      </c>
      <c r="B504" s="615">
        <v>1</v>
      </c>
      <c r="C504" s="654"/>
      <c r="D504" s="655"/>
      <c r="E504" s="655"/>
      <c r="F504" s="655"/>
      <c r="G504" s="655"/>
      <c r="H504" s="655"/>
      <c r="I504" s="656"/>
      <c r="J504" s="618"/>
      <c r="K504" s="619"/>
      <c r="L504" s="619"/>
      <c r="M504" s="619"/>
      <c r="N504" s="619"/>
      <c r="O504" s="619"/>
      <c r="P504" s="621"/>
      <c r="Q504" s="621"/>
      <c r="R504" s="621"/>
      <c r="S504" s="621"/>
      <c r="T504" s="621"/>
      <c r="U504" s="621"/>
      <c r="V504" s="621"/>
      <c r="W504" s="621"/>
      <c r="X504" s="621"/>
      <c r="Y504" s="622"/>
      <c r="Z504" s="623"/>
      <c r="AA504" s="623"/>
      <c r="AB504" s="624"/>
      <c r="AC504" s="625"/>
      <c r="AD504" s="626"/>
      <c r="AE504" s="626"/>
      <c r="AF504" s="626"/>
      <c r="AG504" s="626"/>
      <c r="AH504" s="664"/>
      <c r="AI504" s="665"/>
      <c r="AJ504" s="665"/>
      <c r="AK504" s="665"/>
      <c r="AL504" s="647"/>
      <c r="AM504" s="648"/>
      <c r="AN504" s="648"/>
      <c r="AO504" s="649"/>
      <c r="AP504" s="650"/>
      <c r="AQ504" s="650"/>
      <c r="AR504" s="650"/>
      <c r="AS504" s="650"/>
      <c r="AT504" s="650"/>
      <c r="AU504" s="650"/>
      <c r="AV504" s="650"/>
      <c r="AW504" s="650"/>
      <c r="AX504" s="650"/>
      <c r="AY504" s="40">
        <f t="shared" ref="AY504:AY533" si="67">COUNTA(C504:AX504)</f>
        <v>0</v>
      </c>
    </row>
    <row r="505" spans="1:51" ht="30" hidden="1" customHeight="1" x14ac:dyDescent="0.2">
      <c r="A505" s="615">
        <v>3</v>
      </c>
      <c r="B505" s="615">
        <v>1</v>
      </c>
      <c r="C505" s="651"/>
      <c r="D505" s="652"/>
      <c r="E505" s="652"/>
      <c r="F505" s="652"/>
      <c r="G505" s="652"/>
      <c r="H505" s="652"/>
      <c r="I505" s="653"/>
      <c r="J505" s="618"/>
      <c r="K505" s="619"/>
      <c r="L505" s="619"/>
      <c r="M505" s="619"/>
      <c r="N505" s="619"/>
      <c r="O505" s="619"/>
      <c r="P505" s="620"/>
      <c r="Q505" s="621"/>
      <c r="R505" s="621"/>
      <c r="S505" s="621"/>
      <c r="T505" s="621"/>
      <c r="U505" s="621"/>
      <c r="V505" s="621"/>
      <c r="W505" s="621"/>
      <c r="X505" s="621"/>
      <c r="Y505" s="622"/>
      <c r="Z505" s="623"/>
      <c r="AA505" s="623"/>
      <c r="AB505" s="624"/>
      <c r="AC505" s="625"/>
      <c r="AD505" s="626"/>
      <c r="AE505" s="626"/>
      <c r="AF505" s="626"/>
      <c r="AG505" s="626"/>
      <c r="AH505" s="627"/>
      <c r="AI505" s="628"/>
      <c r="AJ505" s="628"/>
      <c r="AK505" s="628"/>
      <c r="AL505" s="647"/>
      <c r="AM505" s="648"/>
      <c r="AN505" s="648"/>
      <c r="AO505" s="649"/>
      <c r="AP505" s="650"/>
      <c r="AQ505" s="650"/>
      <c r="AR505" s="650"/>
      <c r="AS505" s="650"/>
      <c r="AT505" s="650"/>
      <c r="AU505" s="650"/>
      <c r="AV505" s="650"/>
      <c r="AW505" s="650"/>
      <c r="AX505" s="650"/>
      <c r="AY505" s="40">
        <f t="shared" si="67"/>
        <v>0</v>
      </c>
    </row>
    <row r="506" spans="1:51" ht="30" hidden="1" customHeight="1" x14ac:dyDescent="0.2">
      <c r="A506" s="615">
        <v>4</v>
      </c>
      <c r="B506" s="615">
        <v>1</v>
      </c>
      <c r="C506" s="651"/>
      <c r="D506" s="652"/>
      <c r="E506" s="652"/>
      <c r="F506" s="652"/>
      <c r="G506" s="652"/>
      <c r="H506" s="652"/>
      <c r="I506" s="653"/>
      <c r="J506" s="618"/>
      <c r="K506" s="619"/>
      <c r="L506" s="619"/>
      <c r="M506" s="619"/>
      <c r="N506" s="619"/>
      <c r="O506" s="619"/>
      <c r="P506" s="620"/>
      <c r="Q506" s="621"/>
      <c r="R506" s="621"/>
      <c r="S506" s="621"/>
      <c r="T506" s="621"/>
      <c r="U506" s="621"/>
      <c r="V506" s="621"/>
      <c r="W506" s="621"/>
      <c r="X506" s="621"/>
      <c r="Y506" s="622"/>
      <c r="Z506" s="623"/>
      <c r="AA506" s="623"/>
      <c r="AB506" s="624"/>
      <c r="AC506" s="625"/>
      <c r="AD506" s="626"/>
      <c r="AE506" s="626"/>
      <c r="AF506" s="626"/>
      <c r="AG506" s="626"/>
      <c r="AH506" s="627"/>
      <c r="AI506" s="628"/>
      <c r="AJ506" s="628"/>
      <c r="AK506" s="628"/>
      <c r="AL506" s="647"/>
      <c r="AM506" s="648"/>
      <c r="AN506" s="648"/>
      <c r="AO506" s="649"/>
      <c r="AP506" s="650"/>
      <c r="AQ506" s="650"/>
      <c r="AR506" s="650"/>
      <c r="AS506" s="650"/>
      <c r="AT506" s="650"/>
      <c r="AU506" s="650"/>
      <c r="AV506" s="650"/>
      <c r="AW506" s="650"/>
      <c r="AX506" s="650"/>
      <c r="AY506" s="40">
        <f t="shared" si="67"/>
        <v>0</v>
      </c>
    </row>
    <row r="507" spans="1:51" ht="30" hidden="1" customHeight="1" x14ac:dyDescent="0.2">
      <c r="A507" s="615">
        <v>5</v>
      </c>
      <c r="B507" s="615">
        <v>1</v>
      </c>
      <c r="C507" s="654"/>
      <c r="D507" s="655"/>
      <c r="E507" s="655"/>
      <c r="F507" s="655"/>
      <c r="G507" s="655"/>
      <c r="H507" s="655"/>
      <c r="I507" s="656"/>
      <c r="J507" s="618"/>
      <c r="K507" s="619"/>
      <c r="L507" s="619"/>
      <c r="M507" s="619"/>
      <c r="N507" s="619"/>
      <c r="O507" s="619"/>
      <c r="P507" s="621"/>
      <c r="Q507" s="621"/>
      <c r="R507" s="621"/>
      <c r="S507" s="621"/>
      <c r="T507" s="621"/>
      <c r="U507" s="621"/>
      <c r="V507" s="621"/>
      <c r="W507" s="621"/>
      <c r="X507" s="621"/>
      <c r="Y507" s="622"/>
      <c r="Z507" s="623"/>
      <c r="AA507" s="623"/>
      <c r="AB507" s="624"/>
      <c r="AC507" s="625"/>
      <c r="AD507" s="626"/>
      <c r="AE507" s="626"/>
      <c r="AF507" s="626"/>
      <c r="AG507" s="626"/>
      <c r="AH507" s="627"/>
      <c r="AI507" s="628"/>
      <c r="AJ507" s="628"/>
      <c r="AK507" s="628"/>
      <c r="AL507" s="647"/>
      <c r="AM507" s="648"/>
      <c r="AN507" s="648"/>
      <c r="AO507" s="649"/>
      <c r="AP507" s="650"/>
      <c r="AQ507" s="650"/>
      <c r="AR507" s="650"/>
      <c r="AS507" s="650"/>
      <c r="AT507" s="650"/>
      <c r="AU507" s="650"/>
      <c r="AV507" s="650"/>
      <c r="AW507" s="650"/>
      <c r="AX507" s="650"/>
      <c r="AY507" s="40">
        <f>COUNTA(C507:AX507)</f>
        <v>0</v>
      </c>
    </row>
    <row r="508" spans="1:51" ht="30" hidden="1" customHeight="1" x14ac:dyDescent="0.2">
      <c r="A508" s="615">
        <v>6</v>
      </c>
      <c r="B508" s="615">
        <v>1</v>
      </c>
      <c r="C508" s="654"/>
      <c r="D508" s="655"/>
      <c r="E508" s="655"/>
      <c r="F508" s="655"/>
      <c r="G508" s="655"/>
      <c r="H508" s="655"/>
      <c r="I508" s="656"/>
      <c r="J508" s="618"/>
      <c r="K508" s="619"/>
      <c r="L508" s="619"/>
      <c r="M508" s="619"/>
      <c r="N508" s="619"/>
      <c r="O508" s="619"/>
      <c r="P508" s="621"/>
      <c r="Q508" s="621"/>
      <c r="R508" s="621"/>
      <c r="S508" s="621"/>
      <c r="T508" s="621"/>
      <c r="U508" s="621"/>
      <c r="V508" s="621"/>
      <c r="W508" s="621"/>
      <c r="X508" s="621"/>
      <c r="Y508" s="622"/>
      <c r="Z508" s="623"/>
      <c r="AA508" s="623"/>
      <c r="AB508" s="624"/>
      <c r="AC508" s="625"/>
      <c r="AD508" s="626"/>
      <c r="AE508" s="626"/>
      <c r="AF508" s="626"/>
      <c r="AG508" s="626"/>
      <c r="AH508" s="627"/>
      <c r="AI508" s="628"/>
      <c r="AJ508" s="628"/>
      <c r="AK508" s="628"/>
      <c r="AL508" s="647"/>
      <c r="AM508" s="648"/>
      <c r="AN508" s="648"/>
      <c r="AO508" s="649"/>
      <c r="AP508" s="650"/>
      <c r="AQ508" s="650"/>
      <c r="AR508" s="650"/>
      <c r="AS508" s="650"/>
      <c r="AT508" s="650"/>
      <c r="AU508" s="650"/>
      <c r="AV508" s="650"/>
      <c r="AW508" s="650"/>
      <c r="AX508" s="650"/>
      <c r="AY508" s="40">
        <f t="shared" si="67"/>
        <v>0</v>
      </c>
    </row>
    <row r="509" spans="1:51" ht="30" hidden="1" customHeight="1" x14ac:dyDescent="0.2">
      <c r="A509" s="615">
        <v>7</v>
      </c>
      <c r="B509" s="615">
        <v>1</v>
      </c>
      <c r="C509" s="654"/>
      <c r="D509" s="655"/>
      <c r="E509" s="655"/>
      <c r="F509" s="655"/>
      <c r="G509" s="655"/>
      <c r="H509" s="655"/>
      <c r="I509" s="656"/>
      <c r="J509" s="618"/>
      <c r="K509" s="619"/>
      <c r="L509" s="619"/>
      <c r="M509" s="619"/>
      <c r="N509" s="619"/>
      <c r="O509" s="619"/>
      <c r="P509" s="621"/>
      <c r="Q509" s="621"/>
      <c r="R509" s="621"/>
      <c r="S509" s="621"/>
      <c r="T509" s="621"/>
      <c r="U509" s="621"/>
      <c r="V509" s="621"/>
      <c r="W509" s="621"/>
      <c r="X509" s="621"/>
      <c r="Y509" s="622"/>
      <c r="Z509" s="623"/>
      <c r="AA509" s="623"/>
      <c r="AB509" s="624"/>
      <c r="AC509" s="625"/>
      <c r="AD509" s="626"/>
      <c r="AE509" s="626"/>
      <c r="AF509" s="626"/>
      <c r="AG509" s="626"/>
      <c r="AH509" s="627"/>
      <c r="AI509" s="628"/>
      <c r="AJ509" s="628"/>
      <c r="AK509" s="628"/>
      <c r="AL509" s="647"/>
      <c r="AM509" s="648"/>
      <c r="AN509" s="648"/>
      <c r="AO509" s="649"/>
      <c r="AP509" s="650"/>
      <c r="AQ509" s="650"/>
      <c r="AR509" s="650"/>
      <c r="AS509" s="650"/>
      <c r="AT509" s="650"/>
      <c r="AU509" s="650"/>
      <c r="AV509" s="650"/>
      <c r="AW509" s="650"/>
      <c r="AX509" s="650"/>
      <c r="AY509" s="40">
        <f t="shared" si="67"/>
        <v>0</v>
      </c>
    </row>
    <row r="510" spans="1:51" ht="30" hidden="1" customHeight="1" x14ac:dyDescent="0.2">
      <c r="A510" s="615">
        <v>8</v>
      </c>
      <c r="B510" s="615">
        <v>1</v>
      </c>
      <c r="C510" s="654"/>
      <c r="D510" s="655"/>
      <c r="E510" s="655"/>
      <c r="F510" s="655"/>
      <c r="G510" s="655"/>
      <c r="H510" s="655"/>
      <c r="I510" s="656"/>
      <c r="J510" s="618"/>
      <c r="K510" s="619"/>
      <c r="L510" s="619"/>
      <c r="M510" s="619"/>
      <c r="N510" s="619"/>
      <c r="O510" s="619"/>
      <c r="P510" s="621"/>
      <c r="Q510" s="621"/>
      <c r="R510" s="621"/>
      <c r="S510" s="621"/>
      <c r="T510" s="621"/>
      <c r="U510" s="621"/>
      <c r="V510" s="621"/>
      <c r="W510" s="621"/>
      <c r="X510" s="621"/>
      <c r="Y510" s="622"/>
      <c r="Z510" s="623"/>
      <c r="AA510" s="623"/>
      <c r="AB510" s="624"/>
      <c r="AC510" s="625"/>
      <c r="AD510" s="626"/>
      <c r="AE510" s="626"/>
      <c r="AF510" s="626"/>
      <c r="AG510" s="626"/>
      <c r="AH510" s="627"/>
      <c r="AI510" s="628"/>
      <c r="AJ510" s="628"/>
      <c r="AK510" s="628"/>
      <c r="AL510" s="647"/>
      <c r="AM510" s="648"/>
      <c r="AN510" s="648"/>
      <c r="AO510" s="649"/>
      <c r="AP510" s="650"/>
      <c r="AQ510" s="650"/>
      <c r="AR510" s="650"/>
      <c r="AS510" s="650"/>
      <c r="AT510" s="650"/>
      <c r="AU510" s="650"/>
      <c r="AV510" s="650"/>
      <c r="AW510" s="650"/>
      <c r="AX510" s="650"/>
      <c r="AY510" s="40">
        <f t="shared" si="67"/>
        <v>0</v>
      </c>
    </row>
    <row r="511" spans="1:51" ht="30" hidden="1" customHeight="1" x14ac:dyDescent="0.2">
      <c r="A511" s="615">
        <v>9</v>
      </c>
      <c r="B511" s="615">
        <v>1</v>
      </c>
      <c r="C511" s="654"/>
      <c r="D511" s="655"/>
      <c r="E511" s="655"/>
      <c r="F511" s="655"/>
      <c r="G511" s="655"/>
      <c r="H511" s="655"/>
      <c r="I511" s="656"/>
      <c r="J511" s="618"/>
      <c r="K511" s="619"/>
      <c r="L511" s="619"/>
      <c r="M511" s="619"/>
      <c r="N511" s="619"/>
      <c r="O511" s="619"/>
      <c r="P511" s="621"/>
      <c r="Q511" s="621"/>
      <c r="R511" s="621"/>
      <c r="S511" s="621"/>
      <c r="T511" s="621"/>
      <c r="U511" s="621"/>
      <c r="V511" s="621"/>
      <c r="W511" s="621"/>
      <c r="X511" s="621"/>
      <c r="Y511" s="622"/>
      <c r="Z511" s="623"/>
      <c r="AA511" s="623"/>
      <c r="AB511" s="624"/>
      <c r="AC511" s="625"/>
      <c r="AD511" s="626"/>
      <c r="AE511" s="626"/>
      <c r="AF511" s="626"/>
      <c r="AG511" s="626"/>
      <c r="AH511" s="627"/>
      <c r="AI511" s="628"/>
      <c r="AJ511" s="628"/>
      <c r="AK511" s="628"/>
      <c r="AL511" s="647"/>
      <c r="AM511" s="648"/>
      <c r="AN511" s="648"/>
      <c r="AO511" s="649"/>
      <c r="AP511" s="650"/>
      <c r="AQ511" s="650"/>
      <c r="AR511" s="650"/>
      <c r="AS511" s="650"/>
      <c r="AT511" s="650"/>
      <c r="AU511" s="650"/>
      <c r="AV511" s="650"/>
      <c r="AW511" s="650"/>
      <c r="AX511" s="650"/>
      <c r="AY511" s="40">
        <f t="shared" si="67"/>
        <v>0</v>
      </c>
    </row>
    <row r="512" spans="1:51" ht="30" hidden="1" customHeight="1" x14ac:dyDescent="0.2">
      <c r="A512" s="615">
        <v>10</v>
      </c>
      <c r="B512" s="615">
        <v>1</v>
      </c>
      <c r="C512" s="654"/>
      <c r="D512" s="655"/>
      <c r="E512" s="655"/>
      <c r="F512" s="655"/>
      <c r="G512" s="655"/>
      <c r="H512" s="655"/>
      <c r="I512" s="656"/>
      <c r="J512" s="618"/>
      <c r="K512" s="619"/>
      <c r="L512" s="619"/>
      <c r="M512" s="619"/>
      <c r="N512" s="619"/>
      <c r="O512" s="619"/>
      <c r="P512" s="621"/>
      <c r="Q512" s="621"/>
      <c r="R512" s="621"/>
      <c r="S512" s="621"/>
      <c r="T512" s="621"/>
      <c r="U512" s="621"/>
      <c r="V512" s="621"/>
      <c r="W512" s="621"/>
      <c r="X512" s="621"/>
      <c r="Y512" s="622"/>
      <c r="Z512" s="623"/>
      <c r="AA512" s="623"/>
      <c r="AB512" s="624"/>
      <c r="AC512" s="625"/>
      <c r="AD512" s="626"/>
      <c r="AE512" s="626"/>
      <c r="AF512" s="626"/>
      <c r="AG512" s="626"/>
      <c r="AH512" s="627"/>
      <c r="AI512" s="628"/>
      <c r="AJ512" s="628"/>
      <c r="AK512" s="628"/>
      <c r="AL512" s="647"/>
      <c r="AM512" s="648"/>
      <c r="AN512" s="648"/>
      <c r="AO512" s="649"/>
      <c r="AP512" s="650"/>
      <c r="AQ512" s="650"/>
      <c r="AR512" s="650"/>
      <c r="AS512" s="650"/>
      <c r="AT512" s="650"/>
      <c r="AU512" s="650"/>
      <c r="AV512" s="650"/>
      <c r="AW512" s="650"/>
      <c r="AX512" s="650"/>
      <c r="AY512" s="40">
        <f t="shared" si="67"/>
        <v>0</v>
      </c>
    </row>
    <row r="513" spans="1:51" ht="30" hidden="1" customHeight="1" x14ac:dyDescent="0.2">
      <c r="A513" s="615">
        <v>11</v>
      </c>
      <c r="B513" s="615">
        <v>1</v>
      </c>
      <c r="C513" s="654"/>
      <c r="D513" s="655"/>
      <c r="E513" s="655"/>
      <c r="F513" s="655"/>
      <c r="G513" s="655"/>
      <c r="H513" s="655"/>
      <c r="I513" s="656"/>
      <c r="J513" s="618"/>
      <c r="K513" s="619"/>
      <c r="L513" s="619"/>
      <c r="M513" s="619"/>
      <c r="N513" s="619"/>
      <c r="O513" s="619"/>
      <c r="P513" s="621"/>
      <c r="Q513" s="621"/>
      <c r="R513" s="621"/>
      <c r="S513" s="621"/>
      <c r="T513" s="621"/>
      <c r="U513" s="621"/>
      <c r="V513" s="621"/>
      <c r="W513" s="621"/>
      <c r="X513" s="621"/>
      <c r="Y513" s="622"/>
      <c r="Z513" s="623"/>
      <c r="AA513" s="623"/>
      <c r="AB513" s="624"/>
      <c r="AC513" s="625"/>
      <c r="AD513" s="626"/>
      <c r="AE513" s="626"/>
      <c r="AF513" s="626"/>
      <c r="AG513" s="626"/>
      <c r="AH513" s="627"/>
      <c r="AI513" s="628"/>
      <c r="AJ513" s="628"/>
      <c r="AK513" s="628"/>
      <c r="AL513" s="647"/>
      <c r="AM513" s="648"/>
      <c r="AN513" s="648"/>
      <c r="AO513" s="649"/>
      <c r="AP513" s="650"/>
      <c r="AQ513" s="650"/>
      <c r="AR513" s="650"/>
      <c r="AS513" s="650"/>
      <c r="AT513" s="650"/>
      <c r="AU513" s="650"/>
      <c r="AV513" s="650"/>
      <c r="AW513" s="650"/>
      <c r="AX513" s="650"/>
      <c r="AY513" s="40">
        <f t="shared" si="67"/>
        <v>0</v>
      </c>
    </row>
    <row r="514" spans="1:51" ht="30" hidden="1" customHeight="1" x14ac:dyDescent="0.2">
      <c r="A514" s="615">
        <v>12</v>
      </c>
      <c r="B514" s="615">
        <v>1</v>
      </c>
      <c r="C514" s="654"/>
      <c r="D514" s="655"/>
      <c r="E514" s="655"/>
      <c r="F514" s="655"/>
      <c r="G514" s="655"/>
      <c r="H514" s="655"/>
      <c r="I514" s="656"/>
      <c r="J514" s="618"/>
      <c r="K514" s="619"/>
      <c r="L514" s="619"/>
      <c r="M514" s="619"/>
      <c r="N514" s="619"/>
      <c r="O514" s="619"/>
      <c r="P514" s="621"/>
      <c r="Q514" s="621"/>
      <c r="R514" s="621"/>
      <c r="S514" s="621"/>
      <c r="T514" s="621"/>
      <c r="U514" s="621"/>
      <c r="V514" s="621"/>
      <c r="W514" s="621"/>
      <c r="X514" s="621"/>
      <c r="Y514" s="622"/>
      <c r="Z514" s="623"/>
      <c r="AA514" s="623"/>
      <c r="AB514" s="624"/>
      <c r="AC514" s="625"/>
      <c r="AD514" s="626"/>
      <c r="AE514" s="626"/>
      <c r="AF514" s="626"/>
      <c r="AG514" s="626"/>
      <c r="AH514" s="627"/>
      <c r="AI514" s="628"/>
      <c r="AJ514" s="628"/>
      <c r="AK514" s="628"/>
      <c r="AL514" s="647"/>
      <c r="AM514" s="648"/>
      <c r="AN514" s="648"/>
      <c r="AO514" s="649"/>
      <c r="AP514" s="650"/>
      <c r="AQ514" s="650"/>
      <c r="AR514" s="650"/>
      <c r="AS514" s="650"/>
      <c r="AT514" s="650"/>
      <c r="AU514" s="650"/>
      <c r="AV514" s="650"/>
      <c r="AW514" s="650"/>
      <c r="AX514" s="650"/>
      <c r="AY514" s="40">
        <f t="shared" si="67"/>
        <v>0</v>
      </c>
    </row>
    <row r="515" spans="1:51" ht="30" hidden="1" customHeight="1" x14ac:dyDescent="0.2">
      <c r="A515" s="615">
        <v>13</v>
      </c>
      <c r="B515" s="615">
        <v>1</v>
      </c>
      <c r="C515" s="654"/>
      <c r="D515" s="655"/>
      <c r="E515" s="655"/>
      <c r="F515" s="655"/>
      <c r="G515" s="655"/>
      <c r="H515" s="655"/>
      <c r="I515" s="656"/>
      <c r="J515" s="618"/>
      <c r="K515" s="619"/>
      <c r="L515" s="619"/>
      <c r="M515" s="619"/>
      <c r="N515" s="619"/>
      <c r="O515" s="619"/>
      <c r="P515" s="621"/>
      <c r="Q515" s="621"/>
      <c r="R515" s="621"/>
      <c r="S515" s="621"/>
      <c r="T515" s="621"/>
      <c r="U515" s="621"/>
      <c r="V515" s="621"/>
      <c r="W515" s="621"/>
      <c r="X515" s="621"/>
      <c r="Y515" s="622"/>
      <c r="Z515" s="623"/>
      <c r="AA515" s="623"/>
      <c r="AB515" s="624"/>
      <c r="AC515" s="625"/>
      <c r="AD515" s="626"/>
      <c r="AE515" s="626"/>
      <c r="AF515" s="626"/>
      <c r="AG515" s="626"/>
      <c r="AH515" s="627"/>
      <c r="AI515" s="628"/>
      <c r="AJ515" s="628"/>
      <c r="AK515" s="628"/>
      <c r="AL515" s="647"/>
      <c r="AM515" s="648"/>
      <c r="AN515" s="648"/>
      <c r="AO515" s="649"/>
      <c r="AP515" s="650"/>
      <c r="AQ515" s="650"/>
      <c r="AR515" s="650"/>
      <c r="AS515" s="650"/>
      <c r="AT515" s="650"/>
      <c r="AU515" s="650"/>
      <c r="AV515" s="650"/>
      <c r="AW515" s="650"/>
      <c r="AX515" s="650"/>
      <c r="AY515" s="40">
        <f t="shared" si="67"/>
        <v>0</v>
      </c>
    </row>
    <row r="516" spans="1:51" ht="30" hidden="1" customHeight="1" x14ac:dyDescent="0.2">
      <c r="A516" s="615">
        <v>14</v>
      </c>
      <c r="B516" s="615">
        <v>1</v>
      </c>
      <c r="C516" s="654"/>
      <c r="D516" s="655"/>
      <c r="E516" s="655"/>
      <c r="F516" s="655"/>
      <c r="G516" s="655"/>
      <c r="H516" s="655"/>
      <c r="I516" s="656"/>
      <c r="J516" s="618"/>
      <c r="K516" s="619"/>
      <c r="L516" s="619"/>
      <c r="M516" s="619"/>
      <c r="N516" s="619"/>
      <c r="O516" s="619"/>
      <c r="P516" s="621"/>
      <c r="Q516" s="621"/>
      <c r="R516" s="621"/>
      <c r="S516" s="621"/>
      <c r="T516" s="621"/>
      <c r="U516" s="621"/>
      <c r="V516" s="621"/>
      <c r="W516" s="621"/>
      <c r="X516" s="621"/>
      <c r="Y516" s="622"/>
      <c r="Z516" s="623"/>
      <c r="AA516" s="623"/>
      <c r="AB516" s="624"/>
      <c r="AC516" s="625"/>
      <c r="AD516" s="626"/>
      <c r="AE516" s="626"/>
      <c r="AF516" s="626"/>
      <c r="AG516" s="626"/>
      <c r="AH516" s="627"/>
      <c r="AI516" s="628"/>
      <c r="AJ516" s="628"/>
      <c r="AK516" s="628"/>
      <c r="AL516" s="647"/>
      <c r="AM516" s="648"/>
      <c r="AN516" s="648"/>
      <c r="AO516" s="649"/>
      <c r="AP516" s="650"/>
      <c r="AQ516" s="650"/>
      <c r="AR516" s="650"/>
      <c r="AS516" s="650"/>
      <c r="AT516" s="650"/>
      <c r="AU516" s="650"/>
      <c r="AV516" s="650"/>
      <c r="AW516" s="650"/>
      <c r="AX516" s="650"/>
      <c r="AY516" s="40">
        <f t="shared" si="67"/>
        <v>0</v>
      </c>
    </row>
    <row r="517" spans="1:51" ht="30" hidden="1" customHeight="1" x14ac:dyDescent="0.2">
      <c r="A517" s="615">
        <v>15</v>
      </c>
      <c r="B517" s="615">
        <v>1</v>
      </c>
      <c r="C517" s="654"/>
      <c r="D517" s="655"/>
      <c r="E517" s="655"/>
      <c r="F517" s="655"/>
      <c r="G517" s="655"/>
      <c r="H517" s="655"/>
      <c r="I517" s="656"/>
      <c r="J517" s="618"/>
      <c r="K517" s="619"/>
      <c r="L517" s="619"/>
      <c r="M517" s="619"/>
      <c r="N517" s="619"/>
      <c r="O517" s="619"/>
      <c r="P517" s="621"/>
      <c r="Q517" s="621"/>
      <c r="R517" s="621"/>
      <c r="S517" s="621"/>
      <c r="T517" s="621"/>
      <c r="U517" s="621"/>
      <c r="V517" s="621"/>
      <c r="W517" s="621"/>
      <c r="X517" s="621"/>
      <c r="Y517" s="622"/>
      <c r="Z517" s="623"/>
      <c r="AA517" s="623"/>
      <c r="AB517" s="624"/>
      <c r="AC517" s="625"/>
      <c r="AD517" s="626"/>
      <c r="AE517" s="626"/>
      <c r="AF517" s="626"/>
      <c r="AG517" s="626"/>
      <c r="AH517" s="627"/>
      <c r="AI517" s="628"/>
      <c r="AJ517" s="628"/>
      <c r="AK517" s="628"/>
      <c r="AL517" s="647"/>
      <c r="AM517" s="648"/>
      <c r="AN517" s="648"/>
      <c r="AO517" s="649"/>
      <c r="AP517" s="650"/>
      <c r="AQ517" s="650"/>
      <c r="AR517" s="650"/>
      <c r="AS517" s="650"/>
      <c r="AT517" s="650"/>
      <c r="AU517" s="650"/>
      <c r="AV517" s="650"/>
      <c r="AW517" s="650"/>
      <c r="AX517" s="650"/>
      <c r="AY517" s="40">
        <f t="shared" si="67"/>
        <v>0</v>
      </c>
    </row>
    <row r="518" spans="1:51" ht="30" hidden="1" customHeight="1" x14ac:dyDescent="0.2">
      <c r="A518" s="615">
        <v>16</v>
      </c>
      <c r="B518" s="615">
        <v>1</v>
      </c>
      <c r="C518" s="654"/>
      <c r="D518" s="655"/>
      <c r="E518" s="655"/>
      <c r="F518" s="655"/>
      <c r="G518" s="655"/>
      <c r="H518" s="655"/>
      <c r="I518" s="656"/>
      <c r="J518" s="618"/>
      <c r="K518" s="619"/>
      <c r="L518" s="619"/>
      <c r="M518" s="619"/>
      <c r="N518" s="619"/>
      <c r="O518" s="619"/>
      <c r="P518" s="621"/>
      <c r="Q518" s="621"/>
      <c r="R518" s="621"/>
      <c r="S518" s="621"/>
      <c r="T518" s="621"/>
      <c r="U518" s="621"/>
      <c r="V518" s="621"/>
      <c r="W518" s="621"/>
      <c r="X518" s="621"/>
      <c r="Y518" s="622"/>
      <c r="Z518" s="623"/>
      <c r="AA518" s="623"/>
      <c r="AB518" s="624"/>
      <c r="AC518" s="625"/>
      <c r="AD518" s="626"/>
      <c r="AE518" s="626"/>
      <c r="AF518" s="626"/>
      <c r="AG518" s="626"/>
      <c r="AH518" s="627"/>
      <c r="AI518" s="628"/>
      <c r="AJ518" s="628"/>
      <c r="AK518" s="628"/>
      <c r="AL518" s="647"/>
      <c r="AM518" s="648"/>
      <c r="AN518" s="648"/>
      <c r="AO518" s="649"/>
      <c r="AP518" s="650"/>
      <c r="AQ518" s="650"/>
      <c r="AR518" s="650"/>
      <c r="AS518" s="650"/>
      <c r="AT518" s="650"/>
      <c r="AU518" s="650"/>
      <c r="AV518" s="650"/>
      <c r="AW518" s="650"/>
      <c r="AX518" s="650"/>
      <c r="AY518" s="40">
        <f t="shared" si="67"/>
        <v>0</v>
      </c>
    </row>
    <row r="519" spans="1:51" s="13" customFormat="1" ht="30" hidden="1" customHeight="1" x14ac:dyDescent="0.2">
      <c r="A519" s="615">
        <v>17</v>
      </c>
      <c r="B519" s="615">
        <v>1</v>
      </c>
      <c r="C519" s="654"/>
      <c r="D519" s="655"/>
      <c r="E519" s="655"/>
      <c r="F519" s="655"/>
      <c r="G519" s="655"/>
      <c r="H519" s="655"/>
      <c r="I519" s="656"/>
      <c r="J519" s="618"/>
      <c r="K519" s="619"/>
      <c r="L519" s="619"/>
      <c r="M519" s="619"/>
      <c r="N519" s="619"/>
      <c r="O519" s="619"/>
      <c r="P519" s="621"/>
      <c r="Q519" s="621"/>
      <c r="R519" s="621"/>
      <c r="S519" s="621"/>
      <c r="T519" s="621"/>
      <c r="U519" s="621"/>
      <c r="V519" s="621"/>
      <c r="W519" s="621"/>
      <c r="X519" s="621"/>
      <c r="Y519" s="622"/>
      <c r="Z519" s="623"/>
      <c r="AA519" s="623"/>
      <c r="AB519" s="624"/>
      <c r="AC519" s="625"/>
      <c r="AD519" s="626"/>
      <c r="AE519" s="626"/>
      <c r="AF519" s="626"/>
      <c r="AG519" s="626"/>
      <c r="AH519" s="627"/>
      <c r="AI519" s="628"/>
      <c r="AJ519" s="628"/>
      <c r="AK519" s="628"/>
      <c r="AL519" s="647"/>
      <c r="AM519" s="648"/>
      <c r="AN519" s="648"/>
      <c r="AO519" s="649"/>
      <c r="AP519" s="650"/>
      <c r="AQ519" s="650"/>
      <c r="AR519" s="650"/>
      <c r="AS519" s="650"/>
      <c r="AT519" s="650"/>
      <c r="AU519" s="650"/>
      <c r="AV519" s="650"/>
      <c r="AW519" s="650"/>
      <c r="AX519" s="650"/>
      <c r="AY519" s="40">
        <f t="shared" si="67"/>
        <v>0</v>
      </c>
    </row>
    <row r="520" spans="1:51" ht="30" hidden="1" customHeight="1" x14ac:dyDescent="0.2">
      <c r="A520" s="615">
        <v>18</v>
      </c>
      <c r="B520" s="615">
        <v>1</v>
      </c>
      <c r="C520" s="654"/>
      <c r="D520" s="655"/>
      <c r="E520" s="655"/>
      <c r="F520" s="655"/>
      <c r="G520" s="655"/>
      <c r="H520" s="655"/>
      <c r="I520" s="656"/>
      <c r="J520" s="618"/>
      <c r="K520" s="619"/>
      <c r="L520" s="619"/>
      <c r="M520" s="619"/>
      <c r="N520" s="619"/>
      <c r="O520" s="619"/>
      <c r="P520" s="621"/>
      <c r="Q520" s="621"/>
      <c r="R520" s="621"/>
      <c r="S520" s="621"/>
      <c r="T520" s="621"/>
      <c r="U520" s="621"/>
      <c r="V520" s="621"/>
      <c r="W520" s="621"/>
      <c r="X520" s="621"/>
      <c r="Y520" s="622"/>
      <c r="Z520" s="623"/>
      <c r="AA520" s="623"/>
      <c r="AB520" s="624"/>
      <c r="AC520" s="625"/>
      <c r="AD520" s="626"/>
      <c r="AE520" s="626"/>
      <c r="AF520" s="626"/>
      <c r="AG520" s="626"/>
      <c r="AH520" s="627"/>
      <c r="AI520" s="628"/>
      <c r="AJ520" s="628"/>
      <c r="AK520" s="628"/>
      <c r="AL520" s="647"/>
      <c r="AM520" s="648"/>
      <c r="AN520" s="648"/>
      <c r="AO520" s="649"/>
      <c r="AP520" s="650"/>
      <c r="AQ520" s="650"/>
      <c r="AR520" s="650"/>
      <c r="AS520" s="650"/>
      <c r="AT520" s="650"/>
      <c r="AU520" s="650"/>
      <c r="AV520" s="650"/>
      <c r="AW520" s="650"/>
      <c r="AX520" s="650"/>
      <c r="AY520" s="40">
        <f t="shared" si="67"/>
        <v>0</v>
      </c>
    </row>
    <row r="521" spans="1:51" ht="30" hidden="1" customHeight="1" x14ac:dyDescent="0.2">
      <c r="A521" s="615">
        <v>19</v>
      </c>
      <c r="B521" s="615">
        <v>1</v>
      </c>
      <c r="C521" s="654"/>
      <c r="D521" s="655"/>
      <c r="E521" s="655"/>
      <c r="F521" s="655"/>
      <c r="G521" s="655"/>
      <c r="H521" s="655"/>
      <c r="I521" s="656"/>
      <c r="J521" s="618"/>
      <c r="K521" s="619"/>
      <c r="L521" s="619"/>
      <c r="M521" s="619"/>
      <c r="N521" s="619"/>
      <c r="O521" s="619"/>
      <c r="P521" s="621"/>
      <c r="Q521" s="621"/>
      <c r="R521" s="621"/>
      <c r="S521" s="621"/>
      <c r="T521" s="621"/>
      <c r="U521" s="621"/>
      <c r="V521" s="621"/>
      <c r="W521" s="621"/>
      <c r="X521" s="621"/>
      <c r="Y521" s="622"/>
      <c r="Z521" s="623"/>
      <c r="AA521" s="623"/>
      <c r="AB521" s="624"/>
      <c r="AC521" s="625"/>
      <c r="AD521" s="626"/>
      <c r="AE521" s="626"/>
      <c r="AF521" s="626"/>
      <c r="AG521" s="626"/>
      <c r="AH521" s="627"/>
      <c r="AI521" s="628"/>
      <c r="AJ521" s="628"/>
      <c r="AK521" s="628"/>
      <c r="AL521" s="647"/>
      <c r="AM521" s="648"/>
      <c r="AN521" s="648"/>
      <c r="AO521" s="649"/>
      <c r="AP521" s="650"/>
      <c r="AQ521" s="650"/>
      <c r="AR521" s="650"/>
      <c r="AS521" s="650"/>
      <c r="AT521" s="650"/>
      <c r="AU521" s="650"/>
      <c r="AV521" s="650"/>
      <c r="AW521" s="650"/>
      <c r="AX521" s="650"/>
      <c r="AY521" s="40">
        <f t="shared" si="67"/>
        <v>0</v>
      </c>
    </row>
    <row r="522" spans="1:51" ht="30" hidden="1" customHeight="1" x14ac:dyDescent="0.2">
      <c r="A522" s="615">
        <v>20</v>
      </c>
      <c r="B522" s="615">
        <v>1</v>
      </c>
      <c r="C522" s="654"/>
      <c r="D522" s="655"/>
      <c r="E522" s="655"/>
      <c r="F522" s="655"/>
      <c r="G522" s="655"/>
      <c r="H522" s="655"/>
      <c r="I522" s="656"/>
      <c r="J522" s="618"/>
      <c r="K522" s="619"/>
      <c r="L522" s="619"/>
      <c r="M522" s="619"/>
      <c r="N522" s="619"/>
      <c r="O522" s="619"/>
      <c r="P522" s="621"/>
      <c r="Q522" s="621"/>
      <c r="R522" s="621"/>
      <c r="S522" s="621"/>
      <c r="T522" s="621"/>
      <c r="U522" s="621"/>
      <c r="V522" s="621"/>
      <c r="W522" s="621"/>
      <c r="X522" s="621"/>
      <c r="Y522" s="622"/>
      <c r="Z522" s="623"/>
      <c r="AA522" s="623"/>
      <c r="AB522" s="624"/>
      <c r="AC522" s="625"/>
      <c r="AD522" s="626"/>
      <c r="AE522" s="626"/>
      <c r="AF522" s="626"/>
      <c r="AG522" s="626"/>
      <c r="AH522" s="627"/>
      <c r="AI522" s="628"/>
      <c r="AJ522" s="628"/>
      <c r="AK522" s="628"/>
      <c r="AL522" s="647"/>
      <c r="AM522" s="648"/>
      <c r="AN522" s="648"/>
      <c r="AO522" s="649"/>
      <c r="AP522" s="650"/>
      <c r="AQ522" s="650"/>
      <c r="AR522" s="650"/>
      <c r="AS522" s="650"/>
      <c r="AT522" s="650"/>
      <c r="AU522" s="650"/>
      <c r="AV522" s="650"/>
      <c r="AW522" s="650"/>
      <c r="AX522" s="650"/>
      <c r="AY522" s="40">
        <f t="shared" si="67"/>
        <v>0</v>
      </c>
    </row>
    <row r="523" spans="1:51" ht="30" hidden="1" customHeight="1" x14ac:dyDescent="0.2">
      <c r="A523" s="615">
        <v>21</v>
      </c>
      <c r="B523" s="615">
        <v>1</v>
      </c>
      <c r="C523" s="654"/>
      <c r="D523" s="655"/>
      <c r="E523" s="655"/>
      <c r="F523" s="655"/>
      <c r="G523" s="655"/>
      <c r="H523" s="655"/>
      <c r="I523" s="656"/>
      <c r="J523" s="618"/>
      <c r="K523" s="619"/>
      <c r="L523" s="619"/>
      <c r="M523" s="619"/>
      <c r="N523" s="619"/>
      <c r="O523" s="619"/>
      <c r="P523" s="621"/>
      <c r="Q523" s="621"/>
      <c r="R523" s="621"/>
      <c r="S523" s="621"/>
      <c r="T523" s="621"/>
      <c r="U523" s="621"/>
      <c r="V523" s="621"/>
      <c r="W523" s="621"/>
      <c r="X523" s="621"/>
      <c r="Y523" s="622"/>
      <c r="Z523" s="623"/>
      <c r="AA523" s="623"/>
      <c r="AB523" s="624"/>
      <c r="AC523" s="625"/>
      <c r="AD523" s="626"/>
      <c r="AE523" s="626"/>
      <c r="AF523" s="626"/>
      <c r="AG523" s="626"/>
      <c r="AH523" s="627"/>
      <c r="AI523" s="628"/>
      <c r="AJ523" s="628"/>
      <c r="AK523" s="628"/>
      <c r="AL523" s="647"/>
      <c r="AM523" s="648"/>
      <c r="AN523" s="648"/>
      <c r="AO523" s="649"/>
      <c r="AP523" s="650"/>
      <c r="AQ523" s="650"/>
      <c r="AR523" s="650"/>
      <c r="AS523" s="650"/>
      <c r="AT523" s="650"/>
      <c r="AU523" s="650"/>
      <c r="AV523" s="650"/>
      <c r="AW523" s="650"/>
      <c r="AX523" s="650"/>
      <c r="AY523" s="40">
        <f t="shared" si="67"/>
        <v>0</v>
      </c>
    </row>
    <row r="524" spans="1:51" ht="30" hidden="1" customHeight="1" x14ac:dyDescent="0.2">
      <c r="A524" s="615">
        <v>22</v>
      </c>
      <c r="B524" s="615">
        <v>1</v>
      </c>
      <c r="C524" s="654"/>
      <c r="D524" s="655"/>
      <c r="E524" s="655"/>
      <c r="F524" s="655"/>
      <c r="G524" s="655"/>
      <c r="H524" s="655"/>
      <c r="I524" s="656"/>
      <c r="J524" s="618"/>
      <c r="K524" s="619"/>
      <c r="L524" s="619"/>
      <c r="M524" s="619"/>
      <c r="N524" s="619"/>
      <c r="O524" s="619"/>
      <c r="P524" s="621"/>
      <c r="Q524" s="621"/>
      <c r="R524" s="621"/>
      <c r="S524" s="621"/>
      <c r="T524" s="621"/>
      <c r="U524" s="621"/>
      <c r="V524" s="621"/>
      <c r="W524" s="621"/>
      <c r="X524" s="621"/>
      <c r="Y524" s="622"/>
      <c r="Z524" s="623"/>
      <c r="AA524" s="623"/>
      <c r="AB524" s="624"/>
      <c r="AC524" s="625"/>
      <c r="AD524" s="626"/>
      <c r="AE524" s="626"/>
      <c r="AF524" s="626"/>
      <c r="AG524" s="626"/>
      <c r="AH524" s="627"/>
      <c r="AI524" s="628"/>
      <c r="AJ524" s="628"/>
      <c r="AK524" s="628"/>
      <c r="AL524" s="647"/>
      <c r="AM524" s="648"/>
      <c r="AN524" s="648"/>
      <c r="AO524" s="649"/>
      <c r="AP524" s="650"/>
      <c r="AQ524" s="650"/>
      <c r="AR524" s="650"/>
      <c r="AS524" s="650"/>
      <c r="AT524" s="650"/>
      <c r="AU524" s="650"/>
      <c r="AV524" s="650"/>
      <c r="AW524" s="650"/>
      <c r="AX524" s="650"/>
      <c r="AY524" s="40">
        <f t="shared" si="67"/>
        <v>0</v>
      </c>
    </row>
    <row r="525" spans="1:51" ht="30" hidden="1" customHeight="1" x14ac:dyDescent="0.2">
      <c r="A525" s="615">
        <v>23</v>
      </c>
      <c r="B525" s="615">
        <v>1</v>
      </c>
      <c r="C525" s="654"/>
      <c r="D525" s="655"/>
      <c r="E525" s="655"/>
      <c r="F525" s="655"/>
      <c r="G525" s="655"/>
      <c r="H525" s="655"/>
      <c r="I525" s="656"/>
      <c r="J525" s="618"/>
      <c r="K525" s="619"/>
      <c r="L525" s="619"/>
      <c r="M525" s="619"/>
      <c r="N525" s="619"/>
      <c r="O525" s="619"/>
      <c r="P525" s="621"/>
      <c r="Q525" s="621"/>
      <c r="R525" s="621"/>
      <c r="S525" s="621"/>
      <c r="T525" s="621"/>
      <c r="U525" s="621"/>
      <c r="V525" s="621"/>
      <c r="W525" s="621"/>
      <c r="X525" s="621"/>
      <c r="Y525" s="622"/>
      <c r="Z525" s="623"/>
      <c r="AA525" s="623"/>
      <c r="AB525" s="624"/>
      <c r="AC525" s="625"/>
      <c r="AD525" s="626"/>
      <c r="AE525" s="626"/>
      <c r="AF525" s="626"/>
      <c r="AG525" s="626"/>
      <c r="AH525" s="627"/>
      <c r="AI525" s="628"/>
      <c r="AJ525" s="628"/>
      <c r="AK525" s="628"/>
      <c r="AL525" s="647"/>
      <c r="AM525" s="648"/>
      <c r="AN525" s="648"/>
      <c r="AO525" s="649"/>
      <c r="AP525" s="650"/>
      <c r="AQ525" s="650"/>
      <c r="AR525" s="650"/>
      <c r="AS525" s="650"/>
      <c r="AT525" s="650"/>
      <c r="AU525" s="650"/>
      <c r="AV525" s="650"/>
      <c r="AW525" s="650"/>
      <c r="AX525" s="650"/>
      <c r="AY525" s="40">
        <f t="shared" si="67"/>
        <v>0</v>
      </c>
    </row>
    <row r="526" spans="1:51" ht="30" hidden="1" customHeight="1" x14ac:dyDescent="0.2">
      <c r="A526" s="615">
        <v>24</v>
      </c>
      <c r="B526" s="615">
        <v>1</v>
      </c>
      <c r="C526" s="654"/>
      <c r="D526" s="655"/>
      <c r="E526" s="655"/>
      <c r="F526" s="655"/>
      <c r="G526" s="655"/>
      <c r="H526" s="655"/>
      <c r="I526" s="656"/>
      <c r="J526" s="618"/>
      <c r="K526" s="619"/>
      <c r="L526" s="619"/>
      <c r="M526" s="619"/>
      <c r="N526" s="619"/>
      <c r="O526" s="619"/>
      <c r="P526" s="621"/>
      <c r="Q526" s="621"/>
      <c r="R526" s="621"/>
      <c r="S526" s="621"/>
      <c r="T526" s="621"/>
      <c r="U526" s="621"/>
      <c r="V526" s="621"/>
      <c r="W526" s="621"/>
      <c r="X526" s="621"/>
      <c r="Y526" s="622"/>
      <c r="Z526" s="623"/>
      <c r="AA526" s="623"/>
      <c r="AB526" s="624"/>
      <c r="AC526" s="625"/>
      <c r="AD526" s="626"/>
      <c r="AE526" s="626"/>
      <c r="AF526" s="626"/>
      <c r="AG526" s="626"/>
      <c r="AH526" s="627"/>
      <c r="AI526" s="628"/>
      <c r="AJ526" s="628"/>
      <c r="AK526" s="628"/>
      <c r="AL526" s="647"/>
      <c r="AM526" s="648"/>
      <c r="AN526" s="648"/>
      <c r="AO526" s="649"/>
      <c r="AP526" s="650"/>
      <c r="AQ526" s="650"/>
      <c r="AR526" s="650"/>
      <c r="AS526" s="650"/>
      <c r="AT526" s="650"/>
      <c r="AU526" s="650"/>
      <c r="AV526" s="650"/>
      <c r="AW526" s="650"/>
      <c r="AX526" s="650"/>
      <c r="AY526" s="40">
        <f t="shared" si="67"/>
        <v>0</v>
      </c>
    </row>
    <row r="527" spans="1:51" ht="30" hidden="1" customHeight="1" x14ac:dyDescent="0.2">
      <c r="A527" s="615">
        <v>25</v>
      </c>
      <c r="B527" s="615">
        <v>1</v>
      </c>
      <c r="C527" s="654"/>
      <c r="D527" s="655"/>
      <c r="E527" s="655"/>
      <c r="F527" s="655"/>
      <c r="G527" s="655"/>
      <c r="H527" s="655"/>
      <c r="I527" s="656"/>
      <c r="J527" s="618"/>
      <c r="K527" s="619"/>
      <c r="L527" s="619"/>
      <c r="M527" s="619"/>
      <c r="N527" s="619"/>
      <c r="O527" s="619"/>
      <c r="P527" s="621"/>
      <c r="Q527" s="621"/>
      <c r="R527" s="621"/>
      <c r="S527" s="621"/>
      <c r="T527" s="621"/>
      <c r="U527" s="621"/>
      <c r="V527" s="621"/>
      <c r="W527" s="621"/>
      <c r="X527" s="621"/>
      <c r="Y527" s="622"/>
      <c r="Z527" s="623"/>
      <c r="AA527" s="623"/>
      <c r="AB527" s="624"/>
      <c r="AC527" s="625"/>
      <c r="AD527" s="626"/>
      <c r="AE527" s="626"/>
      <c r="AF527" s="626"/>
      <c r="AG527" s="626"/>
      <c r="AH527" s="627"/>
      <c r="AI527" s="628"/>
      <c r="AJ527" s="628"/>
      <c r="AK527" s="628"/>
      <c r="AL527" s="647"/>
      <c r="AM527" s="648"/>
      <c r="AN527" s="648"/>
      <c r="AO527" s="649"/>
      <c r="AP527" s="650"/>
      <c r="AQ527" s="650"/>
      <c r="AR527" s="650"/>
      <c r="AS527" s="650"/>
      <c r="AT527" s="650"/>
      <c r="AU527" s="650"/>
      <c r="AV527" s="650"/>
      <c r="AW527" s="650"/>
      <c r="AX527" s="650"/>
      <c r="AY527" s="40">
        <f t="shared" si="67"/>
        <v>0</v>
      </c>
    </row>
    <row r="528" spans="1:51" ht="30" hidden="1" customHeight="1" x14ac:dyDescent="0.2">
      <c r="A528" s="615">
        <v>26</v>
      </c>
      <c r="B528" s="615">
        <v>1</v>
      </c>
      <c r="C528" s="654"/>
      <c r="D528" s="655"/>
      <c r="E528" s="655"/>
      <c r="F528" s="655"/>
      <c r="G528" s="655"/>
      <c r="H528" s="655"/>
      <c r="I528" s="656"/>
      <c r="J528" s="618"/>
      <c r="K528" s="619"/>
      <c r="L528" s="619"/>
      <c r="M528" s="619"/>
      <c r="N528" s="619"/>
      <c r="O528" s="619"/>
      <c r="P528" s="621"/>
      <c r="Q528" s="621"/>
      <c r="R528" s="621"/>
      <c r="S528" s="621"/>
      <c r="T528" s="621"/>
      <c r="U528" s="621"/>
      <c r="V528" s="621"/>
      <c r="W528" s="621"/>
      <c r="X528" s="621"/>
      <c r="Y528" s="622"/>
      <c r="Z528" s="623"/>
      <c r="AA528" s="623"/>
      <c r="AB528" s="624"/>
      <c r="AC528" s="625"/>
      <c r="AD528" s="626"/>
      <c r="AE528" s="626"/>
      <c r="AF528" s="626"/>
      <c r="AG528" s="626"/>
      <c r="AH528" s="627"/>
      <c r="AI528" s="628"/>
      <c r="AJ528" s="628"/>
      <c r="AK528" s="628"/>
      <c r="AL528" s="647"/>
      <c r="AM528" s="648"/>
      <c r="AN528" s="648"/>
      <c r="AO528" s="649"/>
      <c r="AP528" s="650"/>
      <c r="AQ528" s="650"/>
      <c r="AR528" s="650"/>
      <c r="AS528" s="650"/>
      <c r="AT528" s="650"/>
      <c r="AU528" s="650"/>
      <c r="AV528" s="650"/>
      <c r="AW528" s="650"/>
      <c r="AX528" s="650"/>
      <c r="AY528" s="40">
        <f t="shared" si="67"/>
        <v>0</v>
      </c>
    </row>
    <row r="529" spans="1:51" ht="30" hidden="1" customHeight="1" x14ac:dyDescent="0.2">
      <c r="A529" s="615">
        <v>27</v>
      </c>
      <c r="B529" s="615">
        <v>1</v>
      </c>
      <c r="C529" s="654"/>
      <c r="D529" s="655"/>
      <c r="E529" s="655"/>
      <c r="F529" s="655"/>
      <c r="G529" s="655"/>
      <c r="H529" s="655"/>
      <c r="I529" s="656"/>
      <c r="J529" s="618"/>
      <c r="K529" s="619"/>
      <c r="L529" s="619"/>
      <c r="M529" s="619"/>
      <c r="N529" s="619"/>
      <c r="O529" s="619"/>
      <c r="P529" s="621"/>
      <c r="Q529" s="621"/>
      <c r="R529" s="621"/>
      <c r="S529" s="621"/>
      <c r="T529" s="621"/>
      <c r="U529" s="621"/>
      <c r="V529" s="621"/>
      <c r="W529" s="621"/>
      <c r="X529" s="621"/>
      <c r="Y529" s="622"/>
      <c r="Z529" s="623"/>
      <c r="AA529" s="623"/>
      <c r="AB529" s="624"/>
      <c r="AC529" s="625"/>
      <c r="AD529" s="626"/>
      <c r="AE529" s="626"/>
      <c r="AF529" s="626"/>
      <c r="AG529" s="626"/>
      <c r="AH529" s="627"/>
      <c r="AI529" s="628"/>
      <c r="AJ529" s="628"/>
      <c r="AK529" s="628"/>
      <c r="AL529" s="647"/>
      <c r="AM529" s="648"/>
      <c r="AN529" s="648"/>
      <c r="AO529" s="649"/>
      <c r="AP529" s="650"/>
      <c r="AQ529" s="650"/>
      <c r="AR529" s="650"/>
      <c r="AS529" s="650"/>
      <c r="AT529" s="650"/>
      <c r="AU529" s="650"/>
      <c r="AV529" s="650"/>
      <c r="AW529" s="650"/>
      <c r="AX529" s="650"/>
      <c r="AY529" s="40">
        <f t="shared" si="67"/>
        <v>0</v>
      </c>
    </row>
    <row r="530" spans="1:51" ht="30" hidden="1" customHeight="1" x14ac:dyDescent="0.2">
      <c r="A530" s="615">
        <v>28</v>
      </c>
      <c r="B530" s="615">
        <v>1</v>
      </c>
      <c r="C530" s="654"/>
      <c r="D530" s="655"/>
      <c r="E530" s="655"/>
      <c r="F530" s="655"/>
      <c r="G530" s="655"/>
      <c r="H530" s="655"/>
      <c r="I530" s="656"/>
      <c r="J530" s="618"/>
      <c r="K530" s="619"/>
      <c r="L530" s="619"/>
      <c r="M530" s="619"/>
      <c r="N530" s="619"/>
      <c r="O530" s="619"/>
      <c r="P530" s="621"/>
      <c r="Q530" s="621"/>
      <c r="R530" s="621"/>
      <c r="S530" s="621"/>
      <c r="T530" s="621"/>
      <c r="U530" s="621"/>
      <c r="V530" s="621"/>
      <c r="W530" s="621"/>
      <c r="X530" s="621"/>
      <c r="Y530" s="622"/>
      <c r="Z530" s="623"/>
      <c r="AA530" s="623"/>
      <c r="AB530" s="624"/>
      <c r="AC530" s="625"/>
      <c r="AD530" s="626"/>
      <c r="AE530" s="626"/>
      <c r="AF530" s="626"/>
      <c r="AG530" s="626"/>
      <c r="AH530" s="627"/>
      <c r="AI530" s="628"/>
      <c r="AJ530" s="628"/>
      <c r="AK530" s="628"/>
      <c r="AL530" s="647"/>
      <c r="AM530" s="648"/>
      <c r="AN530" s="648"/>
      <c r="AO530" s="649"/>
      <c r="AP530" s="650"/>
      <c r="AQ530" s="650"/>
      <c r="AR530" s="650"/>
      <c r="AS530" s="650"/>
      <c r="AT530" s="650"/>
      <c r="AU530" s="650"/>
      <c r="AV530" s="650"/>
      <c r="AW530" s="650"/>
      <c r="AX530" s="650"/>
      <c r="AY530" s="40">
        <f t="shared" si="67"/>
        <v>0</v>
      </c>
    </row>
    <row r="531" spans="1:51" ht="30" hidden="1" customHeight="1" x14ac:dyDescent="0.2">
      <c r="A531" s="615">
        <v>29</v>
      </c>
      <c r="B531" s="615">
        <v>1</v>
      </c>
      <c r="C531" s="654"/>
      <c r="D531" s="655"/>
      <c r="E531" s="655"/>
      <c r="F531" s="655"/>
      <c r="G531" s="655"/>
      <c r="H531" s="655"/>
      <c r="I531" s="656"/>
      <c r="J531" s="618"/>
      <c r="K531" s="619"/>
      <c r="L531" s="619"/>
      <c r="M531" s="619"/>
      <c r="N531" s="619"/>
      <c r="O531" s="619"/>
      <c r="P531" s="621"/>
      <c r="Q531" s="621"/>
      <c r="R531" s="621"/>
      <c r="S531" s="621"/>
      <c r="T531" s="621"/>
      <c r="U531" s="621"/>
      <c r="V531" s="621"/>
      <c r="W531" s="621"/>
      <c r="X531" s="621"/>
      <c r="Y531" s="622"/>
      <c r="Z531" s="623"/>
      <c r="AA531" s="623"/>
      <c r="AB531" s="624"/>
      <c r="AC531" s="625"/>
      <c r="AD531" s="626"/>
      <c r="AE531" s="626"/>
      <c r="AF531" s="626"/>
      <c r="AG531" s="626"/>
      <c r="AH531" s="627"/>
      <c r="AI531" s="628"/>
      <c r="AJ531" s="628"/>
      <c r="AK531" s="628"/>
      <c r="AL531" s="647"/>
      <c r="AM531" s="648"/>
      <c r="AN531" s="648"/>
      <c r="AO531" s="649"/>
      <c r="AP531" s="650"/>
      <c r="AQ531" s="650"/>
      <c r="AR531" s="650"/>
      <c r="AS531" s="650"/>
      <c r="AT531" s="650"/>
      <c r="AU531" s="650"/>
      <c r="AV531" s="650"/>
      <c r="AW531" s="650"/>
      <c r="AX531" s="650"/>
      <c r="AY531" s="40">
        <f t="shared" si="67"/>
        <v>0</v>
      </c>
    </row>
    <row r="532" spans="1:51" ht="30" hidden="1" customHeight="1" x14ac:dyDescent="0.2">
      <c r="A532" s="615">
        <v>30</v>
      </c>
      <c r="B532" s="615">
        <v>1</v>
      </c>
      <c r="C532" s="654"/>
      <c r="D532" s="655"/>
      <c r="E532" s="655"/>
      <c r="F532" s="655"/>
      <c r="G532" s="655"/>
      <c r="H532" s="655"/>
      <c r="I532" s="656"/>
      <c r="J532" s="618"/>
      <c r="K532" s="619"/>
      <c r="L532" s="619"/>
      <c r="M532" s="619"/>
      <c r="N532" s="619"/>
      <c r="O532" s="619"/>
      <c r="P532" s="621"/>
      <c r="Q532" s="621"/>
      <c r="R532" s="621"/>
      <c r="S532" s="621"/>
      <c r="T532" s="621"/>
      <c r="U532" s="621"/>
      <c r="V532" s="621"/>
      <c r="W532" s="621"/>
      <c r="X532" s="621"/>
      <c r="Y532" s="622"/>
      <c r="Z532" s="623"/>
      <c r="AA532" s="623"/>
      <c r="AB532" s="624"/>
      <c r="AC532" s="625"/>
      <c r="AD532" s="626"/>
      <c r="AE532" s="626"/>
      <c r="AF532" s="626"/>
      <c r="AG532" s="626"/>
      <c r="AH532" s="627"/>
      <c r="AI532" s="628"/>
      <c r="AJ532" s="628"/>
      <c r="AK532" s="628"/>
      <c r="AL532" s="647"/>
      <c r="AM532" s="648"/>
      <c r="AN532" s="648"/>
      <c r="AO532" s="649"/>
      <c r="AP532" s="650"/>
      <c r="AQ532" s="650"/>
      <c r="AR532" s="650"/>
      <c r="AS532" s="650"/>
      <c r="AT532" s="650"/>
      <c r="AU532" s="650"/>
      <c r="AV532" s="650"/>
      <c r="AW532" s="650"/>
      <c r="AX532" s="650"/>
      <c r="AY532" s="40">
        <f t="shared" si="67"/>
        <v>0</v>
      </c>
    </row>
    <row r="533" spans="1:51" ht="24.75" hidden="1" customHeight="1" x14ac:dyDescent="0.2">
      <c r="A533" s="48"/>
      <c r="B533" s="48"/>
      <c r="C533" s="48"/>
      <c r="D533" s="48"/>
      <c r="E533" s="48"/>
      <c r="F533" s="48"/>
      <c r="G533" s="48"/>
      <c r="H533" s="48"/>
      <c r="I533" s="48"/>
      <c r="J533" s="48"/>
      <c r="K533" s="48"/>
      <c r="L533" s="48"/>
      <c r="M533" s="48"/>
      <c r="N533" s="48"/>
      <c r="O533" s="48"/>
      <c r="P533" s="49"/>
      <c r="Q533" s="49"/>
      <c r="R533" s="49"/>
      <c r="S533" s="49"/>
      <c r="T533" s="49"/>
      <c r="U533" s="49"/>
      <c r="V533" s="49"/>
      <c r="W533" s="49"/>
      <c r="X533" s="49"/>
      <c r="Y533" s="50"/>
      <c r="Z533" s="50"/>
      <c r="AA533" s="50"/>
      <c r="AB533" s="50"/>
      <c r="AC533" s="50"/>
      <c r="AD533" s="50"/>
      <c r="AE533" s="50"/>
      <c r="AF533" s="50"/>
      <c r="AG533" s="50"/>
      <c r="AH533" s="50"/>
      <c r="AI533" s="50"/>
      <c r="AJ533" s="50"/>
      <c r="AK533" s="50"/>
      <c r="AL533" s="50"/>
      <c r="AM533" s="50"/>
      <c r="AN533" s="50"/>
      <c r="AO533" s="50"/>
      <c r="AP533" s="49"/>
      <c r="AQ533" s="49"/>
      <c r="AR533" s="49"/>
      <c r="AS533" s="49"/>
      <c r="AT533" s="49"/>
      <c r="AU533" s="49"/>
      <c r="AV533" s="49"/>
      <c r="AW533" s="49"/>
      <c r="AX533" s="49"/>
      <c r="AY533" s="40">
        <f t="shared" si="67"/>
        <v>0</v>
      </c>
    </row>
    <row r="534" spans="1:51" ht="24.75" hidden="1" customHeight="1" x14ac:dyDescent="0.2">
      <c r="A534" s="41"/>
      <c r="B534" s="45" t="s">
        <v>109</v>
      </c>
      <c r="C534" s="41"/>
      <c r="D534" s="41"/>
      <c r="E534" s="41"/>
      <c r="F534" s="41"/>
      <c r="G534" s="41"/>
      <c r="H534" s="41"/>
      <c r="I534" s="41"/>
      <c r="J534" s="41"/>
      <c r="K534" s="41"/>
      <c r="L534" s="41"/>
      <c r="M534" s="41"/>
      <c r="N534" s="41"/>
      <c r="O534" s="41"/>
      <c r="P534" s="46"/>
      <c r="Q534" s="46"/>
      <c r="R534" s="46"/>
      <c r="S534" s="46"/>
      <c r="T534" s="46"/>
      <c r="U534" s="46"/>
      <c r="V534" s="46"/>
      <c r="W534" s="46"/>
      <c r="X534" s="46"/>
      <c r="Y534" s="47"/>
      <c r="Z534" s="47"/>
      <c r="AA534" s="47"/>
      <c r="AB534" s="47"/>
      <c r="AC534" s="47"/>
      <c r="AD534" s="47"/>
      <c r="AE534" s="47"/>
      <c r="AF534" s="47"/>
      <c r="AG534" s="47"/>
      <c r="AH534" s="47"/>
      <c r="AI534" s="47"/>
      <c r="AJ534" s="47"/>
      <c r="AK534" s="47"/>
      <c r="AL534" s="47"/>
      <c r="AM534" s="47"/>
      <c r="AN534" s="47"/>
      <c r="AO534" s="47"/>
      <c r="AP534" s="46"/>
      <c r="AQ534" s="46"/>
      <c r="AR534" s="46"/>
      <c r="AS534" s="46"/>
      <c r="AT534" s="46"/>
      <c r="AU534" s="46"/>
      <c r="AV534" s="46"/>
      <c r="AW534" s="46"/>
      <c r="AX534" s="46"/>
      <c r="AY534" s="40">
        <f>COUNTA(C536:AX565)</f>
        <v>0</v>
      </c>
    </row>
    <row r="535" spans="1:51" ht="59.25" hidden="1" customHeight="1" x14ac:dyDescent="0.2">
      <c r="A535" s="638"/>
      <c r="B535" s="638"/>
      <c r="C535" s="639" t="s">
        <v>17</v>
      </c>
      <c r="D535" s="640"/>
      <c r="E535" s="640"/>
      <c r="F535" s="640"/>
      <c r="G535" s="640"/>
      <c r="H535" s="640"/>
      <c r="I535" s="641"/>
      <c r="J535" s="642" t="s">
        <v>121</v>
      </c>
      <c r="K535" s="521"/>
      <c r="L535" s="521"/>
      <c r="M535" s="521"/>
      <c r="N535" s="521"/>
      <c r="O535" s="521"/>
      <c r="P535" s="643" t="s">
        <v>18</v>
      </c>
      <c r="Q535" s="643"/>
      <c r="R535" s="643"/>
      <c r="S535" s="643"/>
      <c r="T535" s="643"/>
      <c r="U535" s="643"/>
      <c r="V535" s="643"/>
      <c r="W535" s="643"/>
      <c r="X535" s="643"/>
      <c r="Y535" s="644" t="s">
        <v>120</v>
      </c>
      <c r="Z535" s="645"/>
      <c r="AA535" s="645"/>
      <c r="AB535" s="645"/>
      <c r="AC535" s="642" t="s">
        <v>140</v>
      </c>
      <c r="AD535" s="642"/>
      <c r="AE535" s="642"/>
      <c r="AF535" s="642"/>
      <c r="AG535" s="642"/>
      <c r="AH535" s="644" t="s">
        <v>152</v>
      </c>
      <c r="AI535" s="638"/>
      <c r="AJ535" s="638"/>
      <c r="AK535" s="638"/>
      <c r="AL535" s="638" t="s">
        <v>15</v>
      </c>
      <c r="AM535" s="638"/>
      <c r="AN535" s="638"/>
      <c r="AO535" s="646"/>
      <c r="AP535" s="614" t="s">
        <v>122</v>
      </c>
      <c r="AQ535" s="614"/>
      <c r="AR535" s="614"/>
      <c r="AS535" s="614"/>
      <c r="AT535" s="614"/>
      <c r="AU535" s="614"/>
      <c r="AV535" s="614"/>
      <c r="AW535" s="614"/>
      <c r="AX535" s="614"/>
      <c r="AY535" s="40">
        <f>IF(AY534=0,0,1)</f>
        <v>0</v>
      </c>
    </row>
    <row r="536" spans="1:51" ht="30" hidden="1" customHeight="1" x14ac:dyDescent="0.2">
      <c r="A536" s="615">
        <v>1</v>
      </c>
      <c r="B536" s="615">
        <v>1</v>
      </c>
      <c r="C536" s="654"/>
      <c r="D536" s="655"/>
      <c r="E536" s="655"/>
      <c r="F536" s="655"/>
      <c r="G536" s="655"/>
      <c r="H536" s="655"/>
      <c r="I536" s="656"/>
      <c r="J536" s="618"/>
      <c r="K536" s="619"/>
      <c r="L536" s="619"/>
      <c r="M536" s="619"/>
      <c r="N536" s="619"/>
      <c r="O536" s="619"/>
      <c r="P536" s="621"/>
      <c r="Q536" s="621"/>
      <c r="R536" s="621"/>
      <c r="S536" s="621"/>
      <c r="T536" s="621"/>
      <c r="U536" s="621"/>
      <c r="V536" s="621"/>
      <c r="W536" s="621"/>
      <c r="X536" s="621"/>
      <c r="Y536" s="622"/>
      <c r="Z536" s="623"/>
      <c r="AA536" s="623"/>
      <c r="AB536" s="624"/>
      <c r="AC536" s="625"/>
      <c r="AD536" s="626"/>
      <c r="AE536" s="626"/>
      <c r="AF536" s="626"/>
      <c r="AG536" s="626"/>
      <c r="AH536" s="664"/>
      <c r="AI536" s="665"/>
      <c r="AJ536" s="665"/>
      <c r="AK536" s="665"/>
      <c r="AL536" s="647"/>
      <c r="AM536" s="648"/>
      <c r="AN536" s="648"/>
      <c r="AO536" s="649"/>
      <c r="AP536" s="650"/>
      <c r="AQ536" s="650"/>
      <c r="AR536" s="650"/>
      <c r="AS536" s="650"/>
      <c r="AT536" s="650"/>
      <c r="AU536" s="650"/>
      <c r="AV536" s="650"/>
      <c r="AW536" s="650"/>
      <c r="AX536" s="650"/>
      <c r="AY536" s="40">
        <f>COUNTA(C536:AX536)</f>
        <v>0</v>
      </c>
    </row>
    <row r="537" spans="1:51" ht="30" hidden="1" customHeight="1" x14ac:dyDescent="0.2">
      <c r="A537" s="615">
        <v>2</v>
      </c>
      <c r="B537" s="615">
        <v>1</v>
      </c>
      <c r="C537" s="654"/>
      <c r="D537" s="655"/>
      <c r="E537" s="655"/>
      <c r="F537" s="655"/>
      <c r="G537" s="655"/>
      <c r="H537" s="655"/>
      <c r="I537" s="656"/>
      <c r="J537" s="618"/>
      <c r="K537" s="619"/>
      <c r="L537" s="619"/>
      <c r="M537" s="619"/>
      <c r="N537" s="619"/>
      <c r="O537" s="619"/>
      <c r="P537" s="621"/>
      <c r="Q537" s="621"/>
      <c r="R537" s="621"/>
      <c r="S537" s="621"/>
      <c r="T537" s="621"/>
      <c r="U537" s="621"/>
      <c r="V537" s="621"/>
      <c r="W537" s="621"/>
      <c r="X537" s="621"/>
      <c r="Y537" s="622"/>
      <c r="Z537" s="623"/>
      <c r="AA537" s="623"/>
      <c r="AB537" s="624"/>
      <c r="AC537" s="625"/>
      <c r="AD537" s="626"/>
      <c r="AE537" s="626"/>
      <c r="AF537" s="626"/>
      <c r="AG537" s="626"/>
      <c r="AH537" s="664"/>
      <c r="AI537" s="665"/>
      <c r="AJ537" s="665"/>
      <c r="AK537" s="665"/>
      <c r="AL537" s="647"/>
      <c r="AM537" s="648"/>
      <c r="AN537" s="648"/>
      <c r="AO537" s="649"/>
      <c r="AP537" s="650"/>
      <c r="AQ537" s="650"/>
      <c r="AR537" s="650"/>
      <c r="AS537" s="650"/>
      <c r="AT537" s="650"/>
      <c r="AU537" s="650"/>
      <c r="AV537" s="650"/>
      <c r="AW537" s="650"/>
      <c r="AX537" s="650"/>
      <c r="AY537" s="40">
        <f t="shared" ref="AY537:AY566" si="68">COUNTA(C537:AX537)</f>
        <v>0</v>
      </c>
    </row>
    <row r="538" spans="1:51" ht="30" hidden="1" customHeight="1" x14ac:dyDescent="0.2">
      <c r="A538" s="615">
        <v>3</v>
      </c>
      <c r="B538" s="615">
        <v>1</v>
      </c>
      <c r="C538" s="651"/>
      <c r="D538" s="652"/>
      <c r="E538" s="652"/>
      <c r="F538" s="652"/>
      <c r="G538" s="652"/>
      <c r="H538" s="652"/>
      <c r="I538" s="653"/>
      <c r="J538" s="618"/>
      <c r="K538" s="619"/>
      <c r="L538" s="619"/>
      <c r="M538" s="619"/>
      <c r="N538" s="619"/>
      <c r="O538" s="619"/>
      <c r="P538" s="620"/>
      <c r="Q538" s="621"/>
      <c r="R538" s="621"/>
      <c r="S538" s="621"/>
      <c r="T538" s="621"/>
      <c r="U538" s="621"/>
      <c r="V538" s="621"/>
      <c r="W538" s="621"/>
      <c r="X538" s="621"/>
      <c r="Y538" s="622"/>
      <c r="Z538" s="623"/>
      <c r="AA538" s="623"/>
      <c r="AB538" s="624"/>
      <c r="AC538" s="625"/>
      <c r="AD538" s="626"/>
      <c r="AE538" s="626"/>
      <c r="AF538" s="626"/>
      <c r="AG538" s="626"/>
      <c r="AH538" s="627"/>
      <c r="AI538" s="628"/>
      <c r="AJ538" s="628"/>
      <c r="AK538" s="628"/>
      <c r="AL538" s="647"/>
      <c r="AM538" s="648"/>
      <c r="AN538" s="648"/>
      <c r="AO538" s="649"/>
      <c r="AP538" s="650"/>
      <c r="AQ538" s="650"/>
      <c r="AR538" s="650"/>
      <c r="AS538" s="650"/>
      <c r="AT538" s="650"/>
      <c r="AU538" s="650"/>
      <c r="AV538" s="650"/>
      <c r="AW538" s="650"/>
      <c r="AX538" s="650"/>
      <c r="AY538" s="40">
        <f t="shared" si="68"/>
        <v>0</v>
      </c>
    </row>
    <row r="539" spans="1:51" ht="30" hidden="1" customHeight="1" x14ac:dyDescent="0.2">
      <c r="A539" s="615">
        <v>4</v>
      </c>
      <c r="B539" s="615">
        <v>1</v>
      </c>
      <c r="C539" s="651"/>
      <c r="D539" s="652"/>
      <c r="E539" s="652"/>
      <c r="F539" s="652"/>
      <c r="G539" s="652"/>
      <c r="H539" s="652"/>
      <c r="I539" s="653"/>
      <c r="J539" s="618"/>
      <c r="K539" s="619"/>
      <c r="L539" s="619"/>
      <c r="M539" s="619"/>
      <c r="N539" s="619"/>
      <c r="O539" s="619"/>
      <c r="P539" s="620"/>
      <c r="Q539" s="621"/>
      <c r="R539" s="621"/>
      <c r="S539" s="621"/>
      <c r="T539" s="621"/>
      <c r="U539" s="621"/>
      <c r="V539" s="621"/>
      <c r="W539" s="621"/>
      <c r="X539" s="621"/>
      <c r="Y539" s="622"/>
      <c r="Z539" s="623"/>
      <c r="AA539" s="623"/>
      <c r="AB539" s="624"/>
      <c r="AC539" s="625"/>
      <c r="AD539" s="626"/>
      <c r="AE539" s="626"/>
      <c r="AF539" s="626"/>
      <c r="AG539" s="626"/>
      <c r="AH539" s="627"/>
      <c r="AI539" s="628"/>
      <c r="AJ539" s="628"/>
      <c r="AK539" s="628"/>
      <c r="AL539" s="647"/>
      <c r="AM539" s="648"/>
      <c r="AN539" s="648"/>
      <c r="AO539" s="649"/>
      <c r="AP539" s="650"/>
      <c r="AQ539" s="650"/>
      <c r="AR539" s="650"/>
      <c r="AS539" s="650"/>
      <c r="AT539" s="650"/>
      <c r="AU539" s="650"/>
      <c r="AV539" s="650"/>
      <c r="AW539" s="650"/>
      <c r="AX539" s="650"/>
      <c r="AY539" s="40">
        <f t="shared" si="68"/>
        <v>0</v>
      </c>
    </row>
    <row r="540" spans="1:51" ht="30" hidden="1" customHeight="1" x14ac:dyDescent="0.2">
      <c r="A540" s="615">
        <v>5</v>
      </c>
      <c r="B540" s="615">
        <v>1</v>
      </c>
      <c r="C540" s="654"/>
      <c r="D540" s="655"/>
      <c r="E540" s="655"/>
      <c r="F540" s="655"/>
      <c r="G540" s="655"/>
      <c r="H540" s="655"/>
      <c r="I540" s="656"/>
      <c r="J540" s="618"/>
      <c r="K540" s="619"/>
      <c r="L540" s="619"/>
      <c r="M540" s="619"/>
      <c r="N540" s="619"/>
      <c r="O540" s="619"/>
      <c r="P540" s="621"/>
      <c r="Q540" s="621"/>
      <c r="R540" s="621"/>
      <c r="S540" s="621"/>
      <c r="T540" s="621"/>
      <c r="U540" s="621"/>
      <c r="V540" s="621"/>
      <c r="W540" s="621"/>
      <c r="X540" s="621"/>
      <c r="Y540" s="622"/>
      <c r="Z540" s="623"/>
      <c r="AA540" s="623"/>
      <c r="AB540" s="624"/>
      <c r="AC540" s="625"/>
      <c r="AD540" s="626"/>
      <c r="AE540" s="626"/>
      <c r="AF540" s="626"/>
      <c r="AG540" s="626"/>
      <c r="AH540" s="627"/>
      <c r="AI540" s="628"/>
      <c r="AJ540" s="628"/>
      <c r="AK540" s="628"/>
      <c r="AL540" s="647"/>
      <c r="AM540" s="648"/>
      <c r="AN540" s="648"/>
      <c r="AO540" s="649"/>
      <c r="AP540" s="650"/>
      <c r="AQ540" s="650"/>
      <c r="AR540" s="650"/>
      <c r="AS540" s="650"/>
      <c r="AT540" s="650"/>
      <c r="AU540" s="650"/>
      <c r="AV540" s="650"/>
      <c r="AW540" s="650"/>
      <c r="AX540" s="650"/>
      <c r="AY540" s="40">
        <f>COUNTA(C540:AX540)</f>
        <v>0</v>
      </c>
    </row>
    <row r="541" spans="1:51" ht="30" hidden="1" customHeight="1" x14ac:dyDescent="0.2">
      <c r="A541" s="615">
        <v>6</v>
      </c>
      <c r="B541" s="615">
        <v>1</v>
      </c>
      <c r="C541" s="654"/>
      <c r="D541" s="655"/>
      <c r="E541" s="655"/>
      <c r="F541" s="655"/>
      <c r="G541" s="655"/>
      <c r="H541" s="655"/>
      <c r="I541" s="656"/>
      <c r="J541" s="618"/>
      <c r="K541" s="619"/>
      <c r="L541" s="619"/>
      <c r="M541" s="619"/>
      <c r="N541" s="619"/>
      <c r="O541" s="619"/>
      <c r="P541" s="621"/>
      <c r="Q541" s="621"/>
      <c r="R541" s="621"/>
      <c r="S541" s="621"/>
      <c r="T541" s="621"/>
      <c r="U541" s="621"/>
      <c r="V541" s="621"/>
      <c r="W541" s="621"/>
      <c r="X541" s="621"/>
      <c r="Y541" s="622"/>
      <c r="Z541" s="623"/>
      <c r="AA541" s="623"/>
      <c r="AB541" s="624"/>
      <c r="AC541" s="625"/>
      <c r="AD541" s="626"/>
      <c r="AE541" s="626"/>
      <c r="AF541" s="626"/>
      <c r="AG541" s="626"/>
      <c r="AH541" s="627"/>
      <c r="AI541" s="628"/>
      <c r="AJ541" s="628"/>
      <c r="AK541" s="628"/>
      <c r="AL541" s="647"/>
      <c r="AM541" s="648"/>
      <c r="AN541" s="648"/>
      <c r="AO541" s="649"/>
      <c r="AP541" s="650"/>
      <c r="AQ541" s="650"/>
      <c r="AR541" s="650"/>
      <c r="AS541" s="650"/>
      <c r="AT541" s="650"/>
      <c r="AU541" s="650"/>
      <c r="AV541" s="650"/>
      <c r="AW541" s="650"/>
      <c r="AX541" s="650"/>
      <c r="AY541" s="40">
        <f t="shared" si="68"/>
        <v>0</v>
      </c>
    </row>
    <row r="542" spans="1:51" ht="30" hidden="1" customHeight="1" x14ac:dyDescent="0.2">
      <c r="A542" s="615">
        <v>7</v>
      </c>
      <c r="B542" s="615">
        <v>1</v>
      </c>
      <c r="C542" s="654"/>
      <c r="D542" s="655"/>
      <c r="E542" s="655"/>
      <c r="F542" s="655"/>
      <c r="G542" s="655"/>
      <c r="H542" s="655"/>
      <c r="I542" s="656"/>
      <c r="J542" s="618"/>
      <c r="K542" s="619"/>
      <c r="L542" s="619"/>
      <c r="M542" s="619"/>
      <c r="N542" s="619"/>
      <c r="O542" s="619"/>
      <c r="P542" s="621"/>
      <c r="Q542" s="621"/>
      <c r="R542" s="621"/>
      <c r="S542" s="621"/>
      <c r="T542" s="621"/>
      <c r="U542" s="621"/>
      <c r="V542" s="621"/>
      <c r="W542" s="621"/>
      <c r="X542" s="621"/>
      <c r="Y542" s="622"/>
      <c r="Z542" s="623"/>
      <c r="AA542" s="623"/>
      <c r="AB542" s="624"/>
      <c r="AC542" s="625"/>
      <c r="AD542" s="626"/>
      <c r="AE542" s="626"/>
      <c r="AF542" s="626"/>
      <c r="AG542" s="626"/>
      <c r="AH542" s="627"/>
      <c r="AI542" s="628"/>
      <c r="AJ542" s="628"/>
      <c r="AK542" s="628"/>
      <c r="AL542" s="647"/>
      <c r="AM542" s="648"/>
      <c r="AN542" s="648"/>
      <c r="AO542" s="649"/>
      <c r="AP542" s="650"/>
      <c r="AQ542" s="650"/>
      <c r="AR542" s="650"/>
      <c r="AS542" s="650"/>
      <c r="AT542" s="650"/>
      <c r="AU542" s="650"/>
      <c r="AV542" s="650"/>
      <c r="AW542" s="650"/>
      <c r="AX542" s="650"/>
      <c r="AY542" s="40">
        <f t="shared" si="68"/>
        <v>0</v>
      </c>
    </row>
    <row r="543" spans="1:51" ht="30" hidden="1" customHeight="1" x14ac:dyDescent="0.2">
      <c r="A543" s="615">
        <v>8</v>
      </c>
      <c r="B543" s="615">
        <v>1</v>
      </c>
      <c r="C543" s="654"/>
      <c r="D543" s="655"/>
      <c r="E543" s="655"/>
      <c r="F543" s="655"/>
      <c r="G543" s="655"/>
      <c r="H543" s="655"/>
      <c r="I543" s="656"/>
      <c r="J543" s="618"/>
      <c r="K543" s="619"/>
      <c r="L543" s="619"/>
      <c r="M543" s="619"/>
      <c r="N543" s="619"/>
      <c r="O543" s="619"/>
      <c r="P543" s="621"/>
      <c r="Q543" s="621"/>
      <c r="R543" s="621"/>
      <c r="S543" s="621"/>
      <c r="T543" s="621"/>
      <c r="U543" s="621"/>
      <c r="V543" s="621"/>
      <c r="W543" s="621"/>
      <c r="X543" s="621"/>
      <c r="Y543" s="622"/>
      <c r="Z543" s="623"/>
      <c r="AA543" s="623"/>
      <c r="AB543" s="624"/>
      <c r="AC543" s="625"/>
      <c r="AD543" s="626"/>
      <c r="AE543" s="626"/>
      <c r="AF543" s="626"/>
      <c r="AG543" s="626"/>
      <c r="AH543" s="627"/>
      <c r="AI543" s="628"/>
      <c r="AJ543" s="628"/>
      <c r="AK543" s="628"/>
      <c r="AL543" s="647"/>
      <c r="AM543" s="648"/>
      <c r="AN543" s="648"/>
      <c r="AO543" s="649"/>
      <c r="AP543" s="650"/>
      <c r="AQ543" s="650"/>
      <c r="AR543" s="650"/>
      <c r="AS543" s="650"/>
      <c r="AT543" s="650"/>
      <c r="AU543" s="650"/>
      <c r="AV543" s="650"/>
      <c r="AW543" s="650"/>
      <c r="AX543" s="650"/>
      <c r="AY543" s="40">
        <f t="shared" si="68"/>
        <v>0</v>
      </c>
    </row>
    <row r="544" spans="1:51" ht="30" hidden="1" customHeight="1" x14ac:dyDescent="0.2">
      <c r="A544" s="615">
        <v>9</v>
      </c>
      <c r="B544" s="615">
        <v>1</v>
      </c>
      <c r="C544" s="654"/>
      <c r="D544" s="655"/>
      <c r="E544" s="655"/>
      <c r="F544" s="655"/>
      <c r="G544" s="655"/>
      <c r="H544" s="655"/>
      <c r="I544" s="656"/>
      <c r="J544" s="618"/>
      <c r="K544" s="619"/>
      <c r="L544" s="619"/>
      <c r="M544" s="619"/>
      <c r="N544" s="619"/>
      <c r="O544" s="619"/>
      <c r="P544" s="621"/>
      <c r="Q544" s="621"/>
      <c r="R544" s="621"/>
      <c r="S544" s="621"/>
      <c r="T544" s="621"/>
      <c r="U544" s="621"/>
      <c r="V544" s="621"/>
      <c r="W544" s="621"/>
      <c r="X544" s="621"/>
      <c r="Y544" s="622"/>
      <c r="Z544" s="623"/>
      <c r="AA544" s="623"/>
      <c r="AB544" s="624"/>
      <c r="AC544" s="625"/>
      <c r="AD544" s="626"/>
      <c r="AE544" s="626"/>
      <c r="AF544" s="626"/>
      <c r="AG544" s="626"/>
      <c r="AH544" s="627"/>
      <c r="AI544" s="628"/>
      <c r="AJ544" s="628"/>
      <c r="AK544" s="628"/>
      <c r="AL544" s="647"/>
      <c r="AM544" s="648"/>
      <c r="AN544" s="648"/>
      <c r="AO544" s="649"/>
      <c r="AP544" s="650"/>
      <c r="AQ544" s="650"/>
      <c r="AR544" s="650"/>
      <c r="AS544" s="650"/>
      <c r="AT544" s="650"/>
      <c r="AU544" s="650"/>
      <c r="AV544" s="650"/>
      <c r="AW544" s="650"/>
      <c r="AX544" s="650"/>
      <c r="AY544" s="40">
        <f t="shared" si="68"/>
        <v>0</v>
      </c>
    </row>
    <row r="545" spans="1:51" ht="30" hidden="1" customHeight="1" x14ac:dyDescent="0.2">
      <c r="A545" s="615">
        <v>10</v>
      </c>
      <c r="B545" s="615">
        <v>1</v>
      </c>
      <c r="C545" s="654"/>
      <c r="D545" s="655"/>
      <c r="E545" s="655"/>
      <c r="F545" s="655"/>
      <c r="G545" s="655"/>
      <c r="H545" s="655"/>
      <c r="I545" s="656"/>
      <c r="J545" s="618"/>
      <c r="K545" s="619"/>
      <c r="L545" s="619"/>
      <c r="M545" s="619"/>
      <c r="N545" s="619"/>
      <c r="O545" s="619"/>
      <c r="P545" s="621"/>
      <c r="Q545" s="621"/>
      <c r="R545" s="621"/>
      <c r="S545" s="621"/>
      <c r="T545" s="621"/>
      <c r="U545" s="621"/>
      <c r="V545" s="621"/>
      <c r="W545" s="621"/>
      <c r="X545" s="621"/>
      <c r="Y545" s="622"/>
      <c r="Z545" s="623"/>
      <c r="AA545" s="623"/>
      <c r="AB545" s="624"/>
      <c r="AC545" s="625"/>
      <c r="AD545" s="626"/>
      <c r="AE545" s="626"/>
      <c r="AF545" s="626"/>
      <c r="AG545" s="626"/>
      <c r="AH545" s="627"/>
      <c r="AI545" s="628"/>
      <c r="AJ545" s="628"/>
      <c r="AK545" s="628"/>
      <c r="AL545" s="647"/>
      <c r="AM545" s="648"/>
      <c r="AN545" s="648"/>
      <c r="AO545" s="649"/>
      <c r="AP545" s="650"/>
      <c r="AQ545" s="650"/>
      <c r="AR545" s="650"/>
      <c r="AS545" s="650"/>
      <c r="AT545" s="650"/>
      <c r="AU545" s="650"/>
      <c r="AV545" s="650"/>
      <c r="AW545" s="650"/>
      <c r="AX545" s="650"/>
      <c r="AY545" s="40">
        <f t="shared" si="68"/>
        <v>0</v>
      </c>
    </row>
    <row r="546" spans="1:51" ht="30" hidden="1" customHeight="1" x14ac:dyDescent="0.2">
      <c r="A546" s="615">
        <v>11</v>
      </c>
      <c r="B546" s="615">
        <v>1</v>
      </c>
      <c r="C546" s="654"/>
      <c r="D546" s="655"/>
      <c r="E546" s="655"/>
      <c r="F546" s="655"/>
      <c r="G546" s="655"/>
      <c r="H546" s="655"/>
      <c r="I546" s="656"/>
      <c r="J546" s="618"/>
      <c r="K546" s="619"/>
      <c r="L546" s="619"/>
      <c r="M546" s="619"/>
      <c r="N546" s="619"/>
      <c r="O546" s="619"/>
      <c r="P546" s="621"/>
      <c r="Q546" s="621"/>
      <c r="R546" s="621"/>
      <c r="S546" s="621"/>
      <c r="T546" s="621"/>
      <c r="U546" s="621"/>
      <c r="V546" s="621"/>
      <c r="W546" s="621"/>
      <c r="X546" s="621"/>
      <c r="Y546" s="622"/>
      <c r="Z546" s="623"/>
      <c r="AA546" s="623"/>
      <c r="AB546" s="624"/>
      <c r="AC546" s="625"/>
      <c r="AD546" s="626"/>
      <c r="AE546" s="626"/>
      <c r="AF546" s="626"/>
      <c r="AG546" s="626"/>
      <c r="AH546" s="627"/>
      <c r="AI546" s="628"/>
      <c r="AJ546" s="628"/>
      <c r="AK546" s="628"/>
      <c r="AL546" s="647"/>
      <c r="AM546" s="648"/>
      <c r="AN546" s="648"/>
      <c r="AO546" s="649"/>
      <c r="AP546" s="650"/>
      <c r="AQ546" s="650"/>
      <c r="AR546" s="650"/>
      <c r="AS546" s="650"/>
      <c r="AT546" s="650"/>
      <c r="AU546" s="650"/>
      <c r="AV546" s="650"/>
      <c r="AW546" s="650"/>
      <c r="AX546" s="650"/>
      <c r="AY546" s="40">
        <f t="shared" si="68"/>
        <v>0</v>
      </c>
    </row>
    <row r="547" spans="1:51" ht="30" hidden="1" customHeight="1" x14ac:dyDescent="0.2">
      <c r="A547" s="615">
        <v>12</v>
      </c>
      <c r="B547" s="615">
        <v>1</v>
      </c>
      <c r="C547" s="654"/>
      <c r="D547" s="655"/>
      <c r="E547" s="655"/>
      <c r="F547" s="655"/>
      <c r="G547" s="655"/>
      <c r="H547" s="655"/>
      <c r="I547" s="656"/>
      <c r="J547" s="618"/>
      <c r="K547" s="619"/>
      <c r="L547" s="619"/>
      <c r="M547" s="619"/>
      <c r="N547" s="619"/>
      <c r="O547" s="619"/>
      <c r="P547" s="621"/>
      <c r="Q547" s="621"/>
      <c r="R547" s="621"/>
      <c r="S547" s="621"/>
      <c r="T547" s="621"/>
      <c r="U547" s="621"/>
      <c r="V547" s="621"/>
      <c r="W547" s="621"/>
      <c r="X547" s="621"/>
      <c r="Y547" s="622"/>
      <c r="Z547" s="623"/>
      <c r="AA547" s="623"/>
      <c r="AB547" s="624"/>
      <c r="AC547" s="625"/>
      <c r="AD547" s="626"/>
      <c r="AE547" s="626"/>
      <c r="AF547" s="626"/>
      <c r="AG547" s="626"/>
      <c r="AH547" s="627"/>
      <c r="AI547" s="628"/>
      <c r="AJ547" s="628"/>
      <c r="AK547" s="628"/>
      <c r="AL547" s="647"/>
      <c r="AM547" s="648"/>
      <c r="AN547" s="648"/>
      <c r="AO547" s="649"/>
      <c r="AP547" s="650"/>
      <c r="AQ547" s="650"/>
      <c r="AR547" s="650"/>
      <c r="AS547" s="650"/>
      <c r="AT547" s="650"/>
      <c r="AU547" s="650"/>
      <c r="AV547" s="650"/>
      <c r="AW547" s="650"/>
      <c r="AX547" s="650"/>
      <c r="AY547" s="40">
        <f t="shared" si="68"/>
        <v>0</v>
      </c>
    </row>
    <row r="548" spans="1:51" ht="30" hidden="1" customHeight="1" x14ac:dyDescent="0.2">
      <c r="A548" s="615">
        <v>13</v>
      </c>
      <c r="B548" s="615">
        <v>1</v>
      </c>
      <c r="C548" s="654"/>
      <c r="D548" s="655"/>
      <c r="E548" s="655"/>
      <c r="F548" s="655"/>
      <c r="G548" s="655"/>
      <c r="H548" s="655"/>
      <c r="I548" s="656"/>
      <c r="J548" s="618"/>
      <c r="K548" s="619"/>
      <c r="L548" s="619"/>
      <c r="M548" s="619"/>
      <c r="N548" s="619"/>
      <c r="O548" s="619"/>
      <c r="P548" s="621"/>
      <c r="Q548" s="621"/>
      <c r="R548" s="621"/>
      <c r="S548" s="621"/>
      <c r="T548" s="621"/>
      <c r="U548" s="621"/>
      <c r="V548" s="621"/>
      <c r="W548" s="621"/>
      <c r="X548" s="621"/>
      <c r="Y548" s="622"/>
      <c r="Z548" s="623"/>
      <c r="AA548" s="623"/>
      <c r="AB548" s="624"/>
      <c r="AC548" s="625"/>
      <c r="AD548" s="626"/>
      <c r="AE548" s="626"/>
      <c r="AF548" s="626"/>
      <c r="AG548" s="626"/>
      <c r="AH548" s="627"/>
      <c r="AI548" s="628"/>
      <c r="AJ548" s="628"/>
      <c r="AK548" s="628"/>
      <c r="AL548" s="647"/>
      <c r="AM548" s="648"/>
      <c r="AN548" s="648"/>
      <c r="AO548" s="649"/>
      <c r="AP548" s="650"/>
      <c r="AQ548" s="650"/>
      <c r="AR548" s="650"/>
      <c r="AS548" s="650"/>
      <c r="AT548" s="650"/>
      <c r="AU548" s="650"/>
      <c r="AV548" s="650"/>
      <c r="AW548" s="650"/>
      <c r="AX548" s="650"/>
      <c r="AY548" s="40">
        <f t="shared" si="68"/>
        <v>0</v>
      </c>
    </row>
    <row r="549" spans="1:51" ht="30" hidden="1" customHeight="1" x14ac:dyDescent="0.2">
      <c r="A549" s="615">
        <v>14</v>
      </c>
      <c r="B549" s="615">
        <v>1</v>
      </c>
      <c r="C549" s="654"/>
      <c r="D549" s="655"/>
      <c r="E549" s="655"/>
      <c r="F549" s="655"/>
      <c r="G549" s="655"/>
      <c r="H549" s="655"/>
      <c r="I549" s="656"/>
      <c r="J549" s="618"/>
      <c r="K549" s="619"/>
      <c r="L549" s="619"/>
      <c r="M549" s="619"/>
      <c r="N549" s="619"/>
      <c r="O549" s="619"/>
      <c r="P549" s="621"/>
      <c r="Q549" s="621"/>
      <c r="R549" s="621"/>
      <c r="S549" s="621"/>
      <c r="T549" s="621"/>
      <c r="U549" s="621"/>
      <c r="V549" s="621"/>
      <c r="W549" s="621"/>
      <c r="X549" s="621"/>
      <c r="Y549" s="622"/>
      <c r="Z549" s="623"/>
      <c r="AA549" s="623"/>
      <c r="AB549" s="624"/>
      <c r="AC549" s="625"/>
      <c r="AD549" s="626"/>
      <c r="AE549" s="626"/>
      <c r="AF549" s="626"/>
      <c r="AG549" s="626"/>
      <c r="AH549" s="627"/>
      <c r="AI549" s="628"/>
      <c r="AJ549" s="628"/>
      <c r="AK549" s="628"/>
      <c r="AL549" s="647"/>
      <c r="AM549" s="648"/>
      <c r="AN549" s="648"/>
      <c r="AO549" s="649"/>
      <c r="AP549" s="650"/>
      <c r="AQ549" s="650"/>
      <c r="AR549" s="650"/>
      <c r="AS549" s="650"/>
      <c r="AT549" s="650"/>
      <c r="AU549" s="650"/>
      <c r="AV549" s="650"/>
      <c r="AW549" s="650"/>
      <c r="AX549" s="650"/>
      <c r="AY549" s="40">
        <f t="shared" si="68"/>
        <v>0</v>
      </c>
    </row>
    <row r="550" spans="1:51" ht="30" hidden="1" customHeight="1" x14ac:dyDescent="0.2">
      <c r="A550" s="615">
        <v>15</v>
      </c>
      <c r="B550" s="615">
        <v>1</v>
      </c>
      <c r="C550" s="654"/>
      <c r="D550" s="655"/>
      <c r="E550" s="655"/>
      <c r="F550" s="655"/>
      <c r="G550" s="655"/>
      <c r="H550" s="655"/>
      <c r="I550" s="656"/>
      <c r="J550" s="618"/>
      <c r="K550" s="619"/>
      <c r="L550" s="619"/>
      <c r="M550" s="619"/>
      <c r="N550" s="619"/>
      <c r="O550" s="619"/>
      <c r="P550" s="621"/>
      <c r="Q550" s="621"/>
      <c r="R550" s="621"/>
      <c r="S550" s="621"/>
      <c r="T550" s="621"/>
      <c r="U550" s="621"/>
      <c r="V550" s="621"/>
      <c r="W550" s="621"/>
      <c r="X550" s="621"/>
      <c r="Y550" s="622"/>
      <c r="Z550" s="623"/>
      <c r="AA550" s="623"/>
      <c r="AB550" s="624"/>
      <c r="AC550" s="625"/>
      <c r="AD550" s="626"/>
      <c r="AE550" s="626"/>
      <c r="AF550" s="626"/>
      <c r="AG550" s="626"/>
      <c r="AH550" s="627"/>
      <c r="AI550" s="628"/>
      <c r="AJ550" s="628"/>
      <c r="AK550" s="628"/>
      <c r="AL550" s="647"/>
      <c r="AM550" s="648"/>
      <c r="AN550" s="648"/>
      <c r="AO550" s="649"/>
      <c r="AP550" s="650"/>
      <c r="AQ550" s="650"/>
      <c r="AR550" s="650"/>
      <c r="AS550" s="650"/>
      <c r="AT550" s="650"/>
      <c r="AU550" s="650"/>
      <c r="AV550" s="650"/>
      <c r="AW550" s="650"/>
      <c r="AX550" s="650"/>
      <c r="AY550" s="40">
        <f t="shared" si="68"/>
        <v>0</v>
      </c>
    </row>
    <row r="551" spans="1:51" ht="30" hidden="1" customHeight="1" x14ac:dyDescent="0.2">
      <c r="A551" s="615">
        <v>16</v>
      </c>
      <c r="B551" s="615">
        <v>1</v>
      </c>
      <c r="C551" s="654"/>
      <c r="D551" s="655"/>
      <c r="E551" s="655"/>
      <c r="F551" s="655"/>
      <c r="G551" s="655"/>
      <c r="H551" s="655"/>
      <c r="I551" s="656"/>
      <c r="J551" s="618"/>
      <c r="K551" s="619"/>
      <c r="L551" s="619"/>
      <c r="M551" s="619"/>
      <c r="N551" s="619"/>
      <c r="O551" s="619"/>
      <c r="P551" s="621"/>
      <c r="Q551" s="621"/>
      <c r="R551" s="621"/>
      <c r="S551" s="621"/>
      <c r="T551" s="621"/>
      <c r="U551" s="621"/>
      <c r="V551" s="621"/>
      <c r="W551" s="621"/>
      <c r="X551" s="621"/>
      <c r="Y551" s="622"/>
      <c r="Z551" s="623"/>
      <c r="AA551" s="623"/>
      <c r="AB551" s="624"/>
      <c r="AC551" s="625"/>
      <c r="AD551" s="626"/>
      <c r="AE551" s="626"/>
      <c r="AF551" s="626"/>
      <c r="AG551" s="626"/>
      <c r="AH551" s="627"/>
      <c r="AI551" s="628"/>
      <c r="AJ551" s="628"/>
      <c r="AK551" s="628"/>
      <c r="AL551" s="647"/>
      <c r="AM551" s="648"/>
      <c r="AN551" s="648"/>
      <c r="AO551" s="649"/>
      <c r="AP551" s="650"/>
      <c r="AQ551" s="650"/>
      <c r="AR551" s="650"/>
      <c r="AS551" s="650"/>
      <c r="AT551" s="650"/>
      <c r="AU551" s="650"/>
      <c r="AV551" s="650"/>
      <c r="AW551" s="650"/>
      <c r="AX551" s="650"/>
      <c r="AY551" s="40">
        <f t="shared" si="68"/>
        <v>0</v>
      </c>
    </row>
    <row r="552" spans="1:51" s="13" customFormat="1" ht="30" hidden="1" customHeight="1" x14ac:dyDescent="0.2">
      <c r="A552" s="615">
        <v>17</v>
      </c>
      <c r="B552" s="615">
        <v>1</v>
      </c>
      <c r="C552" s="654"/>
      <c r="D552" s="655"/>
      <c r="E552" s="655"/>
      <c r="F552" s="655"/>
      <c r="G552" s="655"/>
      <c r="H552" s="655"/>
      <c r="I552" s="656"/>
      <c r="J552" s="618"/>
      <c r="K552" s="619"/>
      <c r="L552" s="619"/>
      <c r="M552" s="619"/>
      <c r="N552" s="619"/>
      <c r="O552" s="619"/>
      <c r="P552" s="621"/>
      <c r="Q552" s="621"/>
      <c r="R552" s="621"/>
      <c r="S552" s="621"/>
      <c r="T552" s="621"/>
      <c r="U552" s="621"/>
      <c r="V552" s="621"/>
      <c r="W552" s="621"/>
      <c r="X552" s="621"/>
      <c r="Y552" s="622"/>
      <c r="Z552" s="623"/>
      <c r="AA552" s="623"/>
      <c r="AB552" s="624"/>
      <c r="AC552" s="625"/>
      <c r="AD552" s="626"/>
      <c r="AE552" s="626"/>
      <c r="AF552" s="626"/>
      <c r="AG552" s="626"/>
      <c r="AH552" s="627"/>
      <c r="AI552" s="628"/>
      <c r="AJ552" s="628"/>
      <c r="AK552" s="628"/>
      <c r="AL552" s="647"/>
      <c r="AM552" s="648"/>
      <c r="AN552" s="648"/>
      <c r="AO552" s="649"/>
      <c r="AP552" s="650"/>
      <c r="AQ552" s="650"/>
      <c r="AR552" s="650"/>
      <c r="AS552" s="650"/>
      <c r="AT552" s="650"/>
      <c r="AU552" s="650"/>
      <c r="AV552" s="650"/>
      <c r="AW552" s="650"/>
      <c r="AX552" s="650"/>
      <c r="AY552" s="40">
        <f t="shared" si="68"/>
        <v>0</v>
      </c>
    </row>
    <row r="553" spans="1:51" ht="30" hidden="1" customHeight="1" x14ac:dyDescent="0.2">
      <c r="A553" s="615">
        <v>18</v>
      </c>
      <c r="B553" s="615">
        <v>1</v>
      </c>
      <c r="C553" s="654"/>
      <c r="D553" s="655"/>
      <c r="E553" s="655"/>
      <c r="F553" s="655"/>
      <c r="G553" s="655"/>
      <c r="H553" s="655"/>
      <c r="I553" s="656"/>
      <c r="J553" s="618"/>
      <c r="K553" s="619"/>
      <c r="L553" s="619"/>
      <c r="M553" s="619"/>
      <c r="N553" s="619"/>
      <c r="O553" s="619"/>
      <c r="P553" s="621"/>
      <c r="Q553" s="621"/>
      <c r="R553" s="621"/>
      <c r="S553" s="621"/>
      <c r="T553" s="621"/>
      <c r="U553" s="621"/>
      <c r="V553" s="621"/>
      <c r="W553" s="621"/>
      <c r="X553" s="621"/>
      <c r="Y553" s="622"/>
      <c r="Z553" s="623"/>
      <c r="AA553" s="623"/>
      <c r="AB553" s="624"/>
      <c r="AC553" s="625"/>
      <c r="AD553" s="626"/>
      <c r="AE553" s="626"/>
      <c r="AF553" s="626"/>
      <c r="AG553" s="626"/>
      <c r="AH553" s="627"/>
      <c r="AI553" s="628"/>
      <c r="AJ553" s="628"/>
      <c r="AK553" s="628"/>
      <c r="AL553" s="647"/>
      <c r="AM553" s="648"/>
      <c r="AN553" s="648"/>
      <c r="AO553" s="649"/>
      <c r="AP553" s="650"/>
      <c r="AQ553" s="650"/>
      <c r="AR553" s="650"/>
      <c r="AS553" s="650"/>
      <c r="AT553" s="650"/>
      <c r="AU553" s="650"/>
      <c r="AV553" s="650"/>
      <c r="AW553" s="650"/>
      <c r="AX553" s="650"/>
      <c r="AY553" s="40">
        <f t="shared" si="68"/>
        <v>0</v>
      </c>
    </row>
    <row r="554" spans="1:51" ht="30" hidden="1" customHeight="1" x14ac:dyDescent="0.2">
      <c r="A554" s="615">
        <v>19</v>
      </c>
      <c r="B554" s="615">
        <v>1</v>
      </c>
      <c r="C554" s="654"/>
      <c r="D554" s="655"/>
      <c r="E554" s="655"/>
      <c r="F554" s="655"/>
      <c r="G554" s="655"/>
      <c r="H554" s="655"/>
      <c r="I554" s="656"/>
      <c r="J554" s="618"/>
      <c r="K554" s="619"/>
      <c r="L554" s="619"/>
      <c r="M554" s="619"/>
      <c r="N554" s="619"/>
      <c r="O554" s="619"/>
      <c r="P554" s="621"/>
      <c r="Q554" s="621"/>
      <c r="R554" s="621"/>
      <c r="S554" s="621"/>
      <c r="T554" s="621"/>
      <c r="U554" s="621"/>
      <c r="V554" s="621"/>
      <c r="W554" s="621"/>
      <c r="X554" s="621"/>
      <c r="Y554" s="622"/>
      <c r="Z554" s="623"/>
      <c r="AA554" s="623"/>
      <c r="AB554" s="624"/>
      <c r="AC554" s="625"/>
      <c r="AD554" s="626"/>
      <c r="AE554" s="626"/>
      <c r="AF554" s="626"/>
      <c r="AG554" s="626"/>
      <c r="AH554" s="627"/>
      <c r="AI554" s="628"/>
      <c r="AJ554" s="628"/>
      <c r="AK554" s="628"/>
      <c r="AL554" s="647"/>
      <c r="AM554" s="648"/>
      <c r="AN554" s="648"/>
      <c r="AO554" s="649"/>
      <c r="AP554" s="650"/>
      <c r="AQ554" s="650"/>
      <c r="AR554" s="650"/>
      <c r="AS554" s="650"/>
      <c r="AT554" s="650"/>
      <c r="AU554" s="650"/>
      <c r="AV554" s="650"/>
      <c r="AW554" s="650"/>
      <c r="AX554" s="650"/>
      <c r="AY554" s="40">
        <f t="shared" si="68"/>
        <v>0</v>
      </c>
    </row>
    <row r="555" spans="1:51" ht="30" hidden="1" customHeight="1" x14ac:dyDescent="0.2">
      <c r="A555" s="615">
        <v>20</v>
      </c>
      <c r="B555" s="615">
        <v>1</v>
      </c>
      <c r="C555" s="654"/>
      <c r="D555" s="655"/>
      <c r="E555" s="655"/>
      <c r="F555" s="655"/>
      <c r="G555" s="655"/>
      <c r="H555" s="655"/>
      <c r="I555" s="656"/>
      <c r="J555" s="618"/>
      <c r="K555" s="619"/>
      <c r="L555" s="619"/>
      <c r="M555" s="619"/>
      <c r="N555" s="619"/>
      <c r="O555" s="619"/>
      <c r="P555" s="621"/>
      <c r="Q555" s="621"/>
      <c r="R555" s="621"/>
      <c r="S555" s="621"/>
      <c r="T555" s="621"/>
      <c r="U555" s="621"/>
      <c r="V555" s="621"/>
      <c r="W555" s="621"/>
      <c r="X555" s="621"/>
      <c r="Y555" s="622"/>
      <c r="Z555" s="623"/>
      <c r="AA555" s="623"/>
      <c r="AB555" s="624"/>
      <c r="AC555" s="625"/>
      <c r="AD555" s="626"/>
      <c r="AE555" s="626"/>
      <c r="AF555" s="626"/>
      <c r="AG555" s="626"/>
      <c r="AH555" s="627"/>
      <c r="AI555" s="628"/>
      <c r="AJ555" s="628"/>
      <c r="AK555" s="628"/>
      <c r="AL555" s="647"/>
      <c r="AM555" s="648"/>
      <c r="AN555" s="648"/>
      <c r="AO555" s="649"/>
      <c r="AP555" s="650"/>
      <c r="AQ555" s="650"/>
      <c r="AR555" s="650"/>
      <c r="AS555" s="650"/>
      <c r="AT555" s="650"/>
      <c r="AU555" s="650"/>
      <c r="AV555" s="650"/>
      <c r="AW555" s="650"/>
      <c r="AX555" s="650"/>
      <c r="AY555" s="40">
        <f t="shared" si="68"/>
        <v>0</v>
      </c>
    </row>
    <row r="556" spans="1:51" ht="30" hidden="1" customHeight="1" x14ac:dyDescent="0.2">
      <c r="A556" s="615">
        <v>21</v>
      </c>
      <c r="B556" s="615">
        <v>1</v>
      </c>
      <c r="C556" s="654"/>
      <c r="D556" s="655"/>
      <c r="E556" s="655"/>
      <c r="F556" s="655"/>
      <c r="G556" s="655"/>
      <c r="H556" s="655"/>
      <c r="I556" s="656"/>
      <c r="J556" s="618"/>
      <c r="K556" s="619"/>
      <c r="L556" s="619"/>
      <c r="M556" s="619"/>
      <c r="N556" s="619"/>
      <c r="O556" s="619"/>
      <c r="P556" s="621"/>
      <c r="Q556" s="621"/>
      <c r="R556" s="621"/>
      <c r="S556" s="621"/>
      <c r="T556" s="621"/>
      <c r="U556" s="621"/>
      <c r="V556" s="621"/>
      <c r="W556" s="621"/>
      <c r="X556" s="621"/>
      <c r="Y556" s="622"/>
      <c r="Z556" s="623"/>
      <c r="AA556" s="623"/>
      <c r="AB556" s="624"/>
      <c r="AC556" s="625"/>
      <c r="AD556" s="626"/>
      <c r="AE556" s="626"/>
      <c r="AF556" s="626"/>
      <c r="AG556" s="626"/>
      <c r="AH556" s="627"/>
      <c r="AI556" s="628"/>
      <c r="AJ556" s="628"/>
      <c r="AK556" s="628"/>
      <c r="AL556" s="647"/>
      <c r="AM556" s="648"/>
      <c r="AN556" s="648"/>
      <c r="AO556" s="649"/>
      <c r="AP556" s="650"/>
      <c r="AQ556" s="650"/>
      <c r="AR556" s="650"/>
      <c r="AS556" s="650"/>
      <c r="AT556" s="650"/>
      <c r="AU556" s="650"/>
      <c r="AV556" s="650"/>
      <c r="AW556" s="650"/>
      <c r="AX556" s="650"/>
      <c r="AY556" s="40">
        <f t="shared" si="68"/>
        <v>0</v>
      </c>
    </row>
    <row r="557" spans="1:51" ht="30" hidden="1" customHeight="1" x14ac:dyDescent="0.2">
      <c r="A557" s="615">
        <v>22</v>
      </c>
      <c r="B557" s="615">
        <v>1</v>
      </c>
      <c r="C557" s="654"/>
      <c r="D557" s="655"/>
      <c r="E557" s="655"/>
      <c r="F557" s="655"/>
      <c r="G557" s="655"/>
      <c r="H557" s="655"/>
      <c r="I557" s="656"/>
      <c r="J557" s="618"/>
      <c r="K557" s="619"/>
      <c r="L557" s="619"/>
      <c r="M557" s="619"/>
      <c r="N557" s="619"/>
      <c r="O557" s="619"/>
      <c r="P557" s="621"/>
      <c r="Q557" s="621"/>
      <c r="R557" s="621"/>
      <c r="S557" s="621"/>
      <c r="T557" s="621"/>
      <c r="U557" s="621"/>
      <c r="V557" s="621"/>
      <c r="W557" s="621"/>
      <c r="X557" s="621"/>
      <c r="Y557" s="622"/>
      <c r="Z557" s="623"/>
      <c r="AA557" s="623"/>
      <c r="AB557" s="624"/>
      <c r="AC557" s="625"/>
      <c r="AD557" s="626"/>
      <c r="AE557" s="626"/>
      <c r="AF557" s="626"/>
      <c r="AG557" s="626"/>
      <c r="AH557" s="627"/>
      <c r="AI557" s="628"/>
      <c r="AJ557" s="628"/>
      <c r="AK557" s="628"/>
      <c r="AL557" s="647"/>
      <c r="AM557" s="648"/>
      <c r="AN557" s="648"/>
      <c r="AO557" s="649"/>
      <c r="AP557" s="650"/>
      <c r="AQ557" s="650"/>
      <c r="AR557" s="650"/>
      <c r="AS557" s="650"/>
      <c r="AT557" s="650"/>
      <c r="AU557" s="650"/>
      <c r="AV557" s="650"/>
      <c r="AW557" s="650"/>
      <c r="AX557" s="650"/>
      <c r="AY557" s="40">
        <f t="shared" si="68"/>
        <v>0</v>
      </c>
    </row>
    <row r="558" spans="1:51" ht="30" hidden="1" customHeight="1" x14ac:dyDescent="0.2">
      <c r="A558" s="615">
        <v>23</v>
      </c>
      <c r="B558" s="615">
        <v>1</v>
      </c>
      <c r="C558" s="654"/>
      <c r="D558" s="655"/>
      <c r="E558" s="655"/>
      <c r="F558" s="655"/>
      <c r="G558" s="655"/>
      <c r="H558" s="655"/>
      <c r="I558" s="656"/>
      <c r="J558" s="618"/>
      <c r="K558" s="619"/>
      <c r="L558" s="619"/>
      <c r="M558" s="619"/>
      <c r="N558" s="619"/>
      <c r="O558" s="619"/>
      <c r="P558" s="621"/>
      <c r="Q558" s="621"/>
      <c r="R558" s="621"/>
      <c r="S558" s="621"/>
      <c r="T558" s="621"/>
      <c r="U558" s="621"/>
      <c r="V558" s="621"/>
      <c r="W558" s="621"/>
      <c r="X558" s="621"/>
      <c r="Y558" s="622"/>
      <c r="Z558" s="623"/>
      <c r="AA558" s="623"/>
      <c r="AB558" s="624"/>
      <c r="AC558" s="625"/>
      <c r="AD558" s="626"/>
      <c r="AE558" s="626"/>
      <c r="AF558" s="626"/>
      <c r="AG558" s="626"/>
      <c r="AH558" s="627"/>
      <c r="AI558" s="628"/>
      <c r="AJ558" s="628"/>
      <c r="AK558" s="628"/>
      <c r="AL558" s="647"/>
      <c r="AM558" s="648"/>
      <c r="AN558" s="648"/>
      <c r="AO558" s="649"/>
      <c r="AP558" s="650"/>
      <c r="AQ558" s="650"/>
      <c r="AR558" s="650"/>
      <c r="AS558" s="650"/>
      <c r="AT558" s="650"/>
      <c r="AU558" s="650"/>
      <c r="AV558" s="650"/>
      <c r="AW558" s="650"/>
      <c r="AX558" s="650"/>
      <c r="AY558" s="40">
        <f t="shared" si="68"/>
        <v>0</v>
      </c>
    </row>
    <row r="559" spans="1:51" ht="30" hidden="1" customHeight="1" x14ac:dyDescent="0.2">
      <c r="A559" s="615">
        <v>24</v>
      </c>
      <c r="B559" s="615">
        <v>1</v>
      </c>
      <c r="C559" s="654"/>
      <c r="D559" s="655"/>
      <c r="E559" s="655"/>
      <c r="F559" s="655"/>
      <c r="G559" s="655"/>
      <c r="H559" s="655"/>
      <c r="I559" s="656"/>
      <c r="J559" s="618"/>
      <c r="K559" s="619"/>
      <c r="L559" s="619"/>
      <c r="M559" s="619"/>
      <c r="N559" s="619"/>
      <c r="O559" s="619"/>
      <c r="P559" s="621"/>
      <c r="Q559" s="621"/>
      <c r="R559" s="621"/>
      <c r="S559" s="621"/>
      <c r="T559" s="621"/>
      <c r="U559" s="621"/>
      <c r="V559" s="621"/>
      <c r="W559" s="621"/>
      <c r="X559" s="621"/>
      <c r="Y559" s="622"/>
      <c r="Z559" s="623"/>
      <c r="AA559" s="623"/>
      <c r="AB559" s="624"/>
      <c r="AC559" s="625"/>
      <c r="AD559" s="626"/>
      <c r="AE559" s="626"/>
      <c r="AF559" s="626"/>
      <c r="AG559" s="626"/>
      <c r="AH559" s="627"/>
      <c r="AI559" s="628"/>
      <c r="AJ559" s="628"/>
      <c r="AK559" s="628"/>
      <c r="AL559" s="647"/>
      <c r="AM559" s="648"/>
      <c r="AN559" s="648"/>
      <c r="AO559" s="649"/>
      <c r="AP559" s="650"/>
      <c r="AQ559" s="650"/>
      <c r="AR559" s="650"/>
      <c r="AS559" s="650"/>
      <c r="AT559" s="650"/>
      <c r="AU559" s="650"/>
      <c r="AV559" s="650"/>
      <c r="AW559" s="650"/>
      <c r="AX559" s="650"/>
      <c r="AY559" s="40">
        <f t="shared" si="68"/>
        <v>0</v>
      </c>
    </row>
    <row r="560" spans="1:51" ht="30" hidden="1" customHeight="1" x14ac:dyDescent="0.2">
      <c r="A560" s="615">
        <v>25</v>
      </c>
      <c r="B560" s="615">
        <v>1</v>
      </c>
      <c r="C560" s="654"/>
      <c r="D560" s="655"/>
      <c r="E560" s="655"/>
      <c r="F560" s="655"/>
      <c r="G560" s="655"/>
      <c r="H560" s="655"/>
      <c r="I560" s="656"/>
      <c r="J560" s="618"/>
      <c r="K560" s="619"/>
      <c r="L560" s="619"/>
      <c r="M560" s="619"/>
      <c r="N560" s="619"/>
      <c r="O560" s="619"/>
      <c r="P560" s="621"/>
      <c r="Q560" s="621"/>
      <c r="R560" s="621"/>
      <c r="S560" s="621"/>
      <c r="T560" s="621"/>
      <c r="U560" s="621"/>
      <c r="V560" s="621"/>
      <c r="W560" s="621"/>
      <c r="X560" s="621"/>
      <c r="Y560" s="622"/>
      <c r="Z560" s="623"/>
      <c r="AA560" s="623"/>
      <c r="AB560" s="624"/>
      <c r="AC560" s="625"/>
      <c r="AD560" s="626"/>
      <c r="AE560" s="626"/>
      <c r="AF560" s="626"/>
      <c r="AG560" s="626"/>
      <c r="AH560" s="627"/>
      <c r="AI560" s="628"/>
      <c r="AJ560" s="628"/>
      <c r="AK560" s="628"/>
      <c r="AL560" s="647"/>
      <c r="AM560" s="648"/>
      <c r="AN560" s="648"/>
      <c r="AO560" s="649"/>
      <c r="AP560" s="650"/>
      <c r="AQ560" s="650"/>
      <c r="AR560" s="650"/>
      <c r="AS560" s="650"/>
      <c r="AT560" s="650"/>
      <c r="AU560" s="650"/>
      <c r="AV560" s="650"/>
      <c r="AW560" s="650"/>
      <c r="AX560" s="650"/>
      <c r="AY560" s="40">
        <f t="shared" si="68"/>
        <v>0</v>
      </c>
    </row>
    <row r="561" spans="1:51" ht="30" hidden="1" customHeight="1" x14ac:dyDescent="0.2">
      <c r="A561" s="615">
        <v>26</v>
      </c>
      <c r="B561" s="615">
        <v>1</v>
      </c>
      <c r="C561" s="654"/>
      <c r="D561" s="655"/>
      <c r="E561" s="655"/>
      <c r="F561" s="655"/>
      <c r="G561" s="655"/>
      <c r="H561" s="655"/>
      <c r="I561" s="656"/>
      <c r="J561" s="618"/>
      <c r="K561" s="619"/>
      <c r="L561" s="619"/>
      <c r="M561" s="619"/>
      <c r="N561" s="619"/>
      <c r="O561" s="619"/>
      <c r="P561" s="621"/>
      <c r="Q561" s="621"/>
      <c r="R561" s="621"/>
      <c r="S561" s="621"/>
      <c r="T561" s="621"/>
      <c r="U561" s="621"/>
      <c r="V561" s="621"/>
      <c r="W561" s="621"/>
      <c r="X561" s="621"/>
      <c r="Y561" s="622"/>
      <c r="Z561" s="623"/>
      <c r="AA561" s="623"/>
      <c r="AB561" s="624"/>
      <c r="AC561" s="625"/>
      <c r="AD561" s="626"/>
      <c r="AE561" s="626"/>
      <c r="AF561" s="626"/>
      <c r="AG561" s="626"/>
      <c r="AH561" s="627"/>
      <c r="AI561" s="628"/>
      <c r="AJ561" s="628"/>
      <c r="AK561" s="628"/>
      <c r="AL561" s="647"/>
      <c r="AM561" s="648"/>
      <c r="AN561" s="648"/>
      <c r="AO561" s="649"/>
      <c r="AP561" s="650"/>
      <c r="AQ561" s="650"/>
      <c r="AR561" s="650"/>
      <c r="AS561" s="650"/>
      <c r="AT561" s="650"/>
      <c r="AU561" s="650"/>
      <c r="AV561" s="650"/>
      <c r="AW561" s="650"/>
      <c r="AX561" s="650"/>
      <c r="AY561" s="40">
        <f t="shared" si="68"/>
        <v>0</v>
      </c>
    </row>
    <row r="562" spans="1:51" ht="30" hidden="1" customHeight="1" x14ac:dyDescent="0.2">
      <c r="A562" s="615">
        <v>27</v>
      </c>
      <c r="B562" s="615">
        <v>1</v>
      </c>
      <c r="C562" s="654"/>
      <c r="D562" s="655"/>
      <c r="E562" s="655"/>
      <c r="F562" s="655"/>
      <c r="G562" s="655"/>
      <c r="H562" s="655"/>
      <c r="I562" s="656"/>
      <c r="J562" s="618"/>
      <c r="K562" s="619"/>
      <c r="L562" s="619"/>
      <c r="M562" s="619"/>
      <c r="N562" s="619"/>
      <c r="O562" s="619"/>
      <c r="P562" s="621"/>
      <c r="Q562" s="621"/>
      <c r="R562" s="621"/>
      <c r="S562" s="621"/>
      <c r="T562" s="621"/>
      <c r="U562" s="621"/>
      <c r="V562" s="621"/>
      <c r="W562" s="621"/>
      <c r="X562" s="621"/>
      <c r="Y562" s="622"/>
      <c r="Z562" s="623"/>
      <c r="AA562" s="623"/>
      <c r="AB562" s="624"/>
      <c r="AC562" s="625"/>
      <c r="AD562" s="626"/>
      <c r="AE562" s="626"/>
      <c r="AF562" s="626"/>
      <c r="AG562" s="626"/>
      <c r="AH562" s="627"/>
      <c r="AI562" s="628"/>
      <c r="AJ562" s="628"/>
      <c r="AK562" s="628"/>
      <c r="AL562" s="647"/>
      <c r="AM562" s="648"/>
      <c r="AN562" s="648"/>
      <c r="AO562" s="649"/>
      <c r="AP562" s="650"/>
      <c r="AQ562" s="650"/>
      <c r="AR562" s="650"/>
      <c r="AS562" s="650"/>
      <c r="AT562" s="650"/>
      <c r="AU562" s="650"/>
      <c r="AV562" s="650"/>
      <c r="AW562" s="650"/>
      <c r="AX562" s="650"/>
      <c r="AY562" s="40">
        <f t="shared" si="68"/>
        <v>0</v>
      </c>
    </row>
    <row r="563" spans="1:51" ht="30" hidden="1" customHeight="1" x14ac:dyDescent="0.2">
      <c r="A563" s="615">
        <v>28</v>
      </c>
      <c r="B563" s="615">
        <v>1</v>
      </c>
      <c r="C563" s="654"/>
      <c r="D563" s="655"/>
      <c r="E563" s="655"/>
      <c r="F563" s="655"/>
      <c r="G563" s="655"/>
      <c r="H563" s="655"/>
      <c r="I563" s="656"/>
      <c r="J563" s="618"/>
      <c r="K563" s="619"/>
      <c r="L563" s="619"/>
      <c r="M563" s="619"/>
      <c r="N563" s="619"/>
      <c r="O563" s="619"/>
      <c r="P563" s="621"/>
      <c r="Q563" s="621"/>
      <c r="R563" s="621"/>
      <c r="S563" s="621"/>
      <c r="T563" s="621"/>
      <c r="U563" s="621"/>
      <c r="V563" s="621"/>
      <c r="W563" s="621"/>
      <c r="X563" s="621"/>
      <c r="Y563" s="622"/>
      <c r="Z563" s="623"/>
      <c r="AA563" s="623"/>
      <c r="AB563" s="624"/>
      <c r="AC563" s="625"/>
      <c r="AD563" s="626"/>
      <c r="AE563" s="626"/>
      <c r="AF563" s="626"/>
      <c r="AG563" s="626"/>
      <c r="AH563" s="627"/>
      <c r="AI563" s="628"/>
      <c r="AJ563" s="628"/>
      <c r="AK563" s="628"/>
      <c r="AL563" s="647"/>
      <c r="AM563" s="648"/>
      <c r="AN563" s="648"/>
      <c r="AO563" s="649"/>
      <c r="AP563" s="650"/>
      <c r="AQ563" s="650"/>
      <c r="AR563" s="650"/>
      <c r="AS563" s="650"/>
      <c r="AT563" s="650"/>
      <c r="AU563" s="650"/>
      <c r="AV563" s="650"/>
      <c r="AW563" s="650"/>
      <c r="AX563" s="650"/>
      <c r="AY563" s="40">
        <f t="shared" si="68"/>
        <v>0</v>
      </c>
    </row>
    <row r="564" spans="1:51" ht="30" hidden="1" customHeight="1" x14ac:dyDescent="0.2">
      <c r="A564" s="615">
        <v>29</v>
      </c>
      <c r="B564" s="615">
        <v>1</v>
      </c>
      <c r="C564" s="654"/>
      <c r="D564" s="655"/>
      <c r="E564" s="655"/>
      <c r="F564" s="655"/>
      <c r="G564" s="655"/>
      <c r="H564" s="655"/>
      <c r="I564" s="656"/>
      <c r="J564" s="618"/>
      <c r="K564" s="619"/>
      <c r="L564" s="619"/>
      <c r="M564" s="619"/>
      <c r="N564" s="619"/>
      <c r="O564" s="619"/>
      <c r="P564" s="621"/>
      <c r="Q564" s="621"/>
      <c r="R564" s="621"/>
      <c r="S564" s="621"/>
      <c r="T564" s="621"/>
      <c r="U564" s="621"/>
      <c r="V564" s="621"/>
      <c r="W564" s="621"/>
      <c r="X564" s="621"/>
      <c r="Y564" s="622"/>
      <c r="Z564" s="623"/>
      <c r="AA564" s="623"/>
      <c r="AB564" s="624"/>
      <c r="AC564" s="625"/>
      <c r="AD564" s="626"/>
      <c r="AE564" s="626"/>
      <c r="AF564" s="626"/>
      <c r="AG564" s="626"/>
      <c r="AH564" s="627"/>
      <c r="AI564" s="628"/>
      <c r="AJ564" s="628"/>
      <c r="AK564" s="628"/>
      <c r="AL564" s="647"/>
      <c r="AM564" s="648"/>
      <c r="AN564" s="648"/>
      <c r="AO564" s="649"/>
      <c r="AP564" s="650"/>
      <c r="AQ564" s="650"/>
      <c r="AR564" s="650"/>
      <c r="AS564" s="650"/>
      <c r="AT564" s="650"/>
      <c r="AU564" s="650"/>
      <c r="AV564" s="650"/>
      <c r="AW564" s="650"/>
      <c r="AX564" s="650"/>
      <c r="AY564" s="40">
        <f t="shared" si="68"/>
        <v>0</v>
      </c>
    </row>
    <row r="565" spans="1:51" ht="30" hidden="1" customHeight="1" x14ac:dyDescent="0.2">
      <c r="A565" s="615">
        <v>30</v>
      </c>
      <c r="B565" s="615">
        <v>1</v>
      </c>
      <c r="C565" s="654"/>
      <c r="D565" s="655"/>
      <c r="E565" s="655"/>
      <c r="F565" s="655"/>
      <c r="G565" s="655"/>
      <c r="H565" s="655"/>
      <c r="I565" s="656"/>
      <c r="J565" s="618"/>
      <c r="K565" s="619"/>
      <c r="L565" s="619"/>
      <c r="M565" s="619"/>
      <c r="N565" s="619"/>
      <c r="O565" s="619"/>
      <c r="P565" s="621"/>
      <c r="Q565" s="621"/>
      <c r="R565" s="621"/>
      <c r="S565" s="621"/>
      <c r="T565" s="621"/>
      <c r="U565" s="621"/>
      <c r="V565" s="621"/>
      <c r="W565" s="621"/>
      <c r="X565" s="621"/>
      <c r="Y565" s="622"/>
      <c r="Z565" s="623"/>
      <c r="AA565" s="623"/>
      <c r="AB565" s="624"/>
      <c r="AC565" s="625"/>
      <c r="AD565" s="626"/>
      <c r="AE565" s="626"/>
      <c r="AF565" s="626"/>
      <c r="AG565" s="626"/>
      <c r="AH565" s="627"/>
      <c r="AI565" s="628"/>
      <c r="AJ565" s="628"/>
      <c r="AK565" s="628"/>
      <c r="AL565" s="647"/>
      <c r="AM565" s="648"/>
      <c r="AN565" s="648"/>
      <c r="AO565" s="649"/>
      <c r="AP565" s="650"/>
      <c r="AQ565" s="650"/>
      <c r="AR565" s="650"/>
      <c r="AS565" s="650"/>
      <c r="AT565" s="650"/>
      <c r="AU565" s="650"/>
      <c r="AV565" s="650"/>
      <c r="AW565" s="650"/>
      <c r="AX565" s="650"/>
      <c r="AY565" s="40">
        <f t="shared" si="68"/>
        <v>0</v>
      </c>
    </row>
    <row r="566" spans="1:51" ht="24.75" hidden="1" customHeight="1" x14ac:dyDescent="0.2">
      <c r="A566" s="48"/>
      <c r="B566" s="48"/>
      <c r="C566" s="48"/>
      <c r="D566" s="48"/>
      <c r="E566" s="48"/>
      <c r="F566" s="48"/>
      <c r="G566" s="48"/>
      <c r="H566" s="48"/>
      <c r="I566" s="48"/>
      <c r="J566" s="48"/>
      <c r="K566" s="48"/>
      <c r="L566" s="48"/>
      <c r="M566" s="48"/>
      <c r="N566" s="48"/>
      <c r="O566" s="48"/>
      <c r="P566" s="49"/>
      <c r="Q566" s="49"/>
      <c r="R566" s="49"/>
      <c r="S566" s="49"/>
      <c r="T566" s="49"/>
      <c r="U566" s="49"/>
      <c r="V566" s="49"/>
      <c r="W566" s="49"/>
      <c r="X566" s="49"/>
      <c r="Y566" s="50"/>
      <c r="Z566" s="50"/>
      <c r="AA566" s="50"/>
      <c r="AB566" s="50"/>
      <c r="AC566" s="50"/>
      <c r="AD566" s="50"/>
      <c r="AE566" s="50"/>
      <c r="AF566" s="50"/>
      <c r="AG566" s="50"/>
      <c r="AH566" s="50"/>
      <c r="AI566" s="50"/>
      <c r="AJ566" s="50"/>
      <c r="AK566" s="50"/>
      <c r="AL566" s="50"/>
      <c r="AM566" s="50"/>
      <c r="AN566" s="50"/>
      <c r="AO566" s="50"/>
      <c r="AP566" s="49"/>
      <c r="AQ566" s="49"/>
      <c r="AR566" s="49"/>
      <c r="AS566" s="49"/>
      <c r="AT566" s="49"/>
      <c r="AU566" s="49"/>
      <c r="AV566" s="49"/>
      <c r="AW566" s="49"/>
      <c r="AX566" s="49"/>
      <c r="AY566" s="40">
        <f t="shared" si="68"/>
        <v>0</v>
      </c>
    </row>
    <row r="567" spans="1:51" ht="24.75" hidden="1" customHeight="1" x14ac:dyDescent="0.2">
      <c r="A567" s="41"/>
      <c r="B567" s="45" t="s">
        <v>110</v>
      </c>
      <c r="C567" s="41"/>
      <c r="D567" s="41"/>
      <c r="E567" s="41"/>
      <c r="F567" s="41"/>
      <c r="G567" s="41"/>
      <c r="H567" s="41"/>
      <c r="I567" s="41"/>
      <c r="J567" s="41"/>
      <c r="K567" s="41"/>
      <c r="L567" s="41"/>
      <c r="M567" s="41"/>
      <c r="N567" s="41"/>
      <c r="O567" s="41"/>
      <c r="P567" s="46"/>
      <c r="Q567" s="46"/>
      <c r="R567" s="46"/>
      <c r="S567" s="46"/>
      <c r="T567" s="46"/>
      <c r="U567" s="46"/>
      <c r="V567" s="46"/>
      <c r="W567" s="46"/>
      <c r="X567" s="46"/>
      <c r="Y567" s="47"/>
      <c r="Z567" s="47"/>
      <c r="AA567" s="47"/>
      <c r="AB567" s="47"/>
      <c r="AC567" s="47"/>
      <c r="AD567" s="47"/>
      <c r="AE567" s="47"/>
      <c r="AF567" s="47"/>
      <c r="AG567" s="47"/>
      <c r="AH567" s="47"/>
      <c r="AI567" s="47"/>
      <c r="AJ567" s="47"/>
      <c r="AK567" s="47"/>
      <c r="AL567" s="47"/>
      <c r="AM567" s="47"/>
      <c r="AN567" s="47"/>
      <c r="AO567" s="47"/>
      <c r="AP567" s="46"/>
      <c r="AQ567" s="46"/>
      <c r="AR567" s="46"/>
      <c r="AS567" s="46"/>
      <c r="AT567" s="46"/>
      <c r="AU567" s="46"/>
      <c r="AV567" s="46"/>
      <c r="AW567" s="46"/>
      <c r="AX567" s="46"/>
      <c r="AY567" s="40">
        <f>COUNTA(C569:AX598)</f>
        <v>0</v>
      </c>
    </row>
    <row r="568" spans="1:51" ht="59.25" hidden="1" customHeight="1" x14ac:dyDescent="0.2">
      <c r="A568" s="638"/>
      <c r="B568" s="638"/>
      <c r="C568" s="639" t="s">
        <v>17</v>
      </c>
      <c r="D568" s="640"/>
      <c r="E568" s="640"/>
      <c r="F568" s="640"/>
      <c r="G568" s="640"/>
      <c r="H568" s="640"/>
      <c r="I568" s="641"/>
      <c r="J568" s="642" t="s">
        <v>121</v>
      </c>
      <c r="K568" s="521"/>
      <c r="L568" s="521"/>
      <c r="M568" s="521"/>
      <c r="N568" s="521"/>
      <c r="O568" s="521"/>
      <c r="P568" s="643" t="s">
        <v>18</v>
      </c>
      <c r="Q568" s="643"/>
      <c r="R568" s="643"/>
      <c r="S568" s="643"/>
      <c r="T568" s="643"/>
      <c r="U568" s="643"/>
      <c r="V568" s="643"/>
      <c r="W568" s="643"/>
      <c r="X568" s="643"/>
      <c r="Y568" s="644" t="s">
        <v>120</v>
      </c>
      <c r="Z568" s="645"/>
      <c r="AA568" s="645"/>
      <c r="AB568" s="645"/>
      <c r="AC568" s="642" t="s">
        <v>140</v>
      </c>
      <c r="AD568" s="642"/>
      <c r="AE568" s="642"/>
      <c r="AF568" s="642"/>
      <c r="AG568" s="642"/>
      <c r="AH568" s="644" t="s">
        <v>152</v>
      </c>
      <c r="AI568" s="638"/>
      <c r="AJ568" s="638"/>
      <c r="AK568" s="638"/>
      <c r="AL568" s="638" t="s">
        <v>15</v>
      </c>
      <c r="AM568" s="638"/>
      <c r="AN568" s="638"/>
      <c r="AO568" s="646"/>
      <c r="AP568" s="614" t="s">
        <v>122</v>
      </c>
      <c r="AQ568" s="614"/>
      <c r="AR568" s="614"/>
      <c r="AS568" s="614"/>
      <c r="AT568" s="614"/>
      <c r="AU568" s="614"/>
      <c r="AV568" s="614"/>
      <c r="AW568" s="614"/>
      <c r="AX568" s="614"/>
      <c r="AY568" s="40">
        <f>IF(AY567=0,0,1)</f>
        <v>0</v>
      </c>
    </row>
    <row r="569" spans="1:51" ht="30" hidden="1" customHeight="1" x14ac:dyDescent="0.2">
      <c r="A569" s="615">
        <v>1</v>
      </c>
      <c r="B569" s="615">
        <v>1</v>
      </c>
      <c r="C569" s="654"/>
      <c r="D569" s="655"/>
      <c r="E569" s="655"/>
      <c r="F569" s="655"/>
      <c r="G569" s="655"/>
      <c r="H569" s="655"/>
      <c r="I569" s="656"/>
      <c r="J569" s="618"/>
      <c r="K569" s="619"/>
      <c r="L569" s="619"/>
      <c r="M569" s="619"/>
      <c r="N569" s="619"/>
      <c r="O569" s="619"/>
      <c r="P569" s="621"/>
      <c r="Q569" s="621"/>
      <c r="R569" s="621"/>
      <c r="S569" s="621"/>
      <c r="T569" s="621"/>
      <c r="U569" s="621"/>
      <c r="V569" s="621"/>
      <c r="W569" s="621"/>
      <c r="X569" s="621"/>
      <c r="Y569" s="622"/>
      <c r="Z569" s="623"/>
      <c r="AA569" s="623"/>
      <c r="AB569" s="624"/>
      <c r="AC569" s="625"/>
      <c r="AD569" s="626"/>
      <c r="AE569" s="626"/>
      <c r="AF569" s="626"/>
      <c r="AG569" s="626"/>
      <c r="AH569" s="664"/>
      <c r="AI569" s="665"/>
      <c r="AJ569" s="665"/>
      <c r="AK569" s="665"/>
      <c r="AL569" s="647"/>
      <c r="AM569" s="648"/>
      <c r="AN569" s="648"/>
      <c r="AO569" s="649"/>
      <c r="AP569" s="650"/>
      <c r="AQ569" s="650"/>
      <c r="AR569" s="650"/>
      <c r="AS569" s="650"/>
      <c r="AT569" s="650"/>
      <c r="AU569" s="650"/>
      <c r="AV569" s="650"/>
      <c r="AW569" s="650"/>
      <c r="AX569" s="650"/>
      <c r="AY569" s="40">
        <f>COUNTA(C569:AX569)</f>
        <v>0</v>
      </c>
    </row>
    <row r="570" spans="1:51" ht="30" hidden="1" customHeight="1" x14ac:dyDescent="0.2">
      <c r="A570" s="615">
        <v>2</v>
      </c>
      <c r="B570" s="615">
        <v>1</v>
      </c>
      <c r="C570" s="654"/>
      <c r="D570" s="655"/>
      <c r="E570" s="655"/>
      <c r="F570" s="655"/>
      <c r="G570" s="655"/>
      <c r="H570" s="655"/>
      <c r="I570" s="656"/>
      <c r="J570" s="618"/>
      <c r="K570" s="619"/>
      <c r="L570" s="619"/>
      <c r="M570" s="619"/>
      <c r="N570" s="619"/>
      <c r="O570" s="619"/>
      <c r="P570" s="621"/>
      <c r="Q570" s="621"/>
      <c r="R570" s="621"/>
      <c r="S570" s="621"/>
      <c r="T570" s="621"/>
      <c r="U570" s="621"/>
      <c r="V570" s="621"/>
      <c r="W570" s="621"/>
      <c r="X570" s="621"/>
      <c r="Y570" s="622"/>
      <c r="Z570" s="623"/>
      <c r="AA570" s="623"/>
      <c r="AB570" s="624"/>
      <c r="AC570" s="625"/>
      <c r="AD570" s="626"/>
      <c r="AE570" s="626"/>
      <c r="AF570" s="626"/>
      <c r="AG570" s="626"/>
      <c r="AH570" s="664"/>
      <c r="AI570" s="665"/>
      <c r="AJ570" s="665"/>
      <c r="AK570" s="665"/>
      <c r="AL570" s="647"/>
      <c r="AM570" s="648"/>
      <c r="AN570" s="648"/>
      <c r="AO570" s="649"/>
      <c r="AP570" s="650"/>
      <c r="AQ570" s="650"/>
      <c r="AR570" s="650"/>
      <c r="AS570" s="650"/>
      <c r="AT570" s="650"/>
      <c r="AU570" s="650"/>
      <c r="AV570" s="650"/>
      <c r="AW570" s="650"/>
      <c r="AX570" s="650"/>
      <c r="AY570" s="40">
        <f t="shared" ref="AY570:AY598" si="69">COUNTA(C570:AX570)</f>
        <v>0</v>
      </c>
    </row>
    <row r="571" spans="1:51" ht="30" hidden="1" customHeight="1" x14ac:dyDescent="0.2">
      <c r="A571" s="615">
        <v>3</v>
      </c>
      <c r="B571" s="615">
        <v>1</v>
      </c>
      <c r="C571" s="651"/>
      <c r="D571" s="652"/>
      <c r="E571" s="652"/>
      <c r="F571" s="652"/>
      <c r="G571" s="652"/>
      <c r="H571" s="652"/>
      <c r="I571" s="653"/>
      <c r="J571" s="618"/>
      <c r="K571" s="619"/>
      <c r="L571" s="619"/>
      <c r="M571" s="619"/>
      <c r="N571" s="619"/>
      <c r="O571" s="619"/>
      <c r="P571" s="620"/>
      <c r="Q571" s="621"/>
      <c r="R571" s="621"/>
      <c r="S571" s="621"/>
      <c r="T571" s="621"/>
      <c r="U571" s="621"/>
      <c r="V571" s="621"/>
      <c r="W571" s="621"/>
      <c r="X571" s="621"/>
      <c r="Y571" s="622"/>
      <c r="Z571" s="623"/>
      <c r="AA571" s="623"/>
      <c r="AB571" s="624"/>
      <c r="AC571" s="625"/>
      <c r="AD571" s="626"/>
      <c r="AE571" s="626"/>
      <c r="AF571" s="626"/>
      <c r="AG571" s="626"/>
      <c r="AH571" s="627"/>
      <c r="AI571" s="628"/>
      <c r="AJ571" s="628"/>
      <c r="AK571" s="628"/>
      <c r="AL571" s="647"/>
      <c r="AM571" s="648"/>
      <c r="AN571" s="648"/>
      <c r="AO571" s="649"/>
      <c r="AP571" s="650"/>
      <c r="AQ571" s="650"/>
      <c r="AR571" s="650"/>
      <c r="AS571" s="650"/>
      <c r="AT571" s="650"/>
      <c r="AU571" s="650"/>
      <c r="AV571" s="650"/>
      <c r="AW571" s="650"/>
      <c r="AX571" s="650"/>
      <c r="AY571" s="40">
        <f t="shared" si="69"/>
        <v>0</v>
      </c>
    </row>
    <row r="572" spans="1:51" ht="30" hidden="1" customHeight="1" x14ac:dyDescent="0.2">
      <c r="A572" s="615">
        <v>4</v>
      </c>
      <c r="B572" s="615">
        <v>1</v>
      </c>
      <c r="C572" s="651"/>
      <c r="D572" s="652"/>
      <c r="E572" s="652"/>
      <c r="F572" s="652"/>
      <c r="G572" s="652"/>
      <c r="H572" s="652"/>
      <c r="I572" s="653"/>
      <c r="J572" s="618"/>
      <c r="K572" s="619"/>
      <c r="L572" s="619"/>
      <c r="M572" s="619"/>
      <c r="N572" s="619"/>
      <c r="O572" s="619"/>
      <c r="P572" s="620"/>
      <c r="Q572" s="621"/>
      <c r="R572" s="621"/>
      <c r="S572" s="621"/>
      <c r="T572" s="621"/>
      <c r="U572" s="621"/>
      <c r="V572" s="621"/>
      <c r="W572" s="621"/>
      <c r="X572" s="621"/>
      <c r="Y572" s="622"/>
      <c r="Z572" s="623"/>
      <c r="AA572" s="623"/>
      <c r="AB572" s="624"/>
      <c r="AC572" s="625"/>
      <c r="AD572" s="626"/>
      <c r="AE572" s="626"/>
      <c r="AF572" s="626"/>
      <c r="AG572" s="626"/>
      <c r="AH572" s="627"/>
      <c r="AI572" s="628"/>
      <c r="AJ572" s="628"/>
      <c r="AK572" s="628"/>
      <c r="AL572" s="647"/>
      <c r="AM572" s="648"/>
      <c r="AN572" s="648"/>
      <c r="AO572" s="649"/>
      <c r="AP572" s="650"/>
      <c r="AQ572" s="650"/>
      <c r="AR572" s="650"/>
      <c r="AS572" s="650"/>
      <c r="AT572" s="650"/>
      <c r="AU572" s="650"/>
      <c r="AV572" s="650"/>
      <c r="AW572" s="650"/>
      <c r="AX572" s="650"/>
      <c r="AY572" s="40">
        <f t="shared" si="69"/>
        <v>0</v>
      </c>
    </row>
    <row r="573" spans="1:51" ht="30" hidden="1" customHeight="1" x14ac:dyDescent="0.2">
      <c r="A573" s="615">
        <v>5</v>
      </c>
      <c r="B573" s="615">
        <v>1</v>
      </c>
      <c r="C573" s="654"/>
      <c r="D573" s="655"/>
      <c r="E573" s="655"/>
      <c r="F573" s="655"/>
      <c r="G573" s="655"/>
      <c r="H573" s="655"/>
      <c r="I573" s="656"/>
      <c r="J573" s="618"/>
      <c r="K573" s="619"/>
      <c r="L573" s="619"/>
      <c r="M573" s="619"/>
      <c r="N573" s="619"/>
      <c r="O573" s="619"/>
      <c r="P573" s="621"/>
      <c r="Q573" s="621"/>
      <c r="R573" s="621"/>
      <c r="S573" s="621"/>
      <c r="T573" s="621"/>
      <c r="U573" s="621"/>
      <c r="V573" s="621"/>
      <c r="W573" s="621"/>
      <c r="X573" s="621"/>
      <c r="Y573" s="622"/>
      <c r="Z573" s="623"/>
      <c r="AA573" s="623"/>
      <c r="AB573" s="624"/>
      <c r="AC573" s="625"/>
      <c r="AD573" s="626"/>
      <c r="AE573" s="626"/>
      <c r="AF573" s="626"/>
      <c r="AG573" s="626"/>
      <c r="AH573" s="627"/>
      <c r="AI573" s="628"/>
      <c r="AJ573" s="628"/>
      <c r="AK573" s="628"/>
      <c r="AL573" s="647"/>
      <c r="AM573" s="648"/>
      <c r="AN573" s="648"/>
      <c r="AO573" s="649"/>
      <c r="AP573" s="650"/>
      <c r="AQ573" s="650"/>
      <c r="AR573" s="650"/>
      <c r="AS573" s="650"/>
      <c r="AT573" s="650"/>
      <c r="AU573" s="650"/>
      <c r="AV573" s="650"/>
      <c r="AW573" s="650"/>
      <c r="AX573" s="650"/>
      <c r="AY573" s="40">
        <f>COUNTA(C573:AX573)</f>
        <v>0</v>
      </c>
    </row>
    <row r="574" spans="1:51" ht="30" hidden="1" customHeight="1" x14ac:dyDescent="0.2">
      <c r="A574" s="615">
        <v>6</v>
      </c>
      <c r="B574" s="615">
        <v>1</v>
      </c>
      <c r="C574" s="654"/>
      <c r="D574" s="655"/>
      <c r="E574" s="655"/>
      <c r="F574" s="655"/>
      <c r="G574" s="655"/>
      <c r="H574" s="655"/>
      <c r="I574" s="656"/>
      <c r="J574" s="618"/>
      <c r="K574" s="619"/>
      <c r="L574" s="619"/>
      <c r="M574" s="619"/>
      <c r="N574" s="619"/>
      <c r="O574" s="619"/>
      <c r="P574" s="621"/>
      <c r="Q574" s="621"/>
      <c r="R574" s="621"/>
      <c r="S574" s="621"/>
      <c r="T574" s="621"/>
      <c r="U574" s="621"/>
      <c r="V574" s="621"/>
      <c r="W574" s="621"/>
      <c r="X574" s="621"/>
      <c r="Y574" s="622"/>
      <c r="Z574" s="623"/>
      <c r="AA574" s="623"/>
      <c r="AB574" s="624"/>
      <c r="AC574" s="625"/>
      <c r="AD574" s="626"/>
      <c r="AE574" s="626"/>
      <c r="AF574" s="626"/>
      <c r="AG574" s="626"/>
      <c r="AH574" s="627"/>
      <c r="AI574" s="628"/>
      <c r="AJ574" s="628"/>
      <c r="AK574" s="628"/>
      <c r="AL574" s="647"/>
      <c r="AM574" s="648"/>
      <c r="AN574" s="648"/>
      <c r="AO574" s="649"/>
      <c r="AP574" s="650"/>
      <c r="AQ574" s="650"/>
      <c r="AR574" s="650"/>
      <c r="AS574" s="650"/>
      <c r="AT574" s="650"/>
      <c r="AU574" s="650"/>
      <c r="AV574" s="650"/>
      <c r="AW574" s="650"/>
      <c r="AX574" s="650"/>
      <c r="AY574" s="40">
        <f t="shared" si="69"/>
        <v>0</v>
      </c>
    </row>
    <row r="575" spans="1:51" ht="30" hidden="1" customHeight="1" x14ac:dyDescent="0.2">
      <c r="A575" s="615">
        <v>7</v>
      </c>
      <c r="B575" s="615">
        <v>1</v>
      </c>
      <c r="C575" s="654"/>
      <c r="D575" s="655"/>
      <c r="E575" s="655"/>
      <c r="F575" s="655"/>
      <c r="G575" s="655"/>
      <c r="H575" s="655"/>
      <c r="I575" s="656"/>
      <c r="J575" s="618"/>
      <c r="K575" s="619"/>
      <c r="L575" s="619"/>
      <c r="M575" s="619"/>
      <c r="N575" s="619"/>
      <c r="O575" s="619"/>
      <c r="P575" s="621"/>
      <c r="Q575" s="621"/>
      <c r="R575" s="621"/>
      <c r="S575" s="621"/>
      <c r="T575" s="621"/>
      <c r="U575" s="621"/>
      <c r="V575" s="621"/>
      <c r="W575" s="621"/>
      <c r="X575" s="621"/>
      <c r="Y575" s="622"/>
      <c r="Z575" s="623"/>
      <c r="AA575" s="623"/>
      <c r="AB575" s="624"/>
      <c r="AC575" s="625"/>
      <c r="AD575" s="626"/>
      <c r="AE575" s="626"/>
      <c r="AF575" s="626"/>
      <c r="AG575" s="626"/>
      <c r="AH575" s="627"/>
      <c r="AI575" s="628"/>
      <c r="AJ575" s="628"/>
      <c r="AK575" s="628"/>
      <c r="AL575" s="647"/>
      <c r="AM575" s="648"/>
      <c r="AN575" s="648"/>
      <c r="AO575" s="649"/>
      <c r="AP575" s="650"/>
      <c r="AQ575" s="650"/>
      <c r="AR575" s="650"/>
      <c r="AS575" s="650"/>
      <c r="AT575" s="650"/>
      <c r="AU575" s="650"/>
      <c r="AV575" s="650"/>
      <c r="AW575" s="650"/>
      <c r="AX575" s="650"/>
      <c r="AY575" s="40">
        <f t="shared" si="69"/>
        <v>0</v>
      </c>
    </row>
    <row r="576" spans="1:51" ht="30" hidden="1" customHeight="1" x14ac:dyDescent="0.2">
      <c r="A576" s="615">
        <v>8</v>
      </c>
      <c r="B576" s="615">
        <v>1</v>
      </c>
      <c r="C576" s="654"/>
      <c r="D576" s="655"/>
      <c r="E576" s="655"/>
      <c r="F576" s="655"/>
      <c r="G576" s="655"/>
      <c r="H576" s="655"/>
      <c r="I576" s="656"/>
      <c r="J576" s="618"/>
      <c r="K576" s="619"/>
      <c r="L576" s="619"/>
      <c r="M576" s="619"/>
      <c r="N576" s="619"/>
      <c r="O576" s="619"/>
      <c r="P576" s="621"/>
      <c r="Q576" s="621"/>
      <c r="R576" s="621"/>
      <c r="S576" s="621"/>
      <c r="T576" s="621"/>
      <c r="U576" s="621"/>
      <c r="V576" s="621"/>
      <c r="W576" s="621"/>
      <c r="X576" s="621"/>
      <c r="Y576" s="622"/>
      <c r="Z576" s="623"/>
      <c r="AA576" s="623"/>
      <c r="AB576" s="624"/>
      <c r="AC576" s="625"/>
      <c r="AD576" s="626"/>
      <c r="AE576" s="626"/>
      <c r="AF576" s="626"/>
      <c r="AG576" s="626"/>
      <c r="AH576" s="627"/>
      <c r="AI576" s="628"/>
      <c r="AJ576" s="628"/>
      <c r="AK576" s="628"/>
      <c r="AL576" s="647"/>
      <c r="AM576" s="648"/>
      <c r="AN576" s="648"/>
      <c r="AO576" s="649"/>
      <c r="AP576" s="650"/>
      <c r="AQ576" s="650"/>
      <c r="AR576" s="650"/>
      <c r="AS576" s="650"/>
      <c r="AT576" s="650"/>
      <c r="AU576" s="650"/>
      <c r="AV576" s="650"/>
      <c r="AW576" s="650"/>
      <c r="AX576" s="650"/>
      <c r="AY576" s="40">
        <f t="shared" si="69"/>
        <v>0</v>
      </c>
    </row>
    <row r="577" spans="1:51" ht="30" hidden="1" customHeight="1" x14ac:dyDescent="0.2">
      <c r="A577" s="615">
        <v>9</v>
      </c>
      <c r="B577" s="615">
        <v>1</v>
      </c>
      <c r="C577" s="654"/>
      <c r="D577" s="655"/>
      <c r="E577" s="655"/>
      <c r="F577" s="655"/>
      <c r="G577" s="655"/>
      <c r="H577" s="655"/>
      <c r="I577" s="656"/>
      <c r="J577" s="618"/>
      <c r="K577" s="619"/>
      <c r="L577" s="619"/>
      <c r="M577" s="619"/>
      <c r="N577" s="619"/>
      <c r="O577" s="619"/>
      <c r="P577" s="621"/>
      <c r="Q577" s="621"/>
      <c r="R577" s="621"/>
      <c r="S577" s="621"/>
      <c r="T577" s="621"/>
      <c r="U577" s="621"/>
      <c r="V577" s="621"/>
      <c r="W577" s="621"/>
      <c r="X577" s="621"/>
      <c r="Y577" s="622"/>
      <c r="Z577" s="623"/>
      <c r="AA577" s="623"/>
      <c r="AB577" s="624"/>
      <c r="AC577" s="625"/>
      <c r="AD577" s="626"/>
      <c r="AE577" s="626"/>
      <c r="AF577" s="626"/>
      <c r="AG577" s="626"/>
      <c r="AH577" s="627"/>
      <c r="AI577" s="628"/>
      <c r="AJ577" s="628"/>
      <c r="AK577" s="628"/>
      <c r="AL577" s="647"/>
      <c r="AM577" s="648"/>
      <c r="AN577" s="648"/>
      <c r="AO577" s="649"/>
      <c r="AP577" s="650"/>
      <c r="AQ577" s="650"/>
      <c r="AR577" s="650"/>
      <c r="AS577" s="650"/>
      <c r="AT577" s="650"/>
      <c r="AU577" s="650"/>
      <c r="AV577" s="650"/>
      <c r="AW577" s="650"/>
      <c r="AX577" s="650"/>
      <c r="AY577" s="40">
        <f t="shared" si="69"/>
        <v>0</v>
      </c>
    </row>
    <row r="578" spans="1:51" ht="30" hidden="1" customHeight="1" x14ac:dyDescent="0.2">
      <c r="A578" s="615">
        <v>10</v>
      </c>
      <c r="B578" s="615">
        <v>1</v>
      </c>
      <c r="C578" s="654"/>
      <c r="D578" s="655"/>
      <c r="E578" s="655"/>
      <c r="F578" s="655"/>
      <c r="G578" s="655"/>
      <c r="H578" s="655"/>
      <c r="I578" s="656"/>
      <c r="J578" s="618"/>
      <c r="K578" s="619"/>
      <c r="L578" s="619"/>
      <c r="M578" s="619"/>
      <c r="N578" s="619"/>
      <c r="O578" s="619"/>
      <c r="P578" s="621"/>
      <c r="Q578" s="621"/>
      <c r="R578" s="621"/>
      <c r="S578" s="621"/>
      <c r="T578" s="621"/>
      <c r="U578" s="621"/>
      <c r="V578" s="621"/>
      <c r="W578" s="621"/>
      <c r="X578" s="621"/>
      <c r="Y578" s="622"/>
      <c r="Z578" s="623"/>
      <c r="AA578" s="623"/>
      <c r="AB578" s="624"/>
      <c r="AC578" s="625"/>
      <c r="AD578" s="626"/>
      <c r="AE578" s="626"/>
      <c r="AF578" s="626"/>
      <c r="AG578" s="626"/>
      <c r="AH578" s="627"/>
      <c r="AI578" s="628"/>
      <c r="AJ578" s="628"/>
      <c r="AK578" s="628"/>
      <c r="AL578" s="647"/>
      <c r="AM578" s="648"/>
      <c r="AN578" s="648"/>
      <c r="AO578" s="649"/>
      <c r="AP578" s="650"/>
      <c r="AQ578" s="650"/>
      <c r="AR578" s="650"/>
      <c r="AS578" s="650"/>
      <c r="AT578" s="650"/>
      <c r="AU578" s="650"/>
      <c r="AV578" s="650"/>
      <c r="AW578" s="650"/>
      <c r="AX578" s="650"/>
      <c r="AY578" s="40">
        <f t="shared" si="69"/>
        <v>0</v>
      </c>
    </row>
    <row r="579" spans="1:51" ht="30" hidden="1" customHeight="1" x14ac:dyDescent="0.2">
      <c r="A579" s="615">
        <v>11</v>
      </c>
      <c r="B579" s="615">
        <v>1</v>
      </c>
      <c r="C579" s="654"/>
      <c r="D579" s="655"/>
      <c r="E579" s="655"/>
      <c r="F579" s="655"/>
      <c r="G579" s="655"/>
      <c r="H579" s="655"/>
      <c r="I579" s="656"/>
      <c r="J579" s="618"/>
      <c r="K579" s="619"/>
      <c r="L579" s="619"/>
      <c r="M579" s="619"/>
      <c r="N579" s="619"/>
      <c r="O579" s="619"/>
      <c r="P579" s="621"/>
      <c r="Q579" s="621"/>
      <c r="R579" s="621"/>
      <c r="S579" s="621"/>
      <c r="T579" s="621"/>
      <c r="U579" s="621"/>
      <c r="V579" s="621"/>
      <c r="W579" s="621"/>
      <c r="X579" s="621"/>
      <c r="Y579" s="622"/>
      <c r="Z579" s="623"/>
      <c r="AA579" s="623"/>
      <c r="AB579" s="624"/>
      <c r="AC579" s="625"/>
      <c r="AD579" s="626"/>
      <c r="AE579" s="626"/>
      <c r="AF579" s="626"/>
      <c r="AG579" s="626"/>
      <c r="AH579" s="627"/>
      <c r="AI579" s="628"/>
      <c r="AJ579" s="628"/>
      <c r="AK579" s="628"/>
      <c r="AL579" s="647"/>
      <c r="AM579" s="648"/>
      <c r="AN579" s="648"/>
      <c r="AO579" s="649"/>
      <c r="AP579" s="650"/>
      <c r="AQ579" s="650"/>
      <c r="AR579" s="650"/>
      <c r="AS579" s="650"/>
      <c r="AT579" s="650"/>
      <c r="AU579" s="650"/>
      <c r="AV579" s="650"/>
      <c r="AW579" s="650"/>
      <c r="AX579" s="650"/>
      <c r="AY579" s="40">
        <f t="shared" si="69"/>
        <v>0</v>
      </c>
    </row>
    <row r="580" spans="1:51" ht="30" hidden="1" customHeight="1" x14ac:dyDescent="0.2">
      <c r="A580" s="615">
        <v>12</v>
      </c>
      <c r="B580" s="615">
        <v>1</v>
      </c>
      <c r="C580" s="654"/>
      <c r="D580" s="655"/>
      <c r="E580" s="655"/>
      <c r="F580" s="655"/>
      <c r="G580" s="655"/>
      <c r="H580" s="655"/>
      <c r="I580" s="656"/>
      <c r="J580" s="618"/>
      <c r="K580" s="619"/>
      <c r="L580" s="619"/>
      <c r="M580" s="619"/>
      <c r="N580" s="619"/>
      <c r="O580" s="619"/>
      <c r="P580" s="621"/>
      <c r="Q580" s="621"/>
      <c r="R580" s="621"/>
      <c r="S580" s="621"/>
      <c r="T580" s="621"/>
      <c r="U580" s="621"/>
      <c r="V580" s="621"/>
      <c r="W580" s="621"/>
      <c r="X580" s="621"/>
      <c r="Y580" s="622"/>
      <c r="Z580" s="623"/>
      <c r="AA580" s="623"/>
      <c r="AB580" s="624"/>
      <c r="AC580" s="625"/>
      <c r="AD580" s="626"/>
      <c r="AE580" s="626"/>
      <c r="AF580" s="626"/>
      <c r="AG580" s="626"/>
      <c r="AH580" s="627"/>
      <c r="AI580" s="628"/>
      <c r="AJ580" s="628"/>
      <c r="AK580" s="628"/>
      <c r="AL580" s="647"/>
      <c r="AM580" s="648"/>
      <c r="AN580" s="648"/>
      <c r="AO580" s="649"/>
      <c r="AP580" s="650"/>
      <c r="AQ580" s="650"/>
      <c r="AR580" s="650"/>
      <c r="AS580" s="650"/>
      <c r="AT580" s="650"/>
      <c r="AU580" s="650"/>
      <c r="AV580" s="650"/>
      <c r="AW580" s="650"/>
      <c r="AX580" s="650"/>
      <c r="AY580" s="40">
        <f t="shared" si="69"/>
        <v>0</v>
      </c>
    </row>
    <row r="581" spans="1:51" ht="30" hidden="1" customHeight="1" x14ac:dyDescent="0.2">
      <c r="A581" s="615">
        <v>13</v>
      </c>
      <c r="B581" s="615">
        <v>1</v>
      </c>
      <c r="C581" s="654"/>
      <c r="D581" s="655"/>
      <c r="E581" s="655"/>
      <c r="F581" s="655"/>
      <c r="G581" s="655"/>
      <c r="H581" s="655"/>
      <c r="I581" s="656"/>
      <c r="J581" s="618"/>
      <c r="K581" s="619"/>
      <c r="L581" s="619"/>
      <c r="M581" s="619"/>
      <c r="N581" s="619"/>
      <c r="O581" s="619"/>
      <c r="P581" s="621"/>
      <c r="Q581" s="621"/>
      <c r="R581" s="621"/>
      <c r="S581" s="621"/>
      <c r="T581" s="621"/>
      <c r="U581" s="621"/>
      <c r="V581" s="621"/>
      <c r="W581" s="621"/>
      <c r="X581" s="621"/>
      <c r="Y581" s="622"/>
      <c r="Z581" s="623"/>
      <c r="AA581" s="623"/>
      <c r="AB581" s="624"/>
      <c r="AC581" s="625"/>
      <c r="AD581" s="626"/>
      <c r="AE581" s="626"/>
      <c r="AF581" s="626"/>
      <c r="AG581" s="626"/>
      <c r="AH581" s="627"/>
      <c r="AI581" s="628"/>
      <c r="AJ581" s="628"/>
      <c r="AK581" s="628"/>
      <c r="AL581" s="647"/>
      <c r="AM581" s="648"/>
      <c r="AN581" s="648"/>
      <c r="AO581" s="649"/>
      <c r="AP581" s="650"/>
      <c r="AQ581" s="650"/>
      <c r="AR581" s="650"/>
      <c r="AS581" s="650"/>
      <c r="AT581" s="650"/>
      <c r="AU581" s="650"/>
      <c r="AV581" s="650"/>
      <c r="AW581" s="650"/>
      <c r="AX581" s="650"/>
      <c r="AY581" s="40">
        <f t="shared" si="69"/>
        <v>0</v>
      </c>
    </row>
    <row r="582" spans="1:51" ht="30" hidden="1" customHeight="1" x14ac:dyDescent="0.2">
      <c r="A582" s="615">
        <v>14</v>
      </c>
      <c r="B582" s="615">
        <v>1</v>
      </c>
      <c r="C582" s="654"/>
      <c r="D582" s="655"/>
      <c r="E582" s="655"/>
      <c r="F582" s="655"/>
      <c r="G582" s="655"/>
      <c r="H582" s="655"/>
      <c r="I582" s="656"/>
      <c r="J582" s="618"/>
      <c r="K582" s="619"/>
      <c r="L582" s="619"/>
      <c r="M582" s="619"/>
      <c r="N582" s="619"/>
      <c r="O582" s="619"/>
      <c r="P582" s="621"/>
      <c r="Q582" s="621"/>
      <c r="R582" s="621"/>
      <c r="S582" s="621"/>
      <c r="T582" s="621"/>
      <c r="U582" s="621"/>
      <c r="V582" s="621"/>
      <c r="W582" s="621"/>
      <c r="X582" s="621"/>
      <c r="Y582" s="622"/>
      <c r="Z582" s="623"/>
      <c r="AA582" s="623"/>
      <c r="AB582" s="624"/>
      <c r="AC582" s="625"/>
      <c r="AD582" s="626"/>
      <c r="AE582" s="626"/>
      <c r="AF582" s="626"/>
      <c r="AG582" s="626"/>
      <c r="AH582" s="627"/>
      <c r="AI582" s="628"/>
      <c r="AJ582" s="628"/>
      <c r="AK582" s="628"/>
      <c r="AL582" s="647"/>
      <c r="AM582" s="648"/>
      <c r="AN582" s="648"/>
      <c r="AO582" s="649"/>
      <c r="AP582" s="650"/>
      <c r="AQ582" s="650"/>
      <c r="AR582" s="650"/>
      <c r="AS582" s="650"/>
      <c r="AT582" s="650"/>
      <c r="AU582" s="650"/>
      <c r="AV582" s="650"/>
      <c r="AW582" s="650"/>
      <c r="AX582" s="650"/>
      <c r="AY582" s="40">
        <f t="shared" si="69"/>
        <v>0</v>
      </c>
    </row>
    <row r="583" spans="1:51" ht="30" hidden="1" customHeight="1" x14ac:dyDescent="0.2">
      <c r="A583" s="615">
        <v>15</v>
      </c>
      <c r="B583" s="615">
        <v>1</v>
      </c>
      <c r="C583" s="654"/>
      <c r="D583" s="655"/>
      <c r="E583" s="655"/>
      <c r="F583" s="655"/>
      <c r="G583" s="655"/>
      <c r="H583" s="655"/>
      <c r="I583" s="656"/>
      <c r="J583" s="618"/>
      <c r="K583" s="619"/>
      <c r="L583" s="619"/>
      <c r="M583" s="619"/>
      <c r="N583" s="619"/>
      <c r="O583" s="619"/>
      <c r="P583" s="621"/>
      <c r="Q583" s="621"/>
      <c r="R583" s="621"/>
      <c r="S583" s="621"/>
      <c r="T583" s="621"/>
      <c r="U583" s="621"/>
      <c r="V583" s="621"/>
      <c r="W583" s="621"/>
      <c r="X583" s="621"/>
      <c r="Y583" s="622"/>
      <c r="Z583" s="623"/>
      <c r="AA583" s="623"/>
      <c r="AB583" s="624"/>
      <c r="AC583" s="625"/>
      <c r="AD583" s="626"/>
      <c r="AE583" s="626"/>
      <c r="AF583" s="626"/>
      <c r="AG583" s="626"/>
      <c r="AH583" s="627"/>
      <c r="AI583" s="628"/>
      <c r="AJ583" s="628"/>
      <c r="AK583" s="628"/>
      <c r="AL583" s="647"/>
      <c r="AM583" s="648"/>
      <c r="AN583" s="648"/>
      <c r="AO583" s="649"/>
      <c r="AP583" s="650"/>
      <c r="AQ583" s="650"/>
      <c r="AR583" s="650"/>
      <c r="AS583" s="650"/>
      <c r="AT583" s="650"/>
      <c r="AU583" s="650"/>
      <c r="AV583" s="650"/>
      <c r="AW583" s="650"/>
      <c r="AX583" s="650"/>
      <c r="AY583" s="40">
        <f t="shared" si="69"/>
        <v>0</v>
      </c>
    </row>
    <row r="584" spans="1:51" ht="30" hidden="1" customHeight="1" x14ac:dyDescent="0.2">
      <c r="A584" s="615">
        <v>16</v>
      </c>
      <c r="B584" s="615">
        <v>1</v>
      </c>
      <c r="C584" s="654"/>
      <c r="D584" s="655"/>
      <c r="E584" s="655"/>
      <c r="F584" s="655"/>
      <c r="G584" s="655"/>
      <c r="H584" s="655"/>
      <c r="I584" s="656"/>
      <c r="J584" s="618"/>
      <c r="K584" s="619"/>
      <c r="L584" s="619"/>
      <c r="M584" s="619"/>
      <c r="N584" s="619"/>
      <c r="O584" s="619"/>
      <c r="P584" s="621"/>
      <c r="Q584" s="621"/>
      <c r="R584" s="621"/>
      <c r="S584" s="621"/>
      <c r="T584" s="621"/>
      <c r="U584" s="621"/>
      <c r="V584" s="621"/>
      <c r="W584" s="621"/>
      <c r="X584" s="621"/>
      <c r="Y584" s="622"/>
      <c r="Z584" s="623"/>
      <c r="AA584" s="623"/>
      <c r="AB584" s="624"/>
      <c r="AC584" s="625"/>
      <c r="AD584" s="626"/>
      <c r="AE584" s="626"/>
      <c r="AF584" s="626"/>
      <c r="AG584" s="626"/>
      <c r="AH584" s="627"/>
      <c r="AI584" s="628"/>
      <c r="AJ584" s="628"/>
      <c r="AK584" s="628"/>
      <c r="AL584" s="647"/>
      <c r="AM584" s="648"/>
      <c r="AN584" s="648"/>
      <c r="AO584" s="649"/>
      <c r="AP584" s="650"/>
      <c r="AQ584" s="650"/>
      <c r="AR584" s="650"/>
      <c r="AS584" s="650"/>
      <c r="AT584" s="650"/>
      <c r="AU584" s="650"/>
      <c r="AV584" s="650"/>
      <c r="AW584" s="650"/>
      <c r="AX584" s="650"/>
      <c r="AY584" s="40">
        <f t="shared" si="69"/>
        <v>0</v>
      </c>
    </row>
    <row r="585" spans="1:51" s="13" customFormat="1" ht="30" hidden="1" customHeight="1" x14ac:dyDescent="0.2">
      <c r="A585" s="615">
        <v>17</v>
      </c>
      <c r="B585" s="615">
        <v>1</v>
      </c>
      <c r="C585" s="654"/>
      <c r="D585" s="655"/>
      <c r="E585" s="655"/>
      <c r="F585" s="655"/>
      <c r="G585" s="655"/>
      <c r="H585" s="655"/>
      <c r="I585" s="656"/>
      <c r="J585" s="618"/>
      <c r="K585" s="619"/>
      <c r="L585" s="619"/>
      <c r="M585" s="619"/>
      <c r="N585" s="619"/>
      <c r="O585" s="619"/>
      <c r="P585" s="621"/>
      <c r="Q585" s="621"/>
      <c r="R585" s="621"/>
      <c r="S585" s="621"/>
      <c r="T585" s="621"/>
      <c r="U585" s="621"/>
      <c r="V585" s="621"/>
      <c r="W585" s="621"/>
      <c r="X585" s="621"/>
      <c r="Y585" s="622"/>
      <c r="Z585" s="623"/>
      <c r="AA585" s="623"/>
      <c r="AB585" s="624"/>
      <c r="AC585" s="625"/>
      <c r="AD585" s="626"/>
      <c r="AE585" s="626"/>
      <c r="AF585" s="626"/>
      <c r="AG585" s="626"/>
      <c r="AH585" s="627"/>
      <c r="AI585" s="628"/>
      <c r="AJ585" s="628"/>
      <c r="AK585" s="628"/>
      <c r="AL585" s="647"/>
      <c r="AM585" s="648"/>
      <c r="AN585" s="648"/>
      <c r="AO585" s="649"/>
      <c r="AP585" s="650"/>
      <c r="AQ585" s="650"/>
      <c r="AR585" s="650"/>
      <c r="AS585" s="650"/>
      <c r="AT585" s="650"/>
      <c r="AU585" s="650"/>
      <c r="AV585" s="650"/>
      <c r="AW585" s="650"/>
      <c r="AX585" s="650"/>
      <c r="AY585" s="40">
        <f t="shared" si="69"/>
        <v>0</v>
      </c>
    </row>
    <row r="586" spans="1:51" ht="30" hidden="1" customHeight="1" x14ac:dyDescent="0.2">
      <c r="A586" s="615">
        <v>18</v>
      </c>
      <c r="B586" s="615">
        <v>1</v>
      </c>
      <c r="C586" s="654"/>
      <c r="D586" s="655"/>
      <c r="E586" s="655"/>
      <c r="F586" s="655"/>
      <c r="G586" s="655"/>
      <c r="H586" s="655"/>
      <c r="I586" s="656"/>
      <c r="J586" s="618"/>
      <c r="K586" s="619"/>
      <c r="L586" s="619"/>
      <c r="M586" s="619"/>
      <c r="N586" s="619"/>
      <c r="O586" s="619"/>
      <c r="P586" s="621"/>
      <c r="Q586" s="621"/>
      <c r="R586" s="621"/>
      <c r="S586" s="621"/>
      <c r="T586" s="621"/>
      <c r="U586" s="621"/>
      <c r="V586" s="621"/>
      <c r="W586" s="621"/>
      <c r="X586" s="621"/>
      <c r="Y586" s="622"/>
      <c r="Z586" s="623"/>
      <c r="AA586" s="623"/>
      <c r="AB586" s="624"/>
      <c r="AC586" s="625"/>
      <c r="AD586" s="626"/>
      <c r="AE586" s="626"/>
      <c r="AF586" s="626"/>
      <c r="AG586" s="626"/>
      <c r="AH586" s="627"/>
      <c r="AI586" s="628"/>
      <c r="AJ586" s="628"/>
      <c r="AK586" s="628"/>
      <c r="AL586" s="647"/>
      <c r="AM586" s="648"/>
      <c r="AN586" s="648"/>
      <c r="AO586" s="649"/>
      <c r="AP586" s="650"/>
      <c r="AQ586" s="650"/>
      <c r="AR586" s="650"/>
      <c r="AS586" s="650"/>
      <c r="AT586" s="650"/>
      <c r="AU586" s="650"/>
      <c r="AV586" s="650"/>
      <c r="AW586" s="650"/>
      <c r="AX586" s="650"/>
      <c r="AY586" s="40">
        <f t="shared" si="69"/>
        <v>0</v>
      </c>
    </row>
    <row r="587" spans="1:51" ht="30" hidden="1" customHeight="1" x14ac:dyDescent="0.2">
      <c r="A587" s="615">
        <v>19</v>
      </c>
      <c r="B587" s="615">
        <v>1</v>
      </c>
      <c r="C587" s="654"/>
      <c r="D587" s="655"/>
      <c r="E587" s="655"/>
      <c r="F587" s="655"/>
      <c r="G587" s="655"/>
      <c r="H587" s="655"/>
      <c r="I587" s="656"/>
      <c r="J587" s="618"/>
      <c r="K587" s="619"/>
      <c r="L587" s="619"/>
      <c r="M587" s="619"/>
      <c r="N587" s="619"/>
      <c r="O587" s="619"/>
      <c r="P587" s="621"/>
      <c r="Q587" s="621"/>
      <c r="R587" s="621"/>
      <c r="S587" s="621"/>
      <c r="T587" s="621"/>
      <c r="U587" s="621"/>
      <c r="V587" s="621"/>
      <c r="W587" s="621"/>
      <c r="X587" s="621"/>
      <c r="Y587" s="622"/>
      <c r="Z587" s="623"/>
      <c r="AA587" s="623"/>
      <c r="AB587" s="624"/>
      <c r="AC587" s="625"/>
      <c r="AD587" s="626"/>
      <c r="AE587" s="626"/>
      <c r="AF587" s="626"/>
      <c r="AG587" s="626"/>
      <c r="AH587" s="627"/>
      <c r="AI587" s="628"/>
      <c r="AJ587" s="628"/>
      <c r="AK587" s="628"/>
      <c r="AL587" s="647"/>
      <c r="AM587" s="648"/>
      <c r="AN587" s="648"/>
      <c r="AO587" s="649"/>
      <c r="AP587" s="650"/>
      <c r="AQ587" s="650"/>
      <c r="AR587" s="650"/>
      <c r="AS587" s="650"/>
      <c r="AT587" s="650"/>
      <c r="AU587" s="650"/>
      <c r="AV587" s="650"/>
      <c r="AW587" s="650"/>
      <c r="AX587" s="650"/>
      <c r="AY587" s="40">
        <f t="shared" si="69"/>
        <v>0</v>
      </c>
    </row>
    <row r="588" spans="1:51" ht="30" hidden="1" customHeight="1" x14ac:dyDescent="0.2">
      <c r="A588" s="615">
        <v>20</v>
      </c>
      <c r="B588" s="615">
        <v>1</v>
      </c>
      <c r="C588" s="654"/>
      <c r="D588" s="655"/>
      <c r="E588" s="655"/>
      <c r="F588" s="655"/>
      <c r="G588" s="655"/>
      <c r="H588" s="655"/>
      <c r="I588" s="656"/>
      <c r="J588" s="618"/>
      <c r="K588" s="619"/>
      <c r="L588" s="619"/>
      <c r="M588" s="619"/>
      <c r="N588" s="619"/>
      <c r="O588" s="619"/>
      <c r="P588" s="621"/>
      <c r="Q588" s="621"/>
      <c r="R588" s="621"/>
      <c r="S588" s="621"/>
      <c r="T588" s="621"/>
      <c r="U588" s="621"/>
      <c r="V588" s="621"/>
      <c r="W588" s="621"/>
      <c r="X588" s="621"/>
      <c r="Y588" s="622"/>
      <c r="Z588" s="623"/>
      <c r="AA588" s="623"/>
      <c r="AB588" s="624"/>
      <c r="AC588" s="625"/>
      <c r="AD588" s="626"/>
      <c r="AE588" s="626"/>
      <c r="AF588" s="626"/>
      <c r="AG588" s="626"/>
      <c r="AH588" s="627"/>
      <c r="AI588" s="628"/>
      <c r="AJ588" s="628"/>
      <c r="AK588" s="628"/>
      <c r="AL588" s="647"/>
      <c r="AM588" s="648"/>
      <c r="AN588" s="648"/>
      <c r="AO588" s="649"/>
      <c r="AP588" s="650"/>
      <c r="AQ588" s="650"/>
      <c r="AR588" s="650"/>
      <c r="AS588" s="650"/>
      <c r="AT588" s="650"/>
      <c r="AU588" s="650"/>
      <c r="AV588" s="650"/>
      <c r="AW588" s="650"/>
      <c r="AX588" s="650"/>
      <c r="AY588" s="40">
        <f t="shared" si="69"/>
        <v>0</v>
      </c>
    </row>
    <row r="589" spans="1:51" ht="30" hidden="1" customHeight="1" x14ac:dyDescent="0.2">
      <c r="A589" s="615">
        <v>21</v>
      </c>
      <c r="B589" s="615">
        <v>1</v>
      </c>
      <c r="C589" s="654"/>
      <c r="D589" s="655"/>
      <c r="E589" s="655"/>
      <c r="F589" s="655"/>
      <c r="G589" s="655"/>
      <c r="H589" s="655"/>
      <c r="I589" s="656"/>
      <c r="J589" s="618"/>
      <c r="K589" s="619"/>
      <c r="L589" s="619"/>
      <c r="M589" s="619"/>
      <c r="N589" s="619"/>
      <c r="O589" s="619"/>
      <c r="P589" s="621"/>
      <c r="Q589" s="621"/>
      <c r="R589" s="621"/>
      <c r="S589" s="621"/>
      <c r="T589" s="621"/>
      <c r="U589" s="621"/>
      <c r="V589" s="621"/>
      <c r="W589" s="621"/>
      <c r="X589" s="621"/>
      <c r="Y589" s="622"/>
      <c r="Z589" s="623"/>
      <c r="AA589" s="623"/>
      <c r="AB589" s="624"/>
      <c r="AC589" s="625"/>
      <c r="AD589" s="626"/>
      <c r="AE589" s="626"/>
      <c r="AF589" s="626"/>
      <c r="AG589" s="626"/>
      <c r="AH589" s="627"/>
      <c r="AI589" s="628"/>
      <c r="AJ589" s="628"/>
      <c r="AK589" s="628"/>
      <c r="AL589" s="647"/>
      <c r="AM589" s="648"/>
      <c r="AN589" s="648"/>
      <c r="AO589" s="649"/>
      <c r="AP589" s="650"/>
      <c r="AQ589" s="650"/>
      <c r="AR589" s="650"/>
      <c r="AS589" s="650"/>
      <c r="AT589" s="650"/>
      <c r="AU589" s="650"/>
      <c r="AV589" s="650"/>
      <c r="AW589" s="650"/>
      <c r="AX589" s="650"/>
      <c r="AY589" s="40">
        <f t="shared" si="69"/>
        <v>0</v>
      </c>
    </row>
    <row r="590" spans="1:51" ht="30" hidden="1" customHeight="1" x14ac:dyDescent="0.2">
      <c r="A590" s="615">
        <v>22</v>
      </c>
      <c r="B590" s="615">
        <v>1</v>
      </c>
      <c r="C590" s="654"/>
      <c r="D590" s="655"/>
      <c r="E590" s="655"/>
      <c r="F590" s="655"/>
      <c r="G590" s="655"/>
      <c r="H590" s="655"/>
      <c r="I590" s="656"/>
      <c r="J590" s="618"/>
      <c r="K590" s="619"/>
      <c r="L590" s="619"/>
      <c r="M590" s="619"/>
      <c r="N590" s="619"/>
      <c r="O590" s="619"/>
      <c r="P590" s="621"/>
      <c r="Q590" s="621"/>
      <c r="R590" s="621"/>
      <c r="S590" s="621"/>
      <c r="T590" s="621"/>
      <c r="U590" s="621"/>
      <c r="V590" s="621"/>
      <c r="W590" s="621"/>
      <c r="X590" s="621"/>
      <c r="Y590" s="622"/>
      <c r="Z590" s="623"/>
      <c r="AA590" s="623"/>
      <c r="AB590" s="624"/>
      <c r="AC590" s="625"/>
      <c r="AD590" s="626"/>
      <c r="AE590" s="626"/>
      <c r="AF590" s="626"/>
      <c r="AG590" s="626"/>
      <c r="AH590" s="627"/>
      <c r="AI590" s="628"/>
      <c r="AJ590" s="628"/>
      <c r="AK590" s="628"/>
      <c r="AL590" s="647"/>
      <c r="AM590" s="648"/>
      <c r="AN590" s="648"/>
      <c r="AO590" s="649"/>
      <c r="AP590" s="650"/>
      <c r="AQ590" s="650"/>
      <c r="AR590" s="650"/>
      <c r="AS590" s="650"/>
      <c r="AT590" s="650"/>
      <c r="AU590" s="650"/>
      <c r="AV590" s="650"/>
      <c r="AW590" s="650"/>
      <c r="AX590" s="650"/>
      <c r="AY590" s="40">
        <f t="shared" si="69"/>
        <v>0</v>
      </c>
    </row>
    <row r="591" spans="1:51" ht="30" hidden="1" customHeight="1" x14ac:dyDescent="0.2">
      <c r="A591" s="615">
        <v>23</v>
      </c>
      <c r="B591" s="615">
        <v>1</v>
      </c>
      <c r="C591" s="654"/>
      <c r="D591" s="655"/>
      <c r="E591" s="655"/>
      <c r="F591" s="655"/>
      <c r="G591" s="655"/>
      <c r="H591" s="655"/>
      <c r="I591" s="656"/>
      <c r="J591" s="618"/>
      <c r="K591" s="619"/>
      <c r="L591" s="619"/>
      <c r="M591" s="619"/>
      <c r="N591" s="619"/>
      <c r="O591" s="619"/>
      <c r="P591" s="621"/>
      <c r="Q591" s="621"/>
      <c r="R591" s="621"/>
      <c r="S591" s="621"/>
      <c r="T591" s="621"/>
      <c r="U591" s="621"/>
      <c r="V591" s="621"/>
      <c r="W591" s="621"/>
      <c r="X591" s="621"/>
      <c r="Y591" s="622"/>
      <c r="Z591" s="623"/>
      <c r="AA591" s="623"/>
      <c r="AB591" s="624"/>
      <c r="AC591" s="625"/>
      <c r="AD591" s="626"/>
      <c r="AE591" s="626"/>
      <c r="AF591" s="626"/>
      <c r="AG591" s="626"/>
      <c r="AH591" s="627"/>
      <c r="AI591" s="628"/>
      <c r="AJ591" s="628"/>
      <c r="AK591" s="628"/>
      <c r="AL591" s="647"/>
      <c r="AM591" s="648"/>
      <c r="AN591" s="648"/>
      <c r="AO591" s="649"/>
      <c r="AP591" s="650"/>
      <c r="AQ591" s="650"/>
      <c r="AR591" s="650"/>
      <c r="AS591" s="650"/>
      <c r="AT591" s="650"/>
      <c r="AU591" s="650"/>
      <c r="AV591" s="650"/>
      <c r="AW591" s="650"/>
      <c r="AX591" s="650"/>
      <c r="AY591" s="40">
        <f t="shared" si="69"/>
        <v>0</v>
      </c>
    </row>
    <row r="592" spans="1:51" ht="30" hidden="1" customHeight="1" x14ac:dyDescent="0.2">
      <c r="A592" s="615">
        <v>24</v>
      </c>
      <c r="B592" s="615">
        <v>1</v>
      </c>
      <c r="C592" s="654"/>
      <c r="D592" s="655"/>
      <c r="E592" s="655"/>
      <c r="F592" s="655"/>
      <c r="G592" s="655"/>
      <c r="H592" s="655"/>
      <c r="I592" s="656"/>
      <c r="J592" s="618"/>
      <c r="K592" s="619"/>
      <c r="L592" s="619"/>
      <c r="M592" s="619"/>
      <c r="N592" s="619"/>
      <c r="O592" s="619"/>
      <c r="P592" s="621"/>
      <c r="Q592" s="621"/>
      <c r="R592" s="621"/>
      <c r="S592" s="621"/>
      <c r="T592" s="621"/>
      <c r="U592" s="621"/>
      <c r="V592" s="621"/>
      <c r="W592" s="621"/>
      <c r="X592" s="621"/>
      <c r="Y592" s="622"/>
      <c r="Z592" s="623"/>
      <c r="AA592" s="623"/>
      <c r="AB592" s="624"/>
      <c r="AC592" s="625"/>
      <c r="AD592" s="626"/>
      <c r="AE592" s="626"/>
      <c r="AF592" s="626"/>
      <c r="AG592" s="626"/>
      <c r="AH592" s="627"/>
      <c r="AI592" s="628"/>
      <c r="AJ592" s="628"/>
      <c r="AK592" s="628"/>
      <c r="AL592" s="647"/>
      <c r="AM592" s="648"/>
      <c r="AN592" s="648"/>
      <c r="AO592" s="649"/>
      <c r="AP592" s="650"/>
      <c r="AQ592" s="650"/>
      <c r="AR592" s="650"/>
      <c r="AS592" s="650"/>
      <c r="AT592" s="650"/>
      <c r="AU592" s="650"/>
      <c r="AV592" s="650"/>
      <c r="AW592" s="650"/>
      <c r="AX592" s="650"/>
      <c r="AY592" s="40">
        <f t="shared" si="69"/>
        <v>0</v>
      </c>
    </row>
    <row r="593" spans="1:51" ht="30" hidden="1" customHeight="1" x14ac:dyDescent="0.2">
      <c r="A593" s="615">
        <v>25</v>
      </c>
      <c r="B593" s="615">
        <v>1</v>
      </c>
      <c r="C593" s="654"/>
      <c r="D593" s="655"/>
      <c r="E593" s="655"/>
      <c r="F593" s="655"/>
      <c r="G593" s="655"/>
      <c r="H593" s="655"/>
      <c r="I593" s="656"/>
      <c r="J593" s="618"/>
      <c r="K593" s="619"/>
      <c r="L593" s="619"/>
      <c r="M593" s="619"/>
      <c r="N593" s="619"/>
      <c r="O593" s="619"/>
      <c r="P593" s="621"/>
      <c r="Q593" s="621"/>
      <c r="R593" s="621"/>
      <c r="S593" s="621"/>
      <c r="T593" s="621"/>
      <c r="U593" s="621"/>
      <c r="V593" s="621"/>
      <c r="W593" s="621"/>
      <c r="X593" s="621"/>
      <c r="Y593" s="622"/>
      <c r="Z593" s="623"/>
      <c r="AA593" s="623"/>
      <c r="AB593" s="624"/>
      <c r="AC593" s="625"/>
      <c r="AD593" s="626"/>
      <c r="AE593" s="626"/>
      <c r="AF593" s="626"/>
      <c r="AG593" s="626"/>
      <c r="AH593" s="627"/>
      <c r="AI593" s="628"/>
      <c r="AJ593" s="628"/>
      <c r="AK593" s="628"/>
      <c r="AL593" s="647"/>
      <c r="AM593" s="648"/>
      <c r="AN593" s="648"/>
      <c r="AO593" s="649"/>
      <c r="AP593" s="650"/>
      <c r="AQ593" s="650"/>
      <c r="AR593" s="650"/>
      <c r="AS593" s="650"/>
      <c r="AT593" s="650"/>
      <c r="AU593" s="650"/>
      <c r="AV593" s="650"/>
      <c r="AW593" s="650"/>
      <c r="AX593" s="650"/>
      <c r="AY593" s="40">
        <f t="shared" si="69"/>
        <v>0</v>
      </c>
    </row>
    <row r="594" spans="1:51" ht="30" hidden="1" customHeight="1" x14ac:dyDescent="0.2">
      <c r="A594" s="615">
        <v>26</v>
      </c>
      <c r="B594" s="615">
        <v>1</v>
      </c>
      <c r="C594" s="654"/>
      <c r="D594" s="655"/>
      <c r="E594" s="655"/>
      <c r="F594" s="655"/>
      <c r="G594" s="655"/>
      <c r="H594" s="655"/>
      <c r="I594" s="656"/>
      <c r="J594" s="618"/>
      <c r="K594" s="619"/>
      <c r="L594" s="619"/>
      <c r="M594" s="619"/>
      <c r="N594" s="619"/>
      <c r="O594" s="619"/>
      <c r="P594" s="621"/>
      <c r="Q594" s="621"/>
      <c r="R594" s="621"/>
      <c r="S594" s="621"/>
      <c r="T594" s="621"/>
      <c r="U594" s="621"/>
      <c r="V594" s="621"/>
      <c r="W594" s="621"/>
      <c r="X594" s="621"/>
      <c r="Y594" s="622"/>
      <c r="Z594" s="623"/>
      <c r="AA594" s="623"/>
      <c r="AB594" s="624"/>
      <c r="AC594" s="625"/>
      <c r="AD594" s="626"/>
      <c r="AE594" s="626"/>
      <c r="AF594" s="626"/>
      <c r="AG594" s="626"/>
      <c r="AH594" s="627"/>
      <c r="AI594" s="628"/>
      <c r="AJ594" s="628"/>
      <c r="AK594" s="628"/>
      <c r="AL594" s="647"/>
      <c r="AM594" s="648"/>
      <c r="AN594" s="648"/>
      <c r="AO594" s="649"/>
      <c r="AP594" s="650"/>
      <c r="AQ594" s="650"/>
      <c r="AR594" s="650"/>
      <c r="AS594" s="650"/>
      <c r="AT594" s="650"/>
      <c r="AU594" s="650"/>
      <c r="AV594" s="650"/>
      <c r="AW594" s="650"/>
      <c r="AX594" s="650"/>
      <c r="AY594" s="40">
        <f t="shared" si="69"/>
        <v>0</v>
      </c>
    </row>
    <row r="595" spans="1:51" ht="30" hidden="1" customHeight="1" x14ac:dyDescent="0.2">
      <c r="A595" s="615">
        <v>27</v>
      </c>
      <c r="B595" s="615">
        <v>1</v>
      </c>
      <c r="C595" s="654"/>
      <c r="D595" s="655"/>
      <c r="E595" s="655"/>
      <c r="F595" s="655"/>
      <c r="G595" s="655"/>
      <c r="H595" s="655"/>
      <c r="I595" s="656"/>
      <c r="J595" s="618"/>
      <c r="K595" s="619"/>
      <c r="L595" s="619"/>
      <c r="M595" s="619"/>
      <c r="N595" s="619"/>
      <c r="O595" s="619"/>
      <c r="P595" s="621"/>
      <c r="Q595" s="621"/>
      <c r="R595" s="621"/>
      <c r="S595" s="621"/>
      <c r="T595" s="621"/>
      <c r="U595" s="621"/>
      <c r="V595" s="621"/>
      <c r="W595" s="621"/>
      <c r="X595" s="621"/>
      <c r="Y595" s="622"/>
      <c r="Z595" s="623"/>
      <c r="AA595" s="623"/>
      <c r="AB595" s="624"/>
      <c r="AC595" s="625"/>
      <c r="AD595" s="626"/>
      <c r="AE595" s="626"/>
      <c r="AF595" s="626"/>
      <c r="AG595" s="626"/>
      <c r="AH595" s="627"/>
      <c r="AI595" s="628"/>
      <c r="AJ595" s="628"/>
      <c r="AK595" s="628"/>
      <c r="AL595" s="647"/>
      <c r="AM595" s="648"/>
      <c r="AN595" s="648"/>
      <c r="AO595" s="649"/>
      <c r="AP595" s="650"/>
      <c r="AQ595" s="650"/>
      <c r="AR595" s="650"/>
      <c r="AS595" s="650"/>
      <c r="AT595" s="650"/>
      <c r="AU595" s="650"/>
      <c r="AV595" s="650"/>
      <c r="AW595" s="650"/>
      <c r="AX595" s="650"/>
      <c r="AY595" s="40">
        <f t="shared" si="69"/>
        <v>0</v>
      </c>
    </row>
    <row r="596" spans="1:51" ht="30" hidden="1" customHeight="1" x14ac:dyDescent="0.2">
      <c r="A596" s="615">
        <v>28</v>
      </c>
      <c r="B596" s="615">
        <v>1</v>
      </c>
      <c r="C596" s="654"/>
      <c r="D596" s="655"/>
      <c r="E596" s="655"/>
      <c r="F596" s="655"/>
      <c r="G596" s="655"/>
      <c r="H596" s="655"/>
      <c r="I596" s="656"/>
      <c r="J596" s="618"/>
      <c r="K596" s="619"/>
      <c r="L596" s="619"/>
      <c r="M596" s="619"/>
      <c r="N596" s="619"/>
      <c r="O596" s="619"/>
      <c r="P596" s="621"/>
      <c r="Q596" s="621"/>
      <c r="R596" s="621"/>
      <c r="S596" s="621"/>
      <c r="T596" s="621"/>
      <c r="U596" s="621"/>
      <c r="V596" s="621"/>
      <c r="W596" s="621"/>
      <c r="X596" s="621"/>
      <c r="Y596" s="622"/>
      <c r="Z596" s="623"/>
      <c r="AA596" s="623"/>
      <c r="AB596" s="624"/>
      <c r="AC596" s="625"/>
      <c r="AD596" s="626"/>
      <c r="AE596" s="626"/>
      <c r="AF596" s="626"/>
      <c r="AG596" s="626"/>
      <c r="AH596" s="627"/>
      <c r="AI596" s="628"/>
      <c r="AJ596" s="628"/>
      <c r="AK596" s="628"/>
      <c r="AL596" s="647"/>
      <c r="AM596" s="648"/>
      <c r="AN596" s="648"/>
      <c r="AO596" s="649"/>
      <c r="AP596" s="650"/>
      <c r="AQ596" s="650"/>
      <c r="AR596" s="650"/>
      <c r="AS596" s="650"/>
      <c r="AT596" s="650"/>
      <c r="AU596" s="650"/>
      <c r="AV596" s="650"/>
      <c r="AW596" s="650"/>
      <c r="AX596" s="650"/>
      <c r="AY596" s="40">
        <f t="shared" si="69"/>
        <v>0</v>
      </c>
    </row>
    <row r="597" spans="1:51" ht="30" hidden="1" customHeight="1" x14ac:dyDescent="0.2">
      <c r="A597" s="615">
        <v>29</v>
      </c>
      <c r="B597" s="615">
        <v>1</v>
      </c>
      <c r="C597" s="654"/>
      <c r="D597" s="655"/>
      <c r="E597" s="655"/>
      <c r="F597" s="655"/>
      <c r="G597" s="655"/>
      <c r="H597" s="655"/>
      <c r="I597" s="656"/>
      <c r="J597" s="618"/>
      <c r="K597" s="619"/>
      <c r="L597" s="619"/>
      <c r="M597" s="619"/>
      <c r="N597" s="619"/>
      <c r="O597" s="619"/>
      <c r="P597" s="621"/>
      <c r="Q597" s="621"/>
      <c r="R597" s="621"/>
      <c r="S597" s="621"/>
      <c r="T597" s="621"/>
      <c r="U597" s="621"/>
      <c r="V597" s="621"/>
      <c r="W597" s="621"/>
      <c r="X597" s="621"/>
      <c r="Y597" s="622"/>
      <c r="Z597" s="623"/>
      <c r="AA597" s="623"/>
      <c r="AB597" s="624"/>
      <c r="AC597" s="625"/>
      <c r="AD597" s="626"/>
      <c r="AE597" s="626"/>
      <c r="AF597" s="626"/>
      <c r="AG597" s="626"/>
      <c r="AH597" s="627"/>
      <c r="AI597" s="628"/>
      <c r="AJ597" s="628"/>
      <c r="AK597" s="628"/>
      <c r="AL597" s="647"/>
      <c r="AM597" s="648"/>
      <c r="AN597" s="648"/>
      <c r="AO597" s="649"/>
      <c r="AP597" s="650"/>
      <c r="AQ597" s="650"/>
      <c r="AR597" s="650"/>
      <c r="AS597" s="650"/>
      <c r="AT597" s="650"/>
      <c r="AU597" s="650"/>
      <c r="AV597" s="650"/>
      <c r="AW597" s="650"/>
      <c r="AX597" s="650"/>
      <c r="AY597" s="40">
        <f t="shared" si="69"/>
        <v>0</v>
      </c>
    </row>
    <row r="598" spans="1:51" ht="30" hidden="1" customHeight="1" x14ac:dyDescent="0.2">
      <c r="A598" s="615">
        <v>30</v>
      </c>
      <c r="B598" s="615">
        <v>1</v>
      </c>
      <c r="C598" s="654"/>
      <c r="D598" s="655"/>
      <c r="E598" s="655"/>
      <c r="F598" s="655"/>
      <c r="G598" s="655"/>
      <c r="H598" s="655"/>
      <c r="I598" s="656"/>
      <c r="J598" s="618"/>
      <c r="K598" s="619"/>
      <c r="L598" s="619"/>
      <c r="M598" s="619"/>
      <c r="N598" s="619"/>
      <c r="O598" s="619"/>
      <c r="P598" s="621"/>
      <c r="Q598" s="621"/>
      <c r="R598" s="621"/>
      <c r="S598" s="621"/>
      <c r="T598" s="621"/>
      <c r="U598" s="621"/>
      <c r="V598" s="621"/>
      <c r="W598" s="621"/>
      <c r="X598" s="621"/>
      <c r="Y598" s="622"/>
      <c r="Z598" s="623"/>
      <c r="AA598" s="623"/>
      <c r="AB598" s="624"/>
      <c r="AC598" s="625"/>
      <c r="AD598" s="626"/>
      <c r="AE598" s="626"/>
      <c r="AF598" s="626"/>
      <c r="AG598" s="626"/>
      <c r="AH598" s="627"/>
      <c r="AI598" s="628"/>
      <c r="AJ598" s="628"/>
      <c r="AK598" s="628"/>
      <c r="AL598" s="647"/>
      <c r="AM598" s="648"/>
      <c r="AN598" s="648"/>
      <c r="AO598" s="649"/>
      <c r="AP598" s="650"/>
      <c r="AQ598" s="650"/>
      <c r="AR598" s="650"/>
      <c r="AS598" s="650"/>
      <c r="AT598" s="650"/>
      <c r="AU598" s="650"/>
      <c r="AV598" s="650"/>
      <c r="AW598" s="650"/>
      <c r="AX598" s="650"/>
      <c r="AY598" s="40">
        <f t="shared" si="69"/>
        <v>0</v>
      </c>
    </row>
    <row r="599" spans="1:51" ht="24.75" customHeight="1" x14ac:dyDescent="0.2">
      <c r="A599" s="672" t="s">
        <v>583</v>
      </c>
      <c r="B599" s="291"/>
      <c r="C599" s="291"/>
      <c r="D599" s="291"/>
      <c r="E599" s="291"/>
      <c r="F599" s="291"/>
      <c r="G599" s="291"/>
      <c r="H599" s="291"/>
      <c r="I599" s="291"/>
      <c r="J599" s="291"/>
      <c r="K599" s="291"/>
      <c r="L599" s="291"/>
      <c r="M599" s="291"/>
      <c r="N599" s="291"/>
      <c r="O599" s="291"/>
      <c r="P599" s="291"/>
      <c r="Q599" s="291"/>
      <c r="R599" s="291"/>
      <c r="S599" s="291"/>
      <c r="T599" s="291"/>
      <c r="U599" s="291"/>
      <c r="V599" s="291"/>
      <c r="W599" s="291"/>
      <c r="X599" s="291"/>
      <c r="Y599" s="291"/>
      <c r="Z599" s="291"/>
      <c r="AA599" s="291"/>
      <c r="AB599" s="291"/>
      <c r="AC599" s="291"/>
      <c r="AD599" s="291"/>
      <c r="AE599" s="291"/>
      <c r="AF599" s="291"/>
      <c r="AG599" s="291"/>
      <c r="AH599" s="291"/>
      <c r="AI599" s="291"/>
      <c r="AJ599" s="291"/>
      <c r="AK599" s="292"/>
      <c r="AL599" s="673" t="s">
        <v>142</v>
      </c>
      <c r="AM599" s="674"/>
      <c r="AN599" s="674"/>
      <c r="AO599" s="56"/>
      <c r="AP599" s="51"/>
      <c r="AQ599" s="51"/>
      <c r="AR599" s="51"/>
      <c r="AS599" s="51"/>
      <c r="AT599" s="51"/>
      <c r="AU599" s="51"/>
      <c r="AV599" s="51"/>
      <c r="AW599" s="51"/>
      <c r="AX599" s="52"/>
      <c r="AY599" s="40">
        <v>1</v>
      </c>
    </row>
    <row r="600" spans="1:51" ht="24.75" customHeight="1" x14ac:dyDescent="0.2">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53"/>
      <c r="AM600" s="53"/>
      <c r="AN600" s="53"/>
      <c r="AO600" s="53"/>
      <c r="AP600" s="53"/>
      <c r="AQ600" s="53"/>
      <c r="AR600" s="53"/>
      <c r="AS600" s="53"/>
      <c r="AT600" s="53"/>
      <c r="AU600" s="53"/>
      <c r="AV600" s="53"/>
      <c r="AW600" s="53"/>
      <c r="AX600" s="53"/>
    </row>
    <row r="601" spans="1:51" ht="24.75" customHeight="1" x14ac:dyDescent="0.2">
      <c r="A601" s="42"/>
      <c r="B601" s="54" t="s">
        <v>133</v>
      </c>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c r="AF601" s="42"/>
      <c r="AG601" s="42"/>
      <c r="AH601" s="42"/>
      <c r="AI601" s="42"/>
      <c r="AJ601" s="42"/>
      <c r="AK601" s="42"/>
      <c r="AL601" s="42"/>
      <c r="AM601" s="42"/>
      <c r="AN601" s="42"/>
      <c r="AO601" s="42"/>
      <c r="AP601" s="42"/>
      <c r="AQ601" s="42"/>
      <c r="AR601" s="42"/>
      <c r="AS601" s="42"/>
      <c r="AT601" s="42"/>
      <c r="AU601" s="42"/>
      <c r="AV601" s="42"/>
      <c r="AW601" s="42"/>
      <c r="AX601" s="42"/>
      <c r="AY601" s="40">
        <f>COUNTA(C603:AX632)</f>
        <v>7</v>
      </c>
    </row>
    <row r="602" spans="1:51" ht="58.5" customHeight="1" x14ac:dyDescent="0.2">
      <c r="A602" s="670"/>
      <c r="B602" s="670"/>
      <c r="C602" s="642" t="s">
        <v>118</v>
      </c>
      <c r="D602" s="669"/>
      <c r="E602" s="675" t="s">
        <v>117</v>
      </c>
      <c r="F602" s="676"/>
      <c r="G602" s="676"/>
      <c r="H602" s="676"/>
      <c r="I602" s="677"/>
      <c r="J602" s="642" t="s">
        <v>121</v>
      </c>
      <c r="K602" s="642"/>
      <c r="L602" s="642"/>
      <c r="M602" s="642"/>
      <c r="N602" s="642"/>
      <c r="O602" s="642"/>
      <c r="P602" s="642" t="s">
        <v>18</v>
      </c>
      <c r="Q602" s="642"/>
      <c r="R602" s="642"/>
      <c r="S602" s="642"/>
      <c r="T602" s="642"/>
      <c r="U602" s="642"/>
      <c r="V602" s="642"/>
      <c r="W602" s="642"/>
      <c r="X602" s="642"/>
      <c r="Y602" s="642" t="s">
        <v>123</v>
      </c>
      <c r="Z602" s="669"/>
      <c r="AA602" s="669"/>
      <c r="AB602" s="669"/>
      <c r="AC602" s="642" t="s">
        <v>111</v>
      </c>
      <c r="AD602" s="642"/>
      <c r="AE602" s="642"/>
      <c r="AF602" s="642"/>
      <c r="AG602" s="642"/>
      <c r="AH602" s="642" t="s">
        <v>113</v>
      </c>
      <c r="AI602" s="669"/>
      <c r="AJ602" s="669"/>
      <c r="AK602" s="669"/>
      <c r="AL602" s="669" t="s">
        <v>15</v>
      </c>
      <c r="AM602" s="669"/>
      <c r="AN602" s="669"/>
      <c r="AO602" s="670"/>
      <c r="AP602" s="614" t="s">
        <v>139</v>
      </c>
      <c r="AQ602" s="614"/>
      <c r="AR602" s="614"/>
      <c r="AS602" s="614"/>
      <c r="AT602" s="614"/>
      <c r="AU602" s="614"/>
      <c r="AV602" s="614"/>
      <c r="AW602" s="614"/>
      <c r="AX602" s="614"/>
      <c r="AY602" s="40">
        <f>IF(AY601=0,0,1)</f>
        <v>1</v>
      </c>
    </row>
    <row r="603" spans="1:51" ht="30" customHeight="1" x14ac:dyDescent="0.2">
      <c r="A603" s="615">
        <v>1</v>
      </c>
      <c r="B603" s="615">
        <v>1</v>
      </c>
      <c r="C603" s="671"/>
      <c r="D603" s="671"/>
      <c r="E603" s="657" t="s">
        <v>714</v>
      </c>
      <c r="F603" s="658"/>
      <c r="G603" s="658"/>
      <c r="H603" s="658"/>
      <c r="I603" s="659"/>
      <c r="J603" s="618" t="s">
        <v>714</v>
      </c>
      <c r="K603" s="619"/>
      <c r="L603" s="619"/>
      <c r="M603" s="619"/>
      <c r="N603" s="619"/>
      <c r="O603" s="619"/>
      <c r="P603" s="620" t="s">
        <v>714</v>
      </c>
      <c r="Q603" s="621"/>
      <c r="R603" s="621"/>
      <c r="S603" s="621"/>
      <c r="T603" s="621"/>
      <c r="U603" s="621"/>
      <c r="V603" s="621"/>
      <c r="W603" s="621"/>
      <c r="X603" s="621"/>
      <c r="Y603" s="660" t="s">
        <v>714</v>
      </c>
      <c r="Z603" s="661"/>
      <c r="AA603" s="661"/>
      <c r="AB603" s="662"/>
      <c r="AC603" s="625"/>
      <c r="AD603" s="626"/>
      <c r="AE603" s="626"/>
      <c r="AF603" s="626"/>
      <c r="AG603" s="626"/>
      <c r="AH603" s="627" t="s">
        <v>714</v>
      </c>
      <c r="AI603" s="628"/>
      <c r="AJ603" s="628"/>
      <c r="AK603" s="628"/>
      <c r="AL603" s="629" t="s">
        <v>714</v>
      </c>
      <c r="AM603" s="630"/>
      <c r="AN603" s="630"/>
      <c r="AO603" s="631"/>
      <c r="AP603" s="678" t="s">
        <v>714</v>
      </c>
      <c r="AQ603" s="678"/>
      <c r="AR603" s="678"/>
      <c r="AS603" s="678"/>
      <c r="AT603" s="678"/>
      <c r="AU603" s="678"/>
      <c r="AV603" s="678"/>
      <c r="AW603" s="678"/>
      <c r="AX603" s="678"/>
      <c r="AY603" s="40">
        <f>COUNTA(C603:AX603)</f>
        <v>7</v>
      </c>
    </row>
    <row r="604" spans="1:51" ht="30" hidden="1" customHeight="1" x14ac:dyDescent="0.2">
      <c r="A604" s="615">
        <v>2</v>
      </c>
      <c r="B604" s="615">
        <v>1</v>
      </c>
      <c r="C604" s="671"/>
      <c r="D604" s="671"/>
      <c r="E604" s="666"/>
      <c r="F604" s="658"/>
      <c r="G604" s="658"/>
      <c r="H604" s="658"/>
      <c r="I604" s="659"/>
      <c r="J604" s="618"/>
      <c r="K604" s="619"/>
      <c r="L604" s="619"/>
      <c r="M604" s="619"/>
      <c r="N604" s="619"/>
      <c r="O604" s="619"/>
      <c r="P604" s="620"/>
      <c r="Q604" s="621"/>
      <c r="R604" s="621"/>
      <c r="S604" s="621"/>
      <c r="T604" s="621"/>
      <c r="U604" s="621"/>
      <c r="V604" s="621"/>
      <c r="W604" s="621"/>
      <c r="X604" s="621"/>
      <c r="Y604" s="622"/>
      <c r="Z604" s="623"/>
      <c r="AA604" s="623"/>
      <c r="AB604" s="624"/>
      <c r="AC604" s="625"/>
      <c r="AD604" s="626"/>
      <c r="AE604" s="626"/>
      <c r="AF604" s="626"/>
      <c r="AG604" s="626"/>
      <c r="AH604" s="627"/>
      <c r="AI604" s="628"/>
      <c r="AJ604" s="628"/>
      <c r="AK604" s="628"/>
      <c r="AL604" s="647"/>
      <c r="AM604" s="648"/>
      <c r="AN604" s="648"/>
      <c r="AO604" s="649"/>
      <c r="AP604" s="650"/>
      <c r="AQ604" s="650"/>
      <c r="AR604" s="650"/>
      <c r="AS604" s="650"/>
      <c r="AT604" s="650"/>
      <c r="AU604" s="650"/>
      <c r="AV604" s="650"/>
      <c r="AW604" s="650"/>
      <c r="AX604" s="650"/>
      <c r="AY604" s="40">
        <f t="shared" ref="AY604:AY633" si="70">COUNTA(C604:AX604)</f>
        <v>0</v>
      </c>
    </row>
    <row r="605" spans="1:51" ht="30" hidden="1" customHeight="1" x14ac:dyDescent="0.2">
      <c r="A605" s="615">
        <v>3</v>
      </c>
      <c r="B605" s="615">
        <v>1</v>
      </c>
      <c r="C605" s="671"/>
      <c r="D605" s="671"/>
      <c r="E605" s="666"/>
      <c r="F605" s="658"/>
      <c r="G605" s="658"/>
      <c r="H605" s="658"/>
      <c r="I605" s="659"/>
      <c r="J605" s="618"/>
      <c r="K605" s="619"/>
      <c r="L605" s="619"/>
      <c r="M605" s="619"/>
      <c r="N605" s="619"/>
      <c r="O605" s="619"/>
      <c r="P605" s="621"/>
      <c r="Q605" s="621"/>
      <c r="R605" s="621"/>
      <c r="S605" s="621"/>
      <c r="T605" s="621"/>
      <c r="U605" s="621"/>
      <c r="V605" s="621"/>
      <c r="W605" s="621"/>
      <c r="X605" s="621"/>
      <c r="Y605" s="622"/>
      <c r="Z605" s="623"/>
      <c r="AA605" s="623"/>
      <c r="AB605" s="624"/>
      <c r="AC605" s="625"/>
      <c r="AD605" s="626"/>
      <c r="AE605" s="626"/>
      <c r="AF605" s="626"/>
      <c r="AG605" s="626"/>
      <c r="AH605" s="627"/>
      <c r="AI605" s="628"/>
      <c r="AJ605" s="628"/>
      <c r="AK605" s="628"/>
      <c r="AL605" s="647"/>
      <c r="AM605" s="648"/>
      <c r="AN605" s="648"/>
      <c r="AO605" s="649"/>
      <c r="AP605" s="650"/>
      <c r="AQ605" s="650"/>
      <c r="AR605" s="650"/>
      <c r="AS605" s="650"/>
      <c r="AT605" s="650"/>
      <c r="AU605" s="650"/>
      <c r="AV605" s="650"/>
      <c r="AW605" s="650"/>
      <c r="AX605" s="650"/>
      <c r="AY605" s="40">
        <f t="shared" si="70"/>
        <v>0</v>
      </c>
    </row>
    <row r="606" spans="1:51" ht="30" hidden="1" customHeight="1" x14ac:dyDescent="0.2">
      <c r="A606" s="615">
        <v>4</v>
      </c>
      <c r="B606" s="615">
        <v>1</v>
      </c>
      <c r="C606" s="671"/>
      <c r="D606" s="671"/>
      <c r="E606" s="666"/>
      <c r="F606" s="658"/>
      <c r="G606" s="658"/>
      <c r="H606" s="658"/>
      <c r="I606" s="659"/>
      <c r="J606" s="618"/>
      <c r="K606" s="619"/>
      <c r="L606" s="619"/>
      <c r="M606" s="619"/>
      <c r="N606" s="619"/>
      <c r="O606" s="619"/>
      <c r="P606" s="621"/>
      <c r="Q606" s="621"/>
      <c r="R606" s="621"/>
      <c r="S606" s="621"/>
      <c r="T606" s="621"/>
      <c r="U606" s="621"/>
      <c r="V606" s="621"/>
      <c r="W606" s="621"/>
      <c r="X606" s="621"/>
      <c r="Y606" s="622"/>
      <c r="Z606" s="623"/>
      <c r="AA606" s="623"/>
      <c r="AB606" s="624"/>
      <c r="AC606" s="625"/>
      <c r="AD606" s="626"/>
      <c r="AE606" s="626"/>
      <c r="AF606" s="626"/>
      <c r="AG606" s="626"/>
      <c r="AH606" s="627"/>
      <c r="AI606" s="628"/>
      <c r="AJ606" s="628"/>
      <c r="AK606" s="628"/>
      <c r="AL606" s="647"/>
      <c r="AM606" s="648"/>
      <c r="AN606" s="648"/>
      <c r="AO606" s="649"/>
      <c r="AP606" s="650"/>
      <c r="AQ606" s="650"/>
      <c r="AR606" s="650"/>
      <c r="AS606" s="650"/>
      <c r="AT606" s="650"/>
      <c r="AU606" s="650"/>
      <c r="AV606" s="650"/>
      <c r="AW606" s="650"/>
      <c r="AX606" s="650"/>
      <c r="AY606" s="40">
        <f t="shared" si="70"/>
        <v>0</v>
      </c>
    </row>
    <row r="607" spans="1:51" ht="30" hidden="1" customHeight="1" x14ac:dyDescent="0.2">
      <c r="A607" s="615">
        <v>5</v>
      </c>
      <c r="B607" s="615">
        <v>1</v>
      </c>
      <c r="C607" s="671"/>
      <c r="D607" s="671"/>
      <c r="E607" s="666"/>
      <c r="F607" s="658"/>
      <c r="G607" s="658"/>
      <c r="H607" s="658"/>
      <c r="I607" s="659"/>
      <c r="J607" s="618"/>
      <c r="K607" s="619"/>
      <c r="L607" s="619"/>
      <c r="M607" s="619"/>
      <c r="N607" s="619"/>
      <c r="O607" s="619"/>
      <c r="P607" s="621"/>
      <c r="Q607" s="621"/>
      <c r="R607" s="621"/>
      <c r="S607" s="621"/>
      <c r="T607" s="621"/>
      <c r="U607" s="621"/>
      <c r="V607" s="621"/>
      <c r="W607" s="621"/>
      <c r="X607" s="621"/>
      <c r="Y607" s="622"/>
      <c r="Z607" s="623"/>
      <c r="AA607" s="623"/>
      <c r="AB607" s="624"/>
      <c r="AC607" s="625"/>
      <c r="AD607" s="626"/>
      <c r="AE607" s="626"/>
      <c r="AF607" s="626"/>
      <c r="AG607" s="626"/>
      <c r="AH607" s="627"/>
      <c r="AI607" s="628"/>
      <c r="AJ607" s="628"/>
      <c r="AK607" s="628"/>
      <c r="AL607" s="647"/>
      <c r="AM607" s="648"/>
      <c r="AN607" s="648"/>
      <c r="AO607" s="649"/>
      <c r="AP607" s="650"/>
      <c r="AQ607" s="650"/>
      <c r="AR607" s="650"/>
      <c r="AS607" s="650"/>
      <c r="AT607" s="650"/>
      <c r="AU607" s="650"/>
      <c r="AV607" s="650"/>
      <c r="AW607" s="650"/>
      <c r="AX607" s="650"/>
      <c r="AY607" s="40">
        <f t="shared" si="70"/>
        <v>0</v>
      </c>
    </row>
    <row r="608" spans="1:51" ht="30" hidden="1" customHeight="1" x14ac:dyDescent="0.2">
      <c r="A608" s="615">
        <v>6</v>
      </c>
      <c r="B608" s="615">
        <v>1</v>
      </c>
      <c r="C608" s="671"/>
      <c r="D608" s="671"/>
      <c r="E608" s="666"/>
      <c r="F608" s="658"/>
      <c r="G608" s="658"/>
      <c r="H608" s="658"/>
      <c r="I608" s="659"/>
      <c r="J608" s="618"/>
      <c r="K608" s="619"/>
      <c r="L608" s="619"/>
      <c r="M608" s="619"/>
      <c r="N608" s="619"/>
      <c r="O608" s="619"/>
      <c r="P608" s="621"/>
      <c r="Q608" s="621"/>
      <c r="R608" s="621"/>
      <c r="S608" s="621"/>
      <c r="T608" s="621"/>
      <c r="U608" s="621"/>
      <c r="V608" s="621"/>
      <c r="W608" s="621"/>
      <c r="X608" s="621"/>
      <c r="Y608" s="622"/>
      <c r="Z608" s="623"/>
      <c r="AA608" s="623"/>
      <c r="AB608" s="624"/>
      <c r="AC608" s="625"/>
      <c r="AD608" s="626"/>
      <c r="AE608" s="626"/>
      <c r="AF608" s="626"/>
      <c r="AG608" s="626"/>
      <c r="AH608" s="627"/>
      <c r="AI608" s="628"/>
      <c r="AJ608" s="628"/>
      <c r="AK608" s="628"/>
      <c r="AL608" s="647"/>
      <c r="AM608" s="648"/>
      <c r="AN608" s="648"/>
      <c r="AO608" s="649"/>
      <c r="AP608" s="650"/>
      <c r="AQ608" s="650"/>
      <c r="AR608" s="650"/>
      <c r="AS608" s="650"/>
      <c r="AT608" s="650"/>
      <c r="AU608" s="650"/>
      <c r="AV608" s="650"/>
      <c r="AW608" s="650"/>
      <c r="AX608" s="650"/>
      <c r="AY608" s="40">
        <f t="shared" si="70"/>
        <v>0</v>
      </c>
    </row>
    <row r="609" spans="1:51" ht="30" hidden="1" customHeight="1" x14ac:dyDescent="0.2">
      <c r="A609" s="615">
        <v>7</v>
      </c>
      <c r="B609" s="615">
        <v>1</v>
      </c>
      <c r="C609" s="671"/>
      <c r="D609" s="671"/>
      <c r="E609" s="666"/>
      <c r="F609" s="658"/>
      <c r="G609" s="658"/>
      <c r="H609" s="658"/>
      <c r="I609" s="659"/>
      <c r="J609" s="618"/>
      <c r="K609" s="619"/>
      <c r="L609" s="619"/>
      <c r="M609" s="619"/>
      <c r="N609" s="619"/>
      <c r="O609" s="619"/>
      <c r="P609" s="621"/>
      <c r="Q609" s="621"/>
      <c r="R609" s="621"/>
      <c r="S609" s="621"/>
      <c r="T609" s="621"/>
      <c r="U609" s="621"/>
      <c r="V609" s="621"/>
      <c r="W609" s="621"/>
      <c r="X609" s="621"/>
      <c r="Y609" s="622"/>
      <c r="Z609" s="623"/>
      <c r="AA609" s="623"/>
      <c r="AB609" s="624"/>
      <c r="AC609" s="625"/>
      <c r="AD609" s="626"/>
      <c r="AE609" s="626"/>
      <c r="AF609" s="626"/>
      <c r="AG609" s="626"/>
      <c r="AH609" s="627"/>
      <c r="AI609" s="628"/>
      <c r="AJ609" s="628"/>
      <c r="AK609" s="628"/>
      <c r="AL609" s="647"/>
      <c r="AM609" s="648"/>
      <c r="AN609" s="648"/>
      <c r="AO609" s="649"/>
      <c r="AP609" s="650"/>
      <c r="AQ609" s="650"/>
      <c r="AR609" s="650"/>
      <c r="AS609" s="650"/>
      <c r="AT609" s="650"/>
      <c r="AU609" s="650"/>
      <c r="AV609" s="650"/>
      <c r="AW609" s="650"/>
      <c r="AX609" s="650"/>
      <c r="AY609" s="40">
        <f t="shared" si="70"/>
        <v>0</v>
      </c>
    </row>
    <row r="610" spans="1:51" ht="30" hidden="1" customHeight="1" x14ac:dyDescent="0.2">
      <c r="A610" s="615">
        <v>8</v>
      </c>
      <c r="B610" s="615">
        <v>1</v>
      </c>
      <c r="C610" s="671"/>
      <c r="D610" s="671"/>
      <c r="E610" s="666"/>
      <c r="F610" s="658"/>
      <c r="G610" s="658"/>
      <c r="H610" s="658"/>
      <c r="I610" s="659"/>
      <c r="J610" s="618"/>
      <c r="K610" s="619"/>
      <c r="L610" s="619"/>
      <c r="M610" s="619"/>
      <c r="N610" s="619"/>
      <c r="O610" s="619"/>
      <c r="P610" s="621"/>
      <c r="Q610" s="621"/>
      <c r="R610" s="621"/>
      <c r="S610" s="621"/>
      <c r="T610" s="621"/>
      <c r="U610" s="621"/>
      <c r="V610" s="621"/>
      <c r="W610" s="621"/>
      <c r="X610" s="621"/>
      <c r="Y610" s="622"/>
      <c r="Z610" s="623"/>
      <c r="AA610" s="623"/>
      <c r="AB610" s="624"/>
      <c r="AC610" s="625"/>
      <c r="AD610" s="626"/>
      <c r="AE610" s="626"/>
      <c r="AF610" s="626"/>
      <c r="AG610" s="626"/>
      <c r="AH610" s="627"/>
      <c r="AI610" s="628"/>
      <c r="AJ610" s="628"/>
      <c r="AK610" s="628"/>
      <c r="AL610" s="647"/>
      <c r="AM610" s="648"/>
      <c r="AN610" s="648"/>
      <c r="AO610" s="649"/>
      <c r="AP610" s="650"/>
      <c r="AQ610" s="650"/>
      <c r="AR610" s="650"/>
      <c r="AS610" s="650"/>
      <c r="AT610" s="650"/>
      <c r="AU610" s="650"/>
      <c r="AV610" s="650"/>
      <c r="AW610" s="650"/>
      <c r="AX610" s="650"/>
      <c r="AY610" s="40">
        <f t="shared" si="70"/>
        <v>0</v>
      </c>
    </row>
    <row r="611" spans="1:51" ht="30" hidden="1" customHeight="1" x14ac:dyDescent="0.2">
      <c r="A611" s="615">
        <v>9</v>
      </c>
      <c r="B611" s="615">
        <v>1</v>
      </c>
      <c r="C611" s="671"/>
      <c r="D611" s="671"/>
      <c r="E611" s="666"/>
      <c r="F611" s="658"/>
      <c r="G611" s="658"/>
      <c r="H611" s="658"/>
      <c r="I611" s="659"/>
      <c r="J611" s="618"/>
      <c r="K611" s="619"/>
      <c r="L611" s="619"/>
      <c r="M611" s="619"/>
      <c r="N611" s="619"/>
      <c r="O611" s="619"/>
      <c r="P611" s="621"/>
      <c r="Q611" s="621"/>
      <c r="R611" s="621"/>
      <c r="S611" s="621"/>
      <c r="T611" s="621"/>
      <c r="U611" s="621"/>
      <c r="V611" s="621"/>
      <c r="W611" s="621"/>
      <c r="X611" s="621"/>
      <c r="Y611" s="622"/>
      <c r="Z611" s="623"/>
      <c r="AA611" s="623"/>
      <c r="AB611" s="624"/>
      <c r="AC611" s="625"/>
      <c r="AD611" s="626"/>
      <c r="AE611" s="626"/>
      <c r="AF611" s="626"/>
      <c r="AG611" s="626"/>
      <c r="AH611" s="627"/>
      <c r="AI611" s="628"/>
      <c r="AJ611" s="628"/>
      <c r="AK611" s="628"/>
      <c r="AL611" s="647"/>
      <c r="AM611" s="648"/>
      <c r="AN611" s="648"/>
      <c r="AO611" s="649"/>
      <c r="AP611" s="650"/>
      <c r="AQ611" s="650"/>
      <c r="AR611" s="650"/>
      <c r="AS611" s="650"/>
      <c r="AT611" s="650"/>
      <c r="AU611" s="650"/>
      <c r="AV611" s="650"/>
      <c r="AW611" s="650"/>
      <c r="AX611" s="650"/>
      <c r="AY611" s="40">
        <f t="shared" si="70"/>
        <v>0</v>
      </c>
    </row>
    <row r="612" spans="1:51" ht="30" hidden="1" customHeight="1" x14ac:dyDescent="0.2">
      <c r="A612" s="615">
        <v>10</v>
      </c>
      <c r="B612" s="615">
        <v>1</v>
      </c>
      <c r="C612" s="671"/>
      <c r="D612" s="671"/>
      <c r="E612" s="666"/>
      <c r="F612" s="658"/>
      <c r="G612" s="658"/>
      <c r="H612" s="658"/>
      <c r="I612" s="659"/>
      <c r="J612" s="618"/>
      <c r="K612" s="619"/>
      <c r="L612" s="619"/>
      <c r="M612" s="619"/>
      <c r="N612" s="619"/>
      <c r="O612" s="619"/>
      <c r="P612" s="621"/>
      <c r="Q612" s="621"/>
      <c r="R612" s="621"/>
      <c r="S612" s="621"/>
      <c r="T612" s="621"/>
      <c r="U612" s="621"/>
      <c r="V612" s="621"/>
      <c r="W612" s="621"/>
      <c r="X612" s="621"/>
      <c r="Y612" s="622"/>
      <c r="Z612" s="623"/>
      <c r="AA612" s="623"/>
      <c r="AB612" s="624"/>
      <c r="AC612" s="625"/>
      <c r="AD612" s="626"/>
      <c r="AE612" s="626"/>
      <c r="AF612" s="626"/>
      <c r="AG612" s="626"/>
      <c r="AH612" s="627"/>
      <c r="AI612" s="628"/>
      <c r="AJ612" s="628"/>
      <c r="AK612" s="628"/>
      <c r="AL612" s="647"/>
      <c r="AM612" s="648"/>
      <c r="AN612" s="648"/>
      <c r="AO612" s="649"/>
      <c r="AP612" s="650"/>
      <c r="AQ612" s="650"/>
      <c r="AR612" s="650"/>
      <c r="AS612" s="650"/>
      <c r="AT612" s="650"/>
      <c r="AU612" s="650"/>
      <c r="AV612" s="650"/>
      <c r="AW612" s="650"/>
      <c r="AX612" s="650"/>
      <c r="AY612" s="40">
        <f t="shared" si="70"/>
        <v>0</v>
      </c>
    </row>
    <row r="613" spans="1:51" ht="30" hidden="1" customHeight="1" x14ac:dyDescent="0.2">
      <c r="A613" s="615">
        <v>11</v>
      </c>
      <c r="B613" s="615">
        <v>1</v>
      </c>
      <c r="C613" s="671"/>
      <c r="D613" s="671"/>
      <c r="E613" s="666"/>
      <c r="F613" s="658"/>
      <c r="G613" s="658"/>
      <c r="H613" s="658"/>
      <c r="I613" s="659"/>
      <c r="J613" s="618"/>
      <c r="K613" s="619"/>
      <c r="L613" s="619"/>
      <c r="M613" s="619"/>
      <c r="N613" s="619"/>
      <c r="O613" s="619"/>
      <c r="P613" s="621"/>
      <c r="Q613" s="621"/>
      <c r="R613" s="621"/>
      <c r="S613" s="621"/>
      <c r="T613" s="621"/>
      <c r="U613" s="621"/>
      <c r="V613" s="621"/>
      <c r="W613" s="621"/>
      <c r="X613" s="621"/>
      <c r="Y613" s="622"/>
      <c r="Z613" s="623"/>
      <c r="AA613" s="623"/>
      <c r="AB613" s="624"/>
      <c r="AC613" s="625"/>
      <c r="AD613" s="626"/>
      <c r="AE613" s="626"/>
      <c r="AF613" s="626"/>
      <c r="AG613" s="626"/>
      <c r="AH613" s="627"/>
      <c r="AI613" s="628"/>
      <c r="AJ613" s="628"/>
      <c r="AK613" s="628"/>
      <c r="AL613" s="647"/>
      <c r="AM613" s="648"/>
      <c r="AN613" s="648"/>
      <c r="AO613" s="649"/>
      <c r="AP613" s="650"/>
      <c r="AQ613" s="650"/>
      <c r="AR613" s="650"/>
      <c r="AS613" s="650"/>
      <c r="AT613" s="650"/>
      <c r="AU613" s="650"/>
      <c r="AV613" s="650"/>
      <c r="AW613" s="650"/>
      <c r="AX613" s="650"/>
      <c r="AY613" s="40">
        <f t="shared" si="70"/>
        <v>0</v>
      </c>
    </row>
    <row r="614" spans="1:51" ht="30" hidden="1" customHeight="1" x14ac:dyDescent="0.2">
      <c r="A614" s="615">
        <v>12</v>
      </c>
      <c r="B614" s="615">
        <v>1</v>
      </c>
      <c r="C614" s="671"/>
      <c r="D614" s="671"/>
      <c r="E614" s="666"/>
      <c r="F614" s="658"/>
      <c r="G614" s="658"/>
      <c r="H614" s="658"/>
      <c r="I614" s="659"/>
      <c r="J614" s="618"/>
      <c r="K614" s="619"/>
      <c r="L614" s="619"/>
      <c r="M614" s="619"/>
      <c r="N614" s="619"/>
      <c r="O614" s="619"/>
      <c r="P614" s="621"/>
      <c r="Q614" s="621"/>
      <c r="R614" s="621"/>
      <c r="S614" s="621"/>
      <c r="T614" s="621"/>
      <c r="U614" s="621"/>
      <c r="V614" s="621"/>
      <c r="W614" s="621"/>
      <c r="X614" s="621"/>
      <c r="Y614" s="622"/>
      <c r="Z614" s="623"/>
      <c r="AA614" s="623"/>
      <c r="AB614" s="624"/>
      <c r="AC614" s="625"/>
      <c r="AD614" s="626"/>
      <c r="AE614" s="626"/>
      <c r="AF614" s="626"/>
      <c r="AG614" s="626"/>
      <c r="AH614" s="627"/>
      <c r="AI614" s="628"/>
      <c r="AJ614" s="628"/>
      <c r="AK614" s="628"/>
      <c r="AL614" s="647"/>
      <c r="AM614" s="648"/>
      <c r="AN614" s="648"/>
      <c r="AO614" s="649"/>
      <c r="AP614" s="650"/>
      <c r="AQ614" s="650"/>
      <c r="AR614" s="650"/>
      <c r="AS614" s="650"/>
      <c r="AT614" s="650"/>
      <c r="AU614" s="650"/>
      <c r="AV614" s="650"/>
      <c r="AW614" s="650"/>
      <c r="AX614" s="650"/>
      <c r="AY614" s="40">
        <f t="shared" si="70"/>
        <v>0</v>
      </c>
    </row>
    <row r="615" spans="1:51" ht="30" hidden="1" customHeight="1" x14ac:dyDescent="0.2">
      <c r="A615" s="615">
        <v>13</v>
      </c>
      <c r="B615" s="615">
        <v>1</v>
      </c>
      <c r="C615" s="671"/>
      <c r="D615" s="671"/>
      <c r="E615" s="666"/>
      <c r="F615" s="658"/>
      <c r="G615" s="658"/>
      <c r="H615" s="658"/>
      <c r="I615" s="659"/>
      <c r="J615" s="618"/>
      <c r="K615" s="619"/>
      <c r="L615" s="619"/>
      <c r="M615" s="619"/>
      <c r="N615" s="619"/>
      <c r="O615" s="619"/>
      <c r="P615" s="621"/>
      <c r="Q615" s="621"/>
      <c r="R615" s="621"/>
      <c r="S615" s="621"/>
      <c r="T615" s="621"/>
      <c r="U615" s="621"/>
      <c r="V615" s="621"/>
      <c r="W615" s="621"/>
      <c r="X615" s="621"/>
      <c r="Y615" s="622"/>
      <c r="Z615" s="623"/>
      <c r="AA615" s="623"/>
      <c r="AB615" s="624"/>
      <c r="AC615" s="625"/>
      <c r="AD615" s="626"/>
      <c r="AE615" s="626"/>
      <c r="AF615" s="626"/>
      <c r="AG615" s="626"/>
      <c r="AH615" s="627"/>
      <c r="AI615" s="628"/>
      <c r="AJ615" s="628"/>
      <c r="AK615" s="628"/>
      <c r="AL615" s="647"/>
      <c r="AM615" s="648"/>
      <c r="AN615" s="648"/>
      <c r="AO615" s="649"/>
      <c r="AP615" s="650"/>
      <c r="AQ615" s="650"/>
      <c r="AR615" s="650"/>
      <c r="AS615" s="650"/>
      <c r="AT615" s="650"/>
      <c r="AU615" s="650"/>
      <c r="AV615" s="650"/>
      <c r="AW615" s="650"/>
      <c r="AX615" s="650"/>
      <c r="AY615" s="40">
        <f t="shared" si="70"/>
        <v>0</v>
      </c>
    </row>
    <row r="616" spans="1:51" ht="30" hidden="1" customHeight="1" x14ac:dyDescent="0.2">
      <c r="A616" s="615">
        <v>14</v>
      </c>
      <c r="B616" s="615">
        <v>1</v>
      </c>
      <c r="C616" s="671"/>
      <c r="D616" s="671"/>
      <c r="E616" s="666"/>
      <c r="F616" s="658"/>
      <c r="G616" s="658"/>
      <c r="H616" s="658"/>
      <c r="I616" s="659"/>
      <c r="J616" s="618"/>
      <c r="K616" s="619"/>
      <c r="L616" s="619"/>
      <c r="M616" s="619"/>
      <c r="N616" s="619"/>
      <c r="O616" s="619"/>
      <c r="P616" s="621"/>
      <c r="Q616" s="621"/>
      <c r="R616" s="621"/>
      <c r="S616" s="621"/>
      <c r="T616" s="621"/>
      <c r="U616" s="621"/>
      <c r="V616" s="621"/>
      <c r="W616" s="621"/>
      <c r="X616" s="621"/>
      <c r="Y616" s="622"/>
      <c r="Z616" s="623"/>
      <c r="AA616" s="623"/>
      <c r="AB616" s="624"/>
      <c r="AC616" s="625"/>
      <c r="AD616" s="626"/>
      <c r="AE616" s="626"/>
      <c r="AF616" s="626"/>
      <c r="AG616" s="626"/>
      <c r="AH616" s="627"/>
      <c r="AI616" s="628"/>
      <c r="AJ616" s="628"/>
      <c r="AK616" s="628"/>
      <c r="AL616" s="647"/>
      <c r="AM616" s="648"/>
      <c r="AN616" s="648"/>
      <c r="AO616" s="649"/>
      <c r="AP616" s="650"/>
      <c r="AQ616" s="650"/>
      <c r="AR616" s="650"/>
      <c r="AS616" s="650"/>
      <c r="AT616" s="650"/>
      <c r="AU616" s="650"/>
      <c r="AV616" s="650"/>
      <c r="AW616" s="650"/>
      <c r="AX616" s="650"/>
      <c r="AY616" s="40">
        <f t="shared" si="70"/>
        <v>0</v>
      </c>
    </row>
    <row r="617" spans="1:51" ht="30" hidden="1" customHeight="1" x14ac:dyDescent="0.2">
      <c r="A617" s="615">
        <v>15</v>
      </c>
      <c r="B617" s="615">
        <v>1</v>
      </c>
      <c r="C617" s="671"/>
      <c r="D617" s="671"/>
      <c r="E617" s="666"/>
      <c r="F617" s="658"/>
      <c r="G617" s="658"/>
      <c r="H617" s="658"/>
      <c r="I617" s="659"/>
      <c r="J617" s="618"/>
      <c r="K617" s="619"/>
      <c r="L617" s="619"/>
      <c r="M617" s="619"/>
      <c r="N617" s="619"/>
      <c r="O617" s="619"/>
      <c r="P617" s="621"/>
      <c r="Q617" s="621"/>
      <c r="R617" s="621"/>
      <c r="S617" s="621"/>
      <c r="T617" s="621"/>
      <c r="U617" s="621"/>
      <c r="V617" s="621"/>
      <c r="W617" s="621"/>
      <c r="X617" s="621"/>
      <c r="Y617" s="622"/>
      <c r="Z617" s="623"/>
      <c r="AA617" s="623"/>
      <c r="AB617" s="624"/>
      <c r="AC617" s="625"/>
      <c r="AD617" s="626"/>
      <c r="AE617" s="626"/>
      <c r="AF617" s="626"/>
      <c r="AG617" s="626"/>
      <c r="AH617" s="627"/>
      <c r="AI617" s="628"/>
      <c r="AJ617" s="628"/>
      <c r="AK617" s="628"/>
      <c r="AL617" s="647"/>
      <c r="AM617" s="648"/>
      <c r="AN617" s="648"/>
      <c r="AO617" s="649"/>
      <c r="AP617" s="650"/>
      <c r="AQ617" s="650"/>
      <c r="AR617" s="650"/>
      <c r="AS617" s="650"/>
      <c r="AT617" s="650"/>
      <c r="AU617" s="650"/>
      <c r="AV617" s="650"/>
      <c r="AW617" s="650"/>
      <c r="AX617" s="650"/>
      <c r="AY617" s="40">
        <f t="shared" si="70"/>
        <v>0</v>
      </c>
    </row>
    <row r="618" spans="1:51" ht="30" hidden="1" customHeight="1" x14ac:dyDescent="0.2">
      <c r="A618" s="615">
        <v>16</v>
      </c>
      <c r="B618" s="615">
        <v>1</v>
      </c>
      <c r="C618" s="671"/>
      <c r="D618" s="671"/>
      <c r="E618" s="666"/>
      <c r="F618" s="658"/>
      <c r="G618" s="658"/>
      <c r="H618" s="658"/>
      <c r="I618" s="659"/>
      <c r="J618" s="618"/>
      <c r="K618" s="619"/>
      <c r="L618" s="619"/>
      <c r="M618" s="619"/>
      <c r="N618" s="619"/>
      <c r="O618" s="619"/>
      <c r="P618" s="621"/>
      <c r="Q618" s="621"/>
      <c r="R618" s="621"/>
      <c r="S618" s="621"/>
      <c r="T618" s="621"/>
      <c r="U618" s="621"/>
      <c r="V618" s="621"/>
      <c r="W618" s="621"/>
      <c r="X618" s="621"/>
      <c r="Y618" s="622"/>
      <c r="Z618" s="623"/>
      <c r="AA618" s="623"/>
      <c r="AB618" s="624"/>
      <c r="AC618" s="625"/>
      <c r="AD618" s="626"/>
      <c r="AE618" s="626"/>
      <c r="AF618" s="626"/>
      <c r="AG618" s="626"/>
      <c r="AH618" s="627"/>
      <c r="AI618" s="628"/>
      <c r="AJ618" s="628"/>
      <c r="AK618" s="628"/>
      <c r="AL618" s="647"/>
      <c r="AM618" s="648"/>
      <c r="AN618" s="648"/>
      <c r="AO618" s="649"/>
      <c r="AP618" s="650"/>
      <c r="AQ618" s="650"/>
      <c r="AR618" s="650"/>
      <c r="AS618" s="650"/>
      <c r="AT618" s="650"/>
      <c r="AU618" s="650"/>
      <c r="AV618" s="650"/>
      <c r="AW618" s="650"/>
      <c r="AX618" s="650"/>
      <c r="AY618" s="40">
        <f t="shared" si="70"/>
        <v>0</v>
      </c>
    </row>
    <row r="619" spans="1:51" ht="30" hidden="1" customHeight="1" x14ac:dyDescent="0.2">
      <c r="A619" s="615">
        <v>17</v>
      </c>
      <c r="B619" s="615">
        <v>1</v>
      </c>
      <c r="C619" s="671"/>
      <c r="D619" s="671"/>
      <c r="E619" s="666"/>
      <c r="F619" s="658"/>
      <c r="G619" s="658"/>
      <c r="H619" s="658"/>
      <c r="I619" s="659"/>
      <c r="J619" s="618"/>
      <c r="K619" s="619"/>
      <c r="L619" s="619"/>
      <c r="M619" s="619"/>
      <c r="N619" s="619"/>
      <c r="O619" s="619"/>
      <c r="P619" s="621"/>
      <c r="Q619" s="621"/>
      <c r="R619" s="621"/>
      <c r="S619" s="621"/>
      <c r="T619" s="621"/>
      <c r="U619" s="621"/>
      <c r="V619" s="621"/>
      <c r="W619" s="621"/>
      <c r="X619" s="621"/>
      <c r="Y619" s="622"/>
      <c r="Z619" s="623"/>
      <c r="AA619" s="623"/>
      <c r="AB619" s="624"/>
      <c r="AC619" s="625"/>
      <c r="AD619" s="626"/>
      <c r="AE619" s="626"/>
      <c r="AF619" s="626"/>
      <c r="AG619" s="626"/>
      <c r="AH619" s="627"/>
      <c r="AI619" s="628"/>
      <c r="AJ619" s="628"/>
      <c r="AK619" s="628"/>
      <c r="AL619" s="647"/>
      <c r="AM619" s="648"/>
      <c r="AN619" s="648"/>
      <c r="AO619" s="649"/>
      <c r="AP619" s="650"/>
      <c r="AQ619" s="650"/>
      <c r="AR619" s="650"/>
      <c r="AS619" s="650"/>
      <c r="AT619" s="650"/>
      <c r="AU619" s="650"/>
      <c r="AV619" s="650"/>
      <c r="AW619" s="650"/>
      <c r="AX619" s="650"/>
      <c r="AY619" s="40">
        <f t="shared" si="70"/>
        <v>0</v>
      </c>
    </row>
    <row r="620" spans="1:51" ht="30" hidden="1" customHeight="1" x14ac:dyDescent="0.2">
      <c r="A620" s="615">
        <v>18</v>
      </c>
      <c r="B620" s="615">
        <v>1</v>
      </c>
      <c r="C620" s="671"/>
      <c r="D620" s="671"/>
      <c r="E620" s="657"/>
      <c r="F620" s="667"/>
      <c r="G620" s="667"/>
      <c r="H620" s="667"/>
      <c r="I620" s="668"/>
      <c r="J620" s="618"/>
      <c r="K620" s="619"/>
      <c r="L620" s="619"/>
      <c r="M620" s="619"/>
      <c r="N620" s="619"/>
      <c r="O620" s="619"/>
      <c r="P620" s="621"/>
      <c r="Q620" s="621"/>
      <c r="R620" s="621"/>
      <c r="S620" s="621"/>
      <c r="T620" s="621"/>
      <c r="U620" s="621"/>
      <c r="V620" s="621"/>
      <c r="W620" s="621"/>
      <c r="X620" s="621"/>
      <c r="Y620" s="622"/>
      <c r="Z620" s="623"/>
      <c r="AA620" s="623"/>
      <c r="AB620" s="624"/>
      <c r="AC620" s="625"/>
      <c r="AD620" s="626"/>
      <c r="AE620" s="626"/>
      <c r="AF620" s="626"/>
      <c r="AG620" s="626"/>
      <c r="AH620" s="627"/>
      <c r="AI620" s="628"/>
      <c r="AJ620" s="628"/>
      <c r="AK620" s="628"/>
      <c r="AL620" s="647"/>
      <c r="AM620" s="648"/>
      <c r="AN620" s="648"/>
      <c r="AO620" s="649"/>
      <c r="AP620" s="650"/>
      <c r="AQ620" s="650"/>
      <c r="AR620" s="650"/>
      <c r="AS620" s="650"/>
      <c r="AT620" s="650"/>
      <c r="AU620" s="650"/>
      <c r="AV620" s="650"/>
      <c r="AW620" s="650"/>
      <c r="AX620" s="650"/>
      <c r="AY620" s="40">
        <f t="shared" si="70"/>
        <v>0</v>
      </c>
    </row>
    <row r="621" spans="1:51" ht="30" hidden="1" customHeight="1" x14ac:dyDescent="0.2">
      <c r="A621" s="615">
        <v>19</v>
      </c>
      <c r="B621" s="615">
        <v>1</v>
      </c>
      <c r="C621" s="671"/>
      <c r="D621" s="671"/>
      <c r="E621" s="666"/>
      <c r="F621" s="658"/>
      <c r="G621" s="658"/>
      <c r="H621" s="658"/>
      <c r="I621" s="659"/>
      <c r="J621" s="618"/>
      <c r="K621" s="619"/>
      <c r="L621" s="619"/>
      <c r="M621" s="619"/>
      <c r="N621" s="619"/>
      <c r="O621" s="619"/>
      <c r="P621" s="621"/>
      <c r="Q621" s="621"/>
      <c r="R621" s="621"/>
      <c r="S621" s="621"/>
      <c r="T621" s="621"/>
      <c r="U621" s="621"/>
      <c r="V621" s="621"/>
      <c r="W621" s="621"/>
      <c r="X621" s="621"/>
      <c r="Y621" s="622"/>
      <c r="Z621" s="623"/>
      <c r="AA621" s="623"/>
      <c r="AB621" s="624"/>
      <c r="AC621" s="625"/>
      <c r="AD621" s="626"/>
      <c r="AE621" s="626"/>
      <c r="AF621" s="626"/>
      <c r="AG621" s="626"/>
      <c r="AH621" s="627"/>
      <c r="AI621" s="628"/>
      <c r="AJ621" s="628"/>
      <c r="AK621" s="628"/>
      <c r="AL621" s="647"/>
      <c r="AM621" s="648"/>
      <c r="AN621" s="648"/>
      <c r="AO621" s="649"/>
      <c r="AP621" s="650"/>
      <c r="AQ621" s="650"/>
      <c r="AR621" s="650"/>
      <c r="AS621" s="650"/>
      <c r="AT621" s="650"/>
      <c r="AU621" s="650"/>
      <c r="AV621" s="650"/>
      <c r="AW621" s="650"/>
      <c r="AX621" s="650"/>
      <c r="AY621" s="40">
        <f t="shared" si="70"/>
        <v>0</v>
      </c>
    </row>
    <row r="622" spans="1:51" ht="30" hidden="1" customHeight="1" x14ac:dyDescent="0.2">
      <c r="A622" s="615">
        <v>20</v>
      </c>
      <c r="B622" s="615">
        <v>1</v>
      </c>
      <c r="C622" s="671"/>
      <c r="D622" s="671"/>
      <c r="E622" s="666"/>
      <c r="F622" s="658"/>
      <c r="G622" s="658"/>
      <c r="H622" s="658"/>
      <c r="I622" s="659"/>
      <c r="J622" s="618"/>
      <c r="K622" s="619"/>
      <c r="L622" s="619"/>
      <c r="M622" s="619"/>
      <c r="N622" s="619"/>
      <c r="O622" s="619"/>
      <c r="P622" s="621"/>
      <c r="Q622" s="621"/>
      <c r="R622" s="621"/>
      <c r="S622" s="621"/>
      <c r="T622" s="621"/>
      <c r="U622" s="621"/>
      <c r="V622" s="621"/>
      <c r="W622" s="621"/>
      <c r="X622" s="621"/>
      <c r="Y622" s="622"/>
      <c r="Z622" s="623"/>
      <c r="AA622" s="623"/>
      <c r="AB622" s="624"/>
      <c r="AC622" s="625"/>
      <c r="AD622" s="626"/>
      <c r="AE622" s="626"/>
      <c r="AF622" s="626"/>
      <c r="AG622" s="626"/>
      <c r="AH622" s="627"/>
      <c r="AI622" s="628"/>
      <c r="AJ622" s="628"/>
      <c r="AK622" s="628"/>
      <c r="AL622" s="647"/>
      <c r="AM622" s="648"/>
      <c r="AN622" s="648"/>
      <c r="AO622" s="649"/>
      <c r="AP622" s="650"/>
      <c r="AQ622" s="650"/>
      <c r="AR622" s="650"/>
      <c r="AS622" s="650"/>
      <c r="AT622" s="650"/>
      <c r="AU622" s="650"/>
      <c r="AV622" s="650"/>
      <c r="AW622" s="650"/>
      <c r="AX622" s="650"/>
      <c r="AY622" s="40">
        <f t="shared" si="70"/>
        <v>0</v>
      </c>
    </row>
    <row r="623" spans="1:51" ht="30" hidden="1" customHeight="1" x14ac:dyDescent="0.2">
      <c r="A623" s="615">
        <v>21</v>
      </c>
      <c r="B623" s="615">
        <v>1</v>
      </c>
      <c r="C623" s="671"/>
      <c r="D623" s="671"/>
      <c r="E623" s="666"/>
      <c r="F623" s="658"/>
      <c r="G623" s="658"/>
      <c r="H623" s="658"/>
      <c r="I623" s="659"/>
      <c r="J623" s="618"/>
      <c r="K623" s="619"/>
      <c r="L623" s="619"/>
      <c r="M623" s="619"/>
      <c r="N623" s="619"/>
      <c r="O623" s="619"/>
      <c r="P623" s="621"/>
      <c r="Q623" s="621"/>
      <c r="R623" s="621"/>
      <c r="S623" s="621"/>
      <c r="T623" s="621"/>
      <c r="U623" s="621"/>
      <c r="V623" s="621"/>
      <c r="W623" s="621"/>
      <c r="X623" s="621"/>
      <c r="Y623" s="622"/>
      <c r="Z623" s="623"/>
      <c r="AA623" s="623"/>
      <c r="AB623" s="624"/>
      <c r="AC623" s="625"/>
      <c r="AD623" s="626"/>
      <c r="AE623" s="626"/>
      <c r="AF623" s="626"/>
      <c r="AG623" s="626"/>
      <c r="AH623" s="627"/>
      <c r="AI623" s="628"/>
      <c r="AJ623" s="628"/>
      <c r="AK623" s="628"/>
      <c r="AL623" s="647"/>
      <c r="AM623" s="648"/>
      <c r="AN623" s="648"/>
      <c r="AO623" s="649"/>
      <c r="AP623" s="650"/>
      <c r="AQ623" s="650"/>
      <c r="AR623" s="650"/>
      <c r="AS623" s="650"/>
      <c r="AT623" s="650"/>
      <c r="AU623" s="650"/>
      <c r="AV623" s="650"/>
      <c r="AW623" s="650"/>
      <c r="AX623" s="650"/>
      <c r="AY623" s="40">
        <f t="shared" si="70"/>
        <v>0</v>
      </c>
    </row>
    <row r="624" spans="1:51" ht="30" hidden="1" customHeight="1" x14ac:dyDescent="0.2">
      <c r="A624" s="615">
        <v>22</v>
      </c>
      <c r="B624" s="615">
        <v>1</v>
      </c>
      <c r="C624" s="671"/>
      <c r="D624" s="671"/>
      <c r="E624" s="666"/>
      <c r="F624" s="658"/>
      <c r="G624" s="658"/>
      <c r="H624" s="658"/>
      <c r="I624" s="659"/>
      <c r="J624" s="618"/>
      <c r="K624" s="619"/>
      <c r="L624" s="619"/>
      <c r="M624" s="619"/>
      <c r="N624" s="619"/>
      <c r="O624" s="619"/>
      <c r="P624" s="621"/>
      <c r="Q624" s="621"/>
      <c r="R624" s="621"/>
      <c r="S624" s="621"/>
      <c r="T624" s="621"/>
      <c r="U624" s="621"/>
      <c r="V624" s="621"/>
      <c r="W624" s="621"/>
      <c r="X624" s="621"/>
      <c r="Y624" s="622"/>
      <c r="Z624" s="623"/>
      <c r="AA624" s="623"/>
      <c r="AB624" s="624"/>
      <c r="AC624" s="625"/>
      <c r="AD624" s="626"/>
      <c r="AE624" s="626"/>
      <c r="AF624" s="626"/>
      <c r="AG624" s="626"/>
      <c r="AH624" s="627"/>
      <c r="AI624" s="628"/>
      <c r="AJ624" s="628"/>
      <c r="AK624" s="628"/>
      <c r="AL624" s="647"/>
      <c r="AM624" s="648"/>
      <c r="AN624" s="648"/>
      <c r="AO624" s="649"/>
      <c r="AP624" s="650"/>
      <c r="AQ624" s="650"/>
      <c r="AR624" s="650"/>
      <c r="AS624" s="650"/>
      <c r="AT624" s="650"/>
      <c r="AU624" s="650"/>
      <c r="AV624" s="650"/>
      <c r="AW624" s="650"/>
      <c r="AX624" s="650"/>
      <c r="AY624" s="40">
        <f t="shared" si="70"/>
        <v>0</v>
      </c>
    </row>
    <row r="625" spans="1:51" ht="30" hidden="1" customHeight="1" x14ac:dyDescent="0.2">
      <c r="A625" s="615">
        <v>23</v>
      </c>
      <c r="B625" s="615">
        <v>1</v>
      </c>
      <c r="C625" s="671"/>
      <c r="D625" s="671"/>
      <c r="E625" s="666"/>
      <c r="F625" s="658"/>
      <c r="G625" s="658"/>
      <c r="H625" s="658"/>
      <c r="I625" s="659"/>
      <c r="J625" s="618"/>
      <c r="K625" s="619"/>
      <c r="L625" s="619"/>
      <c r="M625" s="619"/>
      <c r="N625" s="619"/>
      <c r="O625" s="619"/>
      <c r="P625" s="621"/>
      <c r="Q625" s="621"/>
      <c r="R625" s="621"/>
      <c r="S625" s="621"/>
      <c r="T625" s="621"/>
      <c r="U625" s="621"/>
      <c r="V625" s="621"/>
      <c r="W625" s="621"/>
      <c r="X625" s="621"/>
      <c r="Y625" s="622"/>
      <c r="Z625" s="623"/>
      <c r="AA625" s="623"/>
      <c r="AB625" s="624"/>
      <c r="AC625" s="625"/>
      <c r="AD625" s="626"/>
      <c r="AE625" s="626"/>
      <c r="AF625" s="626"/>
      <c r="AG625" s="626"/>
      <c r="AH625" s="627"/>
      <c r="AI625" s="628"/>
      <c r="AJ625" s="628"/>
      <c r="AK625" s="628"/>
      <c r="AL625" s="647"/>
      <c r="AM625" s="648"/>
      <c r="AN625" s="648"/>
      <c r="AO625" s="649"/>
      <c r="AP625" s="650"/>
      <c r="AQ625" s="650"/>
      <c r="AR625" s="650"/>
      <c r="AS625" s="650"/>
      <c r="AT625" s="650"/>
      <c r="AU625" s="650"/>
      <c r="AV625" s="650"/>
      <c r="AW625" s="650"/>
      <c r="AX625" s="650"/>
      <c r="AY625" s="40">
        <f t="shared" si="70"/>
        <v>0</v>
      </c>
    </row>
    <row r="626" spans="1:51" ht="30" hidden="1" customHeight="1" x14ac:dyDescent="0.2">
      <c r="A626" s="615">
        <v>24</v>
      </c>
      <c r="B626" s="615">
        <v>1</v>
      </c>
      <c r="C626" s="671"/>
      <c r="D626" s="671"/>
      <c r="E626" s="666"/>
      <c r="F626" s="658"/>
      <c r="G626" s="658"/>
      <c r="H626" s="658"/>
      <c r="I626" s="659"/>
      <c r="J626" s="618"/>
      <c r="K626" s="619"/>
      <c r="L626" s="619"/>
      <c r="M626" s="619"/>
      <c r="N626" s="619"/>
      <c r="O626" s="619"/>
      <c r="P626" s="621"/>
      <c r="Q626" s="621"/>
      <c r="R626" s="621"/>
      <c r="S626" s="621"/>
      <c r="T626" s="621"/>
      <c r="U626" s="621"/>
      <c r="V626" s="621"/>
      <c r="W626" s="621"/>
      <c r="X626" s="621"/>
      <c r="Y626" s="622"/>
      <c r="Z626" s="623"/>
      <c r="AA626" s="623"/>
      <c r="AB626" s="624"/>
      <c r="AC626" s="625"/>
      <c r="AD626" s="626"/>
      <c r="AE626" s="626"/>
      <c r="AF626" s="626"/>
      <c r="AG626" s="626"/>
      <c r="AH626" s="627"/>
      <c r="AI626" s="628"/>
      <c r="AJ626" s="628"/>
      <c r="AK626" s="628"/>
      <c r="AL626" s="647"/>
      <c r="AM626" s="648"/>
      <c r="AN626" s="648"/>
      <c r="AO626" s="649"/>
      <c r="AP626" s="650"/>
      <c r="AQ626" s="650"/>
      <c r="AR626" s="650"/>
      <c r="AS626" s="650"/>
      <c r="AT626" s="650"/>
      <c r="AU626" s="650"/>
      <c r="AV626" s="650"/>
      <c r="AW626" s="650"/>
      <c r="AX626" s="650"/>
      <c r="AY626" s="40">
        <f t="shared" si="70"/>
        <v>0</v>
      </c>
    </row>
    <row r="627" spans="1:51" ht="30" hidden="1" customHeight="1" x14ac:dyDescent="0.2">
      <c r="A627" s="615">
        <v>25</v>
      </c>
      <c r="B627" s="615">
        <v>1</v>
      </c>
      <c r="C627" s="671"/>
      <c r="D627" s="671"/>
      <c r="E627" s="666"/>
      <c r="F627" s="658"/>
      <c r="G627" s="658"/>
      <c r="H627" s="658"/>
      <c r="I627" s="659"/>
      <c r="J627" s="618"/>
      <c r="K627" s="619"/>
      <c r="L627" s="619"/>
      <c r="M627" s="619"/>
      <c r="N627" s="619"/>
      <c r="O627" s="619"/>
      <c r="P627" s="621"/>
      <c r="Q627" s="621"/>
      <c r="R627" s="621"/>
      <c r="S627" s="621"/>
      <c r="T627" s="621"/>
      <c r="U627" s="621"/>
      <c r="V627" s="621"/>
      <c r="W627" s="621"/>
      <c r="X627" s="621"/>
      <c r="Y627" s="622"/>
      <c r="Z627" s="623"/>
      <c r="AA627" s="623"/>
      <c r="AB627" s="624"/>
      <c r="AC627" s="625"/>
      <c r="AD627" s="626"/>
      <c r="AE627" s="626"/>
      <c r="AF627" s="626"/>
      <c r="AG627" s="626"/>
      <c r="AH627" s="627"/>
      <c r="AI627" s="628"/>
      <c r="AJ627" s="628"/>
      <c r="AK627" s="628"/>
      <c r="AL627" s="647"/>
      <c r="AM627" s="648"/>
      <c r="AN627" s="648"/>
      <c r="AO627" s="649"/>
      <c r="AP627" s="650"/>
      <c r="AQ627" s="650"/>
      <c r="AR627" s="650"/>
      <c r="AS627" s="650"/>
      <c r="AT627" s="650"/>
      <c r="AU627" s="650"/>
      <c r="AV627" s="650"/>
      <c r="AW627" s="650"/>
      <c r="AX627" s="650"/>
      <c r="AY627" s="40">
        <f t="shared" si="70"/>
        <v>0</v>
      </c>
    </row>
    <row r="628" spans="1:51" ht="30" hidden="1" customHeight="1" x14ac:dyDescent="0.2">
      <c r="A628" s="615">
        <v>26</v>
      </c>
      <c r="B628" s="615">
        <v>1</v>
      </c>
      <c r="C628" s="671"/>
      <c r="D628" s="671"/>
      <c r="E628" s="666"/>
      <c r="F628" s="658"/>
      <c r="G628" s="658"/>
      <c r="H628" s="658"/>
      <c r="I628" s="659"/>
      <c r="J628" s="618"/>
      <c r="K628" s="619"/>
      <c r="L628" s="619"/>
      <c r="M628" s="619"/>
      <c r="N628" s="619"/>
      <c r="O628" s="619"/>
      <c r="P628" s="621"/>
      <c r="Q628" s="621"/>
      <c r="R628" s="621"/>
      <c r="S628" s="621"/>
      <c r="T628" s="621"/>
      <c r="U628" s="621"/>
      <c r="V628" s="621"/>
      <c r="W628" s="621"/>
      <c r="X628" s="621"/>
      <c r="Y628" s="622"/>
      <c r="Z628" s="623"/>
      <c r="AA628" s="623"/>
      <c r="AB628" s="624"/>
      <c r="AC628" s="625"/>
      <c r="AD628" s="626"/>
      <c r="AE628" s="626"/>
      <c r="AF628" s="626"/>
      <c r="AG628" s="626"/>
      <c r="AH628" s="627"/>
      <c r="AI628" s="628"/>
      <c r="AJ628" s="628"/>
      <c r="AK628" s="628"/>
      <c r="AL628" s="647"/>
      <c r="AM628" s="648"/>
      <c r="AN628" s="648"/>
      <c r="AO628" s="649"/>
      <c r="AP628" s="650"/>
      <c r="AQ628" s="650"/>
      <c r="AR628" s="650"/>
      <c r="AS628" s="650"/>
      <c r="AT628" s="650"/>
      <c r="AU628" s="650"/>
      <c r="AV628" s="650"/>
      <c r="AW628" s="650"/>
      <c r="AX628" s="650"/>
      <c r="AY628" s="40">
        <f t="shared" si="70"/>
        <v>0</v>
      </c>
    </row>
    <row r="629" spans="1:51" ht="30" hidden="1" customHeight="1" x14ac:dyDescent="0.2">
      <c r="A629" s="615">
        <v>27</v>
      </c>
      <c r="B629" s="615">
        <v>1</v>
      </c>
      <c r="C629" s="671"/>
      <c r="D629" s="671"/>
      <c r="E629" s="666"/>
      <c r="F629" s="658"/>
      <c r="G629" s="658"/>
      <c r="H629" s="658"/>
      <c r="I629" s="659"/>
      <c r="J629" s="618"/>
      <c r="K629" s="619"/>
      <c r="L629" s="619"/>
      <c r="M629" s="619"/>
      <c r="N629" s="619"/>
      <c r="O629" s="619"/>
      <c r="P629" s="621"/>
      <c r="Q629" s="621"/>
      <c r="R629" s="621"/>
      <c r="S629" s="621"/>
      <c r="T629" s="621"/>
      <c r="U629" s="621"/>
      <c r="V629" s="621"/>
      <c r="W629" s="621"/>
      <c r="X629" s="621"/>
      <c r="Y629" s="622"/>
      <c r="Z629" s="623"/>
      <c r="AA629" s="623"/>
      <c r="AB629" s="624"/>
      <c r="AC629" s="625"/>
      <c r="AD629" s="626"/>
      <c r="AE629" s="626"/>
      <c r="AF629" s="626"/>
      <c r="AG629" s="626"/>
      <c r="AH629" s="627"/>
      <c r="AI629" s="628"/>
      <c r="AJ629" s="628"/>
      <c r="AK629" s="628"/>
      <c r="AL629" s="647"/>
      <c r="AM629" s="648"/>
      <c r="AN629" s="648"/>
      <c r="AO629" s="649"/>
      <c r="AP629" s="650"/>
      <c r="AQ629" s="650"/>
      <c r="AR629" s="650"/>
      <c r="AS629" s="650"/>
      <c r="AT629" s="650"/>
      <c r="AU629" s="650"/>
      <c r="AV629" s="650"/>
      <c r="AW629" s="650"/>
      <c r="AX629" s="650"/>
      <c r="AY629" s="40">
        <f t="shared" si="70"/>
        <v>0</v>
      </c>
    </row>
    <row r="630" spans="1:51" ht="30" hidden="1" customHeight="1" x14ac:dyDescent="0.2">
      <c r="A630" s="615">
        <v>28</v>
      </c>
      <c r="B630" s="615">
        <v>1</v>
      </c>
      <c r="C630" s="671"/>
      <c r="D630" s="671"/>
      <c r="E630" s="666"/>
      <c r="F630" s="658"/>
      <c r="G630" s="658"/>
      <c r="H630" s="658"/>
      <c r="I630" s="659"/>
      <c r="J630" s="618"/>
      <c r="K630" s="619"/>
      <c r="L630" s="619"/>
      <c r="M630" s="619"/>
      <c r="N630" s="619"/>
      <c r="O630" s="619"/>
      <c r="P630" s="621"/>
      <c r="Q630" s="621"/>
      <c r="R630" s="621"/>
      <c r="S630" s="621"/>
      <c r="T630" s="621"/>
      <c r="U630" s="621"/>
      <c r="V630" s="621"/>
      <c r="W630" s="621"/>
      <c r="X630" s="621"/>
      <c r="Y630" s="622"/>
      <c r="Z630" s="623"/>
      <c r="AA630" s="623"/>
      <c r="AB630" s="624"/>
      <c r="AC630" s="625"/>
      <c r="AD630" s="626"/>
      <c r="AE630" s="626"/>
      <c r="AF630" s="626"/>
      <c r="AG630" s="626"/>
      <c r="AH630" s="627"/>
      <c r="AI630" s="628"/>
      <c r="AJ630" s="628"/>
      <c r="AK630" s="628"/>
      <c r="AL630" s="647"/>
      <c r="AM630" s="648"/>
      <c r="AN630" s="648"/>
      <c r="AO630" s="649"/>
      <c r="AP630" s="650"/>
      <c r="AQ630" s="650"/>
      <c r="AR630" s="650"/>
      <c r="AS630" s="650"/>
      <c r="AT630" s="650"/>
      <c r="AU630" s="650"/>
      <c r="AV630" s="650"/>
      <c r="AW630" s="650"/>
      <c r="AX630" s="650"/>
      <c r="AY630" s="40">
        <f t="shared" si="70"/>
        <v>0</v>
      </c>
    </row>
    <row r="631" spans="1:51" ht="30" hidden="1" customHeight="1" x14ac:dyDescent="0.2">
      <c r="A631" s="615">
        <v>29</v>
      </c>
      <c r="B631" s="615">
        <v>1</v>
      </c>
      <c r="C631" s="671"/>
      <c r="D631" s="671"/>
      <c r="E631" s="666"/>
      <c r="F631" s="658"/>
      <c r="G631" s="658"/>
      <c r="H631" s="658"/>
      <c r="I631" s="659"/>
      <c r="J631" s="618"/>
      <c r="K631" s="619"/>
      <c r="L631" s="619"/>
      <c r="M631" s="619"/>
      <c r="N631" s="619"/>
      <c r="O631" s="619"/>
      <c r="P631" s="621"/>
      <c r="Q631" s="621"/>
      <c r="R631" s="621"/>
      <c r="S631" s="621"/>
      <c r="T631" s="621"/>
      <c r="U631" s="621"/>
      <c r="V631" s="621"/>
      <c r="W631" s="621"/>
      <c r="X631" s="621"/>
      <c r="Y631" s="622"/>
      <c r="Z631" s="623"/>
      <c r="AA631" s="623"/>
      <c r="AB631" s="624"/>
      <c r="AC631" s="625"/>
      <c r="AD631" s="626"/>
      <c r="AE631" s="626"/>
      <c r="AF631" s="626"/>
      <c r="AG631" s="626"/>
      <c r="AH631" s="627"/>
      <c r="AI631" s="628"/>
      <c r="AJ631" s="628"/>
      <c r="AK631" s="628"/>
      <c r="AL631" s="647"/>
      <c r="AM631" s="648"/>
      <c r="AN631" s="648"/>
      <c r="AO631" s="649"/>
      <c r="AP631" s="650"/>
      <c r="AQ631" s="650"/>
      <c r="AR631" s="650"/>
      <c r="AS631" s="650"/>
      <c r="AT631" s="650"/>
      <c r="AU631" s="650"/>
      <c r="AV631" s="650"/>
      <c r="AW631" s="650"/>
      <c r="AX631" s="650"/>
      <c r="AY631" s="40">
        <f t="shared" si="70"/>
        <v>0</v>
      </c>
    </row>
    <row r="632" spans="1:51" ht="30" hidden="1" customHeight="1" x14ac:dyDescent="0.2">
      <c r="A632" s="615">
        <v>30</v>
      </c>
      <c r="B632" s="615">
        <v>1</v>
      </c>
      <c r="C632" s="671"/>
      <c r="D632" s="671"/>
      <c r="E632" s="666"/>
      <c r="F632" s="658"/>
      <c r="G632" s="658"/>
      <c r="H632" s="658"/>
      <c r="I632" s="659"/>
      <c r="J632" s="618"/>
      <c r="K632" s="619"/>
      <c r="L632" s="619"/>
      <c r="M632" s="619"/>
      <c r="N632" s="619"/>
      <c r="O632" s="619"/>
      <c r="P632" s="621"/>
      <c r="Q632" s="621"/>
      <c r="R632" s="621"/>
      <c r="S632" s="621"/>
      <c r="T632" s="621"/>
      <c r="U632" s="621"/>
      <c r="V632" s="621"/>
      <c r="W632" s="621"/>
      <c r="X632" s="621"/>
      <c r="Y632" s="622"/>
      <c r="Z632" s="623"/>
      <c r="AA632" s="623"/>
      <c r="AB632" s="624"/>
      <c r="AC632" s="625"/>
      <c r="AD632" s="626"/>
      <c r="AE632" s="626"/>
      <c r="AF632" s="626"/>
      <c r="AG632" s="626"/>
      <c r="AH632" s="627"/>
      <c r="AI632" s="628"/>
      <c r="AJ632" s="628"/>
      <c r="AK632" s="628"/>
      <c r="AL632" s="647"/>
      <c r="AM632" s="648"/>
      <c r="AN632" s="648"/>
      <c r="AO632" s="649"/>
      <c r="AP632" s="650"/>
      <c r="AQ632" s="650"/>
      <c r="AR632" s="650"/>
      <c r="AS632" s="650"/>
      <c r="AT632" s="650"/>
      <c r="AU632" s="650"/>
      <c r="AV632" s="650"/>
      <c r="AW632" s="650"/>
      <c r="AX632" s="650"/>
      <c r="AY632" s="40">
        <f t="shared" si="70"/>
        <v>0</v>
      </c>
    </row>
    <row r="633" spans="1:51" hidden="1" x14ac:dyDescent="0.2">
      <c r="AX633" t="s">
        <v>581</v>
      </c>
      <c r="AY633" s="40">
        <f t="shared" si="70"/>
        <v>1</v>
      </c>
    </row>
  </sheetData>
  <sheetProtection algorithmName="SHA-512" hashValue="MG32H6nQnJIolF7xcWYc7HBkaR+1ui6vO4s/a6rTj4OV0Fp8uwsLd6WN7gRTmqC1rNvQgvAgp7aJQ2FDGiNoeg==" saltValue="zJxMo61zb4DdnfX3zx70Cw==" spinCount="100000" sheet="1" objects="1" scenarios="1" formatCells="0" insertHyperlinks="0"/>
  <dataConsolidate/>
  <customSheetViews>
    <customSheetView guid="{8225F9A4-B132-4A5D-812B-5CC4E66507AF}" scale="75" showPageBreaks="1" fitToPage="1" hiddenColumns="1" view="pageBreakPreview">
      <selection activeCell="G229" sqref="G229:AX230"/>
      <rowBreaks count="17" manualBreakCount="17">
        <brk id="30" max="16383" man="1"/>
        <brk id="74" max="16383" man="1"/>
        <brk id="118" max="16383" man="1"/>
        <brk id="162" max="16383" man="1"/>
        <brk id="206" max="16383" man="1"/>
        <brk id="252" max="16383" man="1"/>
        <brk id="309" max="49" man="1"/>
        <brk id="353" max="49" man="1"/>
        <brk id="406" max="16383" man="1"/>
        <brk id="442" max="16383" man="1"/>
        <brk id="475" max="16383" man="1"/>
        <brk id="508" max="16383" man="1"/>
        <brk id="541" max="16383" man="1"/>
        <brk id="574" max="16383" man="1"/>
        <brk id="607" max="16383" man="1"/>
        <brk id="640" max="16383" man="1"/>
        <brk id="674" max="16383" man="1"/>
      </rowBreaks>
      <pageMargins left="0.62992125984251968" right="0.39370078740157483" top="0.59055118110236227" bottom="0.39370078740157483" header="0.51181102362204722" footer="0.51181102362204722"/>
      <pageSetup paperSize="9" scale="68" fitToHeight="0" orientation="portrait" r:id="rId1"/>
      <headerFooter differentFirst="1" alignWithMargins="0"/>
    </customSheetView>
    <customSheetView guid="{EDACF057-9C7A-4696-952E-92B3C17C18EB}" scale="90" showPageBreaks="1" fitToPage="1" hiddenColumns="1" view="pageBreakPreview" topLeftCell="A124">
      <selection activeCell="AE140" sqref="AE140:AH140"/>
      <rowBreaks count="13" manualBreakCount="13">
        <brk id="30" max="16383" man="1"/>
        <brk id="76" max="16383" man="1"/>
        <brk id="133" max="49" man="1"/>
        <brk id="177" max="49" man="1"/>
        <brk id="230" max="16383" man="1"/>
        <brk id="266" max="16383" man="1"/>
        <brk id="299" max="16383" man="1"/>
        <brk id="332" max="16383" man="1"/>
        <brk id="365" max="16383" man="1"/>
        <brk id="398" max="16383" man="1"/>
        <brk id="431" max="16383" man="1"/>
        <brk id="464" max="16383" man="1"/>
        <brk id="498" max="16383" man="1"/>
      </rowBreaks>
      <pageMargins left="0.62992125984251968" right="0.39370078740157483" top="0.59055118110236227" bottom="0.39370078740157483" header="0.51181102362204722" footer="0.51181102362204722"/>
      <pageSetup paperSize="9" scale="70" fitToHeight="0" orientation="portrait" r:id="rId2"/>
      <headerFooter differentFirst="1" alignWithMargins="0"/>
    </customSheetView>
  </customSheetViews>
  <mergeCells count="3935">
    <mergeCell ref="A210:AX210"/>
    <mergeCell ref="AC236:AN236"/>
    <mergeCell ref="AO236:AX236"/>
    <mergeCell ref="A3:F3"/>
    <mergeCell ref="A205:F205"/>
    <mergeCell ref="G205:AX205"/>
    <mergeCell ref="A206:F209"/>
    <mergeCell ref="G206:AX206"/>
    <mergeCell ref="G207:AX207"/>
    <mergeCell ref="G208:AX208"/>
    <mergeCell ref="G209:AX209"/>
    <mergeCell ref="A200:F204"/>
    <mergeCell ref="G200:O201"/>
    <mergeCell ref="P200:X201"/>
    <mergeCell ref="Y200:AA201"/>
    <mergeCell ref="AB200:AD201"/>
    <mergeCell ref="AE200:AH201"/>
    <mergeCell ref="AI200:AL201"/>
    <mergeCell ref="AM200:AP201"/>
    <mergeCell ref="AQ200:AX200"/>
    <mergeCell ref="AQ201:AT201"/>
    <mergeCell ref="AU201:AV201"/>
    <mergeCell ref="AW201:AX201"/>
    <mergeCell ref="G202:O204"/>
    <mergeCell ref="P202:X204"/>
    <mergeCell ref="Y202:AA202"/>
    <mergeCell ref="AB202:AD202"/>
    <mergeCell ref="AE202:AH202"/>
    <mergeCell ref="AI202:AL202"/>
    <mergeCell ref="AM202:AP202"/>
    <mergeCell ref="AQ202:AX202"/>
    <mergeCell ref="Y203:AA203"/>
    <mergeCell ref="AB203:AD203"/>
    <mergeCell ref="AE203:AH203"/>
    <mergeCell ref="AI203:AL203"/>
    <mergeCell ref="AM203:AP203"/>
    <mergeCell ref="AQ203:AX203"/>
    <mergeCell ref="Y204:AA204"/>
    <mergeCell ref="AB204:AD204"/>
    <mergeCell ref="AE204:AH204"/>
    <mergeCell ref="AI204:AL204"/>
    <mergeCell ref="AM204:AP204"/>
    <mergeCell ref="AQ204:AX204"/>
    <mergeCell ref="Y195:AA195"/>
    <mergeCell ref="AB195:AD195"/>
    <mergeCell ref="AE195:AH195"/>
    <mergeCell ref="AI195:AL195"/>
    <mergeCell ref="AM195:AP195"/>
    <mergeCell ref="AQ195:AX195"/>
    <mergeCell ref="Y196:AA196"/>
    <mergeCell ref="AB196:AD196"/>
    <mergeCell ref="AE196:AH196"/>
    <mergeCell ref="AI196:AL196"/>
    <mergeCell ref="AM196:AP196"/>
    <mergeCell ref="AQ196:AX196"/>
    <mergeCell ref="A197:F197"/>
    <mergeCell ref="G197:AX197"/>
    <mergeCell ref="G198:AX198"/>
    <mergeCell ref="A199:B199"/>
    <mergeCell ref="C199:F199"/>
    <mergeCell ref="G199:AX199"/>
    <mergeCell ref="Y188:AA188"/>
    <mergeCell ref="AB188:AD188"/>
    <mergeCell ref="AE188:AH188"/>
    <mergeCell ref="AI188:AL188"/>
    <mergeCell ref="AM188:AP188"/>
    <mergeCell ref="AQ188:AX188"/>
    <mergeCell ref="A189:F189"/>
    <mergeCell ref="G189:AX189"/>
    <mergeCell ref="G190:AX190"/>
    <mergeCell ref="A191:B191"/>
    <mergeCell ref="C191:F191"/>
    <mergeCell ref="G191:AX191"/>
    <mergeCell ref="A192:F196"/>
    <mergeCell ref="G192:O193"/>
    <mergeCell ref="P192:X193"/>
    <mergeCell ref="Y192:AA193"/>
    <mergeCell ref="AB192:AD193"/>
    <mergeCell ref="AE192:AH193"/>
    <mergeCell ref="AI192:AL193"/>
    <mergeCell ref="AM192:AP193"/>
    <mergeCell ref="AQ192:AX192"/>
    <mergeCell ref="AQ193:AT193"/>
    <mergeCell ref="AU193:AV193"/>
    <mergeCell ref="AW193:AX193"/>
    <mergeCell ref="G194:O196"/>
    <mergeCell ref="P194:X196"/>
    <mergeCell ref="Y194:AA194"/>
    <mergeCell ref="AB194:AD194"/>
    <mergeCell ref="AE194:AH194"/>
    <mergeCell ref="AI194:AL194"/>
    <mergeCell ref="AM194:AP194"/>
    <mergeCell ref="AQ194:AX194"/>
    <mergeCell ref="AQ181:AT181"/>
    <mergeCell ref="AU181:AX181"/>
    <mergeCell ref="G182:AX182"/>
    <mergeCell ref="A183:B183"/>
    <mergeCell ref="C183:F183"/>
    <mergeCell ref="G183:AX183"/>
    <mergeCell ref="A184:F188"/>
    <mergeCell ref="G184:O185"/>
    <mergeCell ref="P184:X185"/>
    <mergeCell ref="Y184:AA185"/>
    <mergeCell ref="AB184:AD185"/>
    <mergeCell ref="AE184:AH185"/>
    <mergeCell ref="AI184:AL185"/>
    <mergeCell ref="AM184:AP185"/>
    <mergeCell ref="AQ184:AX184"/>
    <mergeCell ref="AQ185:AT185"/>
    <mergeCell ref="AU185:AV185"/>
    <mergeCell ref="AW185:AX185"/>
    <mergeCell ref="G186:O188"/>
    <mergeCell ref="P186:X188"/>
    <mergeCell ref="Y186:AA186"/>
    <mergeCell ref="AB186:AD186"/>
    <mergeCell ref="AE186:AH186"/>
    <mergeCell ref="AI186:AL186"/>
    <mergeCell ref="AM186:AP186"/>
    <mergeCell ref="AQ186:AX186"/>
    <mergeCell ref="Y187:AA187"/>
    <mergeCell ref="AB187:AD187"/>
    <mergeCell ref="AE187:AH187"/>
    <mergeCell ref="AI187:AL187"/>
    <mergeCell ref="AM187:AP187"/>
    <mergeCell ref="AQ187:AX187"/>
    <mergeCell ref="A173:F176"/>
    <mergeCell ref="G173:AX173"/>
    <mergeCell ref="G174:AX174"/>
    <mergeCell ref="G175:AX175"/>
    <mergeCell ref="G176:AX176"/>
    <mergeCell ref="A177:F177"/>
    <mergeCell ref="G177:AX177"/>
    <mergeCell ref="A178:F178"/>
    <mergeCell ref="A179:F181"/>
    <mergeCell ref="G179:O179"/>
    <mergeCell ref="P179:X179"/>
    <mergeCell ref="Y179:AA179"/>
    <mergeCell ref="AB179:AD179"/>
    <mergeCell ref="AE179:AH179"/>
    <mergeCell ref="AI179:AL179"/>
    <mergeCell ref="AM179:AP179"/>
    <mergeCell ref="AQ179:AT179"/>
    <mergeCell ref="AU179:AX179"/>
    <mergeCell ref="G180:O181"/>
    <mergeCell ref="P180:X181"/>
    <mergeCell ref="Y180:AA180"/>
    <mergeCell ref="AB180:AD180"/>
    <mergeCell ref="AE180:AH180"/>
    <mergeCell ref="AI180:AL180"/>
    <mergeCell ref="AM180:AP180"/>
    <mergeCell ref="AQ180:AT180"/>
    <mergeCell ref="AU180:AX180"/>
    <mergeCell ref="Y181:AA181"/>
    <mergeCell ref="AB181:AD181"/>
    <mergeCell ref="AE181:AH181"/>
    <mergeCell ref="AI181:AL181"/>
    <mergeCell ref="AM181:AP181"/>
    <mergeCell ref="AE169:AH169"/>
    <mergeCell ref="AI169:AL169"/>
    <mergeCell ref="AM169:AP169"/>
    <mergeCell ref="AQ169:AX169"/>
    <mergeCell ref="Y170:AA170"/>
    <mergeCell ref="AB170:AD170"/>
    <mergeCell ref="AE170:AH170"/>
    <mergeCell ref="AI170:AL170"/>
    <mergeCell ref="AM170:AP170"/>
    <mergeCell ref="AQ170:AX170"/>
    <mergeCell ref="Y171:AA171"/>
    <mergeCell ref="AB171:AD171"/>
    <mergeCell ref="AE171:AH171"/>
    <mergeCell ref="AI171:AL171"/>
    <mergeCell ref="AM171:AP171"/>
    <mergeCell ref="AQ171:AX171"/>
    <mergeCell ref="Y169:AA169"/>
    <mergeCell ref="AB169:AD169"/>
    <mergeCell ref="A172:F172"/>
    <mergeCell ref="G172:AX172"/>
    <mergeCell ref="AE162:AH162"/>
    <mergeCell ref="AI162:AL162"/>
    <mergeCell ref="AM162:AP162"/>
    <mergeCell ref="AQ162:AX162"/>
    <mergeCell ref="Y163:AA163"/>
    <mergeCell ref="AB163:AD163"/>
    <mergeCell ref="AE163:AH163"/>
    <mergeCell ref="AI163:AL163"/>
    <mergeCell ref="AM163:AP163"/>
    <mergeCell ref="AQ163:AX163"/>
    <mergeCell ref="A164:F164"/>
    <mergeCell ref="G164:AX164"/>
    <mergeCell ref="G165:AX165"/>
    <mergeCell ref="A166:B166"/>
    <mergeCell ref="C166:F166"/>
    <mergeCell ref="G166:AX166"/>
    <mergeCell ref="A167:F171"/>
    <mergeCell ref="G167:O168"/>
    <mergeCell ref="P167:X168"/>
    <mergeCell ref="Y167:AA168"/>
    <mergeCell ref="AB167:AD168"/>
    <mergeCell ref="AE167:AH168"/>
    <mergeCell ref="AI167:AL168"/>
    <mergeCell ref="AM167:AP168"/>
    <mergeCell ref="AQ167:AX167"/>
    <mergeCell ref="AQ168:AT168"/>
    <mergeCell ref="AU168:AV168"/>
    <mergeCell ref="AW168:AX168"/>
    <mergeCell ref="G169:O171"/>
    <mergeCell ref="P169:X171"/>
    <mergeCell ref="AE155:AH155"/>
    <mergeCell ref="AI155:AL155"/>
    <mergeCell ref="AM155:AP155"/>
    <mergeCell ref="AQ155:AX155"/>
    <mergeCell ref="A156:F156"/>
    <mergeCell ref="G156:AX156"/>
    <mergeCell ref="G157:AX157"/>
    <mergeCell ref="A158:B158"/>
    <mergeCell ref="C158:F158"/>
    <mergeCell ref="G158:AX158"/>
    <mergeCell ref="A159:F163"/>
    <mergeCell ref="G159:O160"/>
    <mergeCell ref="P159:X160"/>
    <mergeCell ref="Y159:AA160"/>
    <mergeCell ref="AB159:AD160"/>
    <mergeCell ref="AE159:AH160"/>
    <mergeCell ref="AI159:AL160"/>
    <mergeCell ref="AM159:AP160"/>
    <mergeCell ref="AQ159:AX159"/>
    <mergeCell ref="AQ160:AT160"/>
    <mergeCell ref="AU160:AV160"/>
    <mergeCell ref="AW160:AX160"/>
    <mergeCell ref="G161:O163"/>
    <mergeCell ref="P161:X163"/>
    <mergeCell ref="Y161:AA161"/>
    <mergeCell ref="AB161:AD161"/>
    <mergeCell ref="AE161:AH161"/>
    <mergeCell ref="AI161:AL161"/>
    <mergeCell ref="AM161:AP161"/>
    <mergeCell ref="AQ161:AX161"/>
    <mergeCell ref="Y162:AA162"/>
    <mergeCell ref="AB162:AD162"/>
    <mergeCell ref="G149:AX149"/>
    <mergeCell ref="A150:B150"/>
    <mergeCell ref="C150:F150"/>
    <mergeCell ref="G150:AX150"/>
    <mergeCell ref="A151:F155"/>
    <mergeCell ref="G151:O152"/>
    <mergeCell ref="P151:X152"/>
    <mergeCell ref="Y151:AA152"/>
    <mergeCell ref="AB151:AD152"/>
    <mergeCell ref="AE151:AH152"/>
    <mergeCell ref="AI151:AL152"/>
    <mergeCell ref="AM151:AP152"/>
    <mergeCell ref="AQ151:AX151"/>
    <mergeCell ref="AQ152:AT152"/>
    <mergeCell ref="AU152:AV152"/>
    <mergeCell ref="AW152:AX152"/>
    <mergeCell ref="G153:O155"/>
    <mergeCell ref="P153:X155"/>
    <mergeCell ref="Y153:AA153"/>
    <mergeCell ref="AB153:AD153"/>
    <mergeCell ref="AE153:AH153"/>
    <mergeCell ref="AI153:AL153"/>
    <mergeCell ref="AM153:AP153"/>
    <mergeCell ref="AQ153:AX153"/>
    <mergeCell ref="Y154:AA154"/>
    <mergeCell ref="AB154:AD154"/>
    <mergeCell ref="AE154:AH154"/>
    <mergeCell ref="AI154:AL154"/>
    <mergeCell ref="AM154:AP154"/>
    <mergeCell ref="AQ154:AX154"/>
    <mergeCell ref="Y155:AA155"/>
    <mergeCell ref="AB155:AD155"/>
    <mergeCell ref="G144:AX144"/>
    <mergeCell ref="A145:F145"/>
    <mergeCell ref="A146:F148"/>
    <mergeCell ref="G146:O146"/>
    <mergeCell ref="P146:X146"/>
    <mergeCell ref="Y146:AA146"/>
    <mergeCell ref="AB146:AD146"/>
    <mergeCell ref="AE146:AH146"/>
    <mergeCell ref="AI146:AL146"/>
    <mergeCell ref="AM146:AP146"/>
    <mergeCell ref="AQ146:AT146"/>
    <mergeCell ref="AU146:AX146"/>
    <mergeCell ref="G147:O148"/>
    <mergeCell ref="P147:X148"/>
    <mergeCell ref="Y147:AA147"/>
    <mergeCell ref="AB147:AD147"/>
    <mergeCell ref="AE147:AH147"/>
    <mergeCell ref="AI147:AL147"/>
    <mergeCell ref="AM147:AP147"/>
    <mergeCell ref="AQ147:AT147"/>
    <mergeCell ref="AU147:AX147"/>
    <mergeCell ref="Y148:AA148"/>
    <mergeCell ref="AB148:AD148"/>
    <mergeCell ref="AE148:AH148"/>
    <mergeCell ref="AI148:AL148"/>
    <mergeCell ref="AM148:AP148"/>
    <mergeCell ref="AQ148:AT148"/>
    <mergeCell ref="AU148:AX148"/>
    <mergeCell ref="AE216:AX216"/>
    <mergeCell ref="AE217:AX217"/>
    <mergeCell ref="A216:F217"/>
    <mergeCell ref="G216:AD217"/>
    <mergeCell ref="G212:AX212"/>
    <mergeCell ref="G214:AX214"/>
    <mergeCell ref="G222:AX222"/>
    <mergeCell ref="AO211:AQ211"/>
    <mergeCell ref="AS211:AX211"/>
    <mergeCell ref="A219:AX219"/>
    <mergeCell ref="A220:AX220"/>
    <mergeCell ref="I39:J39"/>
    <mergeCell ref="K39:O39"/>
    <mergeCell ref="P39:V39"/>
    <mergeCell ref="W39:AC39"/>
    <mergeCell ref="G40:H40"/>
    <mergeCell ref="G76:AX76"/>
    <mergeCell ref="G77:AX77"/>
    <mergeCell ref="AQ56:AX56"/>
    <mergeCell ref="AQ62:AX62"/>
    <mergeCell ref="AU49:AX49"/>
    <mergeCell ref="AI49:AL49"/>
    <mergeCell ref="AM49:AP49"/>
    <mergeCell ref="C67:F67"/>
    <mergeCell ref="G67:AX67"/>
    <mergeCell ref="Y70:AA70"/>
    <mergeCell ref="A60:F64"/>
    <mergeCell ref="G60:O61"/>
    <mergeCell ref="AB60:AD61"/>
    <mergeCell ref="AI62:AL62"/>
    <mergeCell ref="AM62:AP62"/>
    <mergeCell ref="A144:F144"/>
    <mergeCell ref="E246:F246"/>
    <mergeCell ref="G246:I246"/>
    <mergeCell ref="G227:AR227"/>
    <mergeCell ref="G228:AX228"/>
    <mergeCell ref="G231:AR231"/>
    <mergeCell ref="G232:AX232"/>
    <mergeCell ref="A225:F232"/>
    <mergeCell ref="L244:M244"/>
    <mergeCell ref="O244:P244"/>
    <mergeCell ref="AQ247:AS247"/>
    <mergeCell ref="AT247:AU247"/>
    <mergeCell ref="AV247:AW247"/>
    <mergeCell ref="AQ246:AS246"/>
    <mergeCell ref="AJ247:AL247"/>
    <mergeCell ref="AM247:AN247"/>
    <mergeCell ref="AO247:AP247"/>
    <mergeCell ref="AT246:AU246"/>
    <mergeCell ref="AV246:AW246"/>
    <mergeCell ref="G226:AX226"/>
    <mergeCell ref="G230:AX230"/>
    <mergeCell ref="AG245:AH245"/>
    <mergeCell ref="AJ245:AK245"/>
    <mergeCell ref="A247:D247"/>
    <mergeCell ref="E247:F247"/>
    <mergeCell ref="G247:I247"/>
    <mergeCell ref="J247:K247"/>
    <mergeCell ref="E245:G245"/>
    <mergeCell ref="I245:J245"/>
    <mergeCell ref="Q243:AB243"/>
    <mergeCell ref="I244:J244"/>
    <mergeCell ref="L245:M245"/>
    <mergeCell ref="O245:P245"/>
    <mergeCell ref="A12:F12"/>
    <mergeCell ref="AM54:AP54"/>
    <mergeCell ref="Y55:AA55"/>
    <mergeCell ref="AB55:AD55"/>
    <mergeCell ref="AE55:AH55"/>
    <mergeCell ref="AI56:AL56"/>
    <mergeCell ref="AM56:AP56"/>
    <mergeCell ref="A52:F56"/>
    <mergeCell ref="G52:O53"/>
    <mergeCell ref="I38:J38"/>
    <mergeCell ref="K38:O38"/>
    <mergeCell ref="P38:V38"/>
    <mergeCell ref="W38:AC38"/>
    <mergeCell ref="G42:H42"/>
    <mergeCell ref="I42:J42"/>
    <mergeCell ref="K42:O42"/>
    <mergeCell ref="P42:V42"/>
    <mergeCell ref="I21:O21"/>
    <mergeCell ref="P21:V21"/>
    <mergeCell ref="W21:AC21"/>
    <mergeCell ref="I26:O26"/>
    <mergeCell ref="P26:V26"/>
    <mergeCell ref="W26:AC26"/>
    <mergeCell ref="AD26:AJ26"/>
    <mergeCell ref="AK26:AQ26"/>
    <mergeCell ref="P34:V34"/>
    <mergeCell ref="AM48:AP48"/>
    <mergeCell ref="G51:AX51"/>
    <mergeCell ref="W37:AC37"/>
    <mergeCell ref="P43:V43"/>
    <mergeCell ref="I40:J40"/>
    <mergeCell ref="AD33:AX44"/>
    <mergeCell ref="AL628:AO628"/>
    <mergeCell ref="AP628:AX628"/>
    <mergeCell ref="AC626:AG626"/>
    <mergeCell ref="AH626:AK626"/>
    <mergeCell ref="AL626:AO626"/>
    <mergeCell ref="AP626:AX626"/>
    <mergeCell ref="AC625:AG625"/>
    <mergeCell ref="AH625:AK625"/>
    <mergeCell ref="AL625:AO625"/>
    <mergeCell ref="AP625:AX625"/>
    <mergeCell ref="AC622:AG622"/>
    <mergeCell ref="AL627:AO627"/>
    <mergeCell ref="AP627:AX627"/>
    <mergeCell ref="AL622:AO622"/>
    <mergeCell ref="AP622:AX622"/>
    <mergeCell ref="AC621:AG621"/>
    <mergeCell ref="AH621:AK621"/>
    <mergeCell ref="A632:B632"/>
    <mergeCell ref="C632:D632"/>
    <mergeCell ref="E632:I632"/>
    <mergeCell ref="J632:O632"/>
    <mergeCell ref="P632:X632"/>
    <mergeCell ref="Y632:AB632"/>
    <mergeCell ref="AC630:AG630"/>
    <mergeCell ref="AH630:AK630"/>
    <mergeCell ref="AL630:AO630"/>
    <mergeCell ref="AP630:AX630"/>
    <mergeCell ref="Y631:AB631"/>
    <mergeCell ref="A631:B631"/>
    <mergeCell ref="C631:D631"/>
    <mergeCell ref="E631:I631"/>
    <mergeCell ref="J631:O631"/>
    <mergeCell ref="P631:X631"/>
    <mergeCell ref="A630:B630"/>
    <mergeCell ref="C630:D630"/>
    <mergeCell ref="E630:I630"/>
    <mergeCell ref="J630:O630"/>
    <mergeCell ref="P630:X630"/>
    <mergeCell ref="Y630:AB630"/>
    <mergeCell ref="AC632:AG632"/>
    <mergeCell ref="AH632:AK632"/>
    <mergeCell ref="AL632:AO632"/>
    <mergeCell ref="AP632:AX632"/>
    <mergeCell ref="AC631:AG631"/>
    <mergeCell ref="AH631:AK631"/>
    <mergeCell ref="AL631:AO631"/>
    <mergeCell ref="AP631:AX631"/>
    <mergeCell ref="AP629:AX629"/>
    <mergeCell ref="A627:B627"/>
    <mergeCell ref="C627:D627"/>
    <mergeCell ref="E627:I627"/>
    <mergeCell ref="J627:O627"/>
    <mergeCell ref="P627:X627"/>
    <mergeCell ref="Y627:AB627"/>
    <mergeCell ref="A629:B629"/>
    <mergeCell ref="C629:D629"/>
    <mergeCell ref="E629:I629"/>
    <mergeCell ref="J629:O629"/>
    <mergeCell ref="P629:X629"/>
    <mergeCell ref="Y629:AB629"/>
    <mergeCell ref="AC629:AG629"/>
    <mergeCell ref="AC627:AG627"/>
    <mergeCell ref="AH627:AK627"/>
    <mergeCell ref="A626:B626"/>
    <mergeCell ref="C626:D626"/>
    <mergeCell ref="E626:I626"/>
    <mergeCell ref="J626:O626"/>
    <mergeCell ref="P626:X626"/>
    <mergeCell ref="Y626:AB626"/>
    <mergeCell ref="A628:B628"/>
    <mergeCell ref="C628:D628"/>
    <mergeCell ref="E628:I628"/>
    <mergeCell ref="J628:O628"/>
    <mergeCell ref="P628:X628"/>
    <mergeCell ref="Y628:AB628"/>
    <mergeCell ref="AH629:AK629"/>
    <mergeCell ref="AL629:AO629"/>
    <mergeCell ref="AC628:AG628"/>
    <mergeCell ref="AH628:AK628"/>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623:B623"/>
    <mergeCell ref="C623:D623"/>
    <mergeCell ref="E623:I623"/>
    <mergeCell ref="J623:O623"/>
    <mergeCell ref="P623:X623"/>
    <mergeCell ref="Y623:AB623"/>
    <mergeCell ref="A622:B622"/>
    <mergeCell ref="C622:D622"/>
    <mergeCell ref="E622:I622"/>
    <mergeCell ref="J622:O622"/>
    <mergeCell ref="P622:X622"/>
    <mergeCell ref="Y622:AB622"/>
    <mergeCell ref="AH622:AK622"/>
    <mergeCell ref="AC624:AG624"/>
    <mergeCell ref="AH624:AK624"/>
    <mergeCell ref="AL624:AO624"/>
    <mergeCell ref="AP624:AX624"/>
    <mergeCell ref="AC620:AG620"/>
    <mergeCell ref="AH620:AK620"/>
    <mergeCell ref="AL620:AO620"/>
    <mergeCell ref="AP620:AX620"/>
    <mergeCell ref="A621:B621"/>
    <mergeCell ref="C621:D621"/>
    <mergeCell ref="E621:I621"/>
    <mergeCell ref="J621:O621"/>
    <mergeCell ref="P621:X621"/>
    <mergeCell ref="Y621:AB621"/>
    <mergeCell ref="A620:B620"/>
    <mergeCell ref="C620:D620"/>
    <mergeCell ref="E620:I620"/>
    <mergeCell ref="J620:O620"/>
    <mergeCell ref="P620:X620"/>
    <mergeCell ref="Y620:AB620"/>
    <mergeCell ref="AL621:AO621"/>
    <mergeCell ref="AP621:AX621"/>
    <mergeCell ref="AC618:AG618"/>
    <mergeCell ref="AH618:AK618"/>
    <mergeCell ref="AL618:AO618"/>
    <mergeCell ref="AP618:AX618"/>
    <mergeCell ref="A619:B619"/>
    <mergeCell ref="C619:D619"/>
    <mergeCell ref="E619:I619"/>
    <mergeCell ref="J619:O619"/>
    <mergeCell ref="P619:X619"/>
    <mergeCell ref="Y619:AB619"/>
    <mergeCell ref="AC619:AG619"/>
    <mergeCell ref="AH619:AK619"/>
    <mergeCell ref="AC617:AG617"/>
    <mergeCell ref="AH617:AK617"/>
    <mergeCell ref="AL617:AO617"/>
    <mergeCell ref="AP617:AX617"/>
    <mergeCell ref="A618:B618"/>
    <mergeCell ref="C618:D618"/>
    <mergeCell ref="E618:I618"/>
    <mergeCell ref="J618:O618"/>
    <mergeCell ref="P618:X618"/>
    <mergeCell ref="Y618:AB618"/>
    <mergeCell ref="AL619:AO619"/>
    <mergeCell ref="AP619:AX619"/>
    <mergeCell ref="AC616:AG616"/>
    <mergeCell ref="AH616:AK616"/>
    <mergeCell ref="AL616:AO616"/>
    <mergeCell ref="AP616:AX616"/>
    <mergeCell ref="A617:B617"/>
    <mergeCell ref="C617:D617"/>
    <mergeCell ref="E617:I617"/>
    <mergeCell ref="J617:O617"/>
    <mergeCell ref="P617:X617"/>
    <mergeCell ref="Y617:AB617"/>
    <mergeCell ref="AC615:AG615"/>
    <mergeCell ref="AH615:AK615"/>
    <mergeCell ref="AL615:AO615"/>
    <mergeCell ref="AP615:AX615"/>
    <mergeCell ref="A616:B616"/>
    <mergeCell ref="C616:D616"/>
    <mergeCell ref="E616:I616"/>
    <mergeCell ref="J616:O616"/>
    <mergeCell ref="P616:X616"/>
    <mergeCell ref="Y616:AB616"/>
    <mergeCell ref="AC614:AG614"/>
    <mergeCell ref="AH614:AK614"/>
    <mergeCell ref="AL614:AO614"/>
    <mergeCell ref="AP614:AX614"/>
    <mergeCell ref="A615:B615"/>
    <mergeCell ref="C615:D615"/>
    <mergeCell ref="E615:I615"/>
    <mergeCell ref="J615:O615"/>
    <mergeCell ref="P615:X615"/>
    <mergeCell ref="Y615:AB615"/>
    <mergeCell ref="AC613:AG613"/>
    <mergeCell ref="AH613:AK613"/>
    <mergeCell ref="AL613:AO613"/>
    <mergeCell ref="AP613:AX613"/>
    <mergeCell ref="A614:B614"/>
    <mergeCell ref="C614:D614"/>
    <mergeCell ref="E614:I614"/>
    <mergeCell ref="J614:O614"/>
    <mergeCell ref="P614:X614"/>
    <mergeCell ref="Y614:AB614"/>
    <mergeCell ref="AC612:AG612"/>
    <mergeCell ref="AH612:AK612"/>
    <mergeCell ref="AL612:AO612"/>
    <mergeCell ref="AP612:AX612"/>
    <mergeCell ref="A613:B613"/>
    <mergeCell ref="C613:D613"/>
    <mergeCell ref="E613:I613"/>
    <mergeCell ref="J613:O613"/>
    <mergeCell ref="P613:X613"/>
    <mergeCell ref="Y613:AB613"/>
    <mergeCell ref="AC611:AG611"/>
    <mergeCell ref="AH611:AK611"/>
    <mergeCell ref="AL611:AO611"/>
    <mergeCell ref="AP611:AX611"/>
    <mergeCell ref="A612:B612"/>
    <mergeCell ref="C612:D612"/>
    <mergeCell ref="E612:I612"/>
    <mergeCell ref="J612:O612"/>
    <mergeCell ref="P612:X612"/>
    <mergeCell ref="Y612:AB612"/>
    <mergeCell ref="AC610:AG610"/>
    <mergeCell ref="AH610:AK610"/>
    <mergeCell ref="AL610:AO610"/>
    <mergeCell ref="AP610:AX610"/>
    <mergeCell ref="A611:B611"/>
    <mergeCell ref="C611:D611"/>
    <mergeCell ref="E611:I611"/>
    <mergeCell ref="J611:O611"/>
    <mergeCell ref="P611:X611"/>
    <mergeCell ref="Y611:AB611"/>
    <mergeCell ref="AC609:AG609"/>
    <mergeCell ref="AH609:AK609"/>
    <mergeCell ref="AL609:AO609"/>
    <mergeCell ref="AP609:AX609"/>
    <mergeCell ref="A610:B610"/>
    <mergeCell ref="C610:D610"/>
    <mergeCell ref="E610:I610"/>
    <mergeCell ref="J610:O610"/>
    <mergeCell ref="P610:X610"/>
    <mergeCell ref="Y610:AB610"/>
    <mergeCell ref="AC608:AG608"/>
    <mergeCell ref="AH608:AK608"/>
    <mergeCell ref="AL608:AO608"/>
    <mergeCell ref="AP608:AX608"/>
    <mergeCell ref="A609:B609"/>
    <mergeCell ref="C609:D609"/>
    <mergeCell ref="E609:I609"/>
    <mergeCell ref="J609:O609"/>
    <mergeCell ref="P609:X609"/>
    <mergeCell ref="Y609:AB609"/>
    <mergeCell ref="AC607:AG607"/>
    <mergeCell ref="AH607:AK607"/>
    <mergeCell ref="AL607:AO607"/>
    <mergeCell ref="AP607:AX607"/>
    <mergeCell ref="A608:B608"/>
    <mergeCell ref="C608:D608"/>
    <mergeCell ref="E608:I608"/>
    <mergeCell ref="J608:O608"/>
    <mergeCell ref="P608:X608"/>
    <mergeCell ref="Y608:AB608"/>
    <mergeCell ref="AC606:AG606"/>
    <mergeCell ref="AH606:AK606"/>
    <mergeCell ref="AL606:AO606"/>
    <mergeCell ref="AP606:AX606"/>
    <mergeCell ref="A607:B607"/>
    <mergeCell ref="C607:D607"/>
    <mergeCell ref="E607:I607"/>
    <mergeCell ref="J607:O607"/>
    <mergeCell ref="P607:X607"/>
    <mergeCell ref="Y607:AB607"/>
    <mergeCell ref="AC605:AG605"/>
    <mergeCell ref="AH605:AK605"/>
    <mergeCell ref="AL605:AO605"/>
    <mergeCell ref="AP605:AX605"/>
    <mergeCell ref="A606:B606"/>
    <mergeCell ref="C606:D606"/>
    <mergeCell ref="E606:I606"/>
    <mergeCell ref="J606:O606"/>
    <mergeCell ref="P606:X606"/>
    <mergeCell ref="Y606:AB606"/>
    <mergeCell ref="AC604:AG604"/>
    <mergeCell ref="AH604:AK604"/>
    <mergeCell ref="AL604:AO604"/>
    <mergeCell ref="AP604:AX604"/>
    <mergeCell ref="A605:B605"/>
    <mergeCell ref="C605:D605"/>
    <mergeCell ref="E605:I605"/>
    <mergeCell ref="J605:O605"/>
    <mergeCell ref="P605:X605"/>
    <mergeCell ref="Y605:AB605"/>
    <mergeCell ref="AC603:AG603"/>
    <mergeCell ref="AH603:AK603"/>
    <mergeCell ref="AL603:AO603"/>
    <mergeCell ref="AP603:AX603"/>
    <mergeCell ref="A604:B604"/>
    <mergeCell ref="C604:D604"/>
    <mergeCell ref="E604:I604"/>
    <mergeCell ref="J604:O604"/>
    <mergeCell ref="P604:X604"/>
    <mergeCell ref="Y604:AB604"/>
    <mergeCell ref="AC602:AG602"/>
    <mergeCell ref="AH602:AK602"/>
    <mergeCell ref="AL602:AO602"/>
    <mergeCell ref="AP602:AX602"/>
    <mergeCell ref="A603:B603"/>
    <mergeCell ref="C603:D603"/>
    <mergeCell ref="E603:I603"/>
    <mergeCell ref="J603:O603"/>
    <mergeCell ref="P603:X603"/>
    <mergeCell ref="Y603:AB603"/>
    <mergeCell ref="AL598:AO598"/>
    <mergeCell ref="AP598:AX598"/>
    <mergeCell ref="A599:AK599"/>
    <mergeCell ref="AL599:AN599"/>
    <mergeCell ref="A602:B602"/>
    <mergeCell ref="C602:D602"/>
    <mergeCell ref="E602:I602"/>
    <mergeCell ref="J602:O602"/>
    <mergeCell ref="P602:X602"/>
    <mergeCell ref="Y602:AB602"/>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5:AX595"/>
    <mergeCell ref="A596:B596"/>
    <mergeCell ref="C596:I596"/>
    <mergeCell ref="J596:O596"/>
    <mergeCell ref="P596:X596"/>
    <mergeCell ref="Y596:AB596"/>
    <mergeCell ref="AC596:AG596"/>
    <mergeCell ref="AH596:AK596"/>
    <mergeCell ref="AL596:AO596"/>
    <mergeCell ref="AP596:AX596"/>
    <mergeCell ref="AL594:AO594"/>
    <mergeCell ref="AP594:AX594"/>
    <mergeCell ref="A595:B595"/>
    <mergeCell ref="C595:I595"/>
    <mergeCell ref="J595:O595"/>
    <mergeCell ref="P595:X595"/>
    <mergeCell ref="Y595:AB595"/>
    <mergeCell ref="AC595:AG595"/>
    <mergeCell ref="AH595:AK595"/>
    <mergeCell ref="AL595:AO595"/>
    <mergeCell ref="AH593:AK593"/>
    <mergeCell ref="AL593:AO593"/>
    <mergeCell ref="AP593:AX593"/>
    <mergeCell ref="A594:B594"/>
    <mergeCell ref="C594:I594"/>
    <mergeCell ref="J594:O594"/>
    <mergeCell ref="P594:X594"/>
    <mergeCell ref="Y594:AB594"/>
    <mergeCell ref="AC594:AG594"/>
    <mergeCell ref="AH594:AK594"/>
    <mergeCell ref="A593:B593"/>
    <mergeCell ref="C593:I593"/>
    <mergeCell ref="J593:O593"/>
    <mergeCell ref="P593:X593"/>
    <mergeCell ref="Y593:AB593"/>
    <mergeCell ref="AC593:AG593"/>
    <mergeCell ref="AP591:AX591"/>
    <mergeCell ref="A592:B592"/>
    <mergeCell ref="C592:I592"/>
    <mergeCell ref="J592:O592"/>
    <mergeCell ref="P592:X592"/>
    <mergeCell ref="Y592:AB592"/>
    <mergeCell ref="AC592:AG592"/>
    <mergeCell ref="AH592:AK592"/>
    <mergeCell ref="AL592:AO592"/>
    <mergeCell ref="AP592:AX592"/>
    <mergeCell ref="AL590:AO590"/>
    <mergeCell ref="AP590:AX590"/>
    <mergeCell ref="A591:B591"/>
    <mergeCell ref="C591:I591"/>
    <mergeCell ref="J591:O591"/>
    <mergeCell ref="P591:X591"/>
    <mergeCell ref="Y591:AB591"/>
    <mergeCell ref="AC591:AG591"/>
    <mergeCell ref="AH591:AK591"/>
    <mergeCell ref="AL591:AO591"/>
    <mergeCell ref="AH589:AK589"/>
    <mergeCell ref="AL589:AO589"/>
    <mergeCell ref="AP589:AX589"/>
    <mergeCell ref="A590:B590"/>
    <mergeCell ref="C590:I590"/>
    <mergeCell ref="J590:O590"/>
    <mergeCell ref="P590:X590"/>
    <mergeCell ref="Y590:AB590"/>
    <mergeCell ref="AC590:AG590"/>
    <mergeCell ref="AH590:AK590"/>
    <mergeCell ref="A589:B589"/>
    <mergeCell ref="C589:I589"/>
    <mergeCell ref="J589:O589"/>
    <mergeCell ref="P589:X589"/>
    <mergeCell ref="Y589:AB589"/>
    <mergeCell ref="AC589:AG589"/>
    <mergeCell ref="AP587:AX587"/>
    <mergeCell ref="A588:B588"/>
    <mergeCell ref="C588:I588"/>
    <mergeCell ref="J588:O588"/>
    <mergeCell ref="P588:X588"/>
    <mergeCell ref="Y588:AB588"/>
    <mergeCell ref="AC588:AG588"/>
    <mergeCell ref="AH588:AK588"/>
    <mergeCell ref="AL588:AO588"/>
    <mergeCell ref="AP588:AX588"/>
    <mergeCell ref="AL586:AO586"/>
    <mergeCell ref="AP586:AX586"/>
    <mergeCell ref="A587:B587"/>
    <mergeCell ref="C587:I587"/>
    <mergeCell ref="J587:O587"/>
    <mergeCell ref="P587:X587"/>
    <mergeCell ref="Y587:AB587"/>
    <mergeCell ref="AC587:AG587"/>
    <mergeCell ref="AH587:AK587"/>
    <mergeCell ref="AL587:AO587"/>
    <mergeCell ref="AH585:AK585"/>
    <mergeCell ref="AL585:AO585"/>
    <mergeCell ref="AP585:AX585"/>
    <mergeCell ref="A586:B586"/>
    <mergeCell ref="C586:I586"/>
    <mergeCell ref="J586:O586"/>
    <mergeCell ref="P586:X586"/>
    <mergeCell ref="Y586:AB586"/>
    <mergeCell ref="AC586:AG586"/>
    <mergeCell ref="AH586:AK586"/>
    <mergeCell ref="A585:B585"/>
    <mergeCell ref="C585:I585"/>
    <mergeCell ref="J585:O585"/>
    <mergeCell ref="P585:X585"/>
    <mergeCell ref="Y585:AB585"/>
    <mergeCell ref="AC585:AG585"/>
    <mergeCell ref="AP583:AX583"/>
    <mergeCell ref="A584:B584"/>
    <mergeCell ref="C584:I584"/>
    <mergeCell ref="J584:O584"/>
    <mergeCell ref="P584:X584"/>
    <mergeCell ref="Y584:AB584"/>
    <mergeCell ref="AC584:AG584"/>
    <mergeCell ref="AH584:AK584"/>
    <mergeCell ref="AL584:AO584"/>
    <mergeCell ref="AP584:AX584"/>
    <mergeCell ref="AL582:AO582"/>
    <mergeCell ref="AP582:AX582"/>
    <mergeCell ref="A583:B583"/>
    <mergeCell ref="C583:I583"/>
    <mergeCell ref="J583:O583"/>
    <mergeCell ref="P583:X583"/>
    <mergeCell ref="Y583:AB583"/>
    <mergeCell ref="AC583:AG583"/>
    <mergeCell ref="AH583:AK583"/>
    <mergeCell ref="AL583:AO583"/>
    <mergeCell ref="AH581:AK581"/>
    <mergeCell ref="AL581:AO581"/>
    <mergeCell ref="AP581:AX581"/>
    <mergeCell ref="A582:B582"/>
    <mergeCell ref="C582:I582"/>
    <mergeCell ref="J582:O582"/>
    <mergeCell ref="P582:X582"/>
    <mergeCell ref="Y582:AB582"/>
    <mergeCell ref="AC582:AG582"/>
    <mergeCell ref="AH582:AK582"/>
    <mergeCell ref="A581:B581"/>
    <mergeCell ref="C581:I581"/>
    <mergeCell ref="J581:O581"/>
    <mergeCell ref="P581:X581"/>
    <mergeCell ref="Y581:AB581"/>
    <mergeCell ref="AC581:AG581"/>
    <mergeCell ref="AP579:AX579"/>
    <mergeCell ref="A580:B580"/>
    <mergeCell ref="C580:I580"/>
    <mergeCell ref="J580:O580"/>
    <mergeCell ref="P580:X580"/>
    <mergeCell ref="Y580:AB580"/>
    <mergeCell ref="AC580:AG580"/>
    <mergeCell ref="AH580:AK580"/>
    <mergeCell ref="AL580:AO580"/>
    <mergeCell ref="AP580:AX580"/>
    <mergeCell ref="AL578:AO578"/>
    <mergeCell ref="AP578:AX578"/>
    <mergeCell ref="A579:B579"/>
    <mergeCell ref="C579:I579"/>
    <mergeCell ref="J579:O579"/>
    <mergeCell ref="P579:X579"/>
    <mergeCell ref="Y579:AB579"/>
    <mergeCell ref="AC579:AG579"/>
    <mergeCell ref="AH579:AK579"/>
    <mergeCell ref="AL579:AO579"/>
    <mergeCell ref="AH577:AK577"/>
    <mergeCell ref="AL577:AO577"/>
    <mergeCell ref="AP577:AX577"/>
    <mergeCell ref="A578:B578"/>
    <mergeCell ref="C578:I578"/>
    <mergeCell ref="J578:O578"/>
    <mergeCell ref="P578:X578"/>
    <mergeCell ref="Y578:AB578"/>
    <mergeCell ref="AC578:AG578"/>
    <mergeCell ref="AH578:AK578"/>
    <mergeCell ref="A577:B577"/>
    <mergeCell ref="C577:I577"/>
    <mergeCell ref="J577:O577"/>
    <mergeCell ref="P577:X577"/>
    <mergeCell ref="Y577:AB577"/>
    <mergeCell ref="AC577:AG577"/>
    <mergeCell ref="AP575:AX575"/>
    <mergeCell ref="A576:B576"/>
    <mergeCell ref="C576:I576"/>
    <mergeCell ref="J576:O576"/>
    <mergeCell ref="P576:X576"/>
    <mergeCell ref="Y576:AB576"/>
    <mergeCell ref="AC576:AG576"/>
    <mergeCell ref="AH576:AK576"/>
    <mergeCell ref="AL576:AO576"/>
    <mergeCell ref="AP576:AX576"/>
    <mergeCell ref="AL574:AO574"/>
    <mergeCell ref="AP574:AX574"/>
    <mergeCell ref="A575:B575"/>
    <mergeCell ref="C575:I575"/>
    <mergeCell ref="J575:O575"/>
    <mergeCell ref="P575:X575"/>
    <mergeCell ref="Y575:AB575"/>
    <mergeCell ref="AC575:AG575"/>
    <mergeCell ref="AH575:AK575"/>
    <mergeCell ref="AL575:AO575"/>
    <mergeCell ref="AH573:AK573"/>
    <mergeCell ref="AL573:AO573"/>
    <mergeCell ref="AP573:AX573"/>
    <mergeCell ref="A574:B574"/>
    <mergeCell ref="C574:I574"/>
    <mergeCell ref="J574:O574"/>
    <mergeCell ref="P574:X574"/>
    <mergeCell ref="Y574:AB574"/>
    <mergeCell ref="AC574:AG574"/>
    <mergeCell ref="AH574:AK574"/>
    <mergeCell ref="A573:B573"/>
    <mergeCell ref="C573:I573"/>
    <mergeCell ref="J573:O573"/>
    <mergeCell ref="P573:X573"/>
    <mergeCell ref="Y573:AB573"/>
    <mergeCell ref="AC573:AG573"/>
    <mergeCell ref="AP571:AX571"/>
    <mergeCell ref="A572:B572"/>
    <mergeCell ref="C572:I572"/>
    <mergeCell ref="J572:O572"/>
    <mergeCell ref="P572:X572"/>
    <mergeCell ref="Y572:AB572"/>
    <mergeCell ref="AC572:AG572"/>
    <mergeCell ref="AH572:AK572"/>
    <mergeCell ref="AL572:AO572"/>
    <mergeCell ref="AP572:AX572"/>
    <mergeCell ref="AL570:AO570"/>
    <mergeCell ref="AP570:AX570"/>
    <mergeCell ref="A571:B571"/>
    <mergeCell ref="C571:I571"/>
    <mergeCell ref="J571:O571"/>
    <mergeCell ref="P571:X571"/>
    <mergeCell ref="Y571:AB571"/>
    <mergeCell ref="AC571:AG571"/>
    <mergeCell ref="AH571:AK571"/>
    <mergeCell ref="AL571:AO571"/>
    <mergeCell ref="AH569:AK569"/>
    <mergeCell ref="AL569:AO569"/>
    <mergeCell ref="AP569:AX569"/>
    <mergeCell ref="A570:B570"/>
    <mergeCell ref="C570:I570"/>
    <mergeCell ref="J570:O570"/>
    <mergeCell ref="P570:X570"/>
    <mergeCell ref="Y570:AB570"/>
    <mergeCell ref="AC570:AG570"/>
    <mergeCell ref="AH570:AK570"/>
    <mergeCell ref="A569:B569"/>
    <mergeCell ref="C569:I569"/>
    <mergeCell ref="J569:O569"/>
    <mergeCell ref="P569:X569"/>
    <mergeCell ref="Y569:AB569"/>
    <mergeCell ref="AC569:AG569"/>
    <mergeCell ref="AP565:AX565"/>
    <mergeCell ref="A568:B568"/>
    <mergeCell ref="C568:I568"/>
    <mergeCell ref="J568:O568"/>
    <mergeCell ref="P568:X568"/>
    <mergeCell ref="Y568:AB568"/>
    <mergeCell ref="AC568:AG568"/>
    <mergeCell ref="AH568:AK568"/>
    <mergeCell ref="AL568:AO568"/>
    <mergeCell ref="AP568:AX568"/>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61:AX561"/>
    <mergeCell ref="A562:B562"/>
    <mergeCell ref="C562:I562"/>
    <mergeCell ref="J562:O562"/>
    <mergeCell ref="P562:X562"/>
    <mergeCell ref="Y562:AB562"/>
    <mergeCell ref="AC562:AG562"/>
    <mergeCell ref="AH562:AK562"/>
    <mergeCell ref="AL562:AO562"/>
    <mergeCell ref="AP562:AX562"/>
    <mergeCell ref="AL560:AO560"/>
    <mergeCell ref="AP560:AX560"/>
    <mergeCell ref="A561:B561"/>
    <mergeCell ref="C561:I561"/>
    <mergeCell ref="J561:O561"/>
    <mergeCell ref="P561:X561"/>
    <mergeCell ref="Y561:AB561"/>
    <mergeCell ref="AC561:AG561"/>
    <mergeCell ref="AH561:AK561"/>
    <mergeCell ref="AL561:AO561"/>
    <mergeCell ref="AH559:AK559"/>
    <mergeCell ref="AL559:AO559"/>
    <mergeCell ref="AP559:AX559"/>
    <mergeCell ref="A560:B560"/>
    <mergeCell ref="C560:I560"/>
    <mergeCell ref="J560:O560"/>
    <mergeCell ref="P560:X560"/>
    <mergeCell ref="Y560:AB560"/>
    <mergeCell ref="AC560:AG560"/>
    <mergeCell ref="AH560:AK560"/>
    <mergeCell ref="A559:B559"/>
    <mergeCell ref="C559:I559"/>
    <mergeCell ref="J559:O559"/>
    <mergeCell ref="P559:X559"/>
    <mergeCell ref="Y559:AB559"/>
    <mergeCell ref="AC559:AG559"/>
    <mergeCell ref="AP557:AX557"/>
    <mergeCell ref="A558:B558"/>
    <mergeCell ref="C558:I558"/>
    <mergeCell ref="J558:O558"/>
    <mergeCell ref="P558:X558"/>
    <mergeCell ref="Y558:AB558"/>
    <mergeCell ref="AC558:AG558"/>
    <mergeCell ref="AH558:AK558"/>
    <mergeCell ref="AL558:AO558"/>
    <mergeCell ref="AP558:AX558"/>
    <mergeCell ref="AL556:AO556"/>
    <mergeCell ref="AP556:AX556"/>
    <mergeCell ref="A557:B557"/>
    <mergeCell ref="C557:I557"/>
    <mergeCell ref="J557:O557"/>
    <mergeCell ref="P557:X557"/>
    <mergeCell ref="Y557:AB557"/>
    <mergeCell ref="AC557:AG557"/>
    <mergeCell ref="AH557:AK557"/>
    <mergeCell ref="AL557:AO557"/>
    <mergeCell ref="AH555:AK555"/>
    <mergeCell ref="AL555:AO555"/>
    <mergeCell ref="AP555:AX555"/>
    <mergeCell ref="A556:B556"/>
    <mergeCell ref="C556:I556"/>
    <mergeCell ref="J556:O556"/>
    <mergeCell ref="P556:X556"/>
    <mergeCell ref="Y556:AB556"/>
    <mergeCell ref="AC556:AG556"/>
    <mergeCell ref="AH556:AK556"/>
    <mergeCell ref="A555:B555"/>
    <mergeCell ref="C555:I555"/>
    <mergeCell ref="J555:O555"/>
    <mergeCell ref="P555:X555"/>
    <mergeCell ref="Y555:AB555"/>
    <mergeCell ref="AC555:AG555"/>
    <mergeCell ref="AP553:AX553"/>
    <mergeCell ref="A554:B554"/>
    <mergeCell ref="C554:I554"/>
    <mergeCell ref="J554:O554"/>
    <mergeCell ref="P554:X554"/>
    <mergeCell ref="Y554:AB554"/>
    <mergeCell ref="AC554:AG554"/>
    <mergeCell ref="AH554:AK554"/>
    <mergeCell ref="AL554:AO554"/>
    <mergeCell ref="AP554:AX554"/>
    <mergeCell ref="AL552:AO552"/>
    <mergeCell ref="AP552:AX552"/>
    <mergeCell ref="A553:B553"/>
    <mergeCell ref="C553:I553"/>
    <mergeCell ref="J553:O553"/>
    <mergeCell ref="P553:X553"/>
    <mergeCell ref="Y553:AB553"/>
    <mergeCell ref="AC553:AG553"/>
    <mergeCell ref="AH553:AK553"/>
    <mergeCell ref="AL553:AO553"/>
    <mergeCell ref="AH551:AK551"/>
    <mergeCell ref="AL551:AO551"/>
    <mergeCell ref="AP551:AX551"/>
    <mergeCell ref="A552:B552"/>
    <mergeCell ref="C552:I552"/>
    <mergeCell ref="J552:O552"/>
    <mergeCell ref="P552:X552"/>
    <mergeCell ref="Y552:AB552"/>
    <mergeCell ref="AC552:AG552"/>
    <mergeCell ref="AH552:AK552"/>
    <mergeCell ref="A551:B551"/>
    <mergeCell ref="C551:I551"/>
    <mergeCell ref="J551:O551"/>
    <mergeCell ref="P551:X551"/>
    <mergeCell ref="Y551:AB551"/>
    <mergeCell ref="AC551:AG551"/>
    <mergeCell ref="AP549:AX549"/>
    <mergeCell ref="A550:B550"/>
    <mergeCell ref="C550:I550"/>
    <mergeCell ref="J550:O550"/>
    <mergeCell ref="P550:X550"/>
    <mergeCell ref="Y550:AB550"/>
    <mergeCell ref="AC550:AG550"/>
    <mergeCell ref="AH550:AK550"/>
    <mergeCell ref="AL550:AO550"/>
    <mergeCell ref="AP550:AX550"/>
    <mergeCell ref="AL548:AO548"/>
    <mergeCell ref="AP548:AX548"/>
    <mergeCell ref="A549:B549"/>
    <mergeCell ref="C549:I549"/>
    <mergeCell ref="J549:O549"/>
    <mergeCell ref="P549:X549"/>
    <mergeCell ref="Y549:AB549"/>
    <mergeCell ref="AC549:AG549"/>
    <mergeCell ref="AH549:AK549"/>
    <mergeCell ref="AL549:AO549"/>
    <mergeCell ref="AH547:AK547"/>
    <mergeCell ref="AL547:AO547"/>
    <mergeCell ref="AP547:AX547"/>
    <mergeCell ref="A548:B548"/>
    <mergeCell ref="C548:I548"/>
    <mergeCell ref="J548:O548"/>
    <mergeCell ref="P548:X548"/>
    <mergeCell ref="Y548:AB548"/>
    <mergeCell ref="AC548:AG548"/>
    <mergeCell ref="AH548:AK548"/>
    <mergeCell ref="A547:B547"/>
    <mergeCell ref="C547:I547"/>
    <mergeCell ref="J547:O547"/>
    <mergeCell ref="P547:X547"/>
    <mergeCell ref="Y547:AB547"/>
    <mergeCell ref="AC547:AG547"/>
    <mergeCell ref="AP545:AX545"/>
    <mergeCell ref="A546:B546"/>
    <mergeCell ref="C546:I546"/>
    <mergeCell ref="J546:O546"/>
    <mergeCell ref="P546:X546"/>
    <mergeCell ref="Y546:AB546"/>
    <mergeCell ref="AC546:AG546"/>
    <mergeCell ref="AH546:AK546"/>
    <mergeCell ref="AL546:AO546"/>
    <mergeCell ref="AP546:AX546"/>
    <mergeCell ref="AL544:AO544"/>
    <mergeCell ref="AP544:AX544"/>
    <mergeCell ref="A545:B545"/>
    <mergeCell ref="C545:I545"/>
    <mergeCell ref="J545:O545"/>
    <mergeCell ref="P545:X545"/>
    <mergeCell ref="Y545:AB545"/>
    <mergeCell ref="AC545:AG545"/>
    <mergeCell ref="AH545:AK545"/>
    <mergeCell ref="AL545:AO545"/>
    <mergeCell ref="AH543:AK543"/>
    <mergeCell ref="AL543:AO543"/>
    <mergeCell ref="AP543:AX543"/>
    <mergeCell ref="A544:B544"/>
    <mergeCell ref="C544:I544"/>
    <mergeCell ref="J544:O544"/>
    <mergeCell ref="P544:X544"/>
    <mergeCell ref="Y544:AB544"/>
    <mergeCell ref="AC544:AG544"/>
    <mergeCell ref="AH544:AK544"/>
    <mergeCell ref="A543:B543"/>
    <mergeCell ref="C543:I543"/>
    <mergeCell ref="J543:O543"/>
    <mergeCell ref="P543:X543"/>
    <mergeCell ref="Y543:AB543"/>
    <mergeCell ref="AC543:AG543"/>
    <mergeCell ref="AP541:AX541"/>
    <mergeCell ref="A542:B542"/>
    <mergeCell ref="C542:I542"/>
    <mergeCell ref="J542:O542"/>
    <mergeCell ref="P542:X542"/>
    <mergeCell ref="Y542:AB542"/>
    <mergeCell ref="AC542:AG542"/>
    <mergeCell ref="AH542:AK542"/>
    <mergeCell ref="AL542:AO542"/>
    <mergeCell ref="AP542:AX542"/>
    <mergeCell ref="AL540:AO540"/>
    <mergeCell ref="AP540:AX540"/>
    <mergeCell ref="A541:B541"/>
    <mergeCell ref="C541:I541"/>
    <mergeCell ref="J541:O541"/>
    <mergeCell ref="P541:X541"/>
    <mergeCell ref="Y541:AB541"/>
    <mergeCell ref="AC541:AG541"/>
    <mergeCell ref="AH541:AK541"/>
    <mergeCell ref="AL541:AO541"/>
    <mergeCell ref="AH539:AK539"/>
    <mergeCell ref="AL539:AO539"/>
    <mergeCell ref="AP539:AX539"/>
    <mergeCell ref="A540:B540"/>
    <mergeCell ref="C540:I540"/>
    <mergeCell ref="J540:O540"/>
    <mergeCell ref="P540:X540"/>
    <mergeCell ref="Y540:AB540"/>
    <mergeCell ref="AC540:AG540"/>
    <mergeCell ref="AH540:AK540"/>
    <mergeCell ref="A539:B539"/>
    <mergeCell ref="C539:I539"/>
    <mergeCell ref="J539:O539"/>
    <mergeCell ref="P539:X539"/>
    <mergeCell ref="Y539:AB539"/>
    <mergeCell ref="AC539:AG539"/>
    <mergeCell ref="AP537:AX537"/>
    <mergeCell ref="A538:B538"/>
    <mergeCell ref="C538:I538"/>
    <mergeCell ref="J538:O538"/>
    <mergeCell ref="P538:X538"/>
    <mergeCell ref="Y538:AB538"/>
    <mergeCell ref="AC538:AG538"/>
    <mergeCell ref="AH538:AK538"/>
    <mergeCell ref="AL538:AO538"/>
    <mergeCell ref="AP538:AX538"/>
    <mergeCell ref="AL536:AO536"/>
    <mergeCell ref="AP536:AX536"/>
    <mergeCell ref="A537:B537"/>
    <mergeCell ref="C537:I537"/>
    <mergeCell ref="J537:O537"/>
    <mergeCell ref="P537:X537"/>
    <mergeCell ref="Y537:AB537"/>
    <mergeCell ref="AC537:AG537"/>
    <mergeCell ref="AH537:AK537"/>
    <mergeCell ref="AL537:AO537"/>
    <mergeCell ref="AH535:AK535"/>
    <mergeCell ref="AL535:AO535"/>
    <mergeCell ref="AP535:AX535"/>
    <mergeCell ref="A536:B536"/>
    <mergeCell ref="C536:I536"/>
    <mergeCell ref="J536:O536"/>
    <mergeCell ref="P536:X536"/>
    <mergeCell ref="Y536:AB536"/>
    <mergeCell ref="AC536:AG536"/>
    <mergeCell ref="AH536:AK536"/>
    <mergeCell ref="A535:B535"/>
    <mergeCell ref="C535:I535"/>
    <mergeCell ref="J535:O535"/>
    <mergeCell ref="P535:X535"/>
    <mergeCell ref="Y535:AB535"/>
    <mergeCell ref="AC535:AG535"/>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9:AK529"/>
    <mergeCell ref="AL529:AO529"/>
    <mergeCell ref="AP529:AX529"/>
    <mergeCell ref="A530:B530"/>
    <mergeCell ref="C530:I530"/>
    <mergeCell ref="J530:O530"/>
    <mergeCell ref="P530:X530"/>
    <mergeCell ref="Y530:AB530"/>
    <mergeCell ref="AC530:AG530"/>
    <mergeCell ref="AH530:AK530"/>
    <mergeCell ref="A529:B529"/>
    <mergeCell ref="C529:I529"/>
    <mergeCell ref="J529:O529"/>
    <mergeCell ref="P529:X529"/>
    <mergeCell ref="Y529:AB529"/>
    <mergeCell ref="AC529:AG529"/>
    <mergeCell ref="AP527:AX527"/>
    <mergeCell ref="A528:B528"/>
    <mergeCell ref="C528:I528"/>
    <mergeCell ref="J528:O528"/>
    <mergeCell ref="P528:X528"/>
    <mergeCell ref="Y528:AB528"/>
    <mergeCell ref="AC528:AG528"/>
    <mergeCell ref="AH528:AK528"/>
    <mergeCell ref="AL528:AO528"/>
    <mergeCell ref="AP528:AX528"/>
    <mergeCell ref="AL526:AO526"/>
    <mergeCell ref="AP526:AX526"/>
    <mergeCell ref="A527:B527"/>
    <mergeCell ref="C527:I527"/>
    <mergeCell ref="J527:O527"/>
    <mergeCell ref="P527:X527"/>
    <mergeCell ref="Y527:AB527"/>
    <mergeCell ref="AC527:AG527"/>
    <mergeCell ref="AH527:AK527"/>
    <mergeCell ref="AL527:AO527"/>
    <mergeCell ref="AH525:AK525"/>
    <mergeCell ref="AL525:AO525"/>
    <mergeCell ref="AP525:AX525"/>
    <mergeCell ref="A526:B526"/>
    <mergeCell ref="C526:I526"/>
    <mergeCell ref="J526:O526"/>
    <mergeCell ref="P526:X526"/>
    <mergeCell ref="Y526:AB526"/>
    <mergeCell ref="AC526:AG526"/>
    <mergeCell ref="AH526:AK526"/>
    <mergeCell ref="A525:B525"/>
    <mergeCell ref="C525:I525"/>
    <mergeCell ref="J525:O525"/>
    <mergeCell ref="P525:X525"/>
    <mergeCell ref="Y525:AB525"/>
    <mergeCell ref="AC525:AG525"/>
    <mergeCell ref="AP523:AX523"/>
    <mergeCell ref="A524:B524"/>
    <mergeCell ref="C524:I524"/>
    <mergeCell ref="J524:O524"/>
    <mergeCell ref="P524:X524"/>
    <mergeCell ref="Y524:AB524"/>
    <mergeCell ref="AC524:AG524"/>
    <mergeCell ref="AH524:AK524"/>
    <mergeCell ref="AL524:AO524"/>
    <mergeCell ref="AP524:AX524"/>
    <mergeCell ref="AL522:AO522"/>
    <mergeCell ref="AP522:AX522"/>
    <mergeCell ref="A523:B523"/>
    <mergeCell ref="C523:I523"/>
    <mergeCell ref="J523:O523"/>
    <mergeCell ref="P523:X523"/>
    <mergeCell ref="Y523:AB523"/>
    <mergeCell ref="AC523:AG523"/>
    <mergeCell ref="AH523:AK523"/>
    <mergeCell ref="AL523:AO523"/>
    <mergeCell ref="AH521:AK521"/>
    <mergeCell ref="AL521:AO521"/>
    <mergeCell ref="AP521:AX521"/>
    <mergeCell ref="A522:B522"/>
    <mergeCell ref="C522:I522"/>
    <mergeCell ref="J522:O522"/>
    <mergeCell ref="P522:X522"/>
    <mergeCell ref="Y522:AB522"/>
    <mergeCell ref="AC522:AG522"/>
    <mergeCell ref="AH522:AK522"/>
    <mergeCell ref="A521:B521"/>
    <mergeCell ref="C521:I521"/>
    <mergeCell ref="J521:O521"/>
    <mergeCell ref="P521:X521"/>
    <mergeCell ref="Y521:AB521"/>
    <mergeCell ref="AC521:AG521"/>
    <mergeCell ref="AP519:AX519"/>
    <mergeCell ref="A520:B520"/>
    <mergeCell ref="C520:I520"/>
    <mergeCell ref="J520:O520"/>
    <mergeCell ref="P520:X520"/>
    <mergeCell ref="Y520:AB520"/>
    <mergeCell ref="AC520:AG520"/>
    <mergeCell ref="AH520:AK520"/>
    <mergeCell ref="AL520:AO520"/>
    <mergeCell ref="AP520:AX520"/>
    <mergeCell ref="AL518:AO518"/>
    <mergeCell ref="AP518:AX518"/>
    <mergeCell ref="A519:B519"/>
    <mergeCell ref="C519:I519"/>
    <mergeCell ref="J519:O519"/>
    <mergeCell ref="P519:X519"/>
    <mergeCell ref="Y519:AB519"/>
    <mergeCell ref="AC519:AG519"/>
    <mergeCell ref="AH519:AK519"/>
    <mergeCell ref="AL519:AO519"/>
    <mergeCell ref="AH517:AK517"/>
    <mergeCell ref="AL517:AO517"/>
    <mergeCell ref="AP517:AX517"/>
    <mergeCell ref="A518:B518"/>
    <mergeCell ref="C518:I518"/>
    <mergeCell ref="J518:O518"/>
    <mergeCell ref="P518:X518"/>
    <mergeCell ref="Y518:AB518"/>
    <mergeCell ref="AC518:AG518"/>
    <mergeCell ref="AH518:AK518"/>
    <mergeCell ref="A517:B517"/>
    <mergeCell ref="C517:I517"/>
    <mergeCell ref="J517:O517"/>
    <mergeCell ref="P517:X517"/>
    <mergeCell ref="Y517:AB517"/>
    <mergeCell ref="AC517:AG517"/>
    <mergeCell ref="AP515:AX515"/>
    <mergeCell ref="A516:B516"/>
    <mergeCell ref="C516:I516"/>
    <mergeCell ref="J516:O516"/>
    <mergeCell ref="P516:X516"/>
    <mergeCell ref="Y516:AB516"/>
    <mergeCell ref="AC516:AG516"/>
    <mergeCell ref="AH516:AK516"/>
    <mergeCell ref="AL516:AO516"/>
    <mergeCell ref="AP516:AX516"/>
    <mergeCell ref="AL514:AO514"/>
    <mergeCell ref="AP514:AX514"/>
    <mergeCell ref="A515:B515"/>
    <mergeCell ref="C515:I515"/>
    <mergeCell ref="J515:O515"/>
    <mergeCell ref="P515:X515"/>
    <mergeCell ref="Y515:AB515"/>
    <mergeCell ref="AC515:AG515"/>
    <mergeCell ref="AH515:AK515"/>
    <mergeCell ref="AL515:AO515"/>
    <mergeCell ref="AH513:AK513"/>
    <mergeCell ref="AL513:AO513"/>
    <mergeCell ref="AP513:AX513"/>
    <mergeCell ref="A514:B514"/>
    <mergeCell ref="C514:I514"/>
    <mergeCell ref="J514:O514"/>
    <mergeCell ref="P514:X514"/>
    <mergeCell ref="Y514:AB514"/>
    <mergeCell ref="AC514:AG514"/>
    <mergeCell ref="AH514:AK514"/>
    <mergeCell ref="A513:B513"/>
    <mergeCell ref="C513:I513"/>
    <mergeCell ref="J513:O513"/>
    <mergeCell ref="P513:X513"/>
    <mergeCell ref="Y513:AB513"/>
    <mergeCell ref="AC513:AG513"/>
    <mergeCell ref="AP511:AX511"/>
    <mergeCell ref="A512:B512"/>
    <mergeCell ref="C512:I512"/>
    <mergeCell ref="J512:O512"/>
    <mergeCell ref="P512:X512"/>
    <mergeCell ref="Y512:AB512"/>
    <mergeCell ref="AC512:AG512"/>
    <mergeCell ref="AH512:AK512"/>
    <mergeCell ref="AL512:AO512"/>
    <mergeCell ref="AP512:AX512"/>
    <mergeCell ref="AL510:AO510"/>
    <mergeCell ref="AP510:AX510"/>
    <mergeCell ref="A511:B511"/>
    <mergeCell ref="C511:I511"/>
    <mergeCell ref="J511:O511"/>
    <mergeCell ref="P511:X511"/>
    <mergeCell ref="Y511:AB511"/>
    <mergeCell ref="AC511:AG511"/>
    <mergeCell ref="AH511:AK511"/>
    <mergeCell ref="AL511:AO511"/>
    <mergeCell ref="AH509:AK509"/>
    <mergeCell ref="AL509:AO509"/>
    <mergeCell ref="AP509:AX509"/>
    <mergeCell ref="A510:B510"/>
    <mergeCell ref="C510:I510"/>
    <mergeCell ref="J510:O510"/>
    <mergeCell ref="P510:X510"/>
    <mergeCell ref="Y510:AB510"/>
    <mergeCell ref="AC510:AG510"/>
    <mergeCell ref="AH510:AK510"/>
    <mergeCell ref="A509:B509"/>
    <mergeCell ref="C509:I509"/>
    <mergeCell ref="J509:O509"/>
    <mergeCell ref="P509:X509"/>
    <mergeCell ref="Y509:AB509"/>
    <mergeCell ref="AC509:AG509"/>
    <mergeCell ref="AP507:AX507"/>
    <mergeCell ref="A508:B508"/>
    <mergeCell ref="C508:I508"/>
    <mergeCell ref="J508:O508"/>
    <mergeCell ref="P508:X508"/>
    <mergeCell ref="Y508:AB508"/>
    <mergeCell ref="AC508:AG508"/>
    <mergeCell ref="AH508:AK508"/>
    <mergeCell ref="AL508:AO508"/>
    <mergeCell ref="AP508:AX508"/>
    <mergeCell ref="AL506:AO506"/>
    <mergeCell ref="AP506:AX506"/>
    <mergeCell ref="A507:B507"/>
    <mergeCell ref="C507:I507"/>
    <mergeCell ref="J507:O507"/>
    <mergeCell ref="P507:X507"/>
    <mergeCell ref="Y507:AB507"/>
    <mergeCell ref="AC507:AG507"/>
    <mergeCell ref="AH507:AK507"/>
    <mergeCell ref="AL507:AO507"/>
    <mergeCell ref="AH505:AK505"/>
    <mergeCell ref="AL505:AO505"/>
    <mergeCell ref="AP505:AX505"/>
    <mergeCell ref="A506:B506"/>
    <mergeCell ref="C506:I506"/>
    <mergeCell ref="J506:O506"/>
    <mergeCell ref="P506:X506"/>
    <mergeCell ref="Y506:AB506"/>
    <mergeCell ref="AC506:AG506"/>
    <mergeCell ref="AH506:AK506"/>
    <mergeCell ref="A505:B505"/>
    <mergeCell ref="C505:I505"/>
    <mergeCell ref="J505:O505"/>
    <mergeCell ref="P505:X505"/>
    <mergeCell ref="Y505:AB505"/>
    <mergeCell ref="AC505:AG505"/>
    <mergeCell ref="AP503:AX503"/>
    <mergeCell ref="A504:B504"/>
    <mergeCell ref="C504:I504"/>
    <mergeCell ref="J504:O504"/>
    <mergeCell ref="P504:X504"/>
    <mergeCell ref="Y504:AB504"/>
    <mergeCell ref="AC504:AG504"/>
    <mergeCell ref="AH504:AK504"/>
    <mergeCell ref="AL504:AO504"/>
    <mergeCell ref="AP504:AX504"/>
    <mergeCell ref="AL502:AO502"/>
    <mergeCell ref="AP502:AX502"/>
    <mergeCell ref="A503:B503"/>
    <mergeCell ref="C503:I503"/>
    <mergeCell ref="J503:O503"/>
    <mergeCell ref="P503:X503"/>
    <mergeCell ref="Y503:AB503"/>
    <mergeCell ref="AC503:AG503"/>
    <mergeCell ref="AH503:AK503"/>
    <mergeCell ref="AL503:AO503"/>
    <mergeCell ref="AH499:AK499"/>
    <mergeCell ref="AL499:AO499"/>
    <mergeCell ref="AP499:AX499"/>
    <mergeCell ref="A502:B502"/>
    <mergeCell ref="C502:I502"/>
    <mergeCell ref="J502:O502"/>
    <mergeCell ref="P502:X502"/>
    <mergeCell ref="Y502:AB502"/>
    <mergeCell ref="AC502:AG502"/>
    <mergeCell ref="AH502:AK502"/>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4:AO484"/>
    <mergeCell ref="AP484:AX484"/>
    <mergeCell ref="A485:B485"/>
    <mergeCell ref="C485:I485"/>
    <mergeCell ref="J485:O485"/>
    <mergeCell ref="P485:X485"/>
    <mergeCell ref="Y485:AB485"/>
    <mergeCell ref="AC485:AG485"/>
    <mergeCell ref="AH485:AK485"/>
    <mergeCell ref="AL485:AO485"/>
    <mergeCell ref="AH483:AK483"/>
    <mergeCell ref="AL483:AO483"/>
    <mergeCell ref="AP483:AX483"/>
    <mergeCell ref="A484:B484"/>
    <mergeCell ref="C484:I484"/>
    <mergeCell ref="J484:O484"/>
    <mergeCell ref="P484:X484"/>
    <mergeCell ref="Y484:AB484"/>
    <mergeCell ref="AC484:AG484"/>
    <mergeCell ref="AH484:AK484"/>
    <mergeCell ref="A483:B483"/>
    <mergeCell ref="C483:I483"/>
    <mergeCell ref="J483:O483"/>
    <mergeCell ref="P483:X483"/>
    <mergeCell ref="Y483:AB483"/>
    <mergeCell ref="AC483:AG483"/>
    <mergeCell ref="AP481:AX481"/>
    <mergeCell ref="A482:B482"/>
    <mergeCell ref="C482:I482"/>
    <mergeCell ref="J482:O482"/>
    <mergeCell ref="P482:X482"/>
    <mergeCell ref="Y482:AB482"/>
    <mergeCell ref="AC482:AG482"/>
    <mergeCell ref="AH482:AK482"/>
    <mergeCell ref="AL482:AO482"/>
    <mergeCell ref="AP482:AX482"/>
    <mergeCell ref="AL480:AO480"/>
    <mergeCell ref="AP480:AX480"/>
    <mergeCell ref="A481:B481"/>
    <mergeCell ref="C481:I481"/>
    <mergeCell ref="J481:O481"/>
    <mergeCell ref="P481:X481"/>
    <mergeCell ref="Y481:AB481"/>
    <mergeCell ref="AC481:AG481"/>
    <mergeCell ref="AH481:AK481"/>
    <mergeCell ref="AL481:AO481"/>
    <mergeCell ref="AH479:AK479"/>
    <mergeCell ref="AL479:AO479"/>
    <mergeCell ref="AP479:AX479"/>
    <mergeCell ref="A480:B480"/>
    <mergeCell ref="C480:I480"/>
    <mergeCell ref="J480:O480"/>
    <mergeCell ref="P480:X480"/>
    <mergeCell ref="Y480:AB480"/>
    <mergeCell ref="AC480:AG480"/>
    <mergeCell ref="AH480:AK480"/>
    <mergeCell ref="A479:B479"/>
    <mergeCell ref="C479:I479"/>
    <mergeCell ref="J479:O479"/>
    <mergeCell ref="P479:X479"/>
    <mergeCell ref="Y479:AB479"/>
    <mergeCell ref="AC479:AG479"/>
    <mergeCell ref="AP477:AX477"/>
    <mergeCell ref="A478:B478"/>
    <mergeCell ref="C478:I478"/>
    <mergeCell ref="J478:O478"/>
    <mergeCell ref="P478:X478"/>
    <mergeCell ref="Y478:AB478"/>
    <mergeCell ref="AC478:AG478"/>
    <mergeCell ref="AH478:AK478"/>
    <mergeCell ref="AL478:AO478"/>
    <mergeCell ref="AP478:AX478"/>
    <mergeCell ref="AL476:AO476"/>
    <mergeCell ref="AP476:AX476"/>
    <mergeCell ref="A477:B477"/>
    <mergeCell ref="C477:I477"/>
    <mergeCell ref="J477:O477"/>
    <mergeCell ref="P477:X477"/>
    <mergeCell ref="Y477:AB477"/>
    <mergeCell ref="AC477:AG477"/>
    <mergeCell ref="AH477:AK477"/>
    <mergeCell ref="AL477:AO477"/>
    <mergeCell ref="AH475:AK475"/>
    <mergeCell ref="AL475:AO475"/>
    <mergeCell ref="AP475:AX475"/>
    <mergeCell ref="A476:B476"/>
    <mergeCell ref="C476:I476"/>
    <mergeCell ref="J476:O476"/>
    <mergeCell ref="P476:X476"/>
    <mergeCell ref="Y476:AB476"/>
    <mergeCell ref="AC476:AG476"/>
    <mergeCell ref="AH476:AK476"/>
    <mergeCell ref="A475:B475"/>
    <mergeCell ref="C475:I475"/>
    <mergeCell ref="J475:O475"/>
    <mergeCell ref="P475:X475"/>
    <mergeCell ref="Y475:AB475"/>
    <mergeCell ref="AC475:AG475"/>
    <mergeCell ref="AP473:AX473"/>
    <mergeCell ref="A474:B474"/>
    <mergeCell ref="C474:I474"/>
    <mergeCell ref="J474:O474"/>
    <mergeCell ref="P474:X474"/>
    <mergeCell ref="Y474:AB474"/>
    <mergeCell ref="AC474:AG474"/>
    <mergeCell ref="AH474:AK474"/>
    <mergeCell ref="AL474:AO474"/>
    <mergeCell ref="AP474:AX474"/>
    <mergeCell ref="AL472:AO472"/>
    <mergeCell ref="AP472:AX472"/>
    <mergeCell ref="A473:B473"/>
    <mergeCell ref="C473:I473"/>
    <mergeCell ref="J473:O473"/>
    <mergeCell ref="P473:X473"/>
    <mergeCell ref="Y473:AB473"/>
    <mergeCell ref="AC473:AG473"/>
    <mergeCell ref="AH473:AK473"/>
    <mergeCell ref="AL473:AO473"/>
    <mergeCell ref="AH471:AK471"/>
    <mergeCell ref="AL471:AO471"/>
    <mergeCell ref="AP471:AX471"/>
    <mergeCell ref="A472:B472"/>
    <mergeCell ref="C472:I472"/>
    <mergeCell ref="J472:O472"/>
    <mergeCell ref="P472:X472"/>
    <mergeCell ref="Y472:AB472"/>
    <mergeCell ref="AC472:AG472"/>
    <mergeCell ref="AH472:AK472"/>
    <mergeCell ref="A471:B471"/>
    <mergeCell ref="C471:I471"/>
    <mergeCell ref="J471:O471"/>
    <mergeCell ref="P471:X471"/>
    <mergeCell ref="Y471:AB471"/>
    <mergeCell ref="AC471:AG471"/>
    <mergeCell ref="AP469:AX469"/>
    <mergeCell ref="A470:B470"/>
    <mergeCell ref="C470:I470"/>
    <mergeCell ref="J470:O470"/>
    <mergeCell ref="P470:X470"/>
    <mergeCell ref="Y470:AB470"/>
    <mergeCell ref="AC470:AG470"/>
    <mergeCell ref="AH470:AK470"/>
    <mergeCell ref="AL470:AO470"/>
    <mergeCell ref="AP470:AX470"/>
    <mergeCell ref="AL466:AO466"/>
    <mergeCell ref="AP466:AX466"/>
    <mergeCell ref="A469:B469"/>
    <mergeCell ref="C469:I469"/>
    <mergeCell ref="J469:O469"/>
    <mergeCell ref="P469:X469"/>
    <mergeCell ref="Y469:AB469"/>
    <mergeCell ref="AC469:AG469"/>
    <mergeCell ref="AH469:AK469"/>
    <mergeCell ref="AL469:AO469"/>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51:AX451"/>
    <mergeCell ref="A452:B452"/>
    <mergeCell ref="C452:I452"/>
    <mergeCell ref="J452:O452"/>
    <mergeCell ref="P452:X452"/>
    <mergeCell ref="Y452:AB452"/>
    <mergeCell ref="AC452:AG452"/>
    <mergeCell ref="AH452:AK452"/>
    <mergeCell ref="AL452:AO452"/>
    <mergeCell ref="AP452:AX452"/>
    <mergeCell ref="AL450:AO450"/>
    <mergeCell ref="AP450:AX450"/>
    <mergeCell ref="A451:B451"/>
    <mergeCell ref="C451:I451"/>
    <mergeCell ref="J451:O451"/>
    <mergeCell ref="P451:X451"/>
    <mergeCell ref="Y451:AB451"/>
    <mergeCell ref="AC451:AG451"/>
    <mergeCell ref="AH451:AK451"/>
    <mergeCell ref="AL451:AO451"/>
    <mergeCell ref="AH449:AK449"/>
    <mergeCell ref="AL449:AO449"/>
    <mergeCell ref="AP449:AX449"/>
    <mergeCell ref="A450:B450"/>
    <mergeCell ref="C450:I450"/>
    <mergeCell ref="J450:O450"/>
    <mergeCell ref="P450:X450"/>
    <mergeCell ref="Y450:AB450"/>
    <mergeCell ref="AC450:AG450"/>
    <mergeCell ref="AH450:AK450"/>
    <mergeCell ref="A449:B449"/>
    <mergeCell ref="C449:I449"/>
    <mergeCell ref="J449:O449"/>
    <mergeCell ref="P449:X449"/>
    <mergeCell ref="Y449:AB449"/>
    <mergeCell ref="AC449:AG449"/>
    <mergeCell ref="AP447:AX447"/>
    <mergeCell ref="A448:B448"/>
    <mergeCell ref="C448:I448"/>
    <mergeCell ref="J448:O448"/>
    <mergeCell ref="P448:X448"/>
    <mergeCell ref="Y448:AB448"/>
    <mergeCell ref="AC448:AG448"/>
    <mergeCell ref="AH448:AK448"/>
    <mergeCell ref="AL448:AO448"/>
    <mergeCell ref="AP448:AX448"/>
    <mergeCell ref="AL446:AO446"/>
    <mergeCell ref="AP446:AX446"/>
    <mergeCell ref="A447:B447"/>
    <mergeCell ref="C447:I447"/>
    <mergeCell ref="J447:O447"/>
    <mergeCell ref="P447:X447"/>
    <mergeCell ref="Y447:AB447"/>
    <mergeCell ref="AC447:AG447"/>
    <mergeCell ref="AH447:AK447"/>
    <mergeCell ref="AL447:AO447"/>
    <mergeCell ref="AH445:AK445"/>
    <mergeCell ref="AL445:AO445"/>
    <mergeCell ref="AP445:AX445"/>
    <mergeCell ref="A446:B446"/>
    <mergeCell ref="C446:I446"/>
    <mergeCell ref="J446:O446"/>
    <mergeCell ref="P446:X446"/>
    <mergeCell ref="Y446:AB446"/>
    <mergeCell ref="AC446:AG446"/>
    <mergeCell ref="AH446:AK446"/>
    <mergeCell ref="A445:B445"/>
    <mergeCell ref="C445:I445"/>
    <mergeCell ref="J445:O445"/>
    <mergeCell ref="P445:X445"/>
    <mergeCell ref="Y445:AB445"/>
    <mergeCell ref="AC445:AG445"/>
    <mergeCell ref="AP443:AX443"/>
    <mergeCell ref="A444:B444"/>
    <mergeCell ref="C444:I444"/>
    <mergeCell ref="J444:O444"/>
    <mergeCell ref="P444:X444"/>
    <mergeCell ref="Y444:AB444"/>
    <mergeCell ref="AC444:AG444"/>
    <mergeCell ref="AH444:AK444"/>
    <mergeCell ref="AL444:AO444"/>
    <mergeCell ref="AP444:AX444"/>
    <mergeCell ref="AL442:AO442"/>
    <mergeCell ref="AP442:AX442"/>
    <mergeCell ref="A443:B443"/>
    <mergeCell ref="C443:I443"/>
    <mergeCell ref="J443:O443"/>
    <mergeCell ref="P443:X443"/>
    <mergeCell ref="Y443:AB443"/>
    <mergeCell ref="AC443:AG443"/>
    <mergeCell ref="AH443:AK443"/>
    <mergeCell ref="AL443:AO443"/>
    <mergeCell ref="AH441:AK441"/>
    <mergeCell ref="AL441:AO441"/>
    <mergeCell ref="AP441:AX441"/>
    <mergeCell ref="A442:B442"/>
    <mergeCell ref="C442:I442"/>
    <mergeCell ref="J442:O442"/>
    <mergeCell ref="P442:X442"/>
    <mergeCell ref="Y442:AB442"/>
    <mergeCell ref="AC442:AG442"/>
    <mergeCell ref="AH442:AK442"/>
    <mergeCell ref="A441:B441"/>
    <mergeCell ref="C441:I441"/>
    <mergeCell ref="J441:O441"/>
    <mergeCell ref="P441:X441"/>
    <mergeCell ref="Y441:AB441"/>
    <mergeCell ref="AC441:AG441"/>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3:AX433"/>
    <mergeCell ref="A436:B436"/>
    <mergeCell ref="C436:I436"/>
    <mergeCell ref="J436:O436"/>
    <mergeCell ref="P436:X436"/>
    <mergeCell ref="Y436:AB436"/>
    <mergeCell ref="AC436:AG436"/>
    <mergeCell ref="AH436:AK436"/>
    <mergeCell ref="AL436:AO436"/>
    <mergeCell ref="AP436:AX436"/>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H367:AK367"/>
    <mergeCell ref="AL367:AO367"/>
    <mergeCell ref="AP367:AX367"/>
    <mergeCell ref="A370:B370"/>
    <mergeCell ref="C370:I370"/>
    <mergeCell ref="J370:O370"/>
    <mergeCell ref="P370:X370"/>
    <mergeCell ref="Y370:AB370"/>
    <mergeCell ref="AC370:AG370"/>
    <mergeCell ref="AH370:AK370"/>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7:AX337"/>
    <mergeCell ref="A338:B338"/>
    <mergeCell ref="C338:I338"/>
    <mergeCell ref="J338:O338"/>
    <mergeCell ref="P338:X338"/>
    <mergeCell ref="Y338:AB338"/>
    <mergeCell ref="AC338:AG338"/>
    <mergeCell ref="AH338:AK338"/>
    <mergeCell ref="AL338:AO338"/>
    <mergeCell ref="AP338:AX338"/>
    <mergeCell ref="A332:AK332"/>
    <mergeCell ref="AL332:AN332"/>
    <mergeCell ref="A337:B337"/>
    <mergeCell ref="C337:I337"/>
    <mergeCell ref="J337:O337"/>
    <mergeCell ref="P337:X337"/>
    <mergeCell ref="Y337:AB337"/>
    <mergeCell ref="AC337:AG337"/>
    <mergeCell ref="AH337:AK337"/>
    <mergeCell ref="AL337:AO337"/>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19:AB319"/>
    <mergeCell ref="AC319:AX319"/>
    <mergeCell ref="G320:K320"/>
    <mergeCell ref="L320:X320"/>
    <mergeCell ref="Y320:AB320"/>
    <mergeCell ref="AC320:AG320"/>
    <mergeCell ref="AH320:AT320"/>
    <mergeCell ref="AU320:AX320"/>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G308:K308"/>
    <mergeCell ref="L308:X308"/>
    <mergeCell ref="Y308:AB308"/>
    <mergeCell ref="AC308:AG308"/>
    <mergeCell ref="AH308:AT308"/>
    <mergeCell ref="AU308:AX308"/>
    <mergeCell ref="G306:AB306"/>
    <mergeCell ref="AC306:AX306"/>
    <mergeCell ref="G307:K307"/>
    <mergeCell ref="L307:X307"/>
    <mergeCell ref="Y307:AB307"/>
    <mergeCell ref="AC307:AG307"/>
    <mergeCell ref="AH307:AT307"/>
    <mergeCell ref="AU307:AX307"/>
    <mergeCell ref="G305:K305"/>
    <mergeCell ref="L305:X305"/>
    <mergeCell ref="Y305:AB305"/>
    <mergeCell ref="AC305:AG305"/>
    <mergeCell ref="AH305:AT305"/>
    <mergeCell ref="AU305:AX305"/>
    <mergeCell ref="G304:K304"/>
    <mergeCell ref="L304:X304"/>
    <mergeCell ref="Y304:AB304"/>
    <mergeCell ref="AC304:AG304"/>
    <mergeCell ref="AH304:AT304"/>
    <mergeCell ref="AU304:AX304"/>
    <mergeCell ref="G303:K303"/>
    <mergeCell ref="L303:X303"/>
    <mergeCell ref="Y303:AB303"/>
    <mergeCell ref="AC303:AG303"/>
    <mergeCell ref="AH303:AT303"/>
    <mergeCell ref="AU303:AX303"/>
    <mergeCell ref="G302:K302"/>
    <mergeCell ref="L302:X302"/>
    <mergeCell ref="Y302:AB302"/>
    <mergeCell ref="AC302:AG302"/>
    <mergeCell ref="AH302:AT302"/>
    <mergeCell ref="AU302:AX302"/>
    <mergeCell ref="G301:K301"/>
    <mergeCell ref="L301:X301"/>
    <mergeCell ref="Y301:AB301"/>
    <mergeCell ref="AC301:AG301"/>
    <mergeCell ref="AH301:AT301"/>
    <mergeCell ref="AU301:AX301"/>
    <mergeCell ref="G300:K300"/>
    <mergeCell ref="L300:X300"/>
    <mergeCell ref="Y300:AB300"/>
    <mergeCell ref="AC300:AG300"/>
    <mergeCell ref="AH300:AT300"/>
    <mergeCell ref="AU300:AX300"/>
    <mergeCell ref="G299:K299"/>
    <mergeCell ref="L299:X299"/>
    <mergeCell ref="Y299:AB299"/>
    <mergeCell ref="AC299:AG299"/>
    <mergeCell ref="AH299:AT299"/>
    <mergeCell ref="AU299:AX299"/>
    <mergeCell ref="G298:K298"/>
    <mergeCell ref="L298:X298"/>
    <mergeCell ref="Y298:AB298"/>
    <mergeCell ref="AC298:AG298"/>
    <mergeCell ref="AH298:AT298"/>
    <mergeCell ref="AU298:AX298"/>
    <mergeCell ref="G297:K297"/>
    <mergeCell ref="L297:X297"/>
    <mergeCell ref="Y297:AB297"/>
    <mergeCell ref="AC297:AG297"/>
    <mergeCell ref="AH297:AT297"/>
    <mergeCell ref="AU297:AX297"/>
    <mergeCell ref="L291:X291"/>
    <mergeCell ref="Y291:AB291"/>
    <mergeCell ref="AC291:AG291"/>
    <mergeCell ref="AH291:AT291"/>
    <mergeCell ref="G287:K287"/>
    <mergeCell ref="L287:X287"/>
    <mergeCell ref="G296:K296"/>
    <mergeCell ref="L296:X296"/>
    <mergeCell ref="Y296:AB296"/>
    <mergeCell ref="AC296:AG296"/>
    <mergeCell ref="AH296:AT296"/>
    <mergeCell ref="AU296:AX296"/>
    <mergeCell ref="G295:K295"/>
    <mergeCell ref="L295:X295"/>
    <mergeCell ref="Y295:AB295"/>
    <mergeCell ref="AC295:AG295"/>
    <mergeCell ref="AH295:AT295"/>
    <mergeCell ref="AU295:AX295"/>
    <mergeCell ref="G294:K294"/>
    <mergeCell ref="L294:X294"/>
    <mergeCell ref="Y294:AB294"/>
    <mergeCell ref="AC294:AG294"/>
    <mergeCell ref="AH294:AT294"/>
    <mergeCell ref="AU294:AX294"/>
    <mergeCell ref="L290:X290"/>
    <mergeCell ref="Y290:AB290"/>
    <mergeCell ref="AC290:AG290"/>
    <mergeCell ref="AH290:AT290"/>
    <mergeCell ref="AU290:AX290"/>
    <mergeCell ref="G289:K289"/>
    <mergeCell ref="L289:X289"/>
    <mergeCell ref="Y289:AB289"/>
    <mergeCell ref="AC289:AG289"/>
    <mergeCell ref="AH289:AT289"/>
    <mergeCell ref="AU289:AX289"/>
    <mergeCell ref="G288:K288"/>
    <mergeCell ref="L288:X288"/>
    <mergeCell ref="Y288:AB288"/>
    <mergeCell ref="AC288:AG288"/>
    <mergeCell ref="AH288:AT288"/>
    <mergeCell ref="AU288:AX288"/>
    <mergeCell ref="Y283:AB283"/>
    <mergeCell ref="AC283:AG283"/>
    <mergeCell ref="AH283:AT283"/>
    <mergeCell ref="AU287:AX287"/>
    <mergeCell ref="G286:K286"/>
    <mergeCell ref="L286:X286"/>
    <mergeCell ref="Y286:AB286"/>
    <mergeCell ref="AC286:AG286"/>
    <mergeCell ref="AH286:AT286"/>
    <mergeCell ref="AH284:AT284"/>
    <mergeCell ref="AU284:AX284"/>
    <mergeCell ref="AU286:AX286"/>
    <mergeCell ref="G285:K285"/>
    <mergeCell ref="L285:X285"/>
    <mergeCell ref="Y285:AB285"/>
    <mergeCell ref="AC285:AG285"/>
    <mergeCell ref="G293:AB293"/>
    <mergeCell ref="AC293:AX293"/>
    <mergeCell ref="S246:U246"/>
    <mergeCell ref="V246:W246"/>
    <mergeCell ref="AC246:AD246"/>
    <mergeCell ref="AE246:AG246"/>
    <mergeCell ref="AH246:AI246"/>
    <mergeCell ref="AA246:AB246"/>
    <mergeCell ref="A248:F279"/>
    <mergeCell ref="A280:F331"/>
    <mergeCell ref="G280:AB280"/>
    <mergeCell ref="AC280:AX280"/>
    <mergeCell ref="G281:K281"/>
    <mergeCell ref="L281:X281"/>
    <mergeCell ref="G284:K284"/>
    <mergeCell ref="L284:X284"/>
    <mergeCell ref="Y284:AB284"/>
    <mergeCell ref="AC284:AG284"/>
    <mergeCell ref="G292:K292"/>
    <mergeCell ref="L292:X292"/>
    <mergeCell ref="Y292:AB292"/>
    <mergeCell ref="AC292:AG292"/>
    <mergeCell ref="AH292:AT292"/>
    <mergeCell ref="AU292:AX292"/>
    <mergeCell ref="G291:K291"/>
    <mergeCell ref="AU291:AX291"/>
    <mergeCell ref="AH285:AT285"/>
    <mergeCell ref="AU285:AX285"/>
    <mergeCell ref="G290:K290"/>
    <mergeCell ref="Y287:AB287"/>
    <mergeCell ref="AC287:AG287"/>
    <mergeCell ref="AH287:AT287"/>
    <mergeCell ref="Q245:S245"/>
    <mergeCell ref="L246:N246"/>
    <mergeCell ref="X246:Z246"/>
    <mergeCell ref="AJ246:AL246"/>
    <mergeCell ref="AU283:AX283"/>
    <mergeCell ref="Y281:AB281"/>
    <mergeCell ref="AC281:AG281"/>
    <mergeCell ref="AH281:AT281"/>
    <mergeCell ref="AU281:AX281"/>
    <mergeCell ref="G282:K282"/>
    <mergeCell ref="L282:X282"/>
    <mergeCell ref="Y282:AB282"/>
    <mergeCell ref="AC282:AG282"/>
    <mergeCell ref="AH282:AT282"/>
    <mergeCell ref="AU282:AX282"/>
    <mergeCell ref="AM246:AN246"/>
    <mergeCell ref="AO246:AP246"/>
    <mergeCell ref="G283:K283"/>
    <mergeCell ref="L283:X283"/>
    <mergeCell ref="L247:N247"/>
    <mergeCell ref="O247:P247"/>
    <mergeCell ref="Q247:R247"/>
    <mergeCell ref="S247:U247"/>
    <mergeCell ref="V247:W247"/>
    <mergeCell ref="X247:Z247"/>
    <mergeCell ref="AA247:AB247"/>
    <mergeCell ref="AC247:AD247"/>
    <mergeCell ref="AE247:AG247"/>
    <mergeCell ref="AH247:AI247"/>
    <mergeCell ref="G218:AX218"/>
    <mergeCell ref="A234:AX234"/>
    <mergeCell ref="A235:AX235"/>
    <mergeCell ref="AM244:AN244"/>
    <mergeCell ref="AO244:AP244"/>
    <mergeCell ref="J246:K246"/>
    <mergeCell ref="Q246:R246"/>
    <mergeCell ref="A244:D244"/>
    <mergeCell ref="A241:D241"/>
    <mergeCell ref="E241:P241"/>
    <mergeCell ref="Q241:AB241"/>
    <mergeCell ref="AC241:AN241"/>
    <mergeCell ref="AO241:AX241"/>
    <mergeCell ref="A242:D242"/>
    <mergeCell ref="E242:P242"/>
    <mergeCell ref="Q242:AB242"/>
    <mergeCell ref="AC242:AN242"/>
    <mergeCell ref="AO242:AX242"/>
    <mergeCell ref="AM245:AN245"/>
    <mergeCell ref="AO245:AP245"/>
    <mergeCell ref="AR245:AS245"/>
    <mergeCell ref="AU245:AV245"/>
    <mergeCell ref="A246:D246"/>
    <mergeCell ref="O246:P246"/>
    <mergeCell ref="U245:V245"/>
    <mergeCell ref="X245:Y245"/>
    <mergeCell ref="A240:D240"/>
    <mergeCell ref="AA244:AB244"/>
    <mergeCell ref="AU244:AV244"/>
    <mergeCell ref="AA245:AB245"/>
    <mergeCell ref="AC245:AE245"/>
    <mergeCell ref="A245:D245"/>
    <mergeCell ref="A221:AX221"/>
    <mergeCell ref="A237:D237"/>
    <mergeCell ref="AC244:AE244"/>
    <mergeCell ref="AG244:AH244"/>
    <mergeCell ref="AJ244:AK244"/>
    <mergeCell ref="E237:P237"/>
    <mergeCell ref="Q237:AB237"/>
    <mergeCell ref="AC237:AN237"/>
    <mergeCell ref="AO237:AX237"/>
    <mergeCell ref="A238:D238"/>
    <mergeCell ref="E238:P238"/>
    <mergeCell ref="G225:AR225"/>
    <mergeCell ref="G229:AR229"/>
    <mergeCell ref="G224:AX224"/>
    <mergeCell ref="Q244:S244"/>
    <mergeCell ref="U244:V244"/>
    <mergeCell ref="X244:Y244"/>
    <mergeCell ref="AR244:AS244"/>
    <mergeCell ref="A222:F222"/>
    <mergeCell ref="A224:F224"/>
    <mergeCell ref="AO243:AX243"/>
    <mergeCell ref="E240:P240"/>
    <mergeCell ref="Q240:AB240"/>
    <mergeCell ref="AC240:AN240"/>
    <mergeCell ref="AO240:AX240"/>
    <mergeCell ref="A243:D243"/>
    <mergeCell ref="E243:P243"/>
    <mergeCell ref="A236:D236"/>
    <mergeCell ref="E236:P236"/>
    <mergeCell ref="Q236:AB236"/>
    <mergeCell ref="AC243:AN243"/>
    <mergeCell ref="E244:G244"/>
    <mergeCell ref="A212:D214"/>
    <mergeCell ref="E212:F212"/>
    <mergeCell ref="E213:F213"/>
    <mergeCell ref="E214:F214"/>
    <mergeCell ref="A74:F77"/>
    <mergeCell ref="A239:D239"/>
    <mergeCell ref="E239:P239"/>
    <mergeCell ref="Q239:AB239"/>
    <mergeCell ref="AC239:AN239"/>
    <mergeCell ref="AO239:AX239"/>
    <mergeCell ref="Q238:AB238"/>
    <mergeCell ref="AC238:AN238"/>
    <mergeCell ref="AO238:AX238"/>
    <mergeCell ref="A233:AX233"/>
    <mergeCell ref="AI47:AL47"/>
    <mergeCell ref="AM47:AP47"/>
    <mergeCell ref="AQ47:AT47"/>
    <mergeCell ref="AU47:AX47"/>
    <mergeCell ref="AE48:AH48"/>
    <mergeCell ref="AE60:AH61"/>
    <mergeCell ref="AI60:AL61"/>
    <mergeCell ref="AM60:AP61"/>
    <mergeCell ref="AU61:AV61"/>
    <mergeCell ref="AW61:AX61"/>
    <mergeCell ref="AQ54:AX54"/>
    <mergeCell ref="AQ55:AX55"/>
    <mergeCell ref="AQ53:AT53"/>
    <mergeCell ref="AQ60:AX60"/>
    <mergeCell ref="AQ61:AT61"/>
    <mergeCell ref="AU53:AV53"/>
    <mergeCell ref="G59:AX59"/>
    <mergeCell ref="G58:AX58"/>
    <mergeCell ref="A57:F57"/>
    <mergeCell ref="G57:AX57"/>
    <mergeCell ref="AE52:AH53"/>
    <mergeCell ref="AI52:AL53"/>
    <mergeCell ref="AI72:AL72"/>
    <mergeCell ref="AD24:AJ24"/>
    <mergeCell ref="AK24:AQ24"/>
    <mergeCell ref="AR26:AX26"/>
    <mergeCell ref="W42:AC42"/>
    <mergeCell ref="G39:H39"/>
    <mergeCell ref="A16:F16"/>
    <mergeCell ref="A13:F13"/>
    <mergeCell ref="G13:AX13"/>
    <mergeCell ref="A15:F15"/>
    <mergeCell ref="G15:AX15"/>
    <mergeCell ref="A17:F31"/>
    <mergeCell ref="G17:O17"/>
    <mergeCell ref="P17:V17"/>
    <mergeCell ref="W17:AC17"/>
    <mergeCell ref="AD17:AJ17"/>
    <mergeCell ref="AK17:AQ17"/>
    <mergeCell ref="G29:O29"/>
    <mergeCell ref="P29:V29"/>
    <mergeCell ref="W29:AC29"/>
    <mergeCell ref="AD29:AJ29"/>
    <mergeCell ref="AK29:AQ29"/>
    <mergeCell ref="AR29:AX29"/>
    <mergeCell ref="I28:O28"/>
    <mergeCell ref="P28:V28"/>
    <mergeCell ref="W28:AC28"/>
    <mergeCell ref="AD28:AJ28"/>
    <mergeCell ref="AK28:AQ28"/>
    <mergeCell ref="P19:V19"/>
    <mergeCell ref="W19:AC19"/>
    <mergeCell ref="AD19:AJ19"/>
    <mergeCell ref="P20:V20"/>
    <mergeCell ref="AD20:AJ20"/>
    <mergeCell ref="AK20:AQ20"/>
    <mergeCell ref="AK19:AQ19"/>
    <mergeCell ref="I20:O20"/>
    <mergeCell ref="P24:V24"/>
    <mergeCell ref="W24:AC24"/>
    <mergeCell ref="G12:AX12"/>
    <mergeCell ref="AR28:AX28"/>
    <mergeCell ref="I27:O27"/>
    <mergeCell ref="P27:V27"/>
    <mergeCell ref="W27:AC27"/>
    <mergeCell ref="AD27:AJ27"/>
    <mergeCell ref="AK27:AQ27"/>
    <mergeCell ref="AR27:AX27"/>
    <mergeCell ref="G18:H28"/>
    <mergeCell ref="I25:O25"/>
    <mergeCell ref="W20:AC20"/>
    <mergeCell ref="I18:O18"/>
    <mergeCell ref="P18:V18"/>
    <mergeCell ref="W18:AC18"/>
    <mergeCell ref="AD18:AJ18"/>
    <mergeCell ref="AK18:AQ18"/>
    <mergeCell ref="AR18:AX18"/>
    <mergeCell ref="P25:V25"/>
    <mergeCell ref="W25:AC25"/>
    <mergeCell ref="AD25:AJ25"/>
    <mergeCell ref="A8:F8"/>
    <mergeCell ref="G8:X8"/>
    <mergeCell ref="A11:F11"/>
    <mergeCell ref="G11:AX11"/>
    <mergeCell ref="AE5:AP5"/>
    <mergeCell ref="AQ5:AX5"/>
    <mergeCell ref="A6:F6"/>
    <mergeCell ref="G6:AX6"/>
    <mergeCell ref="A7:F7"/>
    <mergeCell ref="G7:X7"/>
    <mergeCell ref="Y7:AD7"/>
    <mergeCell ref="AE7:AX7"/>
    <mergeCell ref="A4:F4"/>
    <mergeCell ref="G4:X4"/>
    <mergeCell ref="Y4:AD4"/>
    <mergeCell ref="AE4:AP4"/>
    <mergeCell ref="AQ4:AX4"/>
    <mergeCell ref="A5:F5"/>
    <mergeCell ref="A9:F9"/>
    <mergeCell ref="G9:X9"/>
    <mergeCell ref="A10:F10"/>
    <mergeCell ref="Y8:AD10"/>
    <mergeCell ref="AE8:AX10"/>
    <mergeCell ref="G10:X10"/>
    <mergeCell ref="G5:L5"/>
    <mergeCell ref="M5:R5"/>
    <mergeCell ref="S5:X5"/>
    <mergeCell ref="Y5:AD5"/>
    <mergeCell ref="AB62:AD62"/>
    <mergeCell ref="AE62:AH62"/>
    <mergeCell ref="AQ68:AX68"/>
    <mergeCell ref="AQ69:AT69"/>
    <mergeCell ref="Y64:AA64"/>
    <mergeCell ref="AB64:AD64"/>
    <mergeCell ref="AQ63:AX63"/>
    <mergeCell ref="AW53:AX53"/>
    <mergeCell ref="AI55:AL55"/>
    <mergeCell ref="AQ70:AX70"/>
    <mergeCell ref="AM72:AP72"/>
    <mergeCell ref="AB72:AD72"/>
    <mergeCell ref="AQ64:AX64"/>
    <mergeCell ref="AM70:AP70"/>
    <mergeCell ref="Y71:AA71"/>
    <mergeCell ref="AD2:AH2"/>
    <mergeCell ref="AJ2:AM2"/>
    <mergeCell ref="AO2:AQ2"/>
    <mergeCell ref="AS2:AU2"/>
    <mergeCell ref="AW2:AX2"/>
    <mergeCell ref="AJ3:AW3"/>
    <mergeCell ref="G3:AH3"/>
    <mergeCell ref="G16:AX16"/>
    <mergeCell ref="AR19:AX19"/>
    <mergeCell ref="AR20:AX20"/>
    <mergeCell ref="AR21:AX21"/>
    <mergeCell ref="AR22:AX22"/>
    <mergeCell ref="AR23:AX23"/>
    <mergeCell ref="AR24:AX24"/>
    <mergeCell ref="AK25:AQ25"/>
    <mergeCell ref="AR25:AX25"/>
    <mergeCell ref="I19:O19"/>
    <mergeCell ref="Y60:AA61"/>
    <mergeCell ref="AB49:AD49"/>
    <mergeCell ref="AQ48:AT48"/>
    <mergeCell ref="AU48:AX48"/>
    <mergeCell ref="AQ49:AT49"/>
    <mergeCell ref="P35:V35"/>
    <mergeCell ref="G34:H34"/>
    <mergeCell ref="G35:H35"/>
    <mergeCell ref="G36:H36"/>
    <mergeCell ref="G43:H43"/>
    <mergeCell ref="I33:J33"/>
    <mergeCell ref="I34:J34"/>
    <mergeCell ref="P36:V36"/>
    <mergeCell ref="Y56:AA56"/>
    <mergeCell ref="AB56:AD56"/>
    <mergeCell ref="G70:O72"/>
    <mergeCell ref="Y63:AA63"/>
    <mergeCell ref="AB63:AD63"/>
    <mergeCell ref="AI63:AL63"/>
    <mergeCell ref="AM63:AP63"/>
    <mergeCell ref="AW69:AX69"/>
    <mergeCell ref="G66:AX66"/>
    <mergeCell ref="Y72:AA72"/>
    <mergeCell ref="Y47:AA47"/>
    <mergeCell ref="AB47:AD47"/>
    <mergeCell ref="AE47:AH47"/>
    <mergeCell ref="AE72:AH72"/>
    <mergeCell ref="AE64:AH64"/>
    <mergeCell ref="AI64:AL64"/>
    <mergeCell ref="AM64:AP64"/>
    <mergeCell ref="P70:X72"/>
    <mergeCell ref="Y62:AA62"/>
    <mergeCell ref="A14:F14"/>
    <mergeCell ref="G14:AX14"/>
    <mergeCell ref="A46:F46"/>
    <mergeCell ref="G33:H33"/>
    <mergeCell ref="A32:F44"/>
    <mergeCell ref="G32:O32"/>
    <mergeCell ref="P32:V32"/>
    <mergeCell ref="G44:O44"/>
    <mergeCell ref="P44:V44"/>
    <mergeCell ref="G41:H41"/>
    <mergeCell ref="I41:J41"/>
    <mergeCell ref="K41:O41"/>
    <mergeCell ref="P41:V41"/>
    <mergeCell ref="K40:O40"/>
    <mergeCell ref="P40:V40"/>
    <mergeCell ref="A45:F45"/>
    <mergeCell ref="G48:O49"/>
    <mergeCell ref="P48:X49"/>
    <mergeCell ref="Y48:AA48"/>
    <mergeCell ref="W34:AC34"/>
    <mergeCell ref="AE49:AH49"/>
    <mergeCell ref="G38:H38"/>
    <mergeCell ref="AD31:AJ31"/>
    <mergeCell ref="AK31:AQ31"/>
    <mergeCell ref="P37:V37"/>
    <mergeCell ref="G30:O30"/>
    <mergeCell ref="P30:V30"/>
    <mergeCell ref="W30:AC30"/>
    <mergeCell ref="AD30:AJ30"/>
    <mergeCell ref="AK30:AQ30"/>
    <mergeCell ref="AR30:AX30"/>
    <mergeCell ref="G37:H37"/>
    <mergeCell ref="A67:B67"/>
    <mergeCell ref="G54:O56"/>
    <mergeCell ref="P54:X56"/>
    <mergeCell ref="Y54:AA54"/>
    <mergeCell ref="AB54:AD54"/>
    <mergeCell ref="AE54:AH54"/>
    <mergeCell ref="AI54:AL54"/>
    <mergeCell ref="AE56:AH56"/>
    <mergeCell ref="AM55:AP55"/>
    <mergeCell ref="AR31:AX31"/>
    <mergeCell ref="P52:X53"/>
    <mergeCell ref="Y52:AA53"/>
    <mergeCell ref="AB52:AD53"/>
    <mergeCell ref="G31:O31"/>
    <mergeCell ref="P31:V31"/>
    <mergeCell ref="AB48:AD48"/>
    <mergeCell ref="AD32:AX32"/>
    <mergeCell ref="P33:V33"/>
    <mergeCell ref="W33:AC33"/>
    <mergeCell ref="AI48:AL48"/>
    <mergeCell ref="W31:AC31"/>
    <mergeCell ref="W32:AC32"/>
    <mergeCell ref="AQ52:AX52"/>
    <mergeCell ref="AM52:AP53"/>
    <mergeCell ref="A47:F49"/>
    <mergeCell ref="I35:J35"/>
    <mergeCell ref="I36:J36"/>
    <mergeCell ref="Y49:AA49"/>
    <mergeCell ref="K33:O33"/>
    <mergeCell ref="AE63:AH63"/>
    <mergeCell ref="I37:J37"/>
    <mergeCell ref="I43:J43"/>
    <mergeCell ref="A218:F218"/>
    <mergeCell ref="AQ223:AX223"/>
    <mergeCell ref="G223:AP223"/>
    <mergeCell ref="A215:AX215"/>
    <mergeCell ref="G50:AX50"/>
    <mergeCell ref="W44:AC44"/>
    <mergeCell ref="G45:AX45"/>
    <mergeCell ref="A68:F72"/>
    <mergeCell ref="G68:O69"/>
    <mergeCell ref="P68:X69"/>
    <mergeCell ref="Y68:AA69"/>
    <mergeCell ref="AB68:AD69"/>
    <mergeCell ref="AE68:AH69"/>
    <mergeCell ref="AI68:AL69"/>
    <mergeCell ref="AM68:AP69"/>
    <mergeCell ref="G213:AX213"/>
    <mergeCell ref="G211:AN211"/>
    <mergeCell ref="A73:F73"/>
    <mergeCell ref="G73:AX73"/>
    <mergeCell ref="A65:F65"/>
    <mergeCell ref="G65:AX65"/>
    <mergeCell ref="C51:F51"/>
    <mergeCell ref="A51:B51"/>
    <mergeCell ref="A59:B59"/>
    <mergeCell ref="C59:F59"/>
    <mergeCell ref="AQ71:AX71"/>
    <mergeCell ref="AQ72:AX72"/>
    <mergeCell ref="G74:AX74"/>
    <mergeCell ref="G75:AX75"/>
    <mergeCell ref="AB70:AD70"/>
    <mergeCell ref="AE70:AH70"/>
    <mergeCell ref="AI70:AL70"/>
    <mergeCell ref="AB71:AD71"/>
    <mergeCell ref="AE71:AH71"/>
    <mergeCell ref="AI71:AL71"/>
    <mergeCell ref="AM71:AP71"/>
    <mergeCell ref="AR17:AX17"/>
    <mergeCell ref="AD21:AJ21"/>
    <mergeCell ref="AK21:AQ21"/>
    <mergeCell ref="I22:O22"/>
    <mergeCell ref="P22:V22"/>
    <mergeCell ref="W22:AC22"/>
    <mergeCell ref="AD22:AJ22"/>
    <mergeCell ref="AK22:AQ22"/>
    <mergeCell ref="I23:O23"/>
    <mergeCell ref="P23:V23"/>
    <mergeCell ref="W23:AC23"/>
    <mergeCell ref="AD23:AJ23"/>
    <mergeCell ref="AK23:AQ23"/>
    <mergeCell ref="I24:O24"/>
    <mergeCell ref="W36:AC36"/>
    <mergeCell ref="W43:AC43"/>
    <mergeCell ref="W41:AC41"/>
    <mergeCell ref="W40:AC40"/>
    <mergeCell ref="W35:AC35"/>
    <mergeCell ref="G47:O47"/>
    <mergeCell ref="P47:X47"/>
    <mergeCell ref="K34:O34"/>
    <mergeCell ref="K35:O35"/>
    <mergeCell ref="K36:O36"/>
    <mergeCell ref="K37:O37"/>
    <mergeCell ref="K43:O43"/>
    <mergeCell ref="AU69:AV69"/>
    <mergeCell ref="P60:X61"/>
    <mergeCell ref="A78:F78"/>
    <mergeCell ref="G78:AX78"/>
    <mergeCell ref="A79:F79"/>
    <mergeCell ref="A80:F82"/>
    <mergeCell ref="G80:O80"/>
    <mergeCell ref="P80:X80"/>
    <mergeCell ref="Y80:AA80"/>
    <mergeCell ref="AB80:AD80"/>
    <mergeCell ref="AE80:AH80"/>
    <mergeCell ref="AI80:AL80"/>
    <mergeCell ref="AM80:AP80"/>
    <mergeCell ref="AQ80:AT80"/>
    <mergeCell ref="AU80:AX80"/>
    <mergeCell ref="G81:O82"/>
    <mergeCell ref="P81:X82"/>
    <mergeCell ref="Y81:AA81"/>
    <mergeCell ref="AB81:AD81"/>
    <mergeCell ref="AE81:AH81"/>
    <mergeCell ref="AI81:AL81"/>
    <mergeCell ref="AM81:AP81"/>
    <mergeCell ref="AQ81:AT81"/>
    <mergeCell ref="AU81:AX81"/>
    <mergeCell ref="Y82:AA82"/>
    <mergeCell ref="AB82:AD82"/>
    <mergeCell ref="AE82:AH82"/>
    <mergeCell ref="AI82:AL82"/>
    <mergeCell ref="AM82:AP82"/>
    <mergeCell ref="AQ82:AT82"/>
    <mergeCell ref="AU82:AX82"/>
    <mergeCell ref="G83:AX83"/>
    <mergeCell ref="A84:B84"/>
    <mergeCell ref="C84:F84"/>
    <mergeCell ref="G84:AX84"/>
    <mergeCell ref="A85:F89"/>
    <mergeCell ref="G85:O86"/>
    <mergeCell ref="P85:X86"/>
    <mergeCell ref="Y85:AA86"/>
    <mergeCell ref="AB85:AD86"/>
    <mergeCell ref="AE85:AH86"/>
    <mergeCell ref="AI85:AL86"/>
    <mergeCell ref="AM85:AP86"/>
    <mergeCell ref="AQ85:AX85"/>
    <mergeCell ref="AQ86:AT86"/>
    <mergeCell ref="AU86:AV86"/>
    <mergeCell ref="AW86:AX86"/>
    <mergeCell ref="G87:O89"/>
    <mergeCell ref="P87:X89"/>
    <mergeCell ref="Y87:AA87"/>
    <mergeCell ref="AB87:AD87"/>
    <mergeCell ref="AE87:AH87"/>
    <mergeCell ref="AI87:AL87"/>
    <mergeCell ref="AM87:AP87"/>
    <mergeCell ref="AQ87:AX87"/>
    <mergeCell ref="Y88:AA88"/>
    <mergeCell ref="AB88:AD88"/>
    <mergeCell ref="AE88:AH88"/>
    <mergeCell ref="AI88:AL88"/>
    <mergeCell ref="AM88:AP88"/>
    <mergeCell ref="AQ88:AX88"/>
    <mergeCell ref="Y89:AA89"/>
    <mergeCell ref="AB89:AD89"/>
    <mergeCell ref="AE89:AH89"/>
    <mergeCell ref="AI89:AL89"/>
    <mergeCell ref="AM89:AP89"/>
    <mergeCell ref="AQ89:AX89"/>
    <mergeCell ref="A90:F90"/>
    <mergeCell ref="G90:AX90"/>
    <mergeCell ref="G91:AX91"/>
    <mergeCell ref="A92:B92"/>
    <mergeCell ref="C92:F92"/>
    <mergeCell ref="G92:AX92"/>
    <mergeCell ref="A93:F97"/>
    <mergeCell ref="G93:O94"/>
    <mergeCell ref="P93:X94"/>
    <mergeCell ref="Y93:AA94"/>
    <mergeCell ref="AB93:AD94"/>
    <mergeCell ref="AE93:AH94"/>
    <mergeCell ref="AI93:AL94"/>
    <mergeCell ref="AM93:AP94"/>
    <mergeCell ref="AQ93:AX93"/>
    <mergeCell ref="AQ94:AT94"/>
    <mergeCell ref="AU94:AV94"/>
    <mergeCell ref="AW94:AX94"/>
    <mergeCell ref="G95:O97"/>
    <mergeCell ref="P95:X97"/>
    <mergeCell ref="Y95:AA95"/>
    <mergeCell ref="AB95:AD95"/>
    <mergeCell ref="AE95:AH95"/>
    <mergeCell ref="AI95:AL95"/>
    <mergeCell ref="AM95:AP95"/>
    <mergeCell ref="AQ95:AX95"/>
    <mergeCell ref="Y96:AA96"/>
    <mergeCell ref="AB96:AD96"/>
    <mergeCell ref="A106:F106"/>
    <mergeCell ref="G106:AX106"/>
    <mergeCell ref="AE96:AH96"/>
    <mergeCell ref="AI96:AL96"/>
    <mergeCell ref="AM96:AP96"/>
    <mergeCell ref="AQ96:AX96"/>
    <mergeCell ref="Y97:AA97"/>
    <mergeCell ref="AB97:AD97"/>
    <mergeCell ref="AE97:AH97"/>
    <mergeCell ref="AI97:AL97"/>
    <mergeCell ref="AM97:AP97"/>
    <mergeCell ref="AQ97:AX97"/>
    <mergeCell ref="A98:F98"/>
    <mergeCell ref="G98:AX98"/>
    <mergeCell ref="G99:AX99"/>
    <mergeCell ref="A100:B100"/>
    <mergeCell ref="C100:F100"/>
    <mergeCell ref="G100:AX100"/>
    <mergeCell ref="A101:F105"/>
    <mergeCell ref="G101:O102"/>
    <mergeCell ref="P101:X102"/>
    <mergeCell ref="Y101:AA102"/>
    <mergeCell ref="AB101:AD102"/>
    <mergeCell ref="AE101:AH102"/>
    <mergeCell ref="AI101:AL102"/>
    <mergeCell ref="AM101:AP102"/>
    <mergeCell ref="AQ101:AX101"/>
    <mergeCell ref="AQ102:AT102"/>
    <mergeCell ref="AU102:AV102"/>
    <mergeCell ref="AW102:AX102"/>
    <mergeCell ref="G103:O105"/>
    <mergeCell ref="P103:X105"/>
    <mergeCell ref="AU114:AX114"/>
    <mergeCell ref="Y115:AA115"/>
    <mergeCell ref="AB115:AD115"/>
    <mergeCell ref="AE115:AH115"/>
    <mergeCell ref="AI115:AL115"/>
    <mergeCell ref="AM115:AP115"/>
    <mergeCell ref="AE103:AH103"/>
    <mergeCell ref="AI103:AL103"/>
    <mergeCell ref="AM103:AP103"/>
    <mergeCell ref="AQ103:AX103"/>
    <mergeCell ref="Y104:AA104"/>
    <mergeCell ref="AB104:AD104"/>
    <mergeCell ref="AE104:AH104"/>
    <mergeCell ref="AI104:AL104"/>
    <mergeCell ref="AM104:AP104"/>
    <mergeCell ref="AQ104:AX104"/>
    <mergeCell ref="Y105:AA105"/>
    <mergeCell ref="AB105:AD105"/>
    <mergeCell ref="AE105:AH105"/>
    <mergeCell ref="AI105:AL105"/>
    <mergeCell ref="AM105:AP105"/>
    <mergeCell ref="AQ105:AX105"/>
    <mergeCell ref="Y103:AA103"/>
    <mergeCell ref="AB103:AD103"/>
    <mergeCell ref="Y121:AA121"/>
    <mergeCell ref="AB121:AD121"/>
    <mergeCell ref="AE121:AH121"/>
    <mergeCell ref="AI121:AL121"/>
    <mergeCell ref="AM121:AP121"/>
    <mergeCell ref="AQ121:AX121"/>
    <mergeCell ref="A107:F110"/>
    <mergeCell ref="G107:AX107"/>
    <mergeCell ref="G108:AX108"/>
    <mergeCell ref="G109:AX109"/>
    <mergeCell ref="G110:AX110"/>
    <mergeCell ref="A111:F111"/>
    <mergeCell ref="G111:AX111"/>
    <mergeCell ref="A112:F112"/>
    <mergeCell ref="A113:F115"/>
    <mergeCell ref="G113:O113"/>
    <mergeCell ref="P113:X113"/>
    <mergeCell ref="Y113:AA113"/>
    <mergeCell ref="AB113:AD113"/>
    <mergeCell ref="AE113:AH113"/>
    <mergeCell ref="AI113:AL113"/>
    <mergeCell ref="AM113:AP113"/>
    <mergeCell ref="AQ113:AT113"/>
    <mergeCell ref="AU113:AX113"/>
    <mergeCell ref="G114:O115"/>
    <mergeCell ref="P114:X115"/>
    <mergeCell ref="Y114:AA114"/>
    <mergeCell ref="AB114:AD114"/>
    <mergeCell ref="AE114:AH114"/>
    <mergeCell ref="AI114:AL114"/>
    <mergeCell ref="AM114:AP114"/>
    <mergeCell ref="AQ114:AT114"/>
    <mergeCell ref="Y128:AA128"/>
    <mergeCell ref="AB128:AD128"/>
    <mergeCell ref="AE128:AH128"/>
    <mergeCell ref="AI128:AL128"/>
    <mergeCell ref="AM128:AP128"/>
    <mergeCell ref="AQ128:AX128"/>
    <mergeCell ref="AQ115:AT115"/>
    <mergeCell ref="AU115:AX115"/>
    <mergeCell ref="G116:AX116"/>
    <mergeCell ref="A117:B117"/>
    <mergeCell ref="C117:F117"/>
    <mergeCell ref="G117:AX117"/>
    <mergeCell ref="A118:F122"/>
    <mergeCell ref="G118:O119"/>
    <mergeCell ref="P118:X119"/>
    <mergeCell ref="Y118:AA119"/>
    <mergeCell ref="AB118:AD119"/>
    <mergeCell ref="AE118:AH119"/>
    <mergeCell ref="AI118:AL119"/>
    <mergeCell ref="AM118:AP119"/>
    <mergeCell ref="AQ118:AX118"/>
    <mergeCell ref="AQ119:AT119"/>
    <mergeCell ref="AU119:AV119"/>
    <mergeCell ref="AW119:AX119"/>
    <mergeCell ref="G120:O122"/>
    <mergeCell ref="P120:X122"/>
    <mergeCell ref="Y120:AA120"/>
    <mergeCell ref="AB120:AD120"/>
    <mergeCell ref="AE120:AH120"/>
    <mergeCell ref="AI120:AL120"/>
    <mergeCell ref="AM120:AP120"/>
    <mergeCell ref="AQ120:AX120"/>
    <mergeCell ref="A131:F131"/>
    <mergeCell ref="G131:AX131"/>
    <mergeCell ref="G132:AX132"/>
    <mergeCell ref="A133:B133"/>
    <mergeCell ref="C133:F133"/>
    <mergeCell ref="G133:AX133"/>
    <mergeCell ref="Y122:AA122"/>
    <mergeCell ref="AB122:AD122"/>
    <mergeCell ref="AE122:AH122"/>
    <mergeCell ref="AI122:AL122"/>
    <mergeCell ref="AM122:AP122"/>
    <mergeCell ref="AQ122:AX122"/>
    <mergeCell ref="A123:F123"/>
    <mergeCell ref="G123:AX123"/>
    <mergeCell ref="G124:AX124"/>
    <mergeCell ref="A125:B125"/>
    <mergeCell ref="C125:F125"/>
    <mergeCell ref="G125:AX125"/>
    <mergeCell ref="A126:F130"/>
    <mergeCell ref="G126:O127"/>
    <mergeCell ref="P126:X127"/>
    <mergeCell ref="Y126:AA127"/>
    <mergeCell ref="AB126:AD127"/>
    <mergeCell ref="AE126:AH127"/>
    <mergeCell ref="AI126:AL127"/>
    <mergeCell ref="AM126:AP127"/>
    <mergeCell ref="AQ126:AX126"/>
    <mergeCell ref="AQ127:AT127"/>
    <mergeCell ref="AU127:AV127"/>
    <mergeCell ref="AW127:AX127"/>
    <mergeCell ref="G128:O130"/>
    <mergeCell ref="P128:X130"/>
    <mergeCell ref="AQ137:AX137"/>
    <mergeCell ref="Y138:AA138"/>
    <mergeCell ref="AB138:AD138"/>
    <mergeCell ref="AE138:AH138"/>
    <mergeCell ref="AI138:AL138"/>
    <mergeCell ref="AM138:AP138"/>
    <mergeCell ref="AQ138:AX138"/>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A139:F139"/>
    <mergeCell ref="G139:AX139"/>
    <mergeCell ref="A140:F143"/>
    <mergeCell ref="G140:AX140"/>
    <mergeCell ref="G141:AX141"/>
    <mergeCell ref="G142:AX142"/>
    <mergeCell ref="G143:AX143"/>
    <mergeCell ref="A134:F138"/>
    <mergeCell ref="G134:O135"/>
    <mergeCell ref="P134:X135"/>
    <mergeCell ref="Y134:AA135"/>
    <mergeCell ref="AB134:AD135"/>
    <mergeCell ref="AE134:AH135"/>
    <mergeCell ref="AI134:AL135"/>
    <mergeCell ref="AM134:AP135"/>
    <mergeCell ref="AQ134:AX134"/>
    <mergeCell ref="AQ135:AT135"/>
    <mergeCell ref="AU135:AV135"/>
    <mergeCell ref="AW135:AX135"/>
    <mergeCell ref="G136:O138"/>
    <mergeCell ref="P136:X138"/>
    <mergeCell ref="Y136:AA136"/>
    <mergeCell ref="AB136:AD136"/>
    <mergeCell ref="AE136:AH136"/>
    <mergeCell ref="AI136:AL136"/>
    <mergeCell ref="AM136:AP136"/>
    <mergeCell ref="AQ136:AX136"/>
    <mergeCell ref="Y137:AA137"/>
    <mergeCell ref="AB137:AD137"/>
    <mergeCell ref="AE137:AH137"/>
    <mergeCell ref="AI137:AL137"/>
    <mergeCell ref="AM137:AP137"/>
  </mergeCells>
  <phoneticPr fontId="5"/>
  <conditionalFormatting sqref="P28:AX28">
    <cfRule type="expression" dxfId="526" priority="2685">
      <formula>IF(RIGHT(TEXT(P28,"0.#"),1)=".",FALSE,TRUE)</formula>
    </cfRule>
    <cfRule type="expression" dxfId="525" priority="2686">
      <formula>IF(RIGHT(TEXT(P28,"0.#"),1)=".",TRUE,FALSE)</formula>
    </cfRule>
  </conditionalFormatting>
  <conditionalFormatting sqref="Y283">
    <cfRule type="expression" dxfId="524" priority="2683">
      <formula>IF(RIGHT(TEXT(Y283,"0.#"),1)=".",FALSE,TRUE)</formula>
    </cfRule>
    <cfRule type="expression" dxfId="523" priority="2684">
      <formula>IF(RIGHT(TEXT(Y283,"0.#"),1)=".",TRUE,FALSE)</formula>
    </cfRule>
  </conditionalFormatting>
  <conditionalFormatting sqref="Y292">
    <cfRule type="expression" dxfId="522" priority="2681">
      <formula>IF(RIGHT(TEXT(Y292,"0.#"),1)=".",FALSE,TRUE)</formula>
    </cfRule>
    <cfRule type="expression" dxfId="521" priority="2682">
      <formula>IF(RIGHT(TEXT(Y292,"0.#"),1)=".",TRUE,FALSE)</formula>
    </cfRule>
  </conditionalFormatting>
  <conditionalFormatting sqref="Y323:Y330 Y321 Y310:Y317 Y308 Y297:Y304">
    <cfRule type="expression" dxfId="520" priority="2661">
      <formula>IF(RIGHT(TEXT(Y297,"0.#"),1)=".",FALSE,TRUE)</formula>
    </cfRule>
    <cfRule type="expression" dxfId="519" priority="2662">
      <formula>IF(RIGHT(TEXT(Y297,"0.#"),1)=".",TRUE,FALSE)</formula>
    </cfRule>
  </conditionalFormatting>
  <conditionalFormatting sqref="P26:AQ27 P25:AX25 P18:AX18">
    <cfRule type="expression" dxfId="518" priority="2679">
      <formula>IF(RIGHT(TEXT(P18,"0.#"),1)=".",FALSE,TRUE)</formula>
    </cfRule>
    <cfRule type="expression" dxfId="517" priority="2680">
      <formula>IF(RIGHT(TEXT(P18,"0.#"),1)=".",TRUE,FALSE)</formula>
    </cfRule>
  </conditionalFormatting>
  <conditionalFormatting sqref="P29:AJ29">
    <cfRule type="expression" dxfId="516" priority="2677">
      <formula>IF(RIGHT(TEXT(P29,"0.#"),1)=".",FALSE,TRUE)</formula>
    </cfRule>
    <cfRule type="expression" dxfId="515" priority="2678">
      <formula>IF(RIGHT(TEXT(P29,"0.#"),1)=".",TRUE,FALSE)</formula>
    </cfRule>
  </conditionalFormatting>
  <conditionalFormatting sqref="AE48 AQ48">
    <cfRule type="expression" dxfId="514" priority="2675">
      <formula>IF(RIGHT(TEXT(AE48,"0.#"),1)=".",FALSE,TRUE)</formula>
    </cfRule>
    <cfRule type="expression" dxfId="513" priority="2676">
      <formula>IF(RIGHT(TEXT(AE48,"0.#"),1)=".",TRUE,FALSE)</formula>
    </cfRule>
  </conditionalFormatting>
  <conditionalFormatting sqref="Y284:Y291 Y282">
    <cfRule type="expression" dxfId="512" priority="2673">
      <formula>IF(RIGHT(TEXT(Y282,"0.#"),1)=".",FALSE,TRUE)</formula>
    </cfRule>
    <cfRule type="expression" dxfId="511" priority="2674">
      <formula>IF(RIGHT(TEXT(Y282,"0.#"),1)=".",TRUE,FALSE)</formula>
    </cfRule>
  </conditionalFormatting>
  <conditionalFormatting sqref="AU283">
    <cfRule type="expression" dxfId="510" priority="2671">
      <formula>IF(RIGHT(TEXT(AU283,"0.#"),1)=".",FALSE,TRUE)</formula>
    </cfRule>
    <cfRule type="expression" dxfId="509" priority="2672">
      <formula>IF(RIGHT(TEXT(AU283,"0.#"),1)=".",TRUE,FALSE)</formula>
    </cfRule>
  </conditionalFormatting>
  <conditionalFormatting sqref="AU292">
    <cfRule type="expression" dxfId="508" priority="2669">
      <formula>IF(RIGHT(TEXT(AU292,"0.#"),1)=".",FALSE,TRUE)</formula>
    </cfRule>
    <cfRule type="expression" dxfId="507" priority="2670">
      <formula>IF(RIGHT(TEXT(AU292,"0.#"),1)=".",TRUE,FALSE)</formula>
    </cfRule>
  </conditionalFormatting>
  <conditionalFormatting sqref="AU284:AU291">
    <cfRule type="expression" dxfId="506" priority="2667">
      <formula>IF(RIGHT(TEXT(AU284,"0.#"),1)=".",FALSE,TRUE)</formula>
    </cfRule>
    <cfRule type="expression" dxfId="505" priority="2668">
      <formula>IF(RIGHT(TEXT(AU284,"0.#"),1)=".",TRUE,FALSE)</formula>
    </cfRule>
  </conditionalFormatting>
  <conditionalFormatting sqref="Y322 Y309 Y296">
    <cfRule type="expression" dxfId="504" priority="2665">
      <formula>IF(RIGHT(TEXT(Y296,"0.#"),1)=".",FALSE,TRUE)</formula>
    </cfRule>
    <cfRule type="expression" dxfId="503" priority="2666">
      <formula>IF(RIGHT(TEXT(Y296,"0.#"),1)=".",TRUE,FALSE)</formula>
    </cfRule>
  </conditionalFormatting>
  <conditionalFormatting sqref="Y331 Y318 Y305">
    <cfRule type="expression" dxfId="502" priority="2663">
      <formula>IF(RIGHT(TEXT(Y305,"0.#"),1)=".",FALSE,TRUE)</formula>
    </cfRule>
    <cfRule type="expression" dxfId="501" priority="2664">
      <formula>IF(RIGHT(TEXT(Y305,"0.#"),1)=".",TRUE,FALSE)</formula>
    </cfRule>
  </conditionalFormatting>
  <conditionalFormatting sqref="AU322 AU309 AU296">
    <cfRule type="expression" dxfId="500" priority="2659">
      <formula>IF(RIGHT(TEXT(AU296,"0.#"),1)=".",FALSE,TRUE)</formula>
    </cfRule>
    <cfRule type="expression" dxfId="499" priority="2660">
      <formula>IF(RIGHT(TEXT(AU296,"0.#"),1)=".",TRUE,FALSE)</formula>
    </cfRule>
  </conditionalFormatting>
  <conditionalFormatting sqref="AU331 AU318 AU305">
    <cfRule type="expression" dxfId="498" priority="2657">
      <formula>IF(RIGHT(TEXT(AU305,"0.#"),1)=".",FALSE,TRUE)</formula>
    </cfRule>
    <cfRule type="expression" dxfId="497" priority="2658">
      <formula>IF(RIGHT(TEXT(AU305,"0.#"),1)=".",TRUE,FALSE)</formula>
    </cfRule>
  </conditionalFormatting>
  <conditionalFormatting sqref="AU323:AU330 AU321 AU310:AU317 AU308 AU297:AU304 AU295">
    <cfRule type="expression" dxfId="496" priority="2655">
      <formula>IF(RIGHT(TEXT(AU295,"0.#"),1)=".",FALSE,TRUE)</formula>
    </cfRule>
    <cfRule type="expression" dxfId="495" priority="2656">
      <formula>IF(RIGHT(TEXT(AU295,"0.#"),1)=".",TRUE,FALSE)</formula>
    </cfRule>
  </conditionalFormatting>
  <conditionalFormatting sqref="AL340:AO367">
    <cfRule type="expression" dxfId="494" priority="2621">
      <formula>IF(AND(AL340&gt;=0, RIGHT(TEXT(AL340,"0.#"),1)&lt;&gt;"."),TRUE,FALSE)</formula>
    </cfRule>
    <cfRule type="expression" dxfId="493" priority="2622">
      <formula>IF(AND(AL340&gt;=0, RIGHT(TEXT(AL340,"0.#"),1)="."),TRUE,FALSE)</formula>
    </cfRule>
    <cfRule type="expression" dxfId="492" priority="2623">
      <formula>IF(AND(AL340&lt;0, RIGHT(TEXT(AL340,"0.#"),1)&lt;&gt;"."),TRUE,FALSE)</formula>
    </cfRule>
    <cfRule type="expression" dxfId="491" priority="2624">
      <formula>IF(AND(AL340&lt;0, RIGHT(TEXT(AL340,"0.#"),1)="."),TRUE,FALSE)</formula>
    </cfRule>
  </conditionalFormatting>
  <conditionalFormatting sqref="Y340:Y367">
    <cfRule type="expression" dxfId="490" priority="2615">
      <formula>IF(RIGHT(TEXT(Y340,"0.#"),1)=".",FALSE,TRUE)</formula>
    </cfRule>
    <cfRule type="expression" dxfId="489" priority="2616">
      <formula>IF(RIGHT(TEXT(Y340,"0.#"),1)=".",TRUE,FALSE)</formula>
    </cfRule>
  </conditionalFormatting>
  <conditionalFormatting sqref="AL604:AO632">
    <cfRule type="expression" dxfId="488" priority="2611">
      <formula>IF(AND(AL604&gt;=0, RIGHT(TEXT(AL604,"0.#"),1)&lt;&gt;"."),TRUE,FALSE)</formula>
    </cfRule>
    <cfRule type="expression" dxfId="487" priority="2612">
      <formula>IF(AND(AL604&gt;=0, RIGHT(TEXT(AL604,"0.#"),1)="."),TRUE,FALSE)</formula>
    </cfRule>
    <cfRule type="expression" dxfId="486" priority="2613">
      <formula>IF(AND(AL604&lt;0, RIGHT(TEXT(AL604,"0.#"),1)&lt;&gt;"."),TRUE,FALSE)</formula>
    </cfRule>
    <cfRule type="expression" dxfId="485" priority="2614">
      <formula>IF(AND(AL604&lt;0, RIGHT(TEXT(AL604,"0.#"),1)="."),TRUE,FALSE)</formula>
    </cfRule>
  </conditionalFormatting>
  <conditionalFormatting sqref="Y603:Y632">
    <cfRule type="expression" dxfId="484" priority="2609">
      <formula>IF(RIGHT(TEXT(Y603,"0.#"),1)=".",FALSE,TRUE)</formula>
    </cfRule>
    <cfRule type="expression" dxfId="483" priority="2610">
      <formula>IF(RIGHT(TEXT(Y603,"0.#"),1)=".",TRUE,FALSE)</formula>
    </cfRule>
  </conditionalFormatting>
  <conditionalFormatting sqref="AL338:AO338">
    <cfRule type="expression" dxfId="482" priority="2605">
      <formula>IF(AND(AL338&gt;=0, RIGHT(TEXT(AL338,"0.#"),1)&lt;&gt;"."),TRUE,FALSE)</formula>
    </cfRule>
    <cfRule type="expression" dxfId="481" priority="2606">
      <formula>IF(AND(AL338&gt;=0, RIGHT(TEXT(AL338,"0.#"),1)="."),TRUE,FALSE)</formula>
    </cfRule>
    <cfRule type="expression" dxfId="480" priority="2607">
      <formula>IF(AND(AL338&lt;0, RIGHT(TEXT(AL338,"0.#"),1)&lt;&gt;"."),TRUE,FALSE)</formula>
    </cfRule>
    <cfRule type="expression" dxfId="479" priority="2608">
      <formula>IF(AND(AL338&lt;0, RIGHT(TEXT(AL338,"0.#"),1)="."),TRUE,FALSE)</formula>
    </cfRule>
  </conditionalFormatting>
  <conditionalFormatting sqref="Y338">
    <cfRule type="expression" dxfId="478" priority="2603">
      <formula>IF(RIGHT(TEXT(Y338,"0.#"),1)=".",FALSE,TRUE)</formula>
    </cfRule>
    <cfRule type="expression" dxfId="477" priority="2604">
      <formula>IF(RIGHT(TEXT(Y338,"0.#"),1)=".",TRUE,FALSE)</formula>
    </cfRule>
  </conditionalFormatting>
  <conditionalFormatting sqref="Y373:Y400">
    <cfRule type="expression" dxfId="476" priority="2541">
      <formula>IF(RIGHT(TEXT(Y373,"0.#"),1)=".",FALSE,TRUE)</formula>
    </cfRule>
    <cfRule type="expression" dxfId="475" priority="2542">
      <formula>IF(RIGHT(TEXT(Y373,"0.#"),1)=".",TRUE,FALSE)</formula>
    </cfRule>
  </conditionalFormatting>
  <conditionalFormatting sqref="Y407:Y433">
    <cfRule type="expression" dxfId="474" priority="2529">
      <formula>IF(RIGHT(TEXT(Y407,"0.#"),1)=".",FALSE,TRUE)</formula>
    </cfRule>
    <cfRule type="expression" dxfId="473" priority="2530">
      <formula>IF(RIGHT(TEXT(Y407,"0.#"),1)=".",TRUE,FALSE)</formula>
    </cfRule>
  </conditionalFormatting>
  <conditionalFormatting sqref="Y439:Y466">
    <cfRule type="expression" dxfId="472" priority="2517">
      <formula>IF(RIGHT(TEXT(Y439,"0.#"),1)=".",FALSE,TRUE)</formula>
    </cfRule>
    <cfRule type="expression" dxfId="471" priority="2518">
      <formula>IF(RIGHT(TEXT(Y439,"0.#"),1)=".",TRUE,FALSE)</formula>
    </cfRule>
  </conditionalFormatting>
  <conditionalFormatting sqref="Y437:Y438">
    <cfRule type="expression" dxfId="470" priority="2511">
      <formula>IF(RIGHT(TEXT(Y437,"0.#"),1)=".",FALSE,TRUE)</formula>
    </cfRule>
    <cfRule type="expression" dxfId="469" priority="2512">
      <formula>IF(RIGHT(TEXT(Y437,"0.#"),1)=".",TRUE,FALSE)</formula>
    </cfRule>
  </conditionalFormatting>
  <conditionalFormatting sqref="Y472:Y499">
    <cfRule type="expression" dxfId="468" priority="2505">
      <formula>IF(RIGHT(TEXT(Y472,"0.#"),1)=".",FALSE,TRUE)</formula>
    </cfRule>
    <cfRule type="expression" dxfId="467" priority="2506">
      <formula>IF(RIGHT(TEXT(Y472,"0.#"),1)=".",TRUE,FALSE)</formula>
    </cfRule>
  </conditionalFormatting>
  <conditionalFormatting sqref="Y470:Y471">
    <cfRule type="expression" dxfId="466" priority="2499">
      <formula>IF(RIGHT(TEXT(Y470,"0.#"),1)=".",FALSE,TRUE)</formula>
    </cfRule>
    <cfRule type="expression" dxfId="465" priority="2500">
      <formula>IF(RIGHT(TEXT(Y470,"0.#"),1)=".",TRUE,FALSE)</formula>
    </cfRule>
  </conditionalFormatting>
  <conditionalFormatting sqref="Y505:Y532">
    <cfRule type="expression" dxfId="464" priority="2493">
      <formula>IF(RIGHT(TEXT(Y505,"0.#"),1)=".",FALSE,TRUE)</formula>
    </cfRule>
    <cfRule type="expression" dxfId="463" priority="2494">
      <formula>IF(RIGHT(TEXT(Y505,"0.#"),1)=".",TRUE,FALSE)</formula>
    </cfRule>
  </conditionalFormatting>
  <conditionalFormatting sqref="AL373:AO400">
    <cfRule type="expression" dxfId="462" priority="2543">
      <formula>IF(AND(AL373&gt;=0, RIGHT(TEXT(AL373,"0.#"),1)&lt;&gt;"."),TRUE,FALSE)</formula>
    </cfRule>
    <cfRule type="expression" dxfId="461" priority="2544">
      <formula>IF(AND(AL373&gt;=0, RIGHT(TEXT(AL373,"0.#"),1)="."),TRUE,FALSE)</formula>
    </cfRule>
    <cfRule type="expression" dxfId="460" priority="2545">
      <formula>IF(AND(AL373&lt;0, RIGHT(TEXT(AL373,"0.#"),1)&lt;&gt;"."),TRUE,FALSE)</formula>
    </cfRule>
    <cfRule type="expression" dxfId="459" priority="2546">
      <formula>IF(AND(AL373&lt;0, RIGHT(TEXT(AL373,"0.#"),1)="."),TRUE,FALSE)</formula>
    </cfRule>
  </conditionalFormatting>
  <conditionalFormatting sqref="AL407:AO433">
    <cfRule type="expression" dxfId="458" priority="2531">
      <formula>IF(AND(AL407&gt;=0, RIGHT(TEXT(AL407,"0.#"),1)&lt;&gt;"."),TRUE,FALSE)</formula>
    </cfRule>
    <cfRule type="expression" dxfId="457" priority="2532">
      <formula>IF(AND(AL407&gt;=0, RIGHT(TEXT(AL407,"0.#"),1)="."),TRUE,FALSE)</formula>
    </cfRule>
    <cfRule type="expression" dxfId="456" priority="2533">
      <formula>IF(AND(AL407&lt;0, RIGHT(TEXT(AL407,"0.#"),1)&lt;&gt;"."),TRUE,FALSE)</formula>
    </cfRule>
    <cfRule type="expression" dxfId="455" priority="2534">
      <formula>IF(AND(AL407&lt;0, RIGHT(TEXT(AL407,"0.#"),1)="."),TRUE,FALSE)</formula>
    </cfRule>
  </conditionalFormatting>
  <conditionalFormatting sqref="AL441:AO466">
    <cfRule type="expression" dxfId="454" priority="2519">
      <formula>IF(AND(AL441&gt;=0, RIGHT(TEXT(AL441,"0.#"),1)&lt;&gt;"."),TRUE,FALSE)</formula>
    </cfRule>
    <cfRule type="expression" dxfId="453" priority="2520">
      <formula>IF(AND(AL441&gt;=0, RIGHT(TEXT(AL441,"0.#"),1)="."),TRUE,FALSE)</formula>
    </cfRule>
    <cfRule type="expression" dxfId="452" priority="2521">
      <formula>IF(AND(AL441&lt;0, RIGHT(TEXT(AL441,"0.#"),1)&lt;&gt;"."),TRUE,FALSE)</formula>
    </cfRule>
    <cfRule type="expression" dxfId="451" priority="2522">
      <formula>IF(AND(AL441&lt;0, RIGHT(TEXT(AL441,"0.#"),1)="."),TRUE,FALSE)</formula>
    </cfRule>
  </conditionalFormatting>
  <conditionalFormatting sqref="AL437:AO437">
    <cfRule type="expression" dxfId="450" priority="2513">
      <formula>IF(AND(AL437&gt;=0, RIGHT(TEXT(AL437,"0.#"),1)&lt;&gt;"."),TRUE,FALSE)</formula>
    </cfRule>
    <cfRule type="expression" dxfId="449" priority="2514">
      <formula>IF(AND(AL437&gt;=0, RIGHT(TEXT(AL437,"0.#"),1)="."),TRUE,FALSE)</formula>
    </cfRule>
    <cfRule type="expression" dxfId="448" priority="2515">
      <formula>IF(AND(AL437&lt;0, RIGHT(TEXT(AL437,"0.#"),1)&lt;&gt;"."),TRUE,FALSE)</formula>
    </cfRule>
    <cfRule type="expression" dxfId="447" priority="2516">
      <formula>IF(AND(AL437&lt;0, RIGHT(TEXT(AL437,"0.#"),1)="."),TRUE,FALSE)</formula>
    </cfRule>
  </conditionalFormatting>
  <conditionalFormatting sqref="AL472:AO499">
    <cfRule type="expression" dxfId="446" priority="2507">
      <formula>IF(AND(AL472&gt;=0, RIGHT(TEXT(AL472,"0.#"),1)&lt;&gt;"."),TRUE,FALSE)</formula>
    </cfRule>
    <cfRule type="expression" dxfId="445" priority="2508">
      <formula>IF(AND(AL472&gt;=0, RIGHT(TEXT(AL472,"0.#"),1)="."),TRUE,FALSE)</formula>
    </cfRule>
    <cfRule type="expression" dxfId="444" priority="2509">
      <formula>IF(AND(AL472&lt;0, RIGHT(TEXT(AL472,"0.#"),1)&lt;&gt;"."),TRUE,FALSE)</formula>
    </cfRule>
    <cfRule type="expression" dxfId="443" priority="2510">
      <formula>IF(AND(AL472&lt;0, RIGHT(TEXT(AL472,"0.#"),1)="."),TRUE,FALSE)</formula>
    </cfRule>
  </conditionalFormatting>
  <conditionalFormatting sqref="AL470:AO471">
    <cfRule type="expression" dxfId="442" priority="2501">
      <formula>IF(AND(AL470&gt;=0, RIGHT(TEXT(AL470,"0.#"),1)&lt;&gt;"."),TRUE,FALSE)</formula>
    </cfRule>
    <cfRule type="expression" dxfId="441" priority="2502">
      <formula>IF(AND(AL470&gt;=0, RIGHT(TEXT(AL470,"0.#"),1)="."),TRUE,FALSE)</formula>
    </cfRule>
    <cfRule type="expression" dxfId="440" priority="2503">
      <formula>IF(AND(AL470&lt;0, RIGHT(TEXT(AL470,"0.#"),1)&lt;&gt;"."),TRUE,FALSE)</formula>
    </cfRule>
    <cfRule type="expression" dxfId="439" priority="2504">
      <formula>IF(AND(AL470&lt;0, RIGHT(TEXT(AL470,"0.#"),1)="."),TRUE,FALSE)</formula>
    </cfRule>
  </conditionalFormatting>
  <conditionalFormatting sqref="AL505:AO532">
    <cfRule type="expression" dxfId="438" priority="2495">
      <formula>IF(AND(AL505&gt;=0, RIGHT(TEXT(AL505,"0.#"),1)&lt;&gt;"."),TRUE,FALSE)</formula>
    </cfRule>
    <cfRule type="expression" dxfId="437" priority="2496">
      <formula>IF(AND(AL505&gt;=0, RIGHT(TEXT(AL505,"0.#"),1)="."),TRUE,FALSE)</formula>
    </cfRule>
    <cfRule type="expression" dxfId="436" priority="2497">
      <formula>IF(AND(AL505&lt;0, RIGHT(TEXT(AL505,"0.#"),1)&lt;&gt;"."),TRUE,FALSE)</formula>
    </cfRule>
    <cfRule type="expression" dxfId="435" priority="2498">
      <formula>IF(AND(AL505&lt;0, RIGHT(TEXT(AL505,"0.#"),1)="."),TRUE,FALSE)</formula>
    </cfRule>
  </conditionalFormatting>
  <conditionalFormatting sqref="AL503:AO504">
    <cfRule type="expression" dxfId="434" priority="2489">
      <formula>IF(AND(AL503&gt;=0, RIGHT(TEXT(AL503,"0.#"),1)&lt;&gt;"."),TRUE,FALSE)</formula>
    </cfRule>
    <cfRule type="expression" dxfId="433" priority="2490">
      <formula>IF(AND(AL503&gt;=0, RIGHT(TEXT(AL503,"0.#"),1)="."),TRUE,FALSE)</formula>
    </cfRule>
    <cfRule type="expression" dxfId="432" priority="2491">
      <formula>IF(AND(AL503&lt;0, RIGHT(TEXT(AL503,"0.#"),1)&lt;&gt;"."),TRUE,FALSE)</formula>
    </cfRule>
    <cfRule type="expression" dxfId="431" priority="2492">
      <formula>IF(AND(AL503&lt;0, RIGHT(TEXT(AL503,"0.#"),1)="."),TRUE,FALSE)</formula>
    </cfRule>
  </conditionalFormatting>
  <conditionalFormatting sqref="Y503:Y504">
    <cfRule type="expression" dxfId="430" priority="2487">
      <formula>IF(RIGHT(TEXT(Y503,"0.#"),1)=".",FALSE,TRUE)</formula>
    </cfRule>
    <cfRule type="expression" dxfId="429" priority="2488">
      <formula>IF(RIGHT(TEXT(Y503,"0.#"),1)=".",TRUE,FALSE)</formula>
    </cfRule>
  </conditionalFormatting>
  <conditionalFormatting sqref="AL538:AO565">
    <cfRule type="expression" dxfId="428" priority="2483">
      <formula>IF(AND(AL538&gt;=0, RIGHT(TEXT(AL538,"0.#"),1)&lt;&gt;"."),TRUE,FALSE)</formula>
    </cfRule>
    <cfRule type="expression" dxfId="427" priority="2484">
      <formula>IF(AND(AL538&gt;=0, RIGHT(TEXT(AL538,"0.#"),1)="."),TRUE,FALSE)</formula>
    </cfRule>
    <cfRule type="expression" dxfId="426" priority="2485">
      <formula>IF(AND(AL538&lt;0, RIGHT(TEXT(AL538,"0.#"),1)&lt;&gt;"."),TRUE,FALSE)</formula>
    </cfRule>
    <cfRule type="expression" dxfId="425" priority="2486">
      <formula>IF(AND(AL538&lt;0, RIGHT(TEXT(AL538,"0.#"),1)="."),TRUE,FALSE)</formula>
    </cfRule>
  </conditionalFormatting>
  <conditionalFormatting sqref="Y538:Y565">
    <cfRule type="expression" dxfId="424" priority="2481">
      <formula>IF(RIGHT(TEXT(Y538,"0.#"),1)=".",FALSE,TRUE)</formula>
    </cfRule>
    <cfRule type="expression" dxfId="423" priority="2482">
      <formula>IF(RIGHT(TEXT(Y538,"0.#"),1)=".",TRUE,FALSE)</formula>
    </cfRule>
  </conditionalFormatting>
  <conditionalFormatting sqref="AL536:AO537">
    <cfRule type="expression" dxfId="422" priority="2477">
      <formula>IF(AND(AL536&gt;=0, RIGHT(TEXT(AL536,"0.#"),1)&lt;&gt;"."),TRUE,FALSE)</formula>
    </cfRule>
    <cfRule type="expression" dxfId="421" priority="2478">
      <formula>IF(AND(AL536&gt;=0, RIGHT(TEXT(AL536,"0.#"),1)="."),TRUE,FALSE)</formula>
    </cfRule>
    <cfRule type="expression" dxfId="420" priority="2479">
      <formula>IF(AND(AL536&lt;0, RIGHT(TEXT(AL536,"0.#"),1)&lt;&gt;"."),TRUE,FALSE)</formula>
    </cfRule>
    <cfRule type="expression" dxfId="419" priority="2480">
      <formula>IF(AND(AL536&lt;0, RIGHT(TEXT(AL536,"0.#"),1)="."),TRUE,FALSE)</formula>
    </cfRule>
  </conditionalFormatting>
  <conditionalFormatting sqref="Y536:Y537">
    <cfRule type="expression" dxfId="418" priority="2475">
      <formula>IF(RIGHT(TEXT(Y536,"0.#"),1)=".",FALSE,TRUE)</formula>
    </cfRule>
    <cfRule type="expression" dxfId="417" priority="2476">
      <formula>IF(RIGHT(TEXT(Y536,"0.#"),1)=".",TRUE,FALSE)</formula>
    </cfRule>
  </conditionalFormatting>
  <conditionalFormatting sqref="AL571:AO598">
    <cfRule type="expression" dxfId="416" priority="2471">
      <formula>IF(AND(AL571&gt;=0, RIGHT(TEXT(AL571,"0.#"),1)&lt;&gt;"."),TRUE,FALSE)</formula>
    </cfRule>
    <cfRule type="expression" dxfId="415" priority="2472">
      <formula>IF(AND(AL571&gt;=0, RIGHT(TEXT(AL571,"0.#"),1)="."),TRUE,FALSE)</formula>
    </cfRule>
    <cfRule type="expression" dxfId="414" priority="2473">
      <formula>IF(AND(AL571&lt;0, RIGHT(TEXT(AL571,"0.#"),1)&lt;&gt;"."),TRUE,FALSE)</formula>
    </cfRule>
    <cfRule type="expression" dxfId="413" priority="2474">
      <formula>IF(AND(AL571&lt;0, RIGHT(TEXT(AL571,"0.#"),1)="."),TRUE,FALSE)</formula>
    </cfRule>
  </conditionalFormatting>
  <conditionalFormatting sqref="Y571:Y598">
    <cfRule type="expression" dxfId="412" priority="2469">
      <formula>IF(RIGHT(TEXT(Y571,"0.#"),1)=".",FALSE,TRUE)</formula>
    </cfRule>
    <cfRule type="expression" dxfId="411" priority="2470">
      <formula>IF(RIGHT(TEXT(Y571,"0.#"),1)=".",TRUE,FALSE)</formula>
    </cfRule>
  </conditionalFormatting>
  <conditionalFormatting sqref="AL569:AO570">
    <cfRule type="expression" dxfId="410" priority="2465">
      <formula>IF(AND(AL569&gt;=0, RIGHT(TEXT(AL569,"0.#"),1)&lt;&gt;"."),TRUE,FALSE)</formula>
    </cfRule>
    <cfRule type="expression" dxfId="409" priority="2466">
      <formula>IF(AND(AL569&gt;=0, RIGHT(TEXT(AL569,"0.#"),1)="."),TRUE,FALSE)</formula>
    </cfRule>
    <cfRule type="expression" dxfId="408" priority="2467">
      <formula>IF(AND(AL569&lt;0, RIGHT(TEXT(AL569,"0.#"),1)&lt;&gt;"."),TRUE,FALSE)</formula>
    </cfRule>
    <cfRule type="expression" dxfId="407" priority="2468">
      <formula>IF(AND(AL569&lt;0, RIGHT(TEXT(AL569,"0.#"),1)="."),TRUE,FALSE)</formula>
    </cfRule>
  </conditionalFormatting>
  <conditionalFormatting sqref="Y569:Y570">
    <cfRule type="expression" dxfId="406" priority="2463">
      <formula>IF(RIGHT(TEXT(Y569,"0.#"),1)=".",FALSE,TRUE)</formula>
    </cfRule>
    <cfRule type="expression" dxfId="405" priority="2464">
      <formula>IF(RIGHT(TEXT(Y569,"0.#"),1)=".",TRUE,FALSE)</formula>
    </cfRule>
  </conditionalFormatting>
  <conditionalFormatting sqref="AE56 AI56 AM56">
    <cfRule type="expression" dxfId="404" priority="2451">
      <formula>IF(RIGHT(TEXT(AE56,"0.#"),1)=".",FALSE,TRUE)</formula>
    </cfRule>
    <cfRule type="expression" dxfId="403" priority="2452">
      <formula>IF(RIGHT(TEXT(AE56,"0.#"),1)=".",TRUE,FALSE)</formula>
    </cfRule>
  </conditionalFormatting>
  <conditionalFormatting sqref="P44:AC44">
    <cfRule type="expression" dxfId="402" priority="2457">
      <formula>IF(RIGHT(TEXT(P44,"0.#"),1)=".",FALSE,TRUE)</formula>
    </cfRule>
    <cfRule type="expression" dxfId="401" priority="2458">
      <formula>IF(RIGHT(TEXT(P44,"0.#"),1)=".",TRUE,FALSE)</formula>
    </cfRule>
  </conditionalFormatting>
  <conditionalFormatting sqref="AQ54 AQ56">
    <cfRule type="expression" dxfId="400" priority="2437">
      <formula>IF(RIGHT(TEXT(AQ54,"0.#"),1)=".",FALSE,TRUE)</formula>
    </cfRule>
    <cfRule type="expression" dxfId="399" priority="2438">
      <formula>IF(RIGHT(TEXT(AQ54,"0.#"),1)=".",TRUE,FALSE)</formula>
    </cfRule>
  </conditionalFormatting>
  <conditionalFormatting sqref="AE62">
    <cfRule type="expression" dxfId="398" priority="629">
      <formula>IF(RIGHT(TEXT(AE62,"0.#"),1)=".",FALSE,TRUE)</formula>
    </cfRule>
    <cfRule type="expression" dxfId="397" priority="630">
      <formula>IF(RIGHT(TEXT(AE62,"0.#"),1)=".",TRUE,FALSE)</formula>
    </cfRule>
  </conditionalFormatting>
  <conditionalFormatting sqref="AM62">
    <cfRule type="expression" dxfId="396" priority="617">
      <formula>IF(RIGHT(TEXT(AM62,"0.#"),1)=".",FALSE,TRUE)</formula>
    </cfRule>
    <cfRule type="expression" dxfId="395" priority="618">
      <formula>IF(RIGHT(TEXT(AM62,"0.#"),1)=".",TRUE,FALSE)</formula>
    </cfRule>
  </conditionalFormatting>
  <conditionalFormatting sqref="AI62">
    <cfRule type="expression" dxfId="394" priority="619">
      <formula>IF(RIGHT(TEXT(AI62,"0.#"),1)=".",FALSE,TRUE)</formula>
    </cfRule>
    <cfRule type="expression" dxfId="393" priority="620">
      <formula>IF(RIGHT(TEXT(AI62,"0.#"),1)=".",TRUE,FALSE)</formula>
    </cfRule>
  </conditionalFormatting>
  <conditionalFormatting sqref="P20:AQ24">
    <cfRule type="expression" dxfId="392" priority="541">
      <formula>IF(RIGHT(TEXT(P20,"0.#"),1)=".",FALSE,TRUE)</formula>
    </cfRule>
    <cfRule type="expression" dxfId="391" priority="542">
      <formula>IF(RIGHT(TEXT(P20,"0.#"),1)=".",TRUE,FALSE)</formula>
    </cfRule>
  </conditionalFormatting>
  <conditionalFormatting sqref="P19:AQ19">
    <cfRule type="expression" dxfId="390" priority="539">
      <formula>IF(RIGHT(TEXT(P19,"0.#"),1)=".",FALSE,TRUE)</formula>
    </cfRule>
    <cfRule type="expression" dxfId="389" priority="540">
      <formula>IF(RIGHT(TEXT(P19,"0.#"),1)=".",TRUE,FALSE)</formula>
    </cfRule>
  </conditionalFormatting>
  <conditionalFormatting sqref="P33:AC33">
    <cfRule type="expression" dxfId="388" priority="536">
      <formula>$G33="(項)"</formula>
    </cfRule>
  </conditionalFormatting>
  <conditionalFormatting sqref="W35:AC35 W41:AC42">
    <cfRule type="expression" dxfId="387" priority="535">
      <formula>$G35="(項)"</formula>
    </cfRule>
  </conditionalFormatting>
  <conditionalFormatting sqref="W43:AC43 P38:V38 P41:V43">
    <cfRule type="expression" dxfId="386" priority="534">
      <formula>$G38="(項)"</formula>
    </cfRule>
  </conditionalFormatting>
  <conditionalFormatting sqref="AQ62:AQ63">
    <cfRule type="expression" dxfId="385" priority="532">
      <formula>IF(RIGHT(TEXT(AQ62,"0.#"),1)=".",FALSE,TRUE)</formula>
    </cfRule>
    <cfRule type="expression" dxfId="384" priority="533">
      <formula>IF(RIGHT(TEXT(AQ62,"0.#"),1)=".",TRUE,FALSE)</formula>
    </cfRule>
  </conditionalFormatting>
  <conditionalFormatting sqref="AQ70">
    <cfRule type="expression" dxfId="383" priority="528">
      <formula>IF(RIGHT(TEXT(AQ70,"0.#"),1)=".",FALSE,TRUE)</formula>
    </cfRule>
    <cfRule type="expression" dxfId="382" priority="529">
      <formula>IF(RIGHT(TEXT(AQ70,"0.#"),1)=".",TRUE,FALSE)</formula>
    </cfRule>
  </conditionalFormatting>
  <conditionalFormatting sqref="AE81 AQ81">
    <cfRule type="expression" dxfId="381" priority="506">
      <formula>IF(RIGHT(TEXT(AE81,"0.#"),1)=".",FALSE,TRUE)</formula>
    </cfRule>
    <cfRule type="expression" dxfId="380" priority="507">
      <formula>IF(RIGHT(TEXT(AE81,"0.#"),1)=".",TRUE,FALSE)</formula>
    </cfRule>
  </conditionalFormatting>
  <conditionalFormatting sqref="AI81">
    <cfRule type="expression" dxfId="379" priority="504">
      <formula>IF(RIGHT(TEXT(AI81,"0.#"),1)=".",FALSE,TRUE)</formula>
    </cfRule>
    <cfRule type="expression" dxfId="378" priority="505">
      <formula>IF(RIGHT(TEXT(AI81,"0.#"),1)=".",TRUE,FALSE)</formula>
    </cfRule>
  </conditionalFormatting>
  <conditionalFormatting sqref="AM81">
    <cfRule type="expression" dxfId="377" priority="502">
      <formula>IF(RIGHT(TEXT(AM81,"0.#"),1)=".",FALSE,TRUE)</formula>
    </cfRule>
    <cfRule type="expression" dxfId="376" priority="503">
      <formula>IF(RIGHT(TEXT(AM81,"0.#"),1)=".",TRUE,FALSE)</formula>
    </cfRule>
  </conditionalFormatting>
  <conditionalFormatting sqref="AE82">
    <cfRule type="expression" dxfId="375" priority="500">
      <formula>IF(RIGHT(TEXT(AE82,"0.#"),1)=".",FALSE,TRUE)</formula>
    </cfRule>
    <cfRule type="expression" dxfId="374" priority="501">
      <formula>IF(RIGHT(TEXT(AE82,"0.#"),1)=".",TRUE,FALSE)</formula>
    </cfRule>
  </conditionalFormatting>
  <conditionalFormatting sqref="AI82">
    <cfRule type="expression" dxfId="373" priority="498">
      <formula>IF(RIGHT(TEXT(AI82,"0.#"),1)=".",FALSE,TRUE)</formula>
    </cfRule>
    <cfRule type="expression" dxfId="372" priority="499">
      <formula>IF(RIGHT(TEXT(AI82,"0.#"),1)=".",TRUE,FALSE)</formula>
    </cfRule>
  </conditionalFormatting>
  <conditionalFormatting sqref="AM82">
    <cfRule type="expression" dxfId="371" priority="496">
      <formula>IF(RIGHT(TEXT(AM82,"0.#"),1)=".",FALSE,TRUE)</formula>
    </cfRule>
    <cfRule type="expression" dxfId="370" priority="497">
      <formula>IF(RIGHT(TEXT(AM82,"0.#"),1)=".",TRUE,FALSE)</formula>
    </cfRule>
  </conditionalFormatting>
  <conditionalFormatting sqref="AQ82">
    <cfRule type="expression" dxfId="369" priority="494">
      <formula>IF(RIGHT(TEXT(AQ82,"0.#"),1)=".",FALSE,TRUE)</formula>
    </cfRule>
    <cfRule type="expression" dxfId="368" priority="495">
      <formula>IF(RIGHT(TEXT(AQ82,"0.#"),1)=".",TRUE,FALSE)</formula>
    </cfRule>
  </conditionalFormatting>
  <conditionalFormatting sqref="AU82">
    <cfRule type="expression" dxfId="367" priority="490">
      <formula>IF(RIGHT(TEXT(AU82,"0.#"),1)=".",FALSE,TRUE)</formula>
    </cfRule>
    <cfRule type="expression" dxfId="366" priority="491">
      <formula>IF(RIGHT(TEXT(AU82,"0.#"),1)=".",TRUE,FALSE)</formula>
    </cfRule>
  </conditionalFormatting>
  <conditionalFormatting sqref="AU81">
    <cfRule type="expression" dxfId="365" priority="492">
      <formula>IF(RIGHT(TEXT(AU81,"0.#"),1)=".",FALSE,TRUE)</formula>
    </cfRule>
    <cfRule type="expression" dxfId="364" priority="493">
      <formula>IF(RIGHT(TEXT(AU81,"0.#"),1)=".",TRUE,FALSE)</formula>
    </cfRule>
  </conditionalFormatting>
  <conditionalFormatting sqref="AM88">
    <cfRule type="expression" dxfId="363" priority="474">
      <formula>IF(RIGHT(TEXT(AM88,"0.#"),1)=".",FALSE,TRUE)</formula>
    </cfRule>
    <cfRule type="expression" dxfId="362" priority="475">
      <formula>IF(RIGHT(TEXT(AM88,"0.#"),1)=".",TRUE,FALSE)</formula>
    </cfRule>
  </conditionalFormatting>
  <conditionalFormatting sqref="AE87">
    <cfRule type="expression" dxfId="361" priority="488">
      <formula>IF(RIGHT(TEXT(AE87,"0.#"),1)=".",FALSE,TRUE)</formula>
    </cfRule>
    <cfRule type="expression" dxfId="360" priority="489">
      <formula>IF(RIGHT(TEXT(AE87,"0.#"),1)=".",TRUE,FALSE)</formula>
    </cfRule>
  </conditionalFormatting>
  <conditionalFormatting sqref="AQ87:AQ88">
    <cfRule type="expression" dxfId="359" priority="470">
      <formula>IF(RIGHT(TEXT(AQ87,"0.#"),1)=".",FALSE,TRUE)</formula>
    </cfRule>
    <cfRule type="expression" dxfId="358" priority="471">
      <formula>IF(RIGHT(TEXT(AQ87,"0.#"),1)=".",TRUE,FALSE)</formula>
    </cfRule>
  </conditionalFormatting>
  <conditionalFormatting sqref="AE88">
    <cfRule type="expression" dxfId="357" priority="486">
      <formula>IF(RIGHT(TEXT(AE88,"0.#"),1)=".",FALSE,TRUE)</formula>
    </cfRule>
    <cfRule type="expression" dxfId="356" priority="487">
      <formula>IF(RIGHT(TEXT(AE88,"0.#"),1)=".",TRUE,FALSE)</formula>
    </cfRule>
  </conditionalFormatting>
  <conditionalFormatting sqref="AM87">
    <cfRule type="expression" dxfId="355" priority="476">
      <formula>IF(RIGHT(TEXT(AM87,"0.#"),1)=".",FALSE,TRUE)</formula>
    </cfRule>
    <cfRule type="expression" dxfId="354" priority="477">
      <formula>IF(RIGHT(TEXT(AM87,"0.#"),1)=".",TRUE,FALSE)</formula>
    </cfRule>
  </conditionalFormatting>
  <conditionalFormatting sqref="AI87">
    <cfRule type="expression" dxfId="353" priority="478">
      <formula>IF(RIGHT(TEXT(AI87,"0.#"),1)=".",FALSE,TRUE)</formula>
    </cfRule>
    <cfRule type="expression" dxfId="352" priority="479">
      <formula>IF(RIGHT(TEXT(AI87,"0.#"),1)=".",TRUE,FALSE)</formula>
    </cfRule>
  </conditionalFormatting>
  <conditionalFormatting sqref="AI88">
    <cfRule type="expression" dxfId="351" priority="480">
      <formula>IF(RIGHT(TEXT(AI88,"0.#"),1)=".",FALSE,TRUE)</formula>
    </cfRule>
    <cfRule type="expression" dxfId="350" priority="481">
      <formula>IF(RIGHT(TEXT(AI88,"0.#"),1)=".",TRUE,FALSE)</formula>
    </cfRule>
  </conditionalFormatting>
  <conditionalFormatting sqref="AM96">
    <cfRule type="expression" dxfId="349" priority="458">
      <formula>IF(RIGHT(TEXT(AM96,"0.#"),1)=".",FALSE,TRUE)</formula>
    </cfRule>
    <cfRule type="expression" dxfId="348" priority="459">
      <formula>IF(RIGHT(TEXT(AM96,"0.#"),1)=".",TRUE,FALSE)</formula>
    </cfRule>
  </conditionalFormatting>
  <conditionalFormatting sqref="AE95">
    <cfRule type="expression" dxfId="347" priority="468">
      <formula>IF(RIGHT(TEXT(AE95,"0.#"),1)=".",FALSE,TRUE)</formula>
    </cfRule>
    <cfRule type="expression" dxfId="346" priority="469">
      <formula>IF(RIGHT(TEXT(AE95,"0.#"),1)=".",TRUE,FALSE)</formula>
    </cfRule>
  </conditionalFormatting>
  <conditionalFormatting sqref="AE96">
    <cfRule type="expression" dxfId="345" priority="466">
      <formula>IF(RIGHT(TEXT(AE96,"0.#"),1)=".",FALSE,TRUE)</formula>
    </cfRule>
    <cfRule type="expression" dxfId="344" priority="467">
      <formula>IF(RIGHT(TEXT(AE96,"0.#"),1)=".",TRUE,FALSE)</formula>
    </cfRule>
  </conditionalFormatting>
  <conditionalFormatting sqref="AM95">
    <cfRule type="expression" dxfId="343" priority="460">
      <formula>IF(RIGHT(TEXT(AM95,"0.#"),1)=".",FALSE,TRUE)</formula>
    </cfRule>
    <cfRule type="expression" dxfId="342" priority="461">
      <formula>IF(RIGHT(TEXT(AM95,"0.#"),1)=".",TRUE,FALSE)</formula>
    </cfRule>
  </conditionalFormatting>
  <conditionalFormatting sqref="AI95">
    <cfRule type="expression" dxfId="341" priority="462">
      <formula>IF(RIGHT(TEXT(AI95,"0.#"),1)=".",FALSE,TRUE)</formula>
    </cfRule>
    <cfRule type="expression" dxfId="340" priority="463">
      <formula>IF(RIGHT(TEXT(AI95,"0.#"),1)=".",TRUE,FALSE)</formula>
    </cfRule>
  </conditionalFormatting>
  <conditionalFormatting sqref="AI96">
    <cfRule type="expression" dxfId="339" priority="464">
      <formula>IF(RIGHT(TEXT(AI96,"0.#"),1)=".",FALSE,TRUE)</formula>
    </cfRule>
    <cfRule type="expression" dxfId="338" priority="465">
      <formula>IF(RIGHT(TEXT(AI96,"0.#"),1)=".",TRUE,FALSE)</formula>
    </cfRule>
  </conditionalFormatting>
  <conditionalFormatting sqref="AM104">
    <cfRule type="expression" dxfId="337" priority="446">
      <formula>IF(RIGHT(TEXT(AM104,"0.#"),1)=".",FALSE,TRUE)</formula>
    </cfRule>
    <cfRule type="expression" dxfId="336" priority="447">
      <formula>IF(RIGHT(TEXT(AM104,"0.#"),1)=".",TRUE,FALSE)</formula>
    </cfRule>
  </conditionalFormatting>
  <conditionalFormatting sqref="AE103">
    <cfRule type="expression" dxfId="335" priority="456">
      <formula>IF(RIGHT(TEXT(AE103,"0.#"),1)=".",FALSE,TRUE)</formula>
    </cfRule>
    <cfRule type="expression" dxfId="334" priority="457">
      <formula>IF(RIGHT(TEXT(AE103,"0.#"),1)=".",TRUE,FALSE)</formula>
    </cfRule>
  </conditionalFormatting>
  <conditionalFormatting sqref="AE104">
    <cfRule type="expression" dxfId="333" priority="454">
      <formula>IF(RIGHT(TEXT(AE104,"0.#"),1)=".",FALSE,TRUE)</formula>
    </cfRule>
    <cfRule type="expression" dxfId="332" priority="455">
      <formula>IF(RIGHT(TEXT(AE104,"0.#"),1)=".",TRUE,FALSE)</formula>
    </cfRule>
  </conditionalFormatting>
  <conditionalFormatting sqref="AM103">
    <cfRule type="expression" dxfId="331" priority="448">
      <formula>IF(RIGHT(TEXT(AM103,"0.#"),1)=".",FALSE,TRUE)</formula>
    </cfRule>
    <cfRule type="expression" dxfId="330" priority="449">
      <formula>IF(RIGHT(TEXT(AM103,"0.#"),1)=".",TRUE,FALSE)</formula>
    </cfRule>
  </conditionalFormatting>
  <conditionalFormatting sqref="AI103">
    <cfRule type="expression" dxfId="329" priority="450">
      <formula>IF(RIGHT(TEXT(AI103,"0.#"),1)=".",FALSE,TRUE)</formula>
    </cfRule>
    <cfRule type="expression" dxfId="328" priority="451">
      <formula>IF(RIGHT(TEXT(AI103,"0.#"),1)=".",TRUE,FALSE)</formula>
    </cfRule>
  </conditionalFormatting>
  <conditionalFormatting sqref="AI104">
    <cfRule type="expression" dxfId="327" priority="452">
      <formula>IF(RIGHT(TEXT(AI104,"0.#"),1)=".",FALSE,TRUE)</formula>
    </cfRule>
    <cfRule type="expression" dxfId="326" priority="453">
      <formula>IF(RIGHT(TEXT(AI104,"0.#"),1)=".",TRUE,FALSE)</formula>
    </cfRule>
  </conditionalFormatting>
  <conditionalFormatting sqref="AQ95:AQ96">
    <cfRule type="expression" dxfId="325" priority="444">
      <formula>IF(RIGHT(TEXT(AQ95,"0.#"),1)=".",FALSE,TRUE)</formula>
    </cfRule>
    <cfRule type="expression" dxfId="324" priority="445">
      <formula>IF(RIGHT(TEXT(AQ95,"0.#"),1)=".",TRUE,FALSE)</formula>
    </cfRule>
  </conditionalFormatting>
  <conditionalFormatting sqref="AQ103:AQ104">
    <cfRule type="expression" dxfId="323" priority="442">
      <formula>IF(RIGHT(TEXT(AQ103,"0.#"),1)=".",FALSE,TRUE)</formula>
    </cfRule>
    <cfRule type="expression" dxfId="322" priority="443">
      <formula>IF(RIGHT(TEXT(AQ103,"0.#"),1)=".",TRUE,FALSE)</formula>
    </cfRule>
  </conditionalFormatting>
  <conditionalFormatting sqref="AE114 AQ114">
    <cfRule type="expression" dxfId="321" priority="428">
      <formula>IF(RIGHT(TEXT(AE114,"0.#"),1)=".",FALSE,TRUE)</formula>
    </cfRule>
    <cfRule type="expression" dxfId="320" priority="429">
      <formula>IF(RIGHT(TEXT(AE114,"0.#"),1)=".",TRUE,FALSE)</formula>
    </cfRule>
  </conditionalFormatting>
  <conditionalFormatting sqref="AI114">
    <cfRule type="expression" dxfId="319" priority="426">
      <formula>IF(RIGHT(TEXT(AI114,"0.#"),1)=".",FALSE,TRUE)</formula>
    </cfRule>
    <cfRule type="expression" dxfId="318" priority="427">
      <formula>IF(RIGHT(TEXT(AI114,"0.#"),1)=".",TRUE,FALSE)</formula>
    </cfRule>
  </conditionalFormatting>
  <conditionalFormatting sqref="AM114">
    <cfRule type="expression" dxfId="317" priority="424">
      <formula>IF(RIGHT(TEXT(AM114,"0.#"),1)=".",FALSE,TRUE)</formula>
    </cfRule>
    <cfRule type="expression" dxfId="316" priority="425">
      <formula>IF(RIGHT(TEXT(AM114,"0.#"),1)=".",TRUE,FALSE)</formula>
    </cfRule>
  </conditionalFormatting>
  <conditionalFormatting sqref="AE115">
    <cfRule type="expression" dxfId="315" priority="422">
      <formula>IF(RIGHT(TEXT(AE115,"0.#"),1)=".",FALSE,TRUE)</formula>
    </cfRule>
    <cfRule type="expression" dxfId="314" priority="423">
      <formula>IF(RIGHT(TEXT(AE115,"0.#"),1)=".",TRUE,FALSE)</formula>
    </cfRule>
  </conditionalFormatting>
  <conditionalFormatting sqref="AI115">
    <cfRule type="expression" dxfId="313" priority="420">
      <formula>IF(RIGHT(TEXT(AI115,"0.#"),1)=".",FALSE,TRUE)</formula>
    </cfRule>
    <cfRule type="expression" dxfId="312" priority="421">
      <formula>IF(RIGHT(TEXT(AI115,"0.#"),1)=".",TRUE,FALSE)</formula>
    </cfRule>
  </conditionalFormatting>
  <conditionalFormatting sqref="AM115">
    <cfRule type="expression" dxfId="311" priority="418">
      <formula>IF(RIGHT(TEXT(AM115,"0.#"),1)=".",FALSE,TRUE)</formula>
    </cfRule>
    <cfRule type="expression" dxfId="310" priority="419">
      <formula>IF(RIGHT(TEXT(AM115,"0.#"),1)=".",TRUE,FALSE)</formula>
    </cfRule>
  </conditionalFormatting>
  <conditionalFormatting sqref="AQ115">
    <cfRule type="expression" dxfId="309" priority="416">
      <formula>IF(RIGHT(TEXT(AQ115,"0.#"),1)=".",FALSE,TRUE)</formula>
    </cfRule>
    <cfRule type="expression" dxfId="308" priority="417">
      <formula>IF(RIGHT(TEXT(AQ115,"0.#"),1)=".",TRUE,FALSE)</formula>
    </cfRule>
  </conditionalFormatting>
  <conditionalFormatting sqref="AU115">
    <cfRule type="expression" dxfId="307" priority="412">
      <formula>IF(RIGHT(TEXT(AU115,"0.#"),1)=".",FALSE,TRUE)</formula>
    </cfRule>
    <cfRule type="expression" dxfId="306" priority="413">
      <formula>IF(RIGHT(TEXT(AU115,"0.#"),1)=".",TRUE,FALSE)</formula>
    </cfRule>
  </conditionalFormatting>
  <conditionalFormatting sqref="AU114">
    <cfRule type="expression" dxfId="305" priority="414">
      <formula>IF(RIGHT(TEXT(AU114,"0.#"),1)=".",FALSE,TRUE)</formula>
    </cfRule>
    <cfRule type="expression" dxfId="304" priority="415">
      <formula>IF(RIGHT(TEXT(AU114,"0.#"),1)=".",TRUE,FALSE)</formula>
    </cfRule>
  </conditionalFormatting>
  <conditionalFormatting sqref="AM121">
    <cfRule type="expression" dxfId="303" priority="396">
      <formula>IF(RIGHT(TEXT(AM121,"0.#"),1)=".",FALSE,TRUE)</formula>
    </cfRule>
    <cfRule type="expression" dxfId="302" priority="397">
      <formula>IF(RIGHT(TEXT(AM121,"0.#"),1)=".",TRUE,FALSE)</formula>
    </cfRule>
  </conditionalFormatting>
  <conditionalFormatting sqref="AE120">
    <cfRule type="expression" dxfId="301" priority="410">
      <formula>IF(RIGHT(TEXT(AE120,"0.#"),1)=".",FALSE,TRUE)</formula>
    </cfRule>
    <cfRule type="expression" dxfId="300" priority="411">
      <formula>IF(RIGHT(TEXT(AE120,"0.#"),1)=".",TRUE,FALSE)</formula>
    </cfRule>
  </conditionalFormatting>
  <conditionalFormatting sqref="AQ120:AQ121">
    <cfRule type="expression" dxfId="299" priority="392">
      <formula>IF(RIGHT(TEXT(AQ120,"0.#"),1)=".",FALSE,TRUE)</formula>
    </cfRule>
    <cfRule type="expression" dxfId="298" priority="393">
      <formula>IF(RIGHT(TEXT(AQ120,"0.#"),1)=".",TRUE,FALSE)</formula>
    </cfRule>
  </conditionalFormatting>
  <conditionalFormatting sqref="AE121">
    <cfRule type="expression" dxfId="297" priority="408">
      <formula>IF(RIGHT(TEXT(AE121,"0.#"),1)=".",FALSE,TRUE)</formula>
    </cfRule>
    <cfRule type="expression" dxfId="296" priority="409">
      <formula>IF(RIGHT(TEXT(AE121,"0.#"),1)=".",TRUE,FALSE)</formula>
    </cfRule>
  </conditionalFormatting>
  <conditionalFormatting sqref="AM120">
    <cfRule type="expression" dxfId="295" priority="398">
      <formula>IF(RIGHT(TEXT(AM120,"0.#"),1)=".",FALSE,TRUE)</formula>
    </cfRule>
    <cfRule type="expression" dxfId="294" priority="399">
      <formula>IF(RIGHT(TEXT(AM120,"0.#"),1)=".",TRUE,FALSE)</formula>
    </cfRule>
  </conditionalFormatting>
  <conditionalFormatting sqref="AI120">
    <cfRule type="expression" dxfId="293" priority="400">
      <formula>IF(RIGHT(TEXT(AI120,"0.#"),1)=".",FALSE,TRUE)</formula>
    </cfRule>
    <cfRule type="expression" dxfId="292" priority="401">
      <formula>IF(RIGHT(TEXT(AI120,"0.#"),1)=".",TRUE,FALSE)</formula>
    </cfRule>
  </conditionalFormatting>
  <conditionalFormatting sqref="AI121">
    <cfRule type="expression" dxfId="291" priority="402">
      <formula>IF(RIGHT(TEXT(AI121,"0.#"),1)=".",FALSE,TRUE)</formula>
    </cfRule>
    <cfRule type="expression" dxfId="290" priority="403">
      <formula>IF(RIGHT(TEXT(AI121,"0.#"),1)=".",TRUE,FALSE)</formula>
    </cfRule>
  </conditionalFormatting>
  <conditionalFormatting sqref="AM129">
    <cfRule type="expression" dxfId="289" priority="380">
      <formula>IF(RIGHT(TEXT(AM129,"0.#"),1)=".",FALSE,TRUE)</formula>
    </cfRule>
    <cfRule type="expression" dxfId="288" priority="381">
      <formula>IF(RIGHT(TEXT(AM129,"0.#"),1)=".",TRUE,FALSE)</formula>
    </cfRule>
  </conditionalFormatting>
  <conditionalFormatting sqref="AE128">
    <cfRule type="expression" dxfId="287" priority="390">
      <formula>IF(RIGHT(TEXT(AE128,"0.#"),1)=".",FALSE,TRUE)</formula>
    </cfRule>
    <cfRule type="expression" dxfId="286" priority="391">
      <formula>IF(RIGHT(TEXT(AE128,"0.#"),1)=".",TRUE,FALSE)</formula>
    </cfRule>
  </conditionalFormatting>
  <conditionalFormatting sqref="AE129">
    <cfRule type="expression" dxfId="285" priority="388">
      <formula>IF(RIGHT(TEXT(AE129,"0.#"),1)=".",FALSE,TRUE)</formula>
    </cfRule>
    <cfRule type="expression" dxfId="284" priority="389">
      <formula>IF(RIGHT(TEXT(AE129,"0.#"),1)=".",TRUE,FALSE)</formula>
    </cfRule>
  </conditionalFormatting>
  <conditionalFormatting sqref="AM128">
    <cfRule type="expression" dxfId="283" priority="382">
      <formula>IF(RIGHT(TEXT(AM128,"0.#"),1)=".",FALSE,TRUE)</formula>
    </cfRule>
    <cfRule type="expression" dxfId="282" priority="383">
      <formula>IF(RIGHT(TEXT(AM128,"0.#"),1)=".",TRUE,FALSE)</formula>
    </cfRule>
  </conditionalFormatting>
  <conditionalFormatting sqref="AI128">
    <cfRule type="expression" dxfId="281" priority="384">
      <formula>IF(RIGHT(TEXT(AI128,"0.#"),1)=".",FALSE,TRUE)</formula>
    </cfRule>
    <cfRule type="expression" dxfId="280" priority="385">
      <formula>IF(RIGHT(TEXT(AI128,"0.#"),1)=".",TRUE,FALSE)</formula>
    </cfRule>
  </conditionalFormatting>
  <conditionalFormatting sqref="AI129">
    <cfRule type="expression" dxfId="279" priority="386">
      <formula>IF(RIGHT(TEXT(AI129,"0.#"),1)=".",FALSE,TRUE)</formula>
    </cfRule>
    <cfRule type="expression" dxfId="278" priority="387">
      <formula>IF(RIGHT(TEXT(AI129,"0.#"),1)=".",TRUE,FALSE)</formula>
    </cfRule>
  </conditionalFormatting>
  <conditionalFormatting sqref="AM137">
    <cfRule type="expression" dxfId="277" priority="368">
      <formula>IF(RIGHT(TEXT(AM137,"0.#"),1)=".",FALSE,TRUE)</formula>
    </cfRule>
    <cfRule type="expression" dxfId="276" priority="369">
      <formula>IF(RIGHT(TEXT(AM137,"0.#"),1)=".",TRUE,FALSE)</formula>
    </cfRule>
  </conditionalFormatting>
  <conditionalFormatting sqref="AE136">
    <cfRule type="expression" dxfId="275" priority="378">
      <formula>IF(RIGHT(TEXT(AE136,"0.#"),1)=".",FALSE,TRUE)</formula>
    </cfRule>
    <cfRule type="expression" dxfId="274" priority="379">
      <formula>IF(RIGHT(TEXT(AE136,"0.#"),1)=".",TRUE,FALSE)</formula>
    </cfRule>
  </conditionalFormatting>
  <conditionalFormatting sqref="AE137">
    <cfRule type="expression" dxfId="273" priority="376">
      <formula>IF(RIGHT(TEXT(AE137,"0.#"),1)=".",FALSE,TRUE)</formula>
    </cfRule>
    <cfRule type="expression" dxfId="272" priority="377">
      <formula>IF(RIGHT(TEXT(AE137,"0.#"),1)=".",TRUE,FALSE)</formula>
    </cfRule>
  </conditionalFormatting>
  <conditionalFormatting sqref="AM136">
    <cfRule type="expression" dxfId="271" priority="370">
      <formula>IF(RIGHT(TEXT(AM136,"0.#"),1)=".",FALSE,TRUE)</formula>
    </cfRule>
    <cfRule type="expression" dxfId="270" priority="371">
      <formula>IF(RIGHT(TEXT(AM136,"0.#"),1)=".",TRUE,FALSE)</formula>
    </cfRule>
  </conditionalFormatting>
  <conditionalFormatting sqref="AI136">
    <cfRule type="expression" dxfId="269" priority="372">
      <formula>IF(RIGHT(TEXT(AI136,"0.#"),1)=".",FALSE,TRUE)</formula>
    </cfRule>
    <cfRule type="expression" dxfId="268" priority="373">
      <formula>IF(RIGHT(TEXT(AI136,"0.#"),1)=".",TRUE,FALSE)</formula>
    </cfRule>
  </conditionalFormatting>
  <conditionalFormatting sqref="AI137">
    <cfRule type="expression" dxfId="267" priority="374">
      <formula>IF(RIGHT(TEXT(AI137,"0.#"),1)=".",FALSE,TRUE)</formula>
    </cfRule>
    <cfRule type="expression" dxfId="266" priority="375">
      <formula>IF(RIGHT(TEXT(AI137,"0.#"),1)=".",TRUE,FALSE)</formula>
    </cfRule>
  </conditionalFormatting>
  <conditionalFormatting sqref="AQ128:AQ129">
    <cfRule type="expression" dxfId="265" priority="366">
      <formula>IF(RIGHT(TEXT(AQ128,"0.#"),1)=".",FALSE,TRUE)</formula>
    </cfRule>
    <cfRule type="expression" dxfId="264" priority="367">
      <formula>IF(RIGHT(TEXT(AQ128,"0.#"),1)=".",TRUE,FALSE)</formula>
    </cfRule>
  </conditionalFormatting>
  <conditionalFormatting sqref="AQ136:AQ137">
    <cfRule type="expression" dxfId="263" priority="364">
      <formula>IF(RIGHT(TEXT(AQ136,"0.#"),1)=".",FALSE,TRUE)</formula>
    </cfRule>
    <cfRule type="expression" dxfId="262" priority="365">
      <formula>IF(RIGHT(TEXT(AQ136,"0.#"),1)=".",TRUE,FALSE)</formula>
    </cfRule>
  </conditionalFormatting>
  <conditionalFormatting sqref="AE147 AQ147">
    <cfRule type="expression" dxfId="261" priority="350">
      <formula>IF(RIGHT(TEXT(AE147,"0.#"),1)=".",FALSE,TRUE)</formula>
    </cfRule>
    <cfRule type="expression" dxfId="260" priority="351">
      <formula>IF(RIGHT(TEXT(AE147,"0.#"),1)=".",TRUE,FALSE)</formula>
    </cfRule>
  </conditionalFormatting>
  <conditionalFormatting sqref="AI147">
    <cfRule type="expression" dxfId="259" priority="348">
      <formula>IF(RIGHT(TEXT(AI147,"0.#"),1)=".",FALSE,TRUE)</formula>
    </cfRule>
    <cfRule type="expression" dxfId="258" priority="349">
      <formula>IF(RIGHT(TEXT(AI147,"0.#"),1)=".",TRUE,FALSE)</formula>
    </cfRule>
  </conditionalFormatting>
  <conditionalFormatting sqref="AM147">
    <cfRule type="expression" dxfId="257" priority="346">
      <formula>IF(RIGHT(TEXT(AM147,"0.#"),1)=".",FALSE,TRUE)</formula>
    </cfRule>
    <cfRule type="expression" dxfId="256" priority="347">
      <formula>IF(RIGHT(TEXT(AM147,"0.#"),1)=".",TRUE,FALSE)</formula>
    </cfRule>
  </conditionalFormatting>
  <conditionalFormatting sqref="AE148">
    <cfRule type="expression" dxfId="255" priority="344">
      <formula>IF(RIGHT(TEXT(AE148,"0.#"),1)=".",FALSE,TRUE)</formula>
    </cfRule>
    <cfRule type="expression" dxfId="254" priority="345">
      <formula>IF(RIGHT(TEXT(AE148,"0.#"),1)=".",TRUE,FALSE)</formula>
    </cfRule>
  </conditionalFormatting>
  <conditionalFormatting sqref="AI148">
    <cfRule type="expression" dxfId="253" priority="342">
      <formula>IF(RIGHT(TEXT(AI148,"0.#"),1)=".",FALSE,TRUE)</formula>
    </cfRule>
    <cfRule type="expression" dxfId="252" priority="343">
      <formula>IF(RIGHT(TEXT(AI148,"0.#"),1)=".",TRUE,FALSE)</formula>
    </cfRule>
  </conditionalFormatting>
  <conditionalFormatting sqref="AM148">
    <cfRule type="expression" dxfId="251" priority="340">
      <formula>IF(RIGHT(TEXT(AM148,"0.#"),1)=".",FALSE,TRUE)</formula>
    </cfRule>
    <cfRule type="expression" dxfId="250" priority="341">
      <formula>IF(RIGHT(TEXT(AM148,"0.#"),1)=".",TRUE,FALSE)</formula>
    </cfRule>
  </conditionalFormatting>
  <conditionalFormatting sqref="AQ148">
    <cfRule type="expression" dxfId="249" priority="338">
      <formula>IF(RIGHT(TEXT(AQ148,"0.#"),1)=".",FALSE,TRUE)</formula>
    </cfRule>
    <cfRule type="expression" dxfId="248" priority="339">
      <formula>IF(RIGHT(TEXT(AQ148,"0.#"),1)=".",TRUE,FALSE)</formula>
    </cfRule>
  </conditionalFormatting>
  <conditionalFormatting sqref="AU148">
    <cfRule type="expression" dxfId="247" priority="334">
      <formula>IF(RIGHT(TEXT(AU148,"0.#"),1)=".",FALSE,TRUE)</formula>
    </cfRule>
    <cfRule type="expression" dxfId="246" priority="335">
      <formula>IF(RIGHT(TEXT(AU148,"0.#"),1)=".",TRUE,FALSE)</formula>
    </cfRule>
  </conditionalFormatting>
  <conditionalFormatting sqref="AU147">
    <cfRule type="expression" dxfId="245" priority="336">
      <formula>IF(RIGHT(TEXT(AU147,"0.#"),1)=".",FALSE,TRUE)</formula>
    </cfRule>
    <cfRule type="expression" dxfId="244" priority="337">
      <formula>IF(RIGHT(TEXT(AU147,"0.#"),1)=".",TRUE,FALSE)</formula>
    </cfRule>
  </conditionalFormatting>
  <conditionalFormatting sqref="AM154">
    <cfRule type="expression" dxfId="243" priority="318">
      <formula>IF(RIGHT(TEXT(AM154,"0.#"),1)=".",FALSE,TRUE)</formula>
    </cfRule>
    <cfRule type="expression" dxfId="242" priority="319">
      <formula>IF(RIGHT(TEXT(AM154,"0.#"),1)=".",TRUE,FALSE)</formula>
    </cfRule>
  </conditionalFormatting>
  <conditionalFormatting sqref="AE153">
    <cfRule type="expression" dxfId="241" priority="332">
      <formula>IF(RIGHT(TEXT(AE153,"0.#"),1)=".",FALSE,TRUE)</formula>
    </cfRule>
    <cfRule type="expression" dxfId="240" priority="333">
      <formula>IF(RIGHT(TEXT(AE153,"0.#"),1)=".",TRUE,FALSE)</formula>
    </cfRule>
  </conditionalFormatting>
  <conditionalFormatting sqref="AQ153:AQ154">
    <cfRule type="expression" dxfId="239" priority="314">
      <formula>IF(RIGHT(TEXT(AQ153,"0.#"),1)=".",FALSE,TRUE)</formula>
    </cfRule>
    <cfRule type="expression" dxfId="238" priority="315">
      <formula>IF(RIGHT(TEXT(AQ153,"0.#"),1)=".",TRUE,FALSE)</formula>
    </cfRule>
  </conditionalFormatting>
  <conditionalFormatting sqref="AE154">
    <cfRule type="expression" dxfId="237" priority="330">
      <formula>IF(RIGHT(TEXT(AE154,"0.#"),1)=".",FALSE,TRUE)</formula>
    </cfRule>
    <cfRule type="expression" dxfId="236" priority="331">
      <formula>IF(RIGHT(TEXT(AE154,"0.#"),1)=".",TRUE,FALSE)</formula>
    </cfRule>
  </conditionalFormatting>
  <conditionalFormatting sqref="AM153">
    <cfRule type="expression" dxfId="235" priority="320">
      <formula>IF(RIGHT(TEXT(AM153,"0.#"),1)=".",FALSE,TRUE)</formula>
    </cfRule>
    <cfRule type="expression" dxfId="234" priority="321">
      <formula>IF(RIGHT(TEXT(AM153,"0.#"),1)=".",TRUE,FALSE)</formula>
    </cfRule>
  </conditionalFormatting>
  <conditionalFormatting sqref="AI153">
    <cfRule type="expression" dxfId="233" priority="322">
      <formula>IF(RIGHT(TEXT(AI153,"0.#"),1)=".",FALSE,TRUE)</formula>
    </cfRule>
    <cfRule type="expression" dxfId="232" priority="323">
      <formula>IF(RIGHT(TEXT(AI153,"0.#"),1)=".",TRUE,FALSE)</formula>
    </cfRule>
  </conditionalFormatting>
  <conditionalFormatting sqref="AI154">
    <cfRule type="expression" dxfId="231" priority="324">
      <formula>IF(RIGHT(TEXT(AI154,"0.#"),1)=".",FALSE,TRUE)</formula>
    </cfRule>
    <cfRule type="expression" dxfId="230" priority="325">
      <formula>IF(RIGHT(TEXT(AI154,"0.#"),1)=".",TRUE,FALSE)</formula>
    </cfRule>
  </conditionalFormatting>
  <conditionalFormatting sqref="AM162">
    <cfRule type="expression" dxfId="229" priority="302">
      <formula>IF(RIGHT(TEXT(AM162,"0.#"),1)=".",FALSE,TRUE)</formula>
    </cfRule>
    <cfRule type="expression" dxfId="228" priority="303">
      <formula>IF(RIGHT(TEXT(AM162,"0.#"),1)=".",TRUE,FALSE)</formula>
    </cfRule>
  </conditionalFormatting>
  <conditionalFormatting sqref="AE161">
    <cfRule type="expression" dxfId="227" priority="312">
      <formula>IF(RIGHT(TEXT(AE161,"0.#"),1)=".",FALSE,TRUE)</formula>
    </cfRule>
    <cfRule type="expression" dxfId="226" priority="313">
      <formula>IF(RIGHT(TEXT(AE161,"0.#"),1)=".",TRUE,FALSE)</formula>
    </cfRule>
  </conditionalFormatting>
  <conditionalFormatting sqref="AE162">
    <cfRule type="expression" dxfId="225" priority="310">
      <formula>IF(RIGHT(TEXT(AE162,"0.#"),1)=".",FALSE,TRUE)</formula>
    </cfRule>
    <cfRule type="expression" dxfId="224" priority="311">
      <formula>IF(RIGHT(TEXT(AE162,"0.#"),1)=".",TRUE,FALSE)</formula>
    </cfRule>
  </conditionalFormatting>
  <conditionalFormatting sqref="AM161">
    <cfRule type="expression" dxfId="223" priority="304">
      <formula>IF(RIGHT(TEXT(AM161,"0.#"),1)=".",FALSE,TRUE)</formula>
    </cfRule>
    <cfRule type="expression" dxfId="222" priority="305">
      <formula>IF(RIGHT(TEXT(AM161,"0.#"),1)=".",TRUE,FALSE)</formula>
    </cfRule>
  </conditionalFormatting>
  <conditionalFormatting sqref="AI161">
    <cfRule type="expression" dxfId="221" priority="306">
      <formula>IF(RIGHT(TEXT(AI161,"0.#"),1)=".",FALSE,TRUE)</formula>
    </cfRule>
    <cfRule type="expression" dxfId="220" priority="307">
      <formula>IF(RIGHT(TEXT(AI161,"0.#"),1)=".",TRUE,FALSE)</formula>
    </cfRule>
  </conditionalFormatting>
  <conditionalFormatting sqref="AI162">
    <cfRule type="expression" dxfId="219" priority="308">
      <formula>IF(RIGHT(TEXT(AI162,"0.#"),1)=".",FALSE,TRUE)</formula>
    </cfRule>
    <cfRule type="expression" dxfId="218" priority="309">
      <formula>IF(RIGHT(TEXT(AI162,"0.#"),1)=".",TRUE,FALSE)</formula>
    </cfRule>
  </conditionalFormatting>
  <conditionalFormatting sqref="AM170">
    <cfRule type="expression" dxfId="217" priority="290">
      <formula>IF(RIGHT(TEXT(AM170,"0.#"),1)=".",FALSE,TRUE)</formula>
    </cfRule>
    <cfRule type="expression" dxfId="216" priority="291">
      <formula>IF(RIGHT(TEXT(AM170,"0.#"),1)=".",TRUE,FALSE)</formula>
    </cfRule>
  </conditionalFormatting>
  <conditionalFormatting sqref="AE169">
    <cfRule type="expression" dxfId="215" priority="300">
      <formula>IF(RIGHT(TEXT(AE169,"0.#"),1)=".",FALSE,TRUE)</formula>
    </cfRule>
    <cfRule type="expression" dxfId="214" priority="301">
      <formula>IF(RIGHT(TEXT(AE169,"0.#"),1)=".",TRUE,FALSE)</formula>
    </cfRule>
  </conditionalFormatting>
  <conditionalFormatting sqref="AE170">
    <cfRule type="expression" dxfId="213" priority="298">
      <formula>IF(RIGHT(TEXT(AE170,"0.#"),1)=".",FALSE,TRUE)</formula>
    </cfRule>
    <cfRule type="expression" dxfId="212" priority="299">
      <formula>IF(RIGHT(TEXT(AE170,"0.#"),1)=".",TRUE,FALSE)</formula>
    </cfRule>
  </conditionalFormatting>
  <conditionalFormatting sqref="AM169">
    <cfRule type="expression" dxfId="211" priority="292">
      <formula>IF(RIGHT(TEXT(AM169,"0.#"),1)=".",FALSE,TRUE)</formula>
    </cfRule>
    <cfRule type="expression" dxfId="210" priority="293">
      <formula>IF(RIGHT(TEXT(AM169,"0.#"),1)=".",TRUE,FALSE)</formula>
    </cfRule>
  </conditionalFormatting>
  <conditionalFormatting sqref="AI169">
    <cfRule type="expression" dxfId="209" priority="294">
      <formula>IF(RIGHT(TEXT(AI169,"0.#"),1)=".",FALSE,TRUE)</formula>
    </cfRule>
    <cfRule type="expression" dxfId="208" priority="295">
      <formula>IF(RIGHT(TEXT(AI169,"0.#"),1)=".",TRUE,FALSE)</formula>
    </cfRule>
  </conditionalFormatting>
  <conditionalFormatting sqref="AI170">
    <cfRule type="expression" dxfId="207" priority="296">
      <formula>IF(RIGHT(TEXT(AI170,"0.#"),1)=".",FALSE,TRUE)</formula>
    </cfRule>
    <cfRule type="expression" dxfId="206" priority="297">
      <formula>IF(RIGHT(TEXT(AI170,"0.#"),1)=".",TRUE,FALSE)</formula>
    </cfRule>
  </conditionalFormatting>
  <conditionalFormatting sqref="AQ161:AQ162">
    <cfRule type="expression" dxfId="205" priority="288">
      <formula>IF(RIGHT(TEXT(AQ161,"0.#"),1)=".",FALSE,TRUE)</formula>
    </cfRule>
    <cfRule type="expression" dxfId="204" priority="289">
      <formula>IF(RIGHT(TEXT(AQ161,"0.#"),1)=".",TRUE,FALSE)</formula>
    </cfRule>
  </conditionalFormatting>
  <conditionalFormatting sqref="AQ169:AQ170">
    <cfRule type="expression" dxfId="203" priority="286">
      <formula>IF(RIGHT(TEXT(AQ169,"0.#"),1)=".",FALSE,TRUE)</formula>
    </cfRule>
    <cfRule type="expression" dxfId="202" priority="287">
      <formula>IF(RIGHT(TEXT(AQ169,"0.#"),1)=".",TRUE,FALSE)</formula>
    </cfRule>
  </conditionalFormatting>
  <conditionalFormatting sqref="AE180 AQ180">
    <cfRule type="expression" dxfId="201" priority="272">
      <formula>IF(RIGHT(TEXT(AE180,"0.#"),1)=".",FALSE,TRUE)</formula>
    </cfRule>
    <cfRule type="expression" dxfId="200" priority="273">
      <formula>IF(RIGHT(TEXT(AE180,"0.#"),1)=".",TRUE,FALSE)</formula>
    </cfRule>
  </conditionalFormatting>
  <conditionalFormatting sqref="AI180">
    <cfRule type="expression" dxfId="199" priority="270">
      <formula>IF(RIGHT(TEXT(AI180,"0.#"),1)=".",FALSE,TRUE)</formula>
    </cfRule>
    <cfRule type="expression" dxfId="198" priority="271">
      <formula>IF(RIGHT(TEXT(AI180,"0.#"),1)=".",TRUE,FALSE)</formula>
    </cfRule>
  </conditionalFormatting>
  <conditionalFormatting sqref="AM180">
    <cfRule type="expression" dxfId="197" priority="268">
      <formula>IF(RIGHT(TEXT(AM180,"0.#"),1)=".",FALSE,TRUE)</formula>
    </cfRule>
    <cfRule type="expression" dxfId="196" priority="269">
      <formula>IF(RIGHT(TEXT(AM180,"0.#"),1)=".",TRUE,FALSE)</formula>
    </cfRule>
  </conditionalFormatting>
  <conditionalFormatting sqref="AE181">
    <cfRule type="expression" dxfId="195" priority="266">
      <formula>IF(RIGHT(TEXT(AE181,"0.#"),1)=".",FALSE,TRUE)</formula>
    </cfRule>
    <cfRule type="expression" dxfId="194" priority="267">
      <formula>IF(RIGHT(TEXT(AE181,"0.#"),1)=".",TRUE,FALSE)</formula>
    </cfRule>
  </conditionalFormatting>
  <conditionalFormatting sqref="AI181">
    <cfRule type="expression" dxfId="193" priority="264">
      <formula>IF(RIGHT(TEXT(AI181,"0.#"),1)=".",FALSE,TRUE)</formula>
    </cfRule>
    <cfRule type="expression" dxfId="192" priority="265">
      <formula>IF(RIGHT(TEXT(AI181,"0.#"),1)=".",TRUE,FALSE)</formula>
    </cfRule>
  </conditionalFormatting>
  <conditionalFormatting sqref="AM181">
    <cfRule type="expression" dxfId="191" priority="262">
      <formula>IF(RIGHT(TEXT(AM181,"0.#"),1)=".",FALSE,TRUE)</formula>
    </cfRule>
    <cfRule type="expression" dxfId="190" priority="263">
      <formula>IF(RIGHT(TEXT(AM181,"0.#"),1)=".",TRUE,FALSE)</formula>
    </cfRule>
  </conditionalFormatting>
  <conditionalFormatting sqref="AQ181">
    <cfRule type="expression" dxfId="189" priority="260">
      <formula>IF(RIGHT(TEXT(AQ181,"0.#"),1)=".",FALSE,TRUE)</formula>
    </cfRule>
    <cfRule type="expression" dxfId="188" priority="261">
      <formula>IF(RIGHT(TEXT(AQ181,"0.#"),1)=".",TRUE,FALSE)</formula>
    </cfRule>
  </conditionalFormatting>
  <conditionalFormatting sqref="AU181">
    <cfRule type="expression" dxfId="187" priority="256">
      <formula>IF(RIGHT(TEXT(AU181,"0.#"),1)=".",FALSE,TRUE)</formula>
    </cfRule>
    <cfRule type="expression" dxfId="186" priority="257">
      <formula>IF(RIGHT(TEXT(AU181,"0.#"),1)=".",TRUE,FALSE)</formula>
    </cfRule>
  </conditionalFormatting>
  <conditionalFormatting sqref="AU180">
    <cfRule type="expression" dxfId="185" priority="258">
      <formula>IF(RIGHT(TEXT(AU180,"0.#"),1)=".",FALSE,TRUE)</formula>
    </cfRule>
    <cfRule type="expression" dxfId="184" priority="259">
      <formula>IF(RIGHT(TEXT(AU180,"0.#"),1)=".",TRUE,FALSE)</formula>
    </cfRule>
  </conditionalFormatting>
  <conditionalFormatting sqref="AM187">
    <cfRule type="expression" dxfId="183" priority="240">
      <formula>IF(RIGHT(TEXT(AM187,"0.#"),1)=".",FALSE,TRUE)</formula>
    </cfRule>
    <cfRule type="expression" dxfId="182" priority="241">
      <formula>IF(RIGHT(TEXT(AM187,"0.#"),1)=".",TRUE,FALSE)</formula>
    </cfRule>
  </conditionalFormatting>
  <conditionalFormatting sqref="AE186">
    <cfRule type="expression" dxfId="181" priority="254">
      <formula>IF(RIGHT(TEXT(AE186,"0.#"),1)=".",FALSE,TRUE)</formula>
    </cfRule>
    <cfRule type="expression" dxfId="180" priority="255">
      <formula>IF(RIGHT(TEXT(AE186,"0.#"),1)=".",TRUE,FALSE)</formula>
    </cfRule>
  </conditionalFormatting>
  <conditionalFormatting sqref="AQ186:AQ187">
    <cfRule type="expression" dxfId="179" priority="236">
      <formula>IF(RIGHT(TEXT(AQ186,"0.#"),1)=".",FALSE,TRUE)</formula>
    </cfRule>
    <cfRule type="expression" dxfId="178" priority="237">
      <formula>IF(RIGHT(TEXT(AQ186,"0.#"),1)=".",TRUE,FALSE)</formula>
    </cfRule>
  </conditionalFormatting>
  <conditionalFormatting sqref="AE187">
    <cfRule type="expression" dxfId="177" priority="252">
      <formula>IF(RIGHT(TEXT(AE187,"0.#"),1)=".",FALSE,TRUE)</formula>
    </cfRule>
    <cfRule type="expression" dxfId="176" priority="253">
      <formula>IF(RIGHT(TEXT(AE187,"0.#"),1)=".",TRUE,FALSE)</formula>
    </cfRule>
  </conditionalFormatting>
  <conditionalFormatting sqref="AM186">
    <cfRule type="expression" dxfId="175" priority="242">
      <formula>IF(RIGHT(TEXT(AM186,"0.#"),1)=".",FALSE,TRUE)</formula>
    </cfRule>
    <cfRule type="expression" dxfId="174" priority="243">
      <formula>IF(RIGHT(TEXT(AM186,"0.#"),1)=".",TRUE,FALSE)</formula>
    </cfRule>
  </conditionalFormatting>
  <conditionalFormatting sqref="AI186">
    <cfRule type="expression" dxfId="173" priority="244">
      <formula>IF(RIGHT(TEXT(AI186,"0.#"),1)=".",FALSE,TRUE)</formula>
    </cfRule>
    <cfRule type="expression" dxfId="172" priority="245">
      <formula>IF(RIGHT(TEXT(AI186,"0.#"),1)=".",TRUE,FALSE)</formula>
    </cfRule>
  </conditionalFormatting>
  <conditionalFormatting sqref="AI187">
    <cfRule type="expression" dxfId="171" priority="246">
      <formula>IF(RIGHT(TEXT(AI187,"0.#"),1)=".",FALSE,TRUE)</formula>
    </cfRule>
    <cfRule type="expression" dxfId="170" priority="247">
      <formula>IF(RIGHT(TEXT(AI187,"0.#"),1)=".",TRUE,FALSE)</formula>
    </cfRule>
  </conditionalFormatting>
  <conditionalFormatting sqref="AM195">
    <cfRule type="expression" dxfId="169" priority="224">
      <formula>IF(RIGHT(TEXT(AM195,"0.#"),1)=".",FALSE,TRUE)</formula>
    </cfRule>
    <cfRule type="expression" dxfId="168" priority="225">
      <formula>IF(RIGHT(TEXT(AM195,"0.#"),1)=".",TRUE,FALSE)</formula>
    </cfRule>
  </conditionalFormatting>
  <conditionalFormatting sqref="AE194">
    <cfRule type="expression" dxfId="167" priority="234">
      <formula>IF(RIGHT(TEXT(AE194,"0.#"),1)=".",FALSE,TRUE)</formula>
    </cfRule>
    <cfRule type="expression" dxfId="166" priority="235">
      <formula>IF(RIGHT(TEXT(AE194,"0.#"),1)=".",TRUE,FALSE)</formula>
    </cfRule>
  </conditionalFormatting>
  <conditionalFormatting sqref="AE195">
    <cfRule type="expression" dxfId="165" priority="232">
      <formula>IF(RIGHT(TEXT(AE195,"0.#"),1)=".",FALSE,TRUE)</formula>
    </cfRule>
    <cfRule type="expression" dxfId="164" priority="233">
      <formula>IF(RIGHT(TEXT(AE195,"0.#"),1)=".",TRUE,FALSE)</formula>
    </cfRule>
  </conditionalFormatting>
  <conditionalFormatting sqref="AM194">
    <cfRule type="expression" dxfId="163" priority="226">
      <formula>IF(RIGHT(TEXT(AM194,"0.#"),1)=".",FALSE,TRUE)</formula>
    </cfRule>
    <cfRule type="expression" dxfId="162" priority="227">
      <formula>IF(RIGHT(TEXT(AM194,"0.#"),1)=".",TRUE,FALSE)</formula>
    </cfRule>
  </conditionalFormatting>
  <conditionalFormatting sqref="AI194">
    <cfRule type="expression" dxfId="161" priority="228">
      <formula>IF(RIGHT(TEXT(AI194,"0.#"),1)=".",FALSE,TRUE)</formula>
    </cfRule>
    <cfRule type="expression" dxfId="160" priority="229">
      <formula>IF(RIGHT(TEXT(AI194,"0.#"),1)=".",TRUE,FALSE)</formula>
    </cfRule>
  </conditionalFormatting>
  <conditionalFormatting sqref="AI195">
    <cfRule type="expression" dxfId="159" priority="230">
      <formula>IF(RIGHT(TEXT(AI195,"0.#"),1)=".",FALSE,TRUE)</formula>
    </cfRule>
    <cfRule type="expression" dxfId="158" priority="231">
      <formula>IF(RIGHT(TEXT(AI195,"0.#"),1)=".",TRUE,FALSE)</formula>
    </cfRule>
  </conditionalFormatting>
  <conditionalFormatting sqref="AM203">
    <cfRule type="expression" dxfId="157" priority="212">
      <formula>IF(RIGHT(TEXT(AM203,"0.#"),1)=".",FALSE,TRUE)</formula>
    </cfRule>
    <cfRule type="expression" dxfId="156" priority="213">
      <formula>IF(RIGHT(TEXT(AM203,"0.#"),1)=".",TRUE,FALSE)</formula>
    </cfRule>
  </conditionalFormatting>
  <conditionalFormatting sqref="AE202">
    <cfRule type="expression" dxfId="155" priority="222">
      <formula>IF(RIGHT(TEXT(AE202,"0.#"),1)=".",FALSE,TRUE)</formula>
    </cfRule>
    <cfRule type="expression" dxfId="154" priority="223">
      <formula>IF(RIGHT(TEXT(AE202,"0.#"),1)=".",TRUE,FALSE)</formula>
    </cfRule>
  </conditionalFormatting>
  <conditionalFormatting sqref="AE203">
    <cfRule type="expression" dxfId="153" priority="220">
      <formula>IF(RIGHT(TEXT(AE203,"0.#"),1)=".",FALSE,TRUE)</formula>
    </cfRule>
    <cfRule type="expression" dxfId="152" priority="221">
      <formula>IF(RIGHT(TEXT(AE203,"0.#"),1)=".",TRUE,FALSE)</formula>
    </cfRule>
  </conditionalFormatting>
  <conditionalFormatting sqref="AM202">
    <cfRule type="expression" dxfId="151" priority="214">
      <formula>IF(RIGHT(TEXT(AM202,"0.#"),1)=".",FALSE,TRUE)</formula>
    </cfRule>
    <cfRule type="expression" dxfId="150" priority="215">
      <formula>IF(RIGHT(TEXT(AM202,"0.#"),1)=".",TRUE,FALSE)</formula>
    </cfRule>
  </conditionalFormatting>
  <conditionalFormatting sqref="AI202">
    <cfRule type="expression" dxfId="149" priority="216">
      <formula>IF(RIGHT(TEXT(AI202,"0.#"),1)=".",FALSE,TRUE)</formula>
    </cfRule>
    <cfRule type="expression" dxfId="148" priority="217">
      <formula>IF(RIGHT(TEXT(AI202,"0.#"),1)=".",TRUE,FALSE)</formula>
    </cfRule>
  </conditionalFormatting>
  <conditionalFormatting sqref="AI203">
    <cfRule type="expression" dxfId="147" priority="218">
      <formula>IF(RIGHT(TEXT(AI203,"0.#"),1)=".",FALSE,TRUE)</formula>
    </cfRule>
    <cfRule type="expression" dxfId="146" priority="219">
      <formula>IF(RIGHT(TEXT(AI203,"0.#"),1)=".",TRUE,FALSE)</formula>
    </cfRule>
  </conditionalFormatting>
  <conditionalFormatting sqref="AQ194:AQ195">
    <cfRule type="expression" dxfId="145" priority="210">
      <formula>IF(RIGHT(TEXT(AQ194,"0.#"),1)=".",FALSE,TRUE)</formula>
    </cfRule>
    <cfRule type="expression" dxfId="144" priority="211">
      <formula>IF(RIGHT(TEXT(AQ194,"0.#"),1)=".",TRUE,FALSE)</formula>
    </cfRule>
  </conditionalFormatting>
  <conditionalFormatting sqref="AQ202:AQ203">
    <cfRule type="expression" dxfId="143" priority="208">
      <formula>IF(RIGHT(TEXT(AQ202,"0.#"),1)=".",FALSE,TRUE)</formula>
    </cfRule>
    <cfRule type="expression" dxfId="142" priority="209">
      <formula>IF(RIGHT(TEXT(AQ202,"0.#"),1)=".",TRUE,FALSE)</formula>
    </cfRule>
  </conditionalFormatting>
  <conditionalFormatting sqref="AE64 AI64 AM64">
    <cfRule type="expression" dxfId="141" priority="193">
      <formula>IF(RIGHT(TEXT(AE64,"0.#"),1)=".",FALSE,TRUE)</formula>
    </cfRule>
    <cfRule type="expression" dxfId="140" priority="194">
      <formula>IF(RIGHT(TEXT(AE64,"0.#"),1)=".",TRUE,FALSE)</formula>
    </cfRule>
  </conditionalFormatting>
  <conditionalFormatting sqref="AE72 AI72 AM72">
    <cfRule type="expression" dxfId="139" priority="191">
      <formula>IF(RIGHT(TEXT(AE72,"0.#"),1)=".",FALSE,TRUE)</formula>
    </cfRule>
    <cfRule type="expression" dxfId="138" priority="192">
      <formula>IF(RIGHT(TEXT(AE72,"0.#"),1)=".",TRUE,FALSE)</formula>
    </cfRule>
  </conditionalFormatting>
  <conditionalFormatting sqref="AE89 AI89 AM89">
    <cfRule type="expression" dxfId="137" priority="189">
      <formula>IF(RIGHT(TEXT(AE89,"0.#"),1)=".",FALSE,TRUE)</formula>
    </cfRule>
    <cfRule type="expression" dxfId="136" priority="190">
      <formula>IF(RIGHT(TEXT(AE89,"0.#"),1)=".",TRUE,FALSE)</formula>
    </cfRule>
  </conditionalFormatting>
  <conditionalFormatting sqref="AE97 AI97 AM97">
    <cfRule type="expression" dxfId="135" priority="187">
      <formula>IF(RIGHT(TEXT(AE97,"0.#"),1)=".",FALSE,TRUE)</formula>
    </cfRule>
    <cfRule type="expression" dxfId="134" priority="188">
      <formula>IF(RIGHT(TEXT(AE97,"0.#"),1)=".",TRUE,FALSE)</formula>
    </cfRule>
  </conditionalFormatting>
  <conditionalFormatting sqref="AE105 AI105 AM105">
    <cfRule type="expression" dxfId="133" priority="185">
      <formula>IF(RIGHT(TEXT(AE105,"0.#"),1)=".",FALSE,TRUE)</formula>
    </cfRule>
    <cfRule type="expression" dxfId="132" priority="186">
      <formula>IF(RIGHT(TEXT(AE105,"0.#"),1)=".",TRUE,FALSE)</formula>
    </cfRule>
  </conditionalFormatting>
  <conditionalFormatting sqref="AE122 AI122 AM122">
    <cfRule type="expression" dxfId="131" priority="183">
      <formula>IF(RIGHT(TEXT(AE122,"0.#"),1)=".",FALSE,TRUE)</formula>
    </cfRule>
    <cfRule type="expression" dxfId="130" priority="184">
      <formula>IF(RIGHT(TEXT(AE122,"0.#"),1)=".",TRUE,FALSE)</formula>
    </cfRule>
  </conditionalFormatting>
  <conditionalFormatting sqref="AE130 AI130 AM130">
    <cfRule type="expression" dxfId="129" priority="181">
      <formula>IF(RIGHT(TEXT(AE130,"0.#"),1)=".",FALSE,TRUE)</formula>
    </cfRule>
    <cfRule type="expression" dxfId="128" priority="182">
      <formula>IF(RIGHT(TEXT(AE130,"0.#"),1)=".",TRUE,FALSE)</formula>
    </cfRule>
  </conditionalFormatting>
  <conditionalFormatting sqref="AE138 AI138 AM138">
    <cfRule type="expression" dxfId="127" priority="179">
      <formula>IF(RIGHT(TEXT(AE138,"0.#"),1)=".",FALSE,TRUE)</formula>
    </cfRule>
    <cfRule type="expression" dxfId="126" priority="180">
      <formula>IF(RIGHT(TEXT(AE138,"0.#"),1)=".",TRUE,FALSE)</formula>
    </cfRule>
  </conditionalFormatting>
  <conditionalFormatting sqref="AE155 AI155 AM155">
    <cfRule type="expression" dxfId="125" priority="177">
      <formula>IF(RIGHT(TEXT(AE155,"0.#"),1)=".",FALSE,TRUE)</formula>
    </cfRule>
    <cfRule type="expression" dxfId="124" priority="178">
      <formula>IF(RIGHT(TEXT(AE155,"0.#"),1)=".",TRUE,FALSE)</formula>
    </cfRule>
  </conditionalFormatting>
  <conditionalFormatting sqref="AE163 AI163 AM163">
    <cfRule type="expression" dxfId="123" priority="175">
      <formula>IF(RIGHT(TEXT(AE163,"0.#"),1)=".",FALSE,TRUE)</formula>
    </cfRule>
    <cfRule type="expression" dxfId="122" priority="176">
      <formula>IF(RIGHT(TEXT(AE163,"0.#"),1)=".",TRUE,FALSE)</formula>
    </cfRule>
  </conditionalFormatting>
  <conditionalFormatting sqref="AE171 AI171 AM171">
    <cfRule type="expression" dxfId="121" priority="173">
      <formula>IF(RIGHT(TEXT(AE171,"0.#"),1)=".",FALSE,TRUE)</formula>
    </cfRule>
    <cfRule type="expression" dxfId="120" priority="174">
      <formula>IF(RIGHT(TEXT(AE171,"0.#"),1)=".",TRUE,FALSE)</formula>
    </cfRule>
  </conditionalFormatting>
  <conditionalFormatting sqref="AE188 AI188 AM188">
    <cfRule type="expression" dxfId="119" priority="171">
      <formula>IF(RIGHT(TEXT(AE188,"0.#"),1)=".",FALSE,TRUE)</formula>
    </cfRule>
    <cfRule type="expression" dxfId="118" priority="172">
      <formula>IF(RIGHT(TEXT(AE188,"0.#"),1)=".",TRUE,FALSE)</formula>
    </cfRule>
  </conditionalFormatting>
  <conditionalFormatting sqref="AE196 AI196 AM196">
    <cfRule type="expression" dxfId="117" priority="169">
      <formula>IF(RIGHT(TEXT(AE196,"0.#"),1)=".",FALSE,TRUE)</formula>
    </cfRule>
    <cfRule type="expression" dxfId="116" priority="170">
      <formula>IF(RIGHT(TEXT(AE196,"0.#"),1)=".",TRUE,FALSE)</formula>
    </cfRule>
  </conditionalFormatting>
  <conditionalFormatting sqref="AE204 AI204 AM204">
    <cfRule type="expression" dxfId="115" priority="167">
      <formula>IF(RIGHT(TEXT(AE204,"0.#"),1)=".",FALSE,TRUE)</formula>
    </cfRule>
    <cfRule type="expression" dxfId="114" priority="168">
      <formula>IF(RIGHT(TEXT(AE204,"0.#"),1)=".",TRUE,FALSE)</formula>
    </cfRule>
  </conditionalFormatting>
  <conditionalFormatting sqref="AQ64">
    <cfRule type="expression" dxfId="113" priority="137">
      <formula>IF(RIGHT(TEXT(AQ64,"0.#"),1)=".",FALSE,TRUE)</formula>
    </cfRule>
    <cfRule type="expression" dxfId="112" priority="138">
      <formula>IF(RIGHT(TEXT(AQ64,"0.#"),1)=".",TRUE,FALSE)</formula>
    </cfRule>
  </conditionalFormatting>
  <conditionalFormatting sqref="AQ72">
    <cfRule type="expression" dxfId="111" priority="135">
      <formula>IF(RIGHT(TEXT(AQ72,"0.#"),1)=".",FALSE,TRUE)</formula>
    </cfRule>
    <cfRule type="expression" dxfId="110" priority="136">
      <formula>IF(RIGHT(TEXT(AQ72,"0.#"),1)=".",TRUE,FALSE)</formula>
    </cfRule>
  </conditionalFormatting>
  <conditionalFormatting sqref="AQ89">
    <cfRule type="expression" dxfId="109" priority="133">
      <formula>IF(RIGHT(TEXT(AQ89,"0.#"),1)=".",FALSE,TRUE)</formula>
    </cfRule>
    <cfRule type="expression" dxfId="108" priority="134">
      <formula>IF(RIGHT(TEXT(AQ89,"0.#"),1)=".",TRUE,FALSE)</formula>
    </cfRule>
  </conditionalFormatting>
  <conditionalFormatting sqref="AQ97">
    <cfRule type="expression" dxfId="107" priority="131">
      <formula>IF(RIGHT(TEXT(AQ97,"0.#"),1)=".",FALSE,TRUE)</formula>
    </cfRule>
    <cfRule type="expression" dxfId="106" priority="132">
      <formula>IF(RIGHT(TEXT(AQ97,"0.#"),1)=".",TRUE,FALSE)</formula>
    </cfRule>
  </conditionalFormatting>
  <conditionalFormatting sqref="AQ105">
    <cfRule type="expression" dxfId="105" priority="129">
      <formula>IF(RIGHT(TEXT(AQ105,"0.#"),1)=".",FALSE,TRUE)</formula>
    </cfRule>
    <cfRule type="expression" dxfId="104" priority="130">
      <formula>IF(RIGHT(TEXT(AQ105,"0.#"),1)=".",TRUE,FALSE)</formula>
    </cfRule>
  </conditionalFormatting>
  <conditionalFormatting sqref="AQ122">
    <cfRule type="expression" dxfId="103" priority="127">
      <formula>IF(RIGHT(TEXT(AQ122,"0.#"),1)=".",FALSE,TRUE)</formula>
    </cfRule>
    <cfRule type="expression" dxfId="102" priority="128">
      <formula>IF(RIGHT(TEXT(AQ122,"0.#"),1)=".",TRUE,FALSE)</formula>
    </cfRule>
  </conditionalFormatting>
  <conditionalFormatting sqref="AQ130">
    <cfRule type="expression" dxfId="101" priority="125">
      <formula>IF(RIGHT(TEXT(AQ130,"0.#"),1)=".",FALSE,TRUE)</formula>
    </cfRule>
    <cfRule type="expression" dxfId="100" priority="126">
      <formula>IF(RIGHT(TEXT(AQ130,"0.#"),1)=".",TRUE,FALSE)</formula>
    </cfRule>
  </conditionalFormatting>
  <conditionalFormatting sqref="AQ138">
    <cfRule type="expression" dxfId="99" priority="123">
      <formula>IF(RIGHT(TEXT(AQ138,"0.#"),1)=".",FALSE,TRUE)</formula>
    </cfRule>
    <cfRule type="expression" dxfId="98" priority="124">
      <formula>IF(RIGHT(TEXT(AQ138,"0.#"),1)=".",TRUE,FALSE)</formula>
    </cfRule>
  </conditionalFormatting>
  <conditionalFormatting sqref="AQ155">
    <cfRule type="expression" dxfId="97" priority="121">
      <formula>IF(RIGHT(TEXT(AQ155,"0.#"),1)=".",FALSE,TRUE)</formula>
    </cfRule>
    <cfRule type="expression" dxfId="96" priority="122">
      <formula>IF(RIGHT(TEXT(AQ155,"0.#"),1)=".",TRUE,FALSE)</formula>
    </cfRule>
  </conditionalFormatting>
  <conditionalFormatting sqref="AQ163">
    <cfRule type="expression" dxfId="95" priority="119">
      <formula>IF(RIGHT(TEXT(AQ163,"0.#"),1)=".",FALSE,TRUE)</formula>
    </cfRule>
    <cfRule type="expression" dxfId="94" priority="120">
      <formula>IF(RIGHT(TEXT(AQ163,"0.#"),1)=".",TRUE,FALSE)</formula>
    </cfRule>
  </conditionalFormatting>
  <conditionalFormatting sqref="AQ171">
    <cfRule type="expression" dxfId="93" priority="117">
      <formula>IF(RIGHT(TEXT(AQ171,"0.#"),1)=".",FALSE,TRUE)</formula>
    </cfRule>
    <cfRule type="expression" dxfId="92" priority="118">
      <formula>IF(RIGHT(TEXT(AQ171,"0.#"),1)=".",TRUE,FALSE)</formula>
    </cfRule>
  </conditionalFormatting>
  <conditionalFormatting sqref="AQ188">
    <cfRule type="expression" dxfId="91" priority="115">
      <formula>IF(RIGHT(TEXT(AQ188,"0.#"),1)=".",FALSE,TRUE)</formula>
    </cfRule>
    <cfRule type="expression" dxfId="90" priority="116">
      <formula>IF(RIGHT(TEXT(AQ188,"0.#"),1)=".",TRUE,FALSE)</formula>
    </cfRule>
  </conditionalFormatting>
  <conditionalFormatting sqref="AQ196">
    <cfRule type="expression" dxfId="89" priority="113">
      <formula>IF(RIGHT(TEXT(AQ196,"0.#"),1)=".",FALSE,TRUE)</formula>
    </cfRule>
    <cfRule type="expression" dxfId="88" priority="114">
      <formula>IF(RIGHT(TEXT(AQ196,"0.#"),1)=".",TRUE,FALSE)</formula>
    </cfRule>
  </conditionalFormatting>
  <conditionalFormatting sqref="AQ204">
    <cfRule type="expression" dxfId="87" priority="111">
      <formula>IF(RIGHT(TEXT(AQ204,"0.#"),1)=".",FALSE,TRUE)</formula>
    </cfRule>
    <cfRule type="expression" dxfId="86" priority="112">
      <formula>IF(RIGHT(TEXT(AQ204,"0.#"),1)=".",TRUE,FALSE)</formula>
    </cfRule>
  </conditionalFormatting>
  <conditionalFormatting sqref="W37:AC37">
    <cfRule type="expression" dxfId="85" priority="110">
      <formula>$G37="(項)"</formula>
    </cfRule>
  </conditionalFormatting>
  <conditionalFormatting sqref="P37:V37">
    <cfRule type="expression" dxfId="84" priority="109">
      <formula>$G37="(項)"</formula>
    </cfRule>
  </conditionalFormatting>
  <conditionalFormatting sqref="W38:AC38">
    <cfRule type="expression" dxfId="83" priority="108">
      <formula>$G38="(項)"</formula>
    </cfRule>
  </conditionalFormatting>
  <conditionalFormatting sqref="P35:V35">
    <cfRule type="expression" dxfId="82" priority="107">
      <formula>$G35="(項)"</formula>
    </cfRule>
  </conditionalFormatting>
  <conditionalFormatting sqref="W40:AC40">
    <cfRule type="expression" dxfId="81" priority="106">
      <formula>$G40="(項)"</formula>
    </cfRule>
  </conditionalFormatting>
  <conditionalFormatting sqref="P40:V40">
    <cfRule type="expression" dxfId="80" priority="105">
      <formula>$G40="(項)"</formula>
    </cfRule>
  </conditionalFormatting>
  <conditionalFormatting sqref="W39:AC39">
    <cfRule type="expression" dxfId="79" priority="104">
      <formula>$G39="(項)"</formula>
    </cfRule>
  </conditionalFormatting>
  <conditionalFormatting sqref="P39:V39">
    <cfRule type="expression" dxfId="78" priority="103">
      <formula>$G39="(項)"</formula>
    </cfRule>
  </conditionalFormatting>
  <conditionalFormatting sqref="W36:AC36">
    <cfRule type="expression" dxfId="77" priority="102">
      <formula>$G36="(項)"</formula>
    </cfRule>
  </conditionalFormatting>
  <conditionalFormatting sqref="P36:V36">
    <cfRule type="expression" dxfId="76" priority="101">
      <formula>$G36="(項)"</formula>
    </cfRule>
  </conditionalFormatting>
  <conditionalFormatting sqref="W34:AC34">
    <cfRule type="expression" dxfId="75" priority="100">
      <formula>$G34="(項)"</formula>
    </cfRule>
  </conditionalFormatting>
  <conditionalFormatting sqref="P34:V34">
    <cfRule type="expression" dxfId="74" priority="99">
      <formula>$G34="(項)"</formula>
    </cfRule>
  </conditionalFormatting>
  <conditionalFormatting sqref="AE49">
    <cfRule type="expression" dxfId="73" priority="97">
      <formula>IF(RIGHT(TEXT(AE49,"0.#"),1)=".",FALSE,TRUE)</formula>
    </cfRule>
    <cfRule type="expression" dxfId="72" priority="98">
      <formula>IF(RIGHT(TEXT(AE49,"0.#"),1)=".",TRUE,FALSE)</formula>
    </cfRule>
  </conditionalFormatting>
  <conditionalFormatting sqref="AI48:AI49 AM48:AM49">
    <cfRule type="expression" dxfId="71" priority="95">
      <formula>IF(RIGHT(TEXT(AI48,"0.#"),1)=".",FALSE,TRUE)</formula>
    </cfRule>
    <cfRule type="expression" dxfId="70" priority="96">
      <formula>IF(RIGHT(TEXT(AI48,"0.#"),1)=".",TRUE,FALSE)</formula>
    </cfRule>
  </conditionalFormatting>
  <conditionalFormatting sqref="AU48:AU49">
    <cfRule type="expression" dxfId="69" priority="93">
      <formula>IF(RIGHT(TEXT(AU48,"0.#"),1)=".",FALSE,TRUE)</formula>
    </cfRule>
    <cfRule type="expression" dxfId="68" priority="94">
      <formula>IF(RIGHT(TEXT(AU48,"0.#"),1)=".",TRUE,FALSE)</formula>
    </cfRule>
  </conditionalFormatting>
  <conditionalFormatting sqref="AQ49">
    <cfRule type="expression" dxfId="67" priority="91">
      <formula>IF(RIGHT(TEXT(AQ49,"0.#"),1)=".",FALSE,TRUE)</formula>
    </cfRule>
    <cfRule type="expression" dxfId="66" priority="92">
      <formula>IF(RIGHT(TEXT(AQ49,"0.#"),1)=".",TRUE,FALSE)</formula>
    </cfRule>
  </conditionalFormatting>
  <conditionalFormatting sqref="AE63">
    <cfRule type="expression" dxfId="65" priority="89">
      <formula>IF(RIGHT(TEXT(AE63,"0.#"),1)=".",FALSE,TRUE)</formula>
    </cfRule>
    <cfRule type="expression" dxfId="64" priority="90">
      <formula>IF(RIGHT(TEXT(AE63,"0.#"),1)=".",TRUE,FALSE)</formula>
    </cfRule>
  </conditionalFormatting>
  <conditionalFormatting sqref="AI63 AM63">
    <cfRule type="expression" dxfId="63" priority="87">
      <formula>IF(RIGHT(TEXT(AI63,"0.#"),1)=".",FALSE,TRUE)</formula>
    </cfRule>
    <cfRule type="expression" dxfId="62" priority="88">
      <formula>IF(RIGHT(TEXT(AI63,"0.#"),1)=".",TRUE,FALSE)</formula>
    </cfRule>
  </conditionalFormatting>
  <conditionalFormatting sqref="AQ71">
    <cfRule type="expression" dxfId="61" priority="85">
      <formula>IF(RIGHT(TEXT(AQ71,"0.#"),1)=".",FALSE,TRUE)</formula>
    </cfRule>
    <cfRule type="expression" dxfId="60" priority="86">
      <formula>IF(RIGHT(TEXT(AQ71,"0.#"),1)=".",TRUE,FALSE)</formula>
    </cfRule>
  </conditionalFormatting>
  <conditionalFormatting sqref="AM54">
    <cfRule type="expression" dxfId="59" priority="75">
      <formula>IF(RIGHT(TEXT(AM54,"0.#"),1)=".",FALSE,TRUE)</formula>
    </cfRule>
    <cfRule type="expression" dxfId="58" priority="76">
      <formula>IF(RIGHT(TEXT(AM54,"0.#"),1)=".",TRUE,FALSE)</formula>
    </cfRule>
  </conditionalFormatting>
  <conditionalFormatting sqref="AE55">
    <cfRule type="expression" dxfId="57" priority="71">
      <formula>IF(RIGHT(TEXT(AE55,"0.#"),1)=".",FALSE,TRUE)</formula>
    </cfRule>
    <cfRule type="expression" dxfId="56" priority="72">
      <formula>IF(RIGHT(TEXT(AE55,"0.#"),1)=".",TRUE,FALSE)</formula>
    </cfRule>
  </conditionalFormatting>
  <conditionalFormatting sqref="AI55 AM55">
    <cfRule type="expression" dxfId="55" priority="69">
      <formula>IF(RIGHT(TEXT(AI55,"0.#"),1)=".",FALSE,TRUE)</formula>
    </cfRule>
    <cfRule type="expression" dxfId="54" priority="70">
      <formula>IF(RIGHT(TEXT(AI55,"0.#"),1)=".",TRUE,FALSE)</formula>
    </cfRule>
  </conditionalFormatting>
  <conditionalFormatting sqref="AL438:AO440">
    <cfRule type="expression" dxfId="53" priority="65">
      <formula>IF(AND(AL438&gt;=0, RIGHT(TEXT(AL438,"0.#"),1)&lt;&gt;"."),TRUE,FALSE)</formula>
    </cfRule>
    <cfRule type="expression" dxfId="52" priority="66">
      <formula>IF(AND(AL438&gt;=0, RIGHT(TEXT(AL438,"0.#"),1)="."),TRUE,FALSE)</formula>
    </cfRule>
    <cfRule type="expression" dxfId="51" priority="67">
      <formula>IF(AND(AL438&lt;0, RIGHT(TEXT(AL438,"0.#"),1)&lt;&gt;"."),TRUE,FALSE)</formula>
    </cfRule>
    <cfRule type="expression" dxfId="50" priority="68">
      <formula>IF(AND(AL438&lt;0, RIGHT(TEXT(AL438,"0.#"),1)="."),TRUE,FALSE)</formula>
    </cfRule>
  </conditionalFormatting>
  <conditionalFormatting sqref="AL603:AO603">
    <cfRule type="expression" dxfId="49" priority="59">
      <formula>IF(AND(AL603&gt;=0, RIGHT(TEXT(AL603,"0.#"),1)&lt;&gt;"."),TRUE,FALSE)</formula>
    </cfRule>
    <cfRule type="expression" dxfId="48" priority="60">
      <formula>IF(AND(AL603&gt;=0, RIGHT(TEXT(AL603,"0.#"),1)="."),TRUE,FALSE)</formula>
    </cfRule>
    <cfRule type="expression" dxfId="47" priority="61">
      <formula>IF(AND(AL603&lt;0, RIGHT(TEXT(AL603,"0.#"),1)&lt;&gt;"."),TRUE,FALSE)</formula>
    </cfRule>
    <cfRule type="expression" dxfId="46" priority="62">
      <formula>IF(AND(AL603&lt;0, RIGHT(TEXT(AL603,"0.#"),1)="."),TRUE,FALSE)</formula>
    </cfRule>
  </conditionalFormatting>
  <conditionalFormatting sqref="AM70">
    <cfRule type="expression" dxfId="45" priority="47">
      <formula>IF(RIGHT(TEXT(AM70,"0.#"),1)=".",FALSE,TRUE)</formula>
    </cfRule>
    <cfRule type="expression" dxfId="44" priority="48">
      <formula>IF(RIGHT(TEXT(AM70,"0.#"),1)=".",TRUE,FALSE)</formula>
    </cfRule>
  </conditionalFormatting>
  <conditionalFormatting sqref="AM71">
    <cfRule type="expression" dxfId="43" priority="43">
      <formula>IF(RIGHT(TEXT(AM71,"0.#"),1)=".",FALSE,TRUE)</formula>
    </cfRule>
    <cfRule type="expression" dxfId="42" priority="44">
      <formula>IF(RIGHT(TEXT(AM71,"0.#"),1)=".",TRUE,FALSE)</formula>
    </cfRule>
  </conditionalFormatting>
  <conditionalFormatting sqref="AQ55">
    <cfRule type="expression" dxfId="41" priority="41">
      <formula>IF(RIGHT(TEXT(AQ55,"0.#"),1)=".",FALSE,TRUE)</formula>
    </cfRule>
    <cfRule type="expression" dxfId="40" priority="42">
      <formula>IF(RIGHT(TEXT(AQ55,"0.#"),1)=".",TRUE,FALSE)</formula>
    </cfRule>
  </conditionalFormatting>
  <conditionalFormatting sqref="AE54">
    <cfRule type="expression" dxfId="39" priority="39">
      <formula>IF(RIGHT(TEXT(AE54,"0.#"),1)=".",FALSE,TRUE)</formula>
    </cfRule>
    <cfRule type="expression" dxfId="38" priority="40">
      <formula>IF(RIGHT(TEXT(AE54,"0.#"),1)=".",TRUE,FALSE)</formula>
    </cfRule>
  </conditionalFormatting>
  <conditionalFormatting sqref="AI54">
    <cfRule type="expression" dxfId="37" priority="37">
      <formula>IF(RIGHT(TEXT(AI54,"0.#"),1)=".",FALSE,TRUE)</formula>
    </cfRule>
    <cfRule type="expression" dxfId="36" priority="38">
      <formula>IF(RIGHT(TEXT(AI54,"0.#"),1)=".",TRUE,FALSE)</formula>
    </cfRule>
  </conditionalFormatting>
  <conditionalFormatting sqref="AE71">
    <cfRule type="expression" dxfId="35" priority="35">
      <formula>IF(RIGHT(TEXT(AE71,"0.#"),1)=".",FALSE,TRUE)</formula>
    </cfRule>
    <cfRule type="expression" dxfId="34" priority="36">
      <formula>IF(RIGHT(TEXT(AE71,"0.#"),1)=".",TRUE,FALSE)</formula>
    </cfRule>
  </conditionalFormatting>
  <conditionalFormatting sqref="AI71">
    <cfRule type="expression" dxfId="33" priority="33">
      <formula>IF(RIGHT(TEXT(AI71,"0.#"),1)=".",FALSE,TRUE)</formula>
    </cfRule>
    <cfRule type="expression" dxfId="32" priority="34">
      <formula>IF(RIGHT(TEXT(AI71,"0.#"),1)=".",TRUE,FALSE)</formula>
    </cfRule>
  </conditionalFormatting>
  <conditionalFormatting sqref="AE70">
    <cfRule type="expression" dxfId="31" priority="31">
      <formula>IF(RIGHT(TEXT(AE70,"0.#"),1)=".",FALSE,TRUE)</formula>
    </cfRule>
    <cfRule type="expression" dxfId="30" priority="32">
      <formula>IF(RIGHT(TEXT(AE70,"0.#"),1)=".",TRUE,FALSE)</formula>
    </cfRule>
  </conditionalFormatting>
  <conditionalFormatting sqref="AI70">
    <cfRule type="expression" dxfId="29" priority="29">
      <formula>IF(RIGHT(TEXT(AI70,"0.#"),1)=".",FALSE,TRUE)</formula>
    </cfRule>
    <cfRule type="expression" dxfId="28" priority="30">
      <formula>IF(RIGHT(TEXT(AI70,"0.#"),1)=".",TRUE,FALSE)</formula>
    </cfRule>
  </conditionalFormatting>
  <conditionalFormatting sqref="AU282">
    <cfRule type="expression" dxfId="27" priority="27">
      <formula>IF(RIGHT(TEXT(AU282,"0.#"),1)=".",FALSE,TRUE)</formula>
    </cfRule>
    <cfRule type="expression" dxfId="26" priority="28">
      <formula>IF(RIGHT(TEXT(AU282,"0.#"),1)=".",TRUE,FALSE)</formula>
    </cfRule>
  </conditionalFormatting>
  <conditionalFormatting sqref="Y295">
    <cfRule type="expression" dxfId="25" priority="25">
      <formula>IF(RIGHT(TEXT(Y295,"0.#"),1)=".",FALSE,TRUE)</formula>
    </cfRule>
    <cfRule type="expression" dxfId="24" priority="26">
      <formula>IF(RIGHT(TEXT(Y295,"0.#"),1)=".",TRUE,FALSE)</formula>
    </cfRule>
  </conditionalFormatting>
  <conditionalFormatting sqref="AL339:AO339">
    <cfRule type="expression" dxfId="23" priority="21">
      <formula>IF(AND(AL339&gt;=0, RIGHT(TEXT(AL339,"0.#"),1)&lt;&gt;"."),TRUE,FALSE)</formula>
    </cfRule>
    <cfRule type="expression" dxfId="22" priority="22">
      <formula>IF(AND(AL339&gt;=0, RIGHT(TEXT(AL339,"0.#"),1)="."),TRUE,FALSE)</formula>
    </cfRule>
    <cfRule type="expression" dxfId="21" priority="23">
      <formula>IF(AND(AL339&lt;0, RIGHT(TEXT(AL339,"0.#"),1)&lt;&gt;"."),TRUE,FALSE)</formula>
    </cfRule>
    <cfRule type="expression" dxfId="20" priority="24">
      <formula>IF(AND(AL339&lt;0, RIGHT(TEXT(AL339,"0.#"),1)="."),TRUE,FALSE)</formula>
    </cfRule>
  </conditionalFormatting>
  <conditionalFormatting sqref="Y339">
    <cfRule type="expression" dxfId="19" priority="19">
      <formula>IF(RIGHT(TEXT(Y339,"0.#"),1)=".",FALSE,TRUE)</formula>
    </cfRule>
    <cfRule type="expression" dxfId="18" priority="20">
      <formula>IF(RIGHT(TEXT(Y339,"0.#"),1)=".",TRUE,FALSE)</formula>
    </cfRule>
  </conditionalFormatting>
  <conditionalFormatting sqref="Y371:Y372">
    <cfRule type="expression" dxfId="17" priority="13">
      <formula>IF(RIGHT(TEXT(Y371,"0.#"),1)=".",FALSE,TRUE)</formula>
    </cfRule>
    <cfRule type="expression" dxfId="16" priority="14">
      <formula>IF(RIGHT(TEXT(Y371,"0.#"),1)=".",TRUE,FALSE)</formula>
    </cfRule>
  </conditionalFormatting>
  <conditionalFormatting sqref="AL371:AO372">
    <cfRule type="expression" dxfId="15" priority="15">
      <formula>IF(AND(AL371&gt;=0, RIGHT(TEXT(AL371,"0.#"),1)&lt;&gt;"."),TRUE,FALSE)</formula>
    </cfRule>
    <cfRule type="expression" dxfId="14" priority="16">
      <formula>IF(AND(AL371&gt;=0, RIGHT(TEXT(AL371,"0.#"),1)="."),TRUE,FALSE)</formula>
    </cfRule>
    <cfRule type="expression" dxfId="13" priority="17">
      <formula>IF(AND(AL371&lt;0, RIGHT(TEXT(AL371,"0.#"),1)&lt;&gt;"."),TRUE,FALSE)</formula>
    </cfRule>
    <cfRule type="expression" dxfId="12" priority="18">
      <formula>IF(AND(AL371&lt;0, RIGHT(TEXT(AL371,"0.#"),1)="."),TRUE,FALSE)</formula>
    </cfRule>
  </conditionalFormatting>
  <conditionalFormatting sqref="Y406">
    <cfRule type="expression" dxfId="11" priority="11">
      <formula>IF(RIGHT(TEXT(Y406,"0.#"),1)=".",FALSE,TRUE)</formula>
    </cfRule>
    <cfRule type="expression" dxfId="10" priority="12">
      <formula>IF(RIGHT(TEXT(Y406,"0.#"),1)=".",TRUE,FALSE)</formula>
    </cfRule>
  </conditionalFormatting>
  <conditionalFormatting sqref="Y404:Y405">
    <cfRule type="expression" dxfId="9" priority="5">
      <formula>IF(RIGHT(TEXT(Y404,"0.#"),1)=".",FALSE,TRUE)</formula>
    </cfRule>
    <cfRule type="expression" dxfId="8" priority="6">
      <formula>IF(RIGHT(TEXT(Y404,"0.#"),1)=".",TRUE,FALSE)</formula>
    </cfRule>
  </conditionalFormatting>
  <conditionalFormatting sqref="AL404:AO404">
    <cfRule type="expression" dxfId="7" priority="7">
      <formula>IF(AND(AL404&gt;=0, RIGHT(TEXT(AL404,"0.#"),1)&lt;&gt;"."),TRUE,FALSE)</formula>
    </cfRule>
    <cfRule type="expression" dxfId="6" priority="8">
      <formula>IF(AND(AL404&gt;=0, RIGHT(TEXT(AL404,"0.#"),1)="."),TRUE,FALSE)</formula>
    </cfRule>
    <cfRule type="expression" dxfId="5" priority="9">
      <formula>IF(AND(AL404&lt;0, RIGHT(TEXT(AL404,"0.#"),1)&lt;&gt;"."),TRUE,FALSE)</formula>
    </cfRule>
    <cfRule type="expression" dxfId="4" priority="10">
      <formula>IF(AND(AL404&lt;0, RIGHT(TEXT(AL404,"0.#"),1)="."),TRUE,FALSE)</formula>
    </cfRule>
  </conditionalFormatting>
  <conditionalFormatting sqref="AL405:AO406">
    <cfRule type="expression" dxfId="3" priority="1">
      <formula>IF(AND(AL405&gt;=0, RIGHT(TEXT(AL405,"0.#"),1)&lt;&gt;"."),TRUE,FALSE)</formula>
    </cfRule>
    <cfRule type="expression" dxfId="2" priority="2">
      <formula>IF(AND(AL405&gt;=0, RIGHT(TEXT(AL405,"0.#"),1)="."),TRUE,FALSE)</formula>
    </cfRule>
    <cfRule type="expression" dxfId="1" priority="3">
      <formula>IF(AND(AL405&lt;0, RIGHT(TEXT(AL405,"0.#"),1)&lt;&gt;"."),TRUE,FALSE)</formula>
    </cfRule>
    <cfRule type="expression" dxfId="0" priority="4">
      <formula>IF(AND(AL405&lt;0, RIGHT(TEXT(AL405,"0.#"),1)="."),TRUE,FALSE)</formula>
    </cfRule>
  </conditionalFormatting>
  <dataValidations count="40">
    <dataValidation type="whole" allowBlank="1" showInputMessage="1" showErrorMessage="1" sqref="O244:P245 AM244:AN245 AA244:AB245 AX244:AX247" xr:uid="{017D19DD-ECDC-4C54-829E-1E072A4B13BB}">
      <formula1>0</formula1>
      <formula2>99</formula2>
    </dataValidation>
    <dataValidation type="whole" allowBlank="1" showInputMessage="1" showErrorMessage="1" sqref="AJ244:AK245 X244:Y245 L244:L247 X246:X247 M244:M245 AU244:AV245 AJ246:AJ247" xr:uid="{98BC60EC-6094-46D2-AC10-6BEE2212894D}">
      <formula1>0</formula1>
      <formula2>9999</formula2>
    </dataValidation>
    <dataValidation type="whole" imeMode="disabled" allowBlank="1" showInputMessage="1" showErrorMessage="1" sqref="AS2:AU2" xr:uid="{8BABB937-4CC2-4319-A0D6-19752A33E88C}">
      <formula1>0</formula1>
      <formula2>9999</formula2>
    </dataValidation>
    <dataValidation type="list" showInputMessage="1" showErrorMessage="1" sqref="AJ3:AW3" xr:uid="{D132EBF2-4157-4A34-888D-9900EA1B0CCA}">
      <formula1>T省庁</formula1>
    </dataValidation>
    <dataValidation type="list" imeMode="disabled" allowBlank="1" showInputMessage="1" showErrorMessage="1" sqref="AO2:AQ2" xr:uid="{4A11ACC7-DE3D-4BF8-A741-3C19DAEFB2D1}">
      <formula1>T事業番号</formula1>
    </dataValidation>
    <dataValidation type="list" allowBlank="1" showInputMessage="1" showErrorMessage="1" sqref="A222:F222" xr:uid="{07B1D353-603F-4222-A627-F6071732CF1A}">
      <formula1>T行政事業レビュー推進チームの所見</formula1>
    </dataValidation>
    <dataValidation type="custom" imeMode="disabled" allowBlank="1" showInputMessage="1" showErrorMessage="1" sqref="AH338:AK367 AH371:AK400 AH404:AK433 AH437:AK466 AH470:AK499 AH503:AK532 AH536:AK565 AH569:AK598 AH603:AK632" xr:uid="{5810FAA7-E5F1-4CB0-9B7B-8AA98B481F4D}">
      <formula1>OR(AND(MOD(IF(ISNUMBER(AH338), AH338, 0.5),1)=0, 0&lt;=AH338), AH338="-")</formula1>
    </dataValidation>
    <dataValidation type="whole" imeMode="disabled" allowBlank="1" showInputMessage="1" showErrorMessage="1" sqref="AW2:AX2" xr:uid="{09025D43-152E-4E32-AA80-D3DBC2744B84}">
      <formula1>0</formula1>
      <formula2>99</formula2>
    </dataValidation>
    <dataValidation type="list" allowBlank="1" showInputMessage="1" showErrorMessage="1" sqref="A224" xr:uid="{42BAF9A6-3F8B-4B61-AA21-5B890DEFBB35}">
      <formula1>T所見を踏まえた改善点</formula1>
    </dataValidation>
    <dataValidation type="list" allowBlank="1" showInputMessage="1" showErrorMessage="1" sqref="AO332 AO599 AR211" xr:uid="{0715AB1B-D5BA-4E7D-8249-B71627DDCFD7}">
      <formula1>"　, ☑"</formula1>
    </dataValidation>
    <dataValidation type="list" allowBlank="1" showInputMessage="1" showErrorMessage="1" sqref="S5:X5" xr:uid="{980AD994-F1CD-4EBC-846F-3DD7A664FD77}">
      <formula1>T終了年度</formula1>
    </dataValidation>
    <dataValidation type="custom" imeMode="disabled" allowBlank="1" showInputMessage="1" showErrorMessage="1" sqref="AR25:AX25 P29:AJ29 AL603:AO632 P18:AX18 Y282:AB291 AU282:AX291 Y295:AB304 AU295:AX304 Y308:AB317 AU308:AX317 Y321:AB330 AU321:AX330 Y338:AB367 AL338:AO367 Y371:AB400 AL371:AO400 Y404:AB433 AL404:AO433 Y437:AB466 AL437:AO466 Y470:AB499 AL470:AO499 Y503:AB532 AL503:AO532 Y536:AB565 AL536:AO565 Y569:AB598 AL569:AO598 Y603:AB632 P19:AJ19 W20:AJ24 AU69:AX69 P44:AC44 AE202:AQ204 P20:V28 AU53:AX53 AE48:AX49 W25:AQ27 AE54:AQ56 AU61:AX61 AE169:AQ171 AE186:AQ188 AU102:AX102 AU86:AX86 AE81:AX82 AE62:AQ64 AU94:AX94 AE194:AQ196 AE70:AQ72 AU135:AX135 AU119:AX119 AE114:AX115 AE95:AQ97 AU127:AX127 AE87:AQ89 AE103:AQ105 AU168:AX168 AU152:AX152 AE147:AX148 AE128:AQ130 AU160:AX160 AE120:AQ122 AE136:AQ138 AU201:AX201 AU185:AX185 AE180:AX181 AE161:AQ163 AU193:AX193 AE153:AQ155 W28:AX28" xr:uid="{9400A735-82BC-41BB-8FC7-C0D6341DD390}">
      <formula1>OR(ISNUMBER(P18), P18="-")</formula1>
    </dataValidation>
    <dataValidation type="custom" allowBlank="1" showInputMessage="1" showErrorMessage="1" errorTitle="法人番号チェック" error="法人番号は13桁の数字で入力してください。" sqref="J603:O632 J569:O598 J536:O565 J503:O532 J470:O499 J437:O466 J404:O433 J371:O400 J338:O367" xr:uid="{609D3FA7-2068-401E-BEB6-20B4CE798148}">
      <formula1>OR(J338="-",AND(LEN(J338)=13,IFERROR(SEARCH("-",J338),"")="",IFERROR(SEARCH(".",J338),"")="",ISNUMBER(J338)))</formula1>
    </dataValidation>
    <dataValidation type="list" allowBlank="1" showInputMessage="1" showErrorMessage="1" sqref="I34:I43 I33:J33" xr:uid="{05A70532-D014-43EA-A185-62E4D24E82B3}">
      <formula1>"　,(目)"</formula1>
    </dataValidation>
    <dataValidation type="custom" imeMode="disabled" allowBlank="1" showInputMessage="1" showErrorMessage="1" errorTitle="項" error="（項）の額は入力不要です_x000a_（目）の金額を入力してください。" sqref="P42:V42 P33:V33 W33:AC42 P36:V40" xr:uid="{7957AB22-1C9C-4066-8130-FE51B7F530C8}">
      <formula1>IF($G33="(項)","-",VALUE(P33))</formula1>
    </dataValidation>
    <dataValidation type="list" allowBlank="1" showInputMessage="1" showErrorMessage="1" sqref="G33:H43" xr:uid="{DE82049B-B825-405A-9EA8-18815A407967}">
      <formula1>"　 ,(項)"</formula1>
    </dataValidation>
    <dataValidation type="custom" imeMode="disabled" allowBlank="1" showErrorMessage="1" promptTitle="入力不可" prompt="各補正予算の合計値を表示する欄です。_x000a_数値の入力は、以下の各補正予算欄に行ってください。" sqref="AK19:AQ19" xr:uid="{3F9E48A0-33D6-4E4C-808A-840C5BBA0B50}">
      <formula1>OR(ISNUMBER(AK19), AK19="-")</formula1>
    </dataValidation>
    <dataValidation imeMode="disabled" allowBlank="1" showInputMessage="1" showErrorMessage="1" sqref="AQ53 AQ61 AQ69 AQ86 AQ94 AQ102 AQ119 AQ127 AQ135 AQ152 AQ160 AQ168 AQ185 AQ193 AQ201" xr:uid="{13016073-5D16-48F3-8E82-F885DBE8B600}"/>
    <dataValidation imeMode="on" allowBlank="1" showInputMessage="1" showErrorMessage="1" sqref="AQ52:AX52 AQ60:AX60 AQ68:AX68 AQ85:AX85 AQ93:AX93 AQ101:AX101 AQ118:AX118 AQ126:AX126 AQ134:AX134 AQ151:AX151 AQ159:AX159 AQ167:AX167 AQ184:AX184 AQ192:AX192 AQ200:AX200" xr:uid="{33F50D41-B8A7-4622-805D-D3CF71A89DEE}"/>
    <dataValidation type="list" allowBlank="1" showInputMessage="1" showErrorMessage="1" sqref="AC371:AG400 AC569:AG598 AC536:AG565 AC503:AG532 AC470:AG499 AC437:AG466 AC404:AG433" xr:uid="{FF0C9FA5-D9C7-41CE-94CD-5DF28104B3D1}">
      <formula1>契約方式1</formula1>
    </dataValidation>
    <dataValidation type="custom" imeMode="disabled" showInputMessage="1" showErrorMessage="1" errorTitle="令和5年度第5次補正予算" error="令和5年度第5次補正予算レビューシートの際に予算額を記載する欄です。_x000a_I24セルに「令和5年度第5次補正予算」を表示させた上で、入力を続けてください。_x000a_※数値で記入してください" sqref="AK24:AQ24" xr:uid="{F6B1B3D2-DFBC-4B92-BB3A-C66CE3592ED6}">
      <formula1>IF(I24="令和5年度第5次補正予算",ISNUMBER(AK24),"-")</formula1>
    </dataValidation>
    <dataValidation type="custom" imeMode="disabled" showInputMessage="1" showErrorMessage="1" errorTitle="令和5年度第4次補正予算" error="令和5年度第4次補正予算レビューシートの際に予算額を記載する欄です。_x000a_I23セルに「令和5年度第4次補正予算」を表示させた上で、入力を続けてください。_x000a_※数値で記入してください" sqref="AK23:AQ23" xr:uid="{2DED7A24-B849-481E-859F-ABADEEB5D4F7}">
      <formula1>IF(I23="令和5年度第4次補正予算",ISNUMBER(AK23),"-")</formula1>
    </dataValidation>
    <dataValidation type="custom" imeMode="disabled" showInputMessage="1" showErrorMessage="1" errorTitle="令和5年度第3次補正予算" error="令和5年度第3次補正予算レビューシートの際に予算額を記載する欄です。_x000a_I22セルに「令和5年度第3次補正予算」を表示させた上で、入力を続けてください。_x000a_※数値で記入してください" sqref="AK22:AQ22" xr:uid="{CE9DA04A-D7B6-4D35-9DCB-EE137479D0E1}">
      <formula1>IF(I22="令和5年度第3次補正予算",ISNUMBER(AK22),"-")</formula1>
    </dataValidation>
    <dataValidation type="custom" imeMode="disabled" showInputMessage="1" showErrorMessage="1" errorTitle="令和5年度第2次補正予算" error="令和5年度第2次補正予算レビューシートの際に予算額を記載する欄です。_x000a_I21セルに「令和5年度第2次補正予算」を表示させた上で、入力を続けてください。_x000a_※数値で記入してください" sqref="AK21:AQ21" xr:uid="{F7E5D34C-5846-4F0C-A480-42225A1BC5B6}">
      <formula1>IF(I21="令和5年度第2次補正予算",ISNUMBER(AK21),"-")</formula1>
    </dataValidation>
    <dataValidation type="custom" imeMode="disabled" showInputMessage="1" showErrorMessage="1" errorTitle="令和5年度第1次補正予算" error="令和5年度第1次補正予算における予算額を記載する欄です。_x000a_I20セルに「令和5年度第1次補正予算」を表示させた上で入力を続けてください。_x000a_※数値で記入してください" sqref="AK20:AQ20" xr:uid="{0F82427F-33DC-4742-AA4E-96D69D81EE45}">
      <formula1>IF(I20="令和5年度第1次補正予算",ISNUMBER(AK20),"-")</formula1>
    </dataValidation>
    <dataValidation errorStyle="warning" showInputMessage="1" errorTitle="中期アウトカムを設定する場合のみ入力" sqref="G92:AX92" xr:uid="{AD6DE334-F4DF-4EB4-A906-9957FA51AC07}"/>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00:AX100" xr:uid="{9C9B4281-B21B-487B-9511-75D6FBF81469}">
      <formula1>OR($G95&lt;&gt;"",G100="")</formula1>
    </dataValidation>
    <dataValidation type="custom" showInputMessage="1" showErrorMessage="1" errorTitle="中期アウトカムが未設定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33:AX133 G166:AX166" xr:uid="{F0EAC79A-3450-4C88-8F3C-CBD2EBD11619}">
      <formula1>OR(G128&lt;&gt;"",G133="")</formula1>
    </dataValidation>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99:AX199" xr:uid="{E5569745-B38A-47F3-B271-C57D3C6077EA}">
      <formula1>OR(G194&lt;&gt;"",G199="")</formula1>
    </dataValidation>
    <dataValidation type="custom" imeMode="disabled" allowBlank="1" showInputMessage="1" showErrorMessage="1" errorTitle="項" error="（項）の額は入力不要です_x000a_（目）の金額を入力してください。" sqref="P41:V41" xr:uid="{DAEE7ACF-0767-49A2-A601-35367B65AA1C}">
      <formula1>IF($G41="(項)","-",ISNUMBER(P41))</formula1>
    </dataValidation>
    <dataValidation type="custom" imeMode="disabled" showInputMessage="1" showErrorMessage="1" errorTitle="項" error="（項）の額は入力不要です_x000a_（目）の金額を入力してください。" sqref="P35:V35" xr:uid="{F8B128E0-9499-4F06-8F50-9EBDC989BF4B}">
      <formula1>IF($G35="(項)","-",VALUE(P35))</formula1>
    </dataValidation>
    <dataValidation allowBlank="1" showInputMessage="1" showErrorMessage="1" errorTitle="エラー" error="先に（項）または（目）を選択してください。" sqref="K33:O33" xr:uid="{353F888F-83B6-43A5-803F-E1C1F0B4DADF}"/>
    <dataValidation showInputMessage="1" showErrorMessage="1" errorTitle="エラー" error="先に（項）または（目）を選択してください。" sqref="K34:O34" xr:uid="{6B5B4566-69A9-43FF-B138-C7DD36B17A6C}"/>
    <dataValidation imeMode="disabled" allowBlank="1" showInputMessage="1" showErrorMessage="1" errorTitle="項" error="（項）の額は入力不要です_x000a_（目）の金額を入力してください。" sqref="P43:AC43" xr:uid="{68B72295-CE49-4CC4-BF0E-0D639AAFE76D}"/>
    <dataValidation type="custom" imeMode="disabled" allowBlank="1" showInputMessage="1" showErrorMessage="1" errorTitle="項" error="（項）の額は入力不要です_x000a_（目）の金額を入力してください。" sqref="P34:V34" xr:uid="{CB97AED6-63D0-4A18-8879-B1CE3E5124FF}">
      <formula1>IF($G34="(項)","",VALUE(P34))</formula1>
    </dataValidation>
    <dataValidation type="list" allowBlank="1" showInputMessage="1" showErrorMessage="1" sqref="E247:F247 Q247:R247 AC247:AD247 AO247:AP247" xr:uid="{2E045F21-8447-4B51-B979-C30FF0DB9AE4}">
      <formula1>"2022"</formula1>
    </dataValidation>
    <dataValidation type="list" allowBlank="1" showInputMessage="1" showErrorMessage="1" sqref="E244:G245 Q244:S245 AC244:AE245 AO244:AP245" xr:uid="{EB173102-4775-404C-AC4B-560D86721A0D}">
      <formula1>T省庁</formula1>
    </dataValidation>
    <dataValidation type="list" allowBlank="1" showInputMessage="1" showErrorMessage="1" sqref="AO246:AP246 AC246:AD246 Q246:R246 E246:F246" xr:uid="{321EF823-34ED-4522-9110-CED7F170C136}">
      <formula1>"2021"</formula1>
    </dataValidation>
    <dataValidation type="list" allowBlank="1" showInputMessage="1" showErrorMessage="1" sqref="AC603:AG632" xr:uid="{16E963A4-3E0E-418B-B496-D96513CEB57A}">
      <formula1>契約方式2</formula1>
    </dataValidation>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67:AX67" xr:uid="{B4FE7F50-C601-4B19-9E6C-223680BA91AF}">
      <formula1>OR($G70&lt;&gt;"",G67="")</formula1>
    </dataValidation>
  </dataValidations>
  <hyperlinks>
    <hyperlink ref="Y8:AD10" location="入力規則等!F1" display="主要経費" xr:uid="{00000000-0004-0000-0000-000000000000}"/>
    <hyperlink ref="A6:F6" location="入力規則等!A1" display="会計区分" xr:uid="{00000000-0004-0000-0000-000001000000}"/>
    <hyperlink ref="A15:F15" location="入力規則等!K1" display="実施方法" xr:uid="{00000000-0004-0000-0000-000002000000}"/>
  </hyperlinks>
  <pageMargins left="0.62992125984251968" right="0.39370078740157483" top="0.59055118110236227" bottom="0.39370078740157483" header="0.51181102362204722" footer="0.51181102362204722"/>
  <pageSetup paperSize="9" scale="59" fitToHeight="0" orientation="portrait" r:id="rId3"/>
  <headerFooter differentFirst="1" alignWithMargins="0"/>
  <ignoredErrors>
    <ignoredError sqref="AY305" formula="1"/>
    <ignoredError sqref="AY364" formulaRange="1"/>
  </ignoredErrors>
  <drawing r:id="rId4"/>
  <extLst>
    <ext xmlns:x14="http://schemas.microsoft.com/office/spreadsheetml/2009/9/main" uri="{CCE6A557-97BC-4b89-ADB6-D9C93CAAB3DF}">
      <x14:dataValidations xmlns:xm="http://schemas.microsoft.com/office/excel/2006/main" count="13">
        <x14:dataValidation type="list" allowBlank="1" showInputMessage="1" showErrorMessage="1" xr:uid="{E595551F-299C-4A88-B12A-2582EAA4FB4C}">
          <x14:formula1>
            <xm:f>入力規則等!$P$14:$P$37</xm:f>
          </x14:formula1>
          <xm:sqref>G246:I247 AQ246:AS247 AE246:AG247 S246:U247 AJ2:AM2</xm:sqref>
        </x14:dataValidation>
        <x14:dataValidation type="list" allowBlank="1" showInputMessage="1" showErrorMessage="1" xr:uid="{3326977C-3021-4E5F-9B6E-F4CFC353D2FF}">
          <x14:formula1>
            <xm:f>入力規則等!$P$62:$P$64</xm:f>
          </x14:formula1>
          <xm:sqref>J246:K246 V246:W246 AH246:AI246 AT246:AU246</xm:sqref>
        </x14:dataValidation>
        <x14:dataValidation type="list" allowBlank="1" showInputMessage="1" showErrorMessage="1" xr:uid="{2C389B64-811C-4806-9583-D18521BB738B}">
          <x14:formula1>
            <xm:f>入力規則等!$AE$2:$AE$49</xm:f>
          </x14:formula1>
          <xm:sqref>C603:D632</xm:sqref>
        </x14:dataValidation>
        <x14:dataValidation type="list" allowBlank="1" showInputMessage="1" showErrorMessage="1" xr:uid="{A8AAC522-9055-4F2F-8712-DE7BCD46C775}">
          <x14:formula1>
            <xm:f>入力規則等!$P$42:$P$44</xm:f>
          </x14:formula1>
          <xm:sqref>I244:J244 U244:V244 AG244:AH244 AR244:AS244</xm:sqref>
        </x14:dataValidation>
        <x14:dataValidation type="list" allowBlank="1" showInputMessage="1" showErrorMessage="1" xr:uid="{258A468B-C25E-4913-A136-FA62D0DA87C0}">
          <x14:formula1>
            <xm:f>入力規則等!$T$2:$T$100</xm:f>
          </x14:formula1>
          <xm:sqref>G5:L5</xm:sqref>
        </x14:dataValidation>
        <x14:dataValidation type="list" allowBlank="1" showErrorMessage="1" promptTitle="AR16セルを選択してください" prompt="このセルに入力せず、AR16セルを選択してください。" xr:uid="{ACFC038F-A8D4-40B7-8E69-17CD8449D9F8}">
          <x14:formula1>
            <xm:f>入力規則等!$P$76</xm:f>
          </x14:formula1>
          <xm:sqref>I24:O24</xm:sqref>
        </x14:dataValidation>
        <x14:dataValidation type="list" allowBlank="1" showErrorMessage="1" promptTitle="AR16セルを選択してください" prompt="このセルに入力せず、AR16セルを選択してください。" xr:uid="{0B853607-7780-4318-8987-EF12655020F1}">
          <x14:formula1>
            <xm:f>入力規則等!$P$72</xm:f>
          </x14:formula1>
          <xm:sqref>I20:O20</xm:sqref>
        </x14:dataValidation>
        <x14:dataValidation type="list" allowBlank="1" showErrorMessage="1" promptTitle="AR16セルを選択してください" prompt="このセルに入力せず、AR16セルを選択してください。" xr:uid="{9E5F7C3E-0D84-4310-93A2-99475394AE00}">
          <x14:formula1>
            <xm:f>入力規則等!$P$73</xm:f>
          </x14:formula1>
          <xm:sqref>I21:O21</xm:sqref>
        </x14:dataValidation>
        <x14:dataValidation type="list" allowBlank="1" showErrorMessage="1" promptTitle="AR16セルを選択してください" prompt="このセルに入力せず、AR16セルを選択してください。" xr:uid="{552C5329-C5EC-431A-82E9-4C8DEF97A49B}">
          <x14:formula1>
            <xm:f>入力規則等!$P$74</xm:f>
          </x14:formula1>
          <xm:sqref>I22:O22</xm:sqref>
        </x14:dataValidation>
        <x14:dataValidation type="list" allowBlank="1" showErrorMessage="1" promptTitle="AR16セルを選択してください" prompt="このセルに入力せず、AR16セルを選択してください。" xr:uid="{9ABF0E7E-B100-4107-A3B2-137703E087A1}">
          <x14:formula1>
            <xm:f>入力規則等!$P$75</xm:f>
          </x14:formula1>
          <xm:sqref>I23:O23</xm:sqref>
        </x14:dataValidation>
        <x14:dataValidation type="list" allowBlank="1" showInputMessage="1" showErrorMessage="1" xr:uid="{907A33C0-169D-4267-80A5-454A6FDA99D1}">
          <x14:formula1>
            <xm:f>入力規則等!$P$67:$P$69</xm:f>
          </x14:formula1>
          <xm:sqref>J247:K247 V247:W247 AH247:AI247 AT247:AU247</xm:sqref>
        </x14:dataValidation>
        <x14:dataValidation type="list" allowBlank="1" showInputMessage="1" showErrorMessage="1" xr:uid="{4BD175EA-7880-4342-98ED-386953B48041}">
          <x14:formula1>
            <xm:f>入力規則等!$AB$2:$AB$14</xm:f>
          </x14:formula1>
          <xm:sqref>AC338:AG367</xm:sqref>
        </x14:dataValidation>
        <x14:dataValidation type="list" allowBlank="1" showInputMessage="1" showErrorMessage="1" xr:uid="{1183BFB5-23A7-40AA-8B1C-A7B433B3216D}">
          <x14:formula1>
            <xm:f>入力規則等!$P$47:$P$49</xm:f>
          </x14:formula1>
          <xm:sqref>I245:J245 U245:V245 AG245:AH245 AR245:AS245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114"/>
  <sheetViews>
    <sheetView showGridLines="0" zoomScale="115" zoomScaleNormal="115" workbookViewId="0">
      <selection activeCell="F1" sqref="F1"/>
    </sheetView>
  </sheetViews>
  <sheetFormatPr defaultColWidth="9" defaultRowHeight="13" x14ac:dyDescent="0.2"/>
  <cols>
    <col min="1" max="1" width="32.453125" customWidth="1"/>
    <col min="2" max="2" width="10.08984375" style="13" customWidth="1"/>
    <col min="3" max="3" width="17" style="10" hidden="1" customWidth="1"/>
    <col min="4" max="4" width="4" style="10" hidden="1" customWidth="1"/>
    <col min="5" max="5" width="4" style="10" customWidth="1"/>
    <col min="6" max="6" width="23.453125" bestFit="1" customWidth="1"/>
    <col min="7" max="7" width="8.7265625"/>
    <col min="8" max="8" width="12" style="10" hidden="1" customWidth="1"/>
    <col min="9" max="9" width="4" style="10" hidden="1" customWidth="1"/>
    <col min="10" max="10" width="3.6328125" customWidth="1"/>
    <col min="11" max="11" width="8.36328125" customWidth="1"/>
    <col min="12" max="12" width="8.7265625" style="13" customWidth="1"/>
    <col min="13" max="13" width="9.453125" style="10" hidden="1" customWidth="1"/>
    <col min="14" max="14" width="4" style="10" hidden="1" customWidth="1"/>
    <col min="15" max="15" width="8.7265625"/>
    <col min="16" max="16" width="9" style="23"/>
    <col min="17" max="17" width="4.453125" style="23" customWidth="1"/>
    <col min="18" max="18" width="7.90625" style="23" customWidth="1"/>
    <col min="19" max="19" width="3.6328125" style="23" customWidth="1"/>
    <col min="20" max="20" width="12.453125" style="28" bestFit="1" customWidth="1"/>
    <col min="21" max="21" width="12.08984375" style="23" customWidth="1"/>
    <col min="22" max="22" width="11.36328125" style="28" bestFit="1" customWidth="1"/>
    <col min="23" max="23" width="12.26953125" style="28" customWidth="1"/>
    <col min="24" max="24" width="24.08984375" style="28" bestFit="1" customWidth="1"/>
    <col min="25" max="25" width="3.7265625" style="28" customWidth="1"/>
    <col min="26" max="26" width="33.7265625" style="28" bestFit="1" customWidth="1"/>
    <col min="27" max="27" width="3" style="23" customWidth="1"/>
    <col min="28" max="28" width="30.6328125" style="23" customWidth="1"/>
    <col min="29" max="35" width="9" style="23"/>
    <col min="36" max="36" width="13" style="23" customWidth="1"/>
    <col min="37" max="16384" width="9" style="23"/>
  </cols>
  <sheetData>
    <row r="1" spans="1:36" x14ac:dyDescent="0.2">
      <c r="A1" s="21" t="s">
        <v>4</v>
      </c>
      <c r="B1" s="21" t="s">
        <v>38</v>
      </c>
      <c r="F1" s="22" t="s">
        <v>49</v>
      </c>
      <c r="G1" s="20" t="s">
        <v>48</v>
      </c>
      <c r="J1" s="10"/>
      <c r="K1" s="21" t="s">
        <v>5</v>
      </c>
      <c r="L1" s="21" t="s">
        <v>38</v>
      </c>
      <c r="O1" s="10"/>
      <c r="P1" s="24" t="s">
        <v>97</v>
      </c>
      <c r="R1" s="24" t="s">
        <v>96</v>
      </c>
      <c r="T1" s="24" t="s">
        <v>46</v>
      </c>
      <c r="U1" s="24" t="s">
        <v>303</v>
      </c>
      <c r="V1" s="24" t="s">
        <v>47</v>
      </c>
      <c r="W1" s="24" t="s">
        <v>304</v>
      </c>
      <c r="X1" s="24" t="s">
        <v>21</v>
      </c>
      <c r="Y1" s="23"/>
      <c r="Z1" s="24" t="s">
        <v>23</v>
      </c>
      <c r="AA1" s="25"/>
      <c r="AB1" s="37" t="s">
        <v>111</v>
      </c>
      <c r="AE1" s="37" t="s">
        <v>114</v>
      </c>
      <c r="AG1" s="58"/>
      <c r="AH1" s="58"/>
      <c r="AJ1" s="23" t="s">
        <v>144</v>
      </c>
    </row>
    <row r="2" spans="1:36" ht="13.5" customHeight="1" x14ac:dyDescent="0.2">
      <c r="A2" s="9" t="s">
        <v>37</v>
      </c>
      <c r="B2" s="14" t="s">
        <v>649</v>
      </c>
      <c r="C2" s="10" t="str">
        <f>IF(B2="","",A2)</f>
        <v>一般会計</v>
      </c>
      <c r="D2" s="10" t="str">
        <f>IF(C2="","",IF(D1&lt;&gt;"",CONCATENATE(D1,"、",C2),C2))</f>
        <v>一般会計</v>
      </c>
      <c r="F2" s="11" t="s">
        <v>492</v>
      </c>
      <c r="G2" s="12"/>
      <c r="H2" s="10" t="str">
        <f>IF(G2="","",F2)</f>
        <v/>
      </c>
      <c r="I2" s="10" t="str">
        <f>IF(H2="","",IF(I1&lt;&gt;"",CONCATENATE(I1,"、",H2),H2))</f>
        <v/>
      </c>
      <c r="J2" s="10"/>
      <c r="K2" s="9" t="s">
        <v>39</v>
      </c>
      <c r="L2" s="14" t="s">
        <v>649</v>
      </c>
      <c r="M2" s="10" t="str">
        <f>IF(L2="","",K2)</f>
        <v>直接実施</v>
      </c>
      <c r="N2" s="10" t="str">
        <f>IF(M2="","",IF(N1&lt;&gt;"",CONCATENATE(N1,"、",M2),M2))</f>
        <v>直接実施</v>
      </c>
      <c r="O2" s="10"/>
      <c r="P2" s="95" t="s">
        <v>612</v>
      </c>
      <c r="R2" s="27" t="s">
        <v>102</v>
      </c>
      <c r="T2" s="27" t="s">
        <v>33</v>
      </c>
      <c r="U2" s="27" t="s">
        <v>33</v>
      </c>
      <c r="V2" s="60" t="s">
        <v>274</v>
      </c>
      <c r="W2" s="60" t="s">
        <v>398</v>
      </c>
      <c r="X2" s="94" t="s">
        <v>610</v>
      </c>
      <c r="Y2" s="23"/>
      <c r="Z2" s="24" t="s">
        <v>610</v>
      </c>
      <c r="AA2" s="25"/>
      <c r="AB2" s="39" t="s">
        <v>573</v>
      </c>
      <c r="AE2" s="37" t="s">
        <v>115</v>
      </c>
      <c r="AG2" s="58"/>
      <c r="AH2" s="58"/>
      <c r="AJ2" s="65" t="s">
        <v>153</v>
      </c>
    </row>
    <row r="3" spans="1:36" ht="13.5" customHeight="1" x14ac:dyDescent="0.2">
      <c r="A3" s="15" t="s">
        <v>50</v>
      </c>
      <c r="B3" s="14"/>
      <c r="C3" s="10" t="str">
        <f t="shared" ref="C3:C30" si="0">IF(B3="","",A3)</f>
        <v/>
      </c>
      <c r="D3" s="10" t="str">
        <f>IF(C3="",D2,IF(D2&lt;&gt;"",CONCATENATE(D2,"、",C3),C3))</f>
        <v>一般会計</v>
      </c>
      <c r="F3" s="11" t="s">
        <v>493</v>
      </c>
      <c r="G3" s="12"/>
      <c r="H3" s="10" t="str">
        <f t="shared" ref="H3:H13" si="1">IF(G3="","",F3)</f>
        <v/>
      </c>
      <c r="I3" s="10" t="str">
        <f>IF(H3="",I2,IF(I2&lt;&gt;"",CONCATENATE(I2,"、",H3),H3))</f>
        <v/>
      </c>
      <c r="J3" s="10"/>
      <c r="K3" s="9" t="s">
        <v>40</v>
      </c>
      <c r="L3" s="14"/>
      <c r="M3" s="10" t="str">
        <f t="shared" ref="M3:M8" si="2">IF(L3="","",K3)</f>
        <v/>
      </c>
      <c r="N3" s="10" t="str">
        <f t="shared" ref="N3:N8" si="3">IF(M3="",N2,IF(N2&lt;&gt;"",CONCATENATE(N2,"、",M3),M3))</f>
        <v>直接実施</v>
      </c>
      <c r="O3" s="10"/>
      <c r="P3" s="62">
        <v>22</v>
      </c>
      <c r="R3" s="27" t="s">
        <v>77</v>
      </c>
      <c r="T3" s="27" t="s">
        <v>34</v>
      </c>
      <c r="U3" s="27" t="s">
        <v>305</v>
      </c>
      <c r="V3" s="60" t="s">
        <v>275</v>
      </c>
      <c r="W3" s="60" t="s">
        <v>399</v>
      </c>
      <c r="X3" s="61" t="s">
        <v>73</v>
      </c>
      <c r="Y3" s="23"/>
      <c r="Z3" s="29" t="s">
        <v>98</v>
      </c>
      <c r="AA3" s="25"/>
      <c r="AB3" s="39" t="s">
        <v>574</v>
      </c>
      <c r="AE3" s="37" t="str">
        <f>CHAR(CODE(AE2)+1)</f>
        <v>B</v>
      </c>
      <c r="AG3" s="58"/>
      <c r="AH3" s="58"/>
      <c r="AJ3" s="65" t="s">
        <v>154</v>
      </c>
    </row>
    <row r="4" spans="1:36" ht="13.5" customHeight="1" x14ac:dyDescent="0.2">
      <c r="A4" s="15" t="s">
        <v>51</v>
      </c>
      <c r="B4" s="14"/>
      <c r="C4" s="10" t="str">
        <f t="shared" si="0"/>
        <v/>
      </c>
      <c r="D4" s="10" t="str">
        <f t="shared" ref="D4:D35" si="4">IF(C4="",D3,IF(D3&lt;&gt;"",CONCATENATE(D3,"、",C4),C4))</f>
        <v>一般会計</v>
      </c>
      <c r="F4" s="11" t="s">
        <v>494</v>
      </c>
      <c r="G4" s="12"/>
      <c r="H4" s="10" t="str">
        <f t="shared" si="1"/>
        <v/>
      </c>
      <c r="I4" s="10" t="str">
        <f t="shared" ref="I4:I29" si="5">IF(H4="",I3,IF(I3&lt;&gt;"",CONCATENATE(I3,"、",H4),H4))</f>
        <v/>
      </c>
      <c r="J4" s="10"/>
      <c r="K4" s="9" t="s">
        <v>41</v>
      </c>
      <c r="L4" s="14"/>
      <c r="M4" s="10" t="str">
        <f t="shared" si="2"/>
        <v/>
      </c>
      <c r="N4" s="10" t="str">
        <f t="shared" si="3"/>
        <v>直接実施</v>
      </c>
      <c r="O4" s="10"/>
      <c r="P4" s="27" t="s">
        <v>459</v>
      </c>
      <c r="R4" s="27" t="s">
        <v>78</v>
      </c>
      <c r="T4" s="27" t="s">
        <v>181</v>
      </c>
      <c r="U4" s="27" t="s">
        <v>306</v>
      </c>
      <c r="V4" s="60" t="s">
        <v>276</v>
      </c>
      <c r="W4" s="60" t="s">
        <v>400</v>
      </c>
      <c r="X4" s="61" t="s">
        <v>74</v>
      </c>
      <c r="Y4" s="23"/>
      <c r="Z4" s="29" t="s">
        <v>99</v>
      </c>
      <c r="AA4" s="25"/>
      <c r="AB4" s="39" t="s">
        <v>575</v>
      </c>
      <c r="AE4" s="37" t="str">
        <f t="shared" ref="AE4:AE49" si="6">CHAR(CODE(AE3)+1)</f>
        <v>C</v>
      </c>
      <c r="AG4" s="58"/>
      <c r="AH4" s="58"/>
      <c r="AJ4" s="65" t="s">
        <v>155</v>
      </c>
    </row>
    <row r="5" spans="1:36" ht="13.5" customHeight="1" x14ac:dyDescent="0.2">
      <c r="A5" s="15" t="s">
        <v>52</v>
      </c>
      <c r="B5" s="14"/>
      <c r="C5" s="10" t="str">
        <f t="shared" si="0"/>
        <v/>
      </c>
      <c r="D5" s="10" t="str">
        <f t="shared" si="4"/>
        <v>一般会計</v>
      </c>
      <c r="F5" s="11" t="s">
        <v>495</v>
      </c>
      <c r="G5" s="12"/>
      <c r="H5" s="10" t="str">
        <f t="shared" si="1"/>
        <v/>
      </c>
      <c r="I5" s="10" t="str">
        <f t="shared" si="5"/>
        <v/>
      </c>
      <c r="J5" s="10"/>
      <c r="K5" s="9" t="s">
        <v>42</v>
      </c>
      <c r="L5" s="14"/>
      <c r="M5" s="10" t="str">
        <f t="shared" si="2"/>
        <v/>
      </c>
      <c r="N5" s="10" t="str">
        <f t="shared" si="3"/>
        <v>直接実施</v>
      </c>
      <c r="O5" s="10"/>
      <c r="P5" s="27" t="s">
        <v>549</v>
      </c>
      <c r="R5" s="27" t="s">
        <v>451</v>
      </c>
      <c r="T5" s="27" t="s">
        <v>182</v>
      </c>
      <c r="U5" s="27" t="s">
        <v>307</v>
      </c>
      <c r="V5" s="60" t="s">
        <v>277</v>
      </c>
      <c r="W5" s="60" t="s">
        <v>401</v>
      </c>
      <c r="X5" s="60" t="s">
        <v>75</v>
      </c>
      <c r="Y5" s="26"/>
      <c r="Z5" s="29" t="s">
        <v>100</v>
      </c>
      <c r="AA5" s="25"/>
      <c r="AB5" s="39" t="s">
        <v>576</v>
      </c>
      <c r="AE5" s="37" t="str">
        <f t="shared" si="6"/>
        <v>D</v>
      </c>
      <c r="AJ5" s="65" t="s">
        <v>156</v>
      </c>
    </row>
    <row r="6" spans="1:36" ht="13.5" customHeight="1" x14ac:dyDescent="0.2">
      <c r="A6" s="15" t="s">
        <v>53</v>
      </c>
      <c r="B6" s="14"/>
      <c r="C6" s="10" t="str">
        <f t="shared" si="0"/>
        <v/>
      </c>
      <c r="D6" s="10" t="str">
        <f t="shared" si="4"/>
        <v>一般会計</v>
      </c>
      <c r="F6" s="11" t="s">
        <v>496</v>
      </c>
      <c r="G6" s="12"/>
      <c r="H6" s="10" t="str">
        <f t="shared" si="1"/>
        <v/>
      </c>
      <c r="I6" s="10" t="str">
        <f t="shared" si="5"/>
        <v/>
      </c>
      <c r="J6" s="10"/>
      <c r="K6" s="9" t="s">
        <v>43</v>
      </c>
      <c r="L6" s="14"/>
      <c r="M6" s="10" t="str">
        <f t="shared" si="2"/>
        <v/>
      </c>
      <c r="N6" s="10" t="str">
        <f t="shared" si="3"/>
        <v>直接実施</v>
      </c>
      <c r="O6" s="10"/>
      <c r="R6" s="27" t="s">
        <v>452</v>
      </c>
      <c r="T6" s="27" t="s">
        <v>183</v>
      </c>
      <c r="U6" s="27" t="s">
        <v>308</v>
      </c>
      <c r="V6" s="60" t="s">
        <v>278</v>
      </c>
      <c r="W6" s="60" t="s">
        <v>402</v>
      </c>
      <c r="X6" s="60" t="s">
        <v>101</v>
      </c>
      <c r="Y6" s="26"/>
      <c r="Z6" s="29" t="s">
        <v>163</v>
      </c>
      <c r="AA6" s="25"/>
      <c r="AB6" s="39" t="s">
        <v>577</v>
      </c>
      <c r="AE6" s="37" t="str">
        <f>CHAR(CODE(AE5)+1)</f>
        <v>E</v>
      </c>
      <c r="AJ6" s="65" t="s">
        <v>157</v>
      </c>
    </row>
    <row r="7" spans="1:36" ht="13.5" customHeight="1" x14ac:dyDescent="0.2">
      <c r="A7" s="15" t="s">
        <v>124</v>
      </c>
      <c r="B7" s="14"/>
      <c r="C7" s="10" t="str">
        <f t="shared" si="0"/>
        <v/>
      </c>
      <c r="D7" s="10" t="str">
        <f t="shared" si="4"/>
        <v>一般会計</v>
      </c>
      <c r="F7" s="11" t="s">
        <v>497</v>
      </c>
      <c r="G7" s="12"/>
      <c r="H7" s="10" t="str">
        <f t="shared" si="1"/>
        <v/>
      </c>
      <c r="I7" s="10" t="str">
        <f t="shared" si="5"/>
        <v/>
      </c>
      <c r="J7" s="10"/>
      <c r="K7" s="9" t="s">
        <v>44</v>
      </c>
      <c r="L7" s="14"/>
      <c r="M7" s="10" t="str">
        <f t="shared" si="2"/>
        <v/>
      </c>
      <c r="N7" s="10" t="str">
        <f t="shared" si="3"/>
        <v>直接実施</v>
      </c>
      <c r="O7" s="10"/>
      <c r="P7" s="74" t="s">
        <v>558</v>
      </c>
      <c r="R7" s="27" t="s">
        <v>79</v>
      </c>
      <c r="T7" s="27" t="s">
        <v>184</v>
      </c>
      <c r="U7" s="27" t="s">
        <v>309</v>
      </c>
      <c r="V7" s="60" t="s">
        <v>279</v>
      </c>
      <c r="W7" s="60" t="s">
        <v>403</v>
      </c>
      <c r="X7" s="60" t="s">
        <v>76</v>
      </c>
      <c r="Y7" s="26"/>
      <c r="Z7" s="29" t="s">
        <v>161</v>
      </c>
      <c r="AA7" s="25"/>
      <c r="AB7" s="39" t="s">
        <v>578</v>
      </c>
      <c r="AC7" s="59"/>
      <c r="AE7" s="37" t="str">
        <f>CHAR(CODE(AE6)+1)</f>
        <v>F</v>
      </c>
      <c r="AJ7" s="65" t="s">
        <v>158</v>
      </c>
    </row>
    <row r="8" spans="1:36" ht="13.5" customHeight="1" x14ac:dyDescent="0.2">
      <c r="A8" s="15" t="s">
        <v>54</v>
      </c>
      <c r="B8" s="14"/>
      <c r="C8" s="10" t="str">
        <f t="shared" si="0"/>
        <v/>
      </c>
      <c r="D8" s="10" t="str">
        <f t="shared" si="4"/>
        <v>一般会計</v>
      </c>
      <c r="F8" s="11" t="s">
        <v>498</v>
      </c>
      <c r="G8" s="12"/>
      <c r="H8" s="10" t="str">
        <f t="shared" si="1"/>
        <v/>
      </c>
      <c r="I8" s="10" t="str">
        <f t="shared" si="5"/>
        <v/>
      </c>
      <c r="J8" s="10"/>
      <c r="K8" s="9" t="s">
        <v>45</v>
      </c>
      <c r="L8" s="14"/>
      <c r="M8" s="10" t="str">
        <f t="shared" si="2"/>
        <v/>
      </c>
      <c r="N8" s="10" t="str">
        <f t="shared" si="3"/>
        <v>直接実施</v>
      </c>
      <c r="O8" s="10"/>
      <c r="P8" s="27"/>
      <c r="R8" s="27" t="s">
        <v>80</v>
      </c>
      <c r="T8" s="27" t="s">
        <v>185</v>
      </c>
      <c r="U8" s="27" t="s">
        <v>310</v>
      </c>
      <c r="V8" s="60" t="s">
        <v>280</v>
      </c>
      <c r="W8" s="60" t="s">
        <v>404</v>
      </c>
      <c r="X8" s="26"/>
      <c r="Y8" s="26"/>
      <c r="Z8" s="27" t="s">
        <v>76</v>
      </c>
      <c r="AA8" s="25"/>
      <c r="AB8" s="39" t="s">
        <v>579</v>
      </c>
      <c r="AE8" s="37" t="str">
        <f t="shared" si="6"/>
        <v>G</v>
      </c>
      <c r="AJ8" s="65" t="s">
        <v>159</v>
      </c>
    </row>
    <row r="9" spans="1:36" ht="13.5" customHeight="1" x14ac:dyDescent="0.2">
      <c r="A9" s="15" t="s">
        <v>125</v>
      </c>
      <c r="B9" s="14"/>
      <c r="C9" s="10" t="str">
        <f t="shared" si="0"/>
        <v/>
      </c>
      <c r="D9" s="10" t="str">
        <f t="shared" si="4"/>
        <v>一般会計</v>
      </c>
      <c r="F9" s="11" t="s">
        <v>499</v>
      </c>
      <c r="G9" s="12"/>
      <c r="H9" s="10" t="str">
        <f t="shared" si="1"/>
        <v/>
      </c>
      <c r="I9" s="10" t="str">
        <f t="shared" si="5"/>
        <v/>
      </c>
      <c r="J9" s="10"/>
      <c r="K9" s="10"/>
      <c r="L9" s="16"/>
      <c r="O9" s="10"/>
      <c r="P9" s="27" t="s">
        <v>179</v>
      </c>
      <c r="R9" s="27" t="s">
        <v>81</v>
      </c>
      <c r="T9" s="27" t="s">
        <v>186</v>
      </c>
      <c r="U9" s="27" t="s">
        <v>311</v>
      </c>
      <c r="V9" s="60" t="s">
        <v>281</v>
      </c>
      <c r="W9" s="60" t="s">
        <v>405</v>
      </c>
      <c r="X9" s="26"/>
      <c r="Y9" s="26"/>
      <c r="Z9" s="26"/>
      <c r="AA9" s="25"/>
      <c r="AB9" s="39" t="s">
        <v>572</v>
      </c>
      <c r="AE9" s="37" t="str">
        <f t="shared" si="6"/>
        <v>H</v>
      </c>
      <c r="AJ9" s="65" t="s">
        <v>637</v>
      </c>
    </row>
    <row r="10" spans="1:36" ht="13.5" customHeight="1" x14ac:dyDescent="0.2">
      <c r="A10" s="15" t="s">
        <v>55</v>
      </c>
      <c r="B10" s="14"/>
      <c r="C10" s="10" t="str">
        <f t="shared" si="0"/>
        <v/>
      </c>
      <c r="D10" s="10" t="str">
        <f t="shared" si="4"/>
        <v>一般会計</v>
      </c>
      <c r="F10" s="11" t="s">
        <v>500</v>
      </c>
      <c r="G10" s="12"/>
      <c r="H10" s="10" t="str">
        <f t="shared" si="1"/>
        <v/>
      </c>
      <c r="I10" s="10" t="str">
        <f t="shared" si="5"/>
        <v/>
      </c>
      <c r="J10" s="10"/>
      <c r="K10" s="10" t="str">
        <f>N8</f>
        <v>直接実施</v>
      </c>
      <c r="L10" s="16"/>
      <c r="O10" s="10"/>
      <c r="P10" s="27" t="s">
        <v>180</v>
      </c>
      <c r="R10" s="27" t="s">
        <v>82</v>
      </c>
      <c r="T10" s="27" t="s">
        <v>187</v>
      </c>
      <c r="U10" s="27" t="s">
        <v>312</v>
      </c>
      <c r="V10" s="60" t="s">
        <v>282</v>
      </c>
      <c r="W10" s="60" t="s">
        <v>406</v>
      </c>
      <c r="X10" s="26"/>
      <c r="Y10" s="26"/>
      <c r="Z10" s="26"/>
      <c r="AA10" s="25"/>
      <c r="AB10" s="39" t="s">
        <v>580</v>
      </c>
      <c r="AE10" s="37" t="str">
        <f t="shared" si="6"/>
        <v>I</v>
      </c>
      <c r="AJ10" s="65" t="s">
        <v>160</v>
      </c>
    </row>
    <row r="11" spans="1:36" ht="13.5" customHeight="1" x14ac:dyDescent="0.2">
      <c r="A11" s="15" t="s">
        <v>56</v>
      </c>
      <c r="B11" s="14"/>
      <c r="C11" s="10" t="str">
        <f t="shared" si="0"/>
        <v/>
      </c>
      <c r="D11" s="10" t="str">
        <f t="shared" si="4"/>
        <v>一般会計</v>
      </c>
      <c r="F11" s="11" t="s">
        <v>501</v>
      </c>
      <c r="G11" s="12"/>
      <c r="H11" s="10" t="str">
        <f t="shared" si="1"/>
        <v/>
      </c>
      <c r="I11" s="10" t="str">
        <f t="shared" si="5"/>
        <v/>
      </c>
      <c r="J11" s="10"/>
      <c r="K11" s="10"/>
      <c r="L11" s="16"/>
      <c r="O11" s="10"/>
      <c r="R11" s="27" t="s">
        <v>646</v>
      </c>
      <c r="T11" s="27" t="s">
        <v>188</v>
      </c>
      <c r="U11" s="27" t="s">
        <v>313</v>
      </c>
      <c r="V11" s="60" t="s">
        <v>283</v>
      </c>
      <c r="W11" s="60" t="s">
        <v>407</v>
      </c>
      <c r="X11" s="26"/>
      <c r="Y11" s="26"/>
      <c r="Z11" s="26"/>
      <c r="AA11" s="25"/>
      <c r="AB11" s="39" t="s">
        <v>148</v>
      </c>
      <c r="AE11" s="37" t="str">
        <f t="shared" si="6"/>
        <v>J</v>
      </c>
      <c r="AJ11" s="65" t="s">
        <v>145</v>
      </c>
    </row>
    <row r="12" spans="1:36" ht="13.5" customHeight="1" x14ac:dyDescent="0.2">
      <c r="A12" s="15" t="s">
        <v>57</v>
      </c>
      <c r="B12" s="14"/>
      <c r="C12" s="10" t="str">
        <f t="shared" si="0"/>
        <v/>
      </c>
      <c r="D12" s="10" t="str">
        <f t="shared" si="4"/>
        <v>一般会計</v>
      </c>
      <c r="F12" s="9" t="s">
        <v>502</v>
      </c>
      <c r="G12" s="12"/>
      <c r="H12" s="10" t="str">
        <f t="shared" si="1"/>
        <v/>
      </c>
      <c r="I12" s="10" t="str">
        <f t="shared" si="5"/>
        <v/>
      </c>
      <c r="J12" s="10"/>
      <c r="K12" s="10"/>
      <c r="L12" s="16"/>
      <c r="O12" s="10"/>
      <c r="R12" s="27" t="s">
        <v>457</v>
      </c>
      <c r="T12" s="27" t="s">
        <v>189</v>
      </c>
      <c r="U12" s="27" t="s">
        <v>314</v>
      </c>
      <c r="V12" s="60" t="s">
        <v>284</v>
      </c>
      <c r="W12" s="60" t="s">
        <v>408</v>
      </c>
      <c r="X12" s="26"/>
      <c r="Y12" s="26"/>
      <c r="Z12" s="26"/>
      <c r="AA12" s="25"/>
      <c r="AB12" s="37" t="s">
        <v>151</v>
      </c>
      <c r="AE12" s="37" t="str">
        <f t="shared" si="6"/>
        <v>K</v>
      </c>
    </row>
    <row r="13" spans="1:36" ht="13.5" customHeight="1" x14ac:dyDescent="0.2">
      <c r="A13" s="15" t="s">
        <v>58</v>
      </c>
      <c r="B13" s="14"/>
      <c r="C13" s="10" t="str">
        <f t="shared" si="0"/>
        <v/>
      </c>
      <c r="D13" s="10" t="str">
        <f t="shared" si="4"/>
        <v>一般会計</v>
      </c>
      <c r="F13" s="9" t="s">
        <v>503</v>
      </c>
      <c r="G13" s="12"/>
      <c r="H13" s="10" t="str">
        <f t="shared" si="1"/>
        <v/>
      </c>
      <c r="I13" s="10" t="str">
        <f t="shared" si="5"/>
        <v/>
      </c>
      <c r="J13" s="10"/>
      <c r="K13" s="10"/>
      <c r="L13" s="16"/>
      <c r="O13" s="10"/>
      <c r="P13" s="24" t="s">
        <v>430</v>
      </c>
      <c r="R13" s="27" t="s">
        <v>83</v>
      </c>
      <c r="T13" s="27" t="s">
        <v>190</v>
      </c>
      <c r="U13" s="27" t="s">
        <v>315</v>
      </c>
      <c r="V13" s="60" t="s">
        <v>285</v>
      </c>
      <c r="W13" s="60" t="s">
        <v>409</v>
      </c>
      <c r="X13" s="26"/>
      <c r="Y13" s="26"/>
      <c r="Z13" s="26"/>
      <c r="AA13" s="25"/>
      <c r="AB13" s="37" t="s">
        <v>149</v>
      </c>
      <c r="AE13" s="37" t="str">
        <f t="shared" si="6"/>
        <v>L</v>
      </c>
    </row>
    <row r="14" spans="1:36" ht="13.5" customHeight="1" x14ac:dyDescent="0.2">
      <c r="A14" s="15" t="s">
        <v>59</v>
      </c>
      <c r="B14" s="14"/>
      <c r="C14" s="10" t="str">
        <f t="shared" si="0"/>
        <v/>
      </c>
      <c r="D14" s="10" t="str">
        <f t="shared" si="4"/>
        <v>一般会計</v>
      </c>
      <c r="F14" s="9" t="s">
        <v>504</v>
      </c>
      <c r="G14" s="12"/>
      <c r="H14" s="10" t="str">
        <f t="shared" ref="H14:H29" si="7">IF(G14="","",F14)</f>
        <v/>
      </c>
      <c r="I14" s="10" t="str">
        <f t="shared" si="5"/>
        <v/>
      </c>
      <c r="J14" s="10"/>
      <c r="K14" s="10"/>
      <c r="L14" s="16"/>
      <c r="O14" s="10"/>
      <c r="P14" s="27" t="s">
        <v>102</v>
      </c>
      <c r="R14" s="27" t="s">
        <v>84</v>
      </c>
      <c r="T14" s="27" t="s">
        <v>191</v>
      </c>
      <c r="U14" s="27" t="s">
        <v>316</v>
      </c>
      <c r="V14" s="60" t="s">
        <v>286</v>
      </c>
      <c r="W14" s="60" t="s">
        <v>410</v>
      </c>
      <c r="X14" s="26"/>
      <c r="Y14" s="26"/>
      <c r="Z14" s="26"/>
      <c r="AA14" s="25"/>
      <c r="AB14" s="37" t="s">
        <v>150</v>
      </c>
      <c r="AE14" s="37" t="str">
        <f t="shared" si="6"/>
        <v>M</v>
      </c>
    </row>
    <row r="15" spans="1:36" ht="13.5" customHeight="1" x14ac:dyDescent="0.2">
      <c r="A15" s="15" t="s">
        <v>60</v>
      </c>
      <c r="B15" s="14"/>
      <c r="C15" s="10" t="str">
        <f t="shared" si="0"/>
        <v/>
      </c>
      <c r="D15" s="10" t="str">
        <f t="shared" si="4"/>
        <v>一般会計</v>
      </c>
      <c r="F15" s="9" t="s">
        <v>505</v>
      </c>
      <c r="G15" s="12" t="s">
        <v>649</v>
      </c>
      <c r="H15" s="10" t="str">
        <f t="shared" si="7"/>
        <v>防衛関係費</v>
      </c>
      <c r="I15" s="10" t="str">
        <f t="shared" si="5"/>
        <v>防衛関係費</v>
      </c>
      <c r="J15" s="10"/>
      <c r="K15" s="10"/>
      <c r="L15" s="16"/>
      <c r="O15" s="10"/>
      <c r="P15" s="27" t="s">
        <v>548</v>
      </c>
      <c r="R15" s="27" t="s">
        <v>85</v>
      </c>
      <c r="T15" s="27" t="s">
        <v>192</v>
      </c>
      <c r="U15" s="27" t="s">
        <v>317</v>
      </c>
      <c r="V15" s="60" t="s">
        <v>287</v>
      </c>
      <c r="W15" s="60" t="s">
        <v>411</v>
      </c>
      <c r="X15" s="26"/>
      <c r="Y15" s="26"/>
      <c r="Z15" s="26"/>
      <c r="AA15" s="25"/>
      <c r="AB15" s="57"/>
      <c r="AE15" s="37" t="str">
        <f t="shared" si="6"/>
        <v>N</v>
      </c>
    </row>
    <row r="16" spans="1:36" ht="13.5" customHeight="1" x14ac:dyDescent="0.2">
      <c r="A16" s="15" t="s">
        <v>61</v>
      </c>
      <c r="B16" s="14"/>
      <c r="C16" s="10" t="str">
        <f t="shared" si="0"/>
        <v/>
      </c>
      <c r="D16" s="10" t="str">
        <f t="shared" si="4"/>
        <v>一般会計</v>
      </c>
      <c r="F16" s="9" t="s">
        <v>506</v>
      </c>
      <c r="G16" s="12"/>
      <c r="H16" s="10" t="str">
        <f t="shared" si="7"/>
        <v/>
      </c>
      <c r="I16" s="10" t="str">
        <f t="shared" si="5"/>
        <v>防衛関係費</v>
      </c>
      <c r="J16" s="10"/>
      <c r="K16" s="10"/>
      <c r="L16" s="16"/>
      <c r="O16" s="10"/>
      <c r="P16" s="27" t="s">
        <v>431</v>
      </c>
      <c r="R16" s="27" t="s">
        <v>86</v>
      </c>
      <c r="T16" s="27" t="s">
        <v>193</v>
      </c>
      <c r="U16" s="27" t="s">
        <v>318</v>
      </c>
      <c r="V16" s="60" t="s">
        <v>288</v>
      </c>
      <c r="W16" s="60" t="s">
        <v>412</v>
      </c>
      <c r="X16" s="26"/>
      <c r="Y16" s="26"/>
      <c r="Z16" s="26"/>
      <c r="AA16" s="25"/>
      <c r="AB16" s="58"/>
      <c r="AE16" s="37" t="str">
        <f t="shared" si="6"/>
        <v>O</v>
      </c>
    </row>
    <row r="17" spans="1:31" ht="13.5" customHeight="1" x14ac:dyDescent="0.2">
      <c r="A17" s="15" t="s">
        <v>62</v>
      </c>
      <c r="B17" s="14"/>
      <c r="C17" s="10" t="str">
        <f t="shared" si="0"/>
        <v/>
      </c>
      <c r="D17" s="10" t="str">
        <f t="shared" si="4"/>
        <v>一般会計</v>
      </c>
      <c r="F17" s="9" t="s">
        <v>507</v>
      </c>
      <c r="G17" s="12"/>
      <c r="H17" s="10" t="str">
        <f t="shared" si="7"/>
        <v/>
      </c>
      <c r="I17" s="10" t="str">
        <f t="shared" si="5"/>
        <v>防衛関係費</v>
      </c>
      <c r="J17" s="10"/>
      <c r="K17" s="10"/>
      <c r="L17" s="16"/>
      <c r="O17" s="10"/>
      <c r="P17" s="27" t="s">
        <v>432</v>
      </c>
      <c r="R17" s="27" t="s">
        <v>87</v>
      </c>
      <c r="T17" s="27" t="s">
        <v>194</v>
      </c>
      <c r="U17" s="27" t="s">
        <v>319</v>
      </c>
      <c r="V17" s="60" t="s">
        <v>289</v>
      </c>
      <c r="W17" s="60" t="s">
        <v>413</v>
      </c>
      <c r="X17" s="26"/>
      <c r="Y17" s="26"/>
      <c r="Z17" s="26"/>
      <c r="AA17" s="25"/>
      <c r="AB17" s="58"/>
      <c r="AE17" s="37" t="str">
        <f t="shared" si="6"/>
        <v>P</v>
      </c>
    </row>
    <row r="18" spans="1:31" ht="13.5" customHeight="1" x14ac:dyDescent="0.2">
      <c r="A18" s="15" t="s">
        <v>63</v>
      </c>
      <c r="B18" s="14"/>
      <c r="C18" s="10" t="str">
        <f t="shared" si="0"/>
        <v/>
      </c>
      <c r="D18" s="10" t="str">
        <f t="shared" si="4"/>
        <v>一般会計</v>
      </c>
      <c r="F18" s="9" t="s">
        <v>508</v>
      </c>
      <c r="G18" s="12"/>
      <c r="H18" s="10" t="str">
        <f t="shared" si="7"/>
        <v/>
      </c>
      <c r="I18" s="10" t="str">
        <f t="shared" si="5"/>
        <v>防衛関係費</v>
      </c>
      <c r="J18" s="10"/>
      <c r="K18" s="10"/>
      <c r="L18" s="16"/>
      <c r="O18" s="10"/>
      <c r="P18" s="27" t="s">
        <v>450</v>
      </c>
      <c r="R18" s="27" t="s">
        <v>88</v>
      </c>
      <c r="T18" s="27" t="s">
        <v>195</v>
      </c>
      <c r="U18" s="27" t="s">
        <v>320</v>
      </c>
      <c r="V18" s="60" t="s">
        <v>290</v>
      </c>
      <c r="W18" s="60" t="s">
        <v>414</v>
      </c>
      <c r="X18" s="26"/>
      <c r="Y18" s="26"/>
      <c r="Z18" s="26"/>
      <c r="AA18" s="25"/>
      <c r="AB18" s="58"/>
      <c r="AE18" s="37" t="str">
        <f t="shared" si="6"/>
        <v>Q</v>
      </c>
    </row>
    <row r="19" spans="1:31" ht="13.5" customHeight="1" x14ac:dyDescent="0.2">
      <c r="A19" s="15" t="s">
        <v>64</v>
      </c>
      <c r="B19" s="14"/>
      <c r="C19" s="10" t="str">
        <f t="shared" si="0"/>
        <v/>
      </c>
      <c r="D19" s="10" t="str">
        <f t="shared" si="4"/>
        <v>一般会計</v>
      </c>
      <c r="F19" s="9" t="s">
        <v>509</v>
      </c>
      <c r="G19" s="12"/>
      <c r="H19" s="10" t="str">
        <f t="shared" si="7"/>
        <v/>
      </c>
      <c r="I19" s="10" t="str">
        <f t="shared" si="5"/>
        <v>防衛関係費</v>
      </c>
      <c r="J19" s="10"/>
      <c r="K19" s="10"/>
      <c r="L19" s="16"/>
      <c r="O19" s="10"/>
      <c r="P19" s="27" t="s">
        <v>433</v>
      </c>
      <c r="R19" s="27" t="s">
        <v>89</v>
      </c>
      <c r="T19" s="27" t="s">
        <v>196</v>
      </c>
      <c r="U19" s="27" t="s">
        <v>321</v>
      </c>
      <c r="V19" s="60" t="s">
        <v>291</v>
      </c>
      <c r="W19" s="60" t="s">
        <v>415</v>
      </c>
      <c r="X19" s="26"/>
      <c r="Y19" s="26"/>
      <c r="Z19" s="26"/>
      <c r="AA19" s="25"/>
      <c r="AE19" s="37" t="str">
        <f t="shared" si="6"/>
        <v>R</v>
      </c>
    </row>
    <row r="20" spans="1:31" ht="13.5" customHeight="1" x14ac:dyDescent="0.2">
      <c r="A20" s="15" t="s">
        <v>132</v>
      </c>
      <c r="B20" s="14"/>
      <c r="C20" s="10" t="str">
        <f t="shared" si="0"/>
        <v/>
      </c>
      <c r="D20" s="10" t="str">
        <f t="shared" si="4"/>
        <v>一般会計</v>
      </c>
      <c r="F20" s="9" t="s">
        <v>510</v>
      </c>
      <c r="G20" s="12"/>
      <c r="H20" s="10" t="str">
        <f t="shared" si="7"/>
        <v/>
      </c>
      <c r="I20" s="10" t="str">
        <f t="shared" si="5"/>
        <v>防衛関係費</v>
      </c>
      <c r="J20" s="10"/>
      <c r="K20" s="10"/>
      <c r="L20" s="16"/>
      <c r="O20" s="10"/>
      <c r="P20" s="27" t="s">
        <v>434</v>
      </c>
      <c r="R20" s="27" t="s">
        <v>90</v>
      </c>
      <c r="T20" s="27" t="s">
        <v>197</v>
      </c>
      <c r="U20" s="27" t="s">
        <v>322</v>
      </c>
      <c r="V20" s="60" t="s">
        <v>292</v>
      </c>
      <c r="W20" s="60" t="s">
        <v>416</v>
      </c>
      <c r="X20" s="26"/>
      <c r="Y20" s="26"/>
      <c r="Z20" s="26"/>
      <c r="AA20" s="25"/>
      <c r="AE20" s="37" t="str">
        <f t="shared" si="6"/>
        <v>S</v>
      </c>
    </row>
    <row r="21" spans="1:31" ht="13.5" customHeight="1" x14ac:dyDescent="0.2">
      <c r="A21" s="15" t="s">
        <v>65</v>
      </c>
      <c r="B21" s="14"/>
      <c r="C21" s="10" t="str">
        <f t="shared" si="0"/>
        <v/>
      </c>
      <c r="D21" s="10" t="str">
        <f t="shared" si="4"/>
        <v>一般会計</v>
      </c>
      <c r="F21" s="9" t="s">
        <v>511</v>
      </c>
      <c r="G21" s="12"/>
      <c r="H21" s="10" t="str">
        <f t="shared" si="7"/>
        <v/>
      </c>
      <c r="I21" s="10" t="str">
        <f t="shared" si="5"/>
        <v>防衛関係費</v>
      </c>
      <c r="J21" s="10"/>
      <c r="K21" s="10"/>
      <c r="L21" s="16"/>
      <c r="O21" s="10"/>
      <c r="P21" s="27" t="s">
        <v>435</v>
      </c>
      <c r="R21" s="27" t="s">
        <v>91</v>
      </c>
      <c r="T21" s="27" t="s">
        <v>198</v>
      </c>
      <c r="U21" s="27" t="s">
        <v>323</v>
      </c>
      <c r="V21" s="60" t="s">
        <v>293</v>
      </c>
      <c r="W21" s="60" t="s">
        <v>417</v>
      </c>
      <c r="X21" s="26"/>
      <c r="Y21" s="26"/>
      <c r="Z21" s="26"/>
      <c r="AA21" s="25"/>
      <c r="AE21" s="37" t="str">
        <f t="shared" si="6"/>
        <v>T</v>
      </c>
    </row>
    <row r="22" spans="1:31" ht="13.5" customHeight="1" x14ac:dyDescent="0.2">
      <c r="A22" s="15" t="s">
        <v>66</v>
      </c>
      <c r="B22" s="14"/>
      <c r="C22" s="10" t="str">
        <f t="shared" si="0"/>
        <v/>
      </c>
      <c r="D22" s="10" t="str">
        <f t="shared" si="4"/>
        <v>一般会計</v>
      </c>
      <c r="F22" s="9" t="s">
        <v>512</v>
      </c>
      <c r="G22" s="12"/>
      <c r="H22" s="10" t="str">
        <f t="shared" si="7"/>
        <v/>
      </c>
      <c r="I22" s="10" t="str">
        <f t="shared" si="5"/>
        <v>防衛関係費</v>
      </c>
      <c r="J22" s="10"/>
      <c r="K22" s="10"/>
      <c r="L22" s="16"/>
      <c r="O22" s="10"/>
      <c r="P22" s="27" t="s">
        <v>436</v>
      </c>
      <c r="R22" s="27" t="s">
        <v>92</v>
      </c>
      <c r="T22" s="27" t="s">
        <v>199</v>
      </c>
      <c r="U22" s="27" t="s">
        <v>324</v>
      </c>
      <c r="V22" s="60" t="s">
        <v>294</v>
      </c>
      <c r="W22" s="60" t="s">
        <v>418</v>
      </c>
      <c r="X22" s="26"/>
      <c r="Y22" s="26"/>
      <c r="Z22" s="26"/>
      <c r="AA22" s="25"/>
      <c r="AE22" s="37" t="str">
        <f t="shared" si="6"/>
        <v>U</v>
      </c>
    </row>
    <row r="23" spans="1:31" ht="13.5" customHeight="1" x14ac:dyDescent="0.2">
      <c r="A23" s="15" t="s">
        <v>67</v>
      </c>
      <c r="B23" s="14"/>
      <c r="C23" s="10" t="str">
        <f t="shared" si="0"/>
        <v/>
      </c>
      <c r="D23" s="10" t="str">
        <f t="shared" si="4"/>
        <v>一般会計</v>
      </c>
      <c r="F23" s="9" t="s">
        <v>513</v>
      </c>
      <c r="G23" s="12"/>
      <c r="H23" s="10" t="str">
        <f t="shared" si="7"/>
        <v/>
      </c>
      <c r="I23" s="10" t="str">
        <f t="shared" si="5"/>
        <v>防衛関係費</v>
      </c>
      <c r="J23" s="10"/>
      <c r="K23" s="10"/>
      <c r="L23" s="16"/>
      <c r="O23" s="10"/>
      <c r="P23" s="27" t="s">
        <v>647</v>
      </c>
      <c r="R23" s="27" t="s">
        <v>93</v>
      </c>
      <c r="T23" s="27" t="s">
        <v>200</v>
      </c>
      <c r="U23" s="27" t="s">
        <v>325</v>
      </c>
      <c r="V23" s="60" t="s">
        <v>295</v>
      </c>
      <c r="W23" s="60" t="s">
        <v>419</v>
      </c>
      <c r="X23" s="26"/>
      <c r="Y23" s="26"/>
      <c r="Z23" s="26"/>
      <c r="AA23" s="25"/>
      <c r="AE23" s="37" t="str">
        <f t="shared" si="6"/>
        <v>V</v>
      </c>
    </row>
    <row r="24" spans="1:31" ht="13.5" customHeight="1" x14ac:dyDescent="0.2">
      <c r="A24" s="15" t="s">
        <v>177</v>
      </c>
      <c r="B24" s="14"/>
      <c r="C24" s="10" t="str">
        <f t="shared" si="0"/>
        <v/>
      </c>
      <c r="D24" s="10" t="str">
        <f t="shared" si="4"/>
        <v>一般会計</v>
      </c>
      <c r="F24" s="9" t="s">
        <v>514</v>
      </c>
      <c r="G24" s="12"/>
      <c r="H24" s="10" t="str">
        <f t="shared" si="7"/>
        <v/>
      </c>
      <c r="I24" s="10" t="str">
        <f t="shared" si="5"/>
        <v>防衛関係費</v>
      </c>
      <c r="J24" s="10"/>
      <c r="K24" s="10"/>
      <c r="L24" s="16"/>
      <c r="O24" s="10"/>
      <c r="P24" s="27" t="s">
        <v>458</v>
      </c>
      <c r="R24" s="27" t="s">
        <v>94</v>
      </c>
      <c r="T24" s="27" t="s">
        <v>201</v>
      </c>
      <c r="U24" s="27" t="s">
        <v>326</v>
      </c>
      <c r="V24" s="60" t="s">
        <v>296</v>
      </c>
      <c r="W24" s="60" t="s">
        <v>420</v>
      </c>
      <c r="X24" s="26"/>
      <c r="Y24" s="26"/>
      <c r="Z24" s="26"/>
      <c r="AA24" s="25"/>
      <c r="AE24" s="37" t="str">
        <f>CHAR(CODE(AE23)+1)</f>
        <v>W</v>
      </c>
    </row>
    <row r="25" spans="1:31" ht="13.5" customHeight="1" x14ac:dyDescent="0.2">
      <c r="A25" s="15" t="s">
        <v>68</v>
      </c>
      <c r="B25" s="14"/>
      <c r="C25" s="10" t="str">
        <f t="shared" si="0"/>
        <v/>
      </c>
      <c r="D25" s="10" t="str">
        <f t="shared" si="4"/>
        <v>一般会計</v>
      </c>
      <c r="F25" s="9" t="s">
        <v>515</v>
      </c>
      <c r="G25" s="12"/>
      <c r="H25" s="10" t="str">
        <f t="shared" si="7"/>
        <v/>
      </c>
      <c r="I25" s="10" t="str">
        <f t="shared" si="5"/>
        <v>防衛関係費</v>
      </c>
      <c r="J25" s="10"/>
      <c r="K25" s="10"/>
      <c r="L25" s="16"/>
      <c r="O25" s="10"/>
      <c r="P25" s="27" t="s">
        <v>437</v>
      </c>
      <c r="R25" s="27" t="s">
        <v>95</v>
      </c>
      <c r="T25" s="27" t="s">
        <v>202</v>
      </c>
      <c r="U25" s="27" t="s">
        <v>327</v>
      </c>
      <c r="V25" s="60" t="s">
        <v>297</v>
      </c>
      <c r="W25" s="60" t="s">
        <v>421</v>
      </c>
      <c r="X25" s="26"/>
      <c r="Y25" s="26"/>
      <c r="Z25" s="26"/>
      <c r="AA25" s="25"/>
      <c r="AE25" s="37" t="str">
        <f t="shared" si="6"/>
        <v>X</v>
      </c>
    </row>
    <row r="26" spans="1:31" ht="13.5" customHeight="1" x14ac:dyDescent="0.2">
      <c r="A26" s="15" t="s">
        <v>69</v>
      </c>
      <c r="B26" s="14"/>
      <c r="C26" s="10" t="str">
        <f t="shared" si="0"/>
        <v/>
      </c>
      <c r="D26" s="10" t="str">
        <f t="shared" si="4"/>
        <v>一般会計</v>
      </c>
      <c r="F26" s="9" t="s">
        <v>516</v>
      </c>
      <c r="G26" s="12"/>
      <c r="H26" s="10" t="str">
        <f t="shared" si="7"/>
        <v/>
      </c>
      <c r="I26" s="10" t="str">
        <f t="shared" si="5"/>
        <v>防衛関係費</v>
      </c>
      <c r="J26" s="10"/>
      <c r="K26" s="10"/>
      <c r="L26" s="16"/>
      <c r="O26" s="10"/>
      <c r="P26" s="27" t="s">
        <v>438</v>
      </c>
      <c r="R26" s="55"/>
      <c r="T26" s="27" t="s">
        <v>203</v>
      </c>
      <c r="U26" s="27" t="s">
        <v>328</v>
      </c>
      <c r="V26" s="60" t="s">
        <v>298</v>
      </c>
      <c r="W26" s="60" t="s">
        <v>422</v>
      </c>
      <c r="X26" s="26"/>
      <c r="Y26" s="26"/>
      <c r="Z26" s="26"/>
      <c r="AA26" s="25"/>
      <c r="AE26" s="37" t="str">
        <f t="shared" si="6"/>
        <v>Y</v>
      </c>
    </row>
    <row r="27" spans="1:31" ht="13.5" customHeight="1" x14ac:dyDescent="0.2">
      <c r="A27" s="15" t="s">
        <v>70</v>
      </c>
      <c r="B27" s="14"/>
      <c r="C27" s="10" t="str">
        <f t="shared" si="0"/>
        <v/>
      </c>
      <c r="D27" s="10" t="str">
        <f t="shared" si="4"/>
        <v>一般会計</v>
      </c>
      <c r="F27" s="9" t="s">
        <v>517</v>
      </c>
      <c r="G27" s="12"/>
      <c r="H27" s="10" t="str">
        <f t="shared" si="7"/>
        <v/>
      </c>
      <c r="I27" s="10" t="str">
        <f t="shared" si="5"/>
        <v>防衛関係費</v>
      </c>
      <c r="J27" s="10"/>
      <c r="K27" s="10"/>
      <c r="L27" s="16"/>
      <c r="O27" s="10"/>
      <c r="P27" s="27" t="s">
        <v>439</v>
      </c>
      <c r="T27" s="27" t="s">
        <v>204</v>
      </c>
      <c r="U27" s="27" t="s">
        <v>329</v>
      </c>
      <c r="V27" s="60" t="s">
        <v>299</v>
      </c>
      <c r="W27" s="60" t="s">
        <v>423</v>
      </c>
      <c r="X27" s="26"/>
      <c r="Y27" s="26"/>
      <c r="Z27" s="26"/>
      <c r="AA27" s="25"/>
      <c r="AE27" s="37" t="str">
        <f>CHAR(CODE(AE26)+1)</f>
        <v>Z</v>
      </c>
    </row>
    <row r="28" spans="1:31" ht="13.5" customHeight="1" x14ac:dyDescent="0.2">
      <c r="A28" s="15" t="s">
        <v>71</v>
      </c>
      <c r="B28" s="14"/>
      <c r="C28" s="10" t="str">
        <f t="shared" si="0"/>
        <v/>
      </c>
      <c r="D28" s="10" t="str">
        <f t="shared" si="4"/>
        <v>一般会計</v>
      </c>
      <c r="F28" s="9" t="s">
        <v>518</v>
      </c>
      <c r="G28" s="12"/>
      <c r="H28" s="10" t="str">
        <f t="shared" si="7"/>
        <v/>
      </c>
      <c r="I28" s="10" t="str">
        <f t="shared" si="5"/>
        <v>防衛関係費</v>
      </c>
      <c r="J28" s="10"/>
      <c r="K28" s="10"/>
      <c r="L28" s="16"/>
      <c r="O28" s="10"/>
      <c r="P28" s="27" t="s">
        <v>440</v>
      </c>
      <c r="T28" s="27" t="s">
        <v>205</v>
      </c>
      <c r="U28" s="27" t="s">
        <v>330</v>
      </c>
      <c r="V28" s="60" t="s">
        <v>300</v>
      </c>
      <c r="W28" s="60" t="s">
        <v>424</v>
      </c>
      <c r="X28" s="26"/>
      <c r="Y28" s="26"/>
      <c r="Z28" s="26"/>
      <c r="AA28" s="25"/>
      <c r="AE28" s="37" t="s">
        <v>116</v>
      </c>
    </row>
    <row r="29" spans="1:31" ht="13.5" customHeight="1" x14ac:dyDescent="0.2">
      <c r="A29" s="15" t="s">
        <v>126</v>
      </c>
      <c r="B29" s="14"/>
      <c r="C29" s="10" t="str">
        <f t="shared" si="0"/>
        <v/>
      </c>
      <c r="D29" s="10" t="str">
        <f t="shared" si="4"/>
        <v>一般会計</v>
      </c>
      <c r="F29" s="9" t="s">
        <v>519</v>
      </c>
      <c r="G29" s="12"/>
      <c r="H29" s="10" t="str">
        <f t="shared" si="7"/>
        <v/>
      </c>
      <c r="I29" s="10" t="str">
        <f t="shared" si="5"/>
        <v>防衛関係費</v>
      </c>
      <c r="J29" s="10"/>
      <c r="K29" s="10"/>
      <c r="L29" s="16"/>
      <c r="O29" s="10"/>
      <c r="P29" s="27" t="s">
        <v>441</v>
      </c>
      <c r="T29" s="27" t="s">
        <v>206</v>
      </c>
      <c r="U29" s="27" t="s">
        <v>331</v>
      </c>
      <c r="V29" s="60" t="s">
        <v>35</v>
      </c>
      <c r="W29" s="60" t="s">
        <v>425</v>
      </c>
      <c r="X29" s="26"/>
      <c r="Y29" s="26"/>
      <c r="Z29" s="26"/>
      <c r="AA29" s="25"/>
      <c r="AE29" s="37" t="str">
        <f t="shared" si="6"/>
        <v>b</v>
      </c>
    </row>
    <row r="30" spans="1:31" ht="13.5" customHeight="1" x14ac:dyDescent="0.2">
      <c r="A30" s="15" t="s">
        <v>127</v>
      </c>
      <c r="B30" s="14"/>
      <c r="C30" s="10" t="str">
        <f t="shared" si="0"/>
        <v/>
      </c>
      <c r="D30" s="10" t="str">
        <f t="shared" si="4"/>
        <v>一般会計</v>
      </c>
      <c r="F30" s="10"/>
      <c r="G30" s="10"/>
      <c r="J30" s="10"/>
      <c r="K30" s="10"/>
      <c r="L30" s="16"/>
      <c r="O30" s="10"/>
      <c r="P30" s="27" t="s">
        <v>442</v>
      </c>
      <c r="T30" s="27" t="s">
        <v>207</v>
      </c>
      <c r="U30" s="27" t="s">
        <v>332</v>
      </c>
      <c r="V30" s="55"/>
      <c r="W30" s="60" t="s">
        <v>426</v>
      </c>
      <c r="X30" s="26"/>
      <c r="Y30" s="26"/>
      <c r="Z30" s="26"/>
      <c r="AA30" s="25"/>
      <c r="AE30" s="37" t="str">
        <f t="shared" si="6"/>
        <v>c</v>
      </c>
    </row>
    <row r="31" spans="1:31" ht="13.5" customHeight="1" x14ac:dyDescent="0.2">
      <c r="A31" s="15" t="s">
        <v>129</v>
      </c>
      <c r="B31" s="14"/>
      <c r="C31" s="10" t="str">
        <f>IF(B31="","",#REF!)</f>
        <v/>
      </c>
      <c r="D31" s="10" t="str">
        <f t="shared" si="4"/>
        <v>一般会計</v>
      </c>
      <c r="F31" s="10" t="str">
        <f>I29</f>
        <v>防衛関係費</v>
      </c>
      <c r="G31" s="10"/>
      <c r="J31" s="10"/>
      <c r="K31" s="10"/>
      <c r="L31" s="16"/>
      <c r="O31" s="10"/>
      <c r="P31" s="27" t="s">
        <v>443</v>
      </c>
      <c r="T31" s="27" t="s">
        <v>208</v>
      </c>
      <c r="U31" s="27" t="s">
        <v>333</v>
      </c>
      <c r="W31" s="60" t="s">
        <v>427</v>
      </c>
      <c r="X31" s="26"/>
      <c r="Y31" s="26"/>
      <c r="Z31" s="26"/>
      <c r="AA31" s="25"/>
      <c r="AE31" s="37" t="str">
        <f t="shared" si="6"/>
        <v>d</v>
      </c>
    </row>
    <row r="32" spans="1:31" ht="13.5" customHeight="1" x14ac:dyDescent="0.2">
      <c r="A32" s="15" t="s">
        <v>128</v>
      </c>
      <c r="B32" s="14"/>
      <c r="C32" s="10" t="str">
        <f>IF(B32="","",A31)</f>
        <v/>
      </c>
      <c r="D32" s="10" t="str">
        <f t="shared" si="4"/>
        <v>一般会計</v>
      </c>
      <c r="F32" s="10"/>
      <c r="G32" s="10"/>
      <c r="J32" s="10"/>
      <c r="K32" s="10"/>
      <c r="L32" s="16"/>
      <c r="O32" s="10"/>
      <c r="P32" s="27" t="s">
        <v>444</v>
      </c>
      <c r="T32" s="27" t="s">
        <v>209</v>
      </c>
      <c r="U32" s="27" t="s">
        <v>334</v>
      </c>
      <c r="W32" s="60" t="s">
        <v>35</v>
      </c>
      <c r="X32" s="26"/>
      <c r="Y32" s="26"/>
      <c r="Z32" s="26"/>
      <c r="AA32" s="25"/>
      <c r="AE32" s="37" t="str">
        <f t="shared" si="6"/>
        <v>e</v>
      </c>
    </row>
    <row r="33" spans="1:31" ht="13.5" customHeight="1" x14ac:dyDescent="0.2">
      <c r="A33" s="15" t="s">
        <v>130</v>
      </c>
      <c r="B33" s="14"/>
      <c r="C33" s="10" t="str">
        <f>IF(B33="","",A32)</f>
        <v/>
      </c>
      <c r="D33" s="10" t="str">
        <f t="shared" si="4"/>
        <v>一般会計</v>
      </c>
      <c r="F33" s="10"/>
      <c r="G33" s="10"/>
      <c r="J33" s="10"/>
      <c r="K33" s="10"/>
      <c r="L33" s="16"/>
      <c r="O33" s="10"/>
      <c r="P33" s="27" t="s">
        <v>445</v>
      </c>
      <c r="T33" s="27" t="s">
        <v>210</v>
      </c>
      <c r="U33" s="27" t="s">
        <v>335</v>
      </c>
      <c r="W33" s="26"/>
      <c r="X33" s="26"/>
      <c r="Y33" s="26"/>
      <c r="Z33" s="26"/>
      <c r="AA33" s="25"/>
      <c r="AE33" s="37" t="str">
        <f t="shared" si="6"/>
        <v>f</v>
      </c>
    </row>
    <row r="34" spans="1:31" ht="13.5" customHeight="1" x14ac:dyDescent="0.2">
      <c r="A34" s="15" t="s">
        <v>131</v>
      </c>
      <c r="B34" s="14"/>
      <c r="C34" s="10" t="str">
        <f>IF(B34="","",A33)</f>
        <v/>
      </c>
      <c r="D34" s="10" t="str">
        <f t="shared" si="4"/>
        <v>一般会計</v>
      </c>
      <c r="F34" s="10"/>
      <c r="G34" s="10"/>
      <c r="J34" s="10"/>
      <c r="K34" s="10"/>
      <c r="L34" s="16"/>
      <c r="O34" s="10"/>
      <c r="P34" s="27" t="s">
        <v>446</v>
      </c>
      <c r="T34" s="27" t="s">
        <v>211</v>
      </c>
      <c r="U34" s="27" t="s">
        <v>336</v>
      </c>
      <c r="W34" s="26"/>
      <c r="X34" s="26"/>
      <c r="Y34" s="26"/>
      <c r="Z34" s="26"/>
      <c r="AA34" s="25"/>
      <c r="AE34" s="37" t="str">
        <f t="shared" si="6"/>
        <v>g</v>
      </c>
    </row>
    <row r="35" spans="1:31" ht="13.5" customHeight="1" x14ac:dyDescent="0.2">
      <c r="A35" s="15" t="s">
        <v>128</v>
      </c>
      <c r="B35" s="14"/>
      <c r="C35" s="10" t="str">
        <f>IF(B35="","",A34)</f>
        <v/>
      </c>
      <c r="D35" s="10" t="str">
        <f t="shared" si="4"/>
        <v>一般会計</v>
      </c>
      <c r="F35" s="10"/>
      <c r="G35" s="10"/>
      <c r="J35" s="10"/>
      <c r="K35" s="10"/>
      <c r="L35" s="16"/>
      <c r="O35" s="10"/>
      <c r="P35" s="27" t="s">
        <v>447</v>
      </c>
      <c r="T35" s="27" t="s">
        <v>212</v>
      </c>
      <c r="U35" s="27" t="s">
        <v>337</v>
      </c>
      <c r="X35" s="26"/>
      <c r="AA35" s="25"/>
      <c r="AE35" s="37" t="str">
        <f t="shared" si="6"/>
        <v>h</v>
      </c>
    </row>
    <row r="36" spans="1:31" ht="13.5" customHeight="1" x14ac:dyDescent="0.2">
      <c r="A36" s="10"/>
      <c r="B36" s="16"/>
      <c r="C36" s="10" t="str">
        <f>IF(B36="","",#REF!)</f>
        <v/>
      </c>
      <c r="F36" s="10"/>
      <c r="G36" s="10"/>
      <c r="J36" s="10"/>
      <c r="K36" s="10"/>
      <c r="L36" s="16"/>
      <c r="O36" s="10"/>
      <c r="P36" s="27" t="s">
        <v>448</v>
      </c>
      <c r="T36" s="27" t="s">
        <v>213</v>
      </c>
      <c r="U36" s="27" t="s">
        <v>338</v>
      </c>
      <c r="X36" s="26"/>
      <c r="AA36" s="25"/>
      <c r="AE36" s="37" t="str">
        <f t="shared" si="6"/>
        <v>i</v>
      </c>
    </row>
    <row r="37" spans="1:31" ht="13.5" customHeight="1" x14ac:dyDescent="0.2">
      <c r="A37" s="10" t="str">
        <f>D35</f>
        <v>一般会計</v>
      </c>
      <c r="B37" s="16"/>
      <c r="F37" s="10"/>
      <c r="G37" s="10"/>
      <c r="J37" s="10"/>
      <c r="K37" s="10"/>
      <c r="L37" s="16"/>
      <c r="O37" s="10"/>
      <c r="P37" s="27" t="s">
        <v>449</v>
      </c>
      <c r="T37" s="27" t="s">
        <v>214</v>
      </c>
      <c r="U37" s="27" t="s">
        <v>339</v>
      </c>
      <c r="AA37" s="25"/>
      <c r="AE37" s="37" t="str">
        <f t="shared" si="6"/>
        <v>j</v>
      </c>
    </row>
    <row r="38" spans="1:31" x14ac:dyDescent="0.2">
      <c r="A38" s="10"/>
      <c r="B38" s="16"/>
      <c r="F38" s="10"/>
      <c r="G38" s="10"/>
      <c r="J38" s="10"/>
      <c r="K38" s="10"/>
      <c r="L38" s="16"/>
      <c r="O38" s="10"/>
      <c r="T38" s="27" t="s">
        <v>215</v>
      </c>
      <c r="U38" s="27" t="s">
        <v>340</v>
      </c>
      <c r="AA38" s="25"/>
      <c r="AE38" s="37" t="str">
        <f t="shared" si="6"/>
        <v>k</v>
      </c>
    </row>
    <row r="39" spans="1:31" x14ac:dyDescent="0.2">
      <c r="A39" s="10"/>
      <c r="B39" s="16"/>
      <c r="F39" s="10"/>
      <c r="G39" s="10"/>
      <c r="J39" s="10"/>
      <c r="K39" s="10"/>
      <c r="L39" s="16"/>
      <c r="O39" s="10"/>
      <c r="T39" s="27" t="s">
        <v>216</v>
      </c>
      <c r="U39" s="27" t="s">
        <v>341</v>
      </c>
      <c r="AA39" s="25"/>
      <c r="AE39" s="37" t="str">
        <f t="shared" si="6"/>
        <v>l</v>
      </c>
    </row>
    <row r="40" spans="1:31" x14ac:dyDescent="0.2">
      <c r="A40" s="10"/>
      <c r="B40" s="16"/>
      <c r="F40" s="10"/>
      <c r="G40" s="10"/>
      <c r="J40" s="10"/>
      <c r="K40" s="10"/>
      <c r="L40" s="16"/>
      <c r="O40" s="10"/>
      <c r="T40" s="27" t="s">
        <v>217</v>
      </c>
      <c r="U40" s="27" t="s">
        <v>342</v>
      </c>
      <c r="AA40" s="25"/>
      <c r="AE40" s="37" t="str">
        <f t="shared" si="6"/>
        <v>m</v>
      </c>
    </row>
    <row r="41" spans="1:31" x14ac:dyDescent="0.2">
      <c r="A41" s="10"/>
      <c r="B41" s="16"/>
      <c r="F41" s="10"/>
      <c r="G41" s="10"/>
      <c r="J41" s="10"/>
      <c r="K41" s="10"/>
      <c r="L41" s="16"/>
      <c r="O41" s="10"/>
      <c r="P41" s="27" t="s">
        <v>557</v>
      </c>
      <c r="T41" s="27" t="s">
        <v>218</v>
      </c>
      <c r="U41" s="27" t="s">
        <v>343</v>
      </c>
      <c r="AA41" s="25"/>
      <c r="AE41" s="37" t="str">
        <f t="shared" si="6"/>
        <v>n</v>
      </c>
    </row>
    <row r="42" spans="1:31" x14ac:dyDescent="0.2">
      <c r="A42" s="10"/>
      <c r="B42" s="16"/>
      <c r="F42" s="10"/>
      <c r="G42" s="10"/>
      <c r="J42" s="10"/>
      <c r="K42" s="10"/>
      <c r="L42" s="16"/>
      <c r="O42" s="10"/>
      <c r="P42" s="27"/>
      <c r="T42" s="27" t="s">
        <v>219</v>
      </c>
      <c r="U42" s="27" t="s">
        <v>344</v>
      </c>
      <c r="AA42" s="25"/>
      <c r="AE42" s="37" t="str">
        <f t="shared" si="6"/>
        <v>o</v>
      </c>
    </row>
    <row r="43" spans="1:31" x14ac:dyDescent="0.2">
      <c r="A43" s="10"/>
      <c r="B43" s="16"/>
      <c r="F43" s="10"/>
      <c r="G43" s="10"/>
      <c r="J43" s="10"/>
      <c r="K43" s="10"/>
      <c r="L43" s="16"/>
      <c r="O43" s="10"/>
      <c r="P43" s="27" t="s">
        <v>165</v>
      </c>
      <c r="T43" s="27" t="s">
        <v>220</v>
      </c>
      <c r="U43" s="27" t="s">
        <v>345</v>
      </c>
      <c r="AA43" s="25"/>
      <c r="AE43" s="37" t="str">
        <f t="shared" si="6"/>
        <v>p</v>
      </c>
    </row>
    <row r="44" spans="1:31" x14ac:dyDescent="0.2">
      <c r="A44" s="10"/>
      <c r="B44" s="16"/>
      <c r="F44" s="10"/>
      <c r="G44" s="10"/>
      <c r="J44" s="10"/>
      <c r="K44" s="10"/>
      <c r="L44" s="16"/>
      <c r="O44" s="10"/>
      <c r="P44" s="27" t="s">
        <v>175</v>
      </c>
      <c r="T44" s="27" t="s">
        <v>221</v>
      </c>
      <c r="U44" s="27" t="s">
        <v>346</v>
      </c>
      <c r="AA44" s="25"/>
      <c r="AE44" s="37" t="str">
        <f t="shared" si="6"/>
        <v>q</v>
      </c>
    </row>
    <row r="45" spans="1:31" x14ac:dyDescent="0.2">
      <c r="A45" s="10"/>
      <c r="B45" s="16"/>
      <c r="F45" s="10"/>
      <c r="G45" s="10"/>
      <c r="J45" s="10"/>
      <c r="K45" s="10"/>
      <c r="L45" s="16"/>
      <c r="O45" s="10"/>
      <c r="T45" s="27" t="s">
        <v>222</v>
      </c>
      <c r="U45" s="27" t="s">
        <v>347</v>
      </c>
      <c r="AA45" s="25"/>
      <c r="AE45" s="37" t="str">
        <f t="shared" si="6"/>
        <v>r</v>
      </c>
    </row>
    <row r="46" spans="1:31" x14ac:dyDescent="0.2">
      <c r="A46" s="10"/>
      <c r="B46" s="16"/>
      <c r="F46" s="10"/>
      <c r="G46" s="10"/>
      <c r="J46" s="10"/>
      <c r="K46" s="10"/>
      <c r="L46" s="16"/>
      <c r="O46" s="10"/>
      <c r="P46" s="74" t="s">
        <v>558</v>
      </c>
      <c r="T46" s="27" t="s">
        <v>223</v>
      </c>
      <c r="U46" s="27" t="s">
        <v>348</v>
      </c>
      <c r="AA46" s="25"/>
      <c r="AE46" s="37" t="str">
        <f t="shared" si="6"/>
        <v>s</v>
      </c>
    </row>
    <row r="47" spans="1:31" x14ac:dyDescent="0.2">
      <c r="A47" s="10"/>
      <c r="B47" s="16"/>
      <c r="F47" s="10"/>
      <c r="G47" s="10"/>
      <c r="J47" s="10"/>
      <c r="K47" s="10"/>
      <c r="L47" s="16"/>
      <c r="O47" s="10"/>
      <c r="P47" s="27"/>
      <c r="T47" s="27" t="s">
        <v>224</v>
      </c>
      <c r="U47" s="27" t="s">
        <v>349</v>
      </c>
      <c r="AA47" s="25"/>
      <c r="AE47" s="37" t="str">
        <f t="shared" si="6"/>
        <v>t</v>
      </c>
    </row>
    <row r="48" spans="1:31" x14ac:dyDescent="0.2">
      <c r="A48" s="10"/>
      <c r="B48" s="16"/>
      <c r="F48" s="10"/>
      <c r="G48" s="10"/>
      <c r="J48" s="10"/>
      <c r="K48" s="10"/>
      <c r="L48" s="16"/>
      <c r="O48" s="10"/>
      <c r="P48" s="27" t="s">
        <v>179</v>
      </c>
      <c r="T48" s="27" t="s">
        <v>225</v>
      </c>
      <c r="U48" s="27" t="s">
        <v>350</v>
      </c>
      <c r="AA48" s="25"/>
      <c r="AE48" s="37" t="str">
        <f t="shared" si="6"/>
        <v>u</v>
      </c>
    </row>
    <row r="49" spans="1:31" x14ac:dyDescent="0.2">
      <c r="A49" s="10"/>
      <c r="B49" s="16"/>
      <c r="F49" s="10"/>
      <c r="G49" s="10"/>
      <c r="J49" s="10"/>
      <c r="K49" s="10"/>
      <c r="L49" s="16"/>
      <c r="O49" s="10"/>
      <c r="P49" s="27" t="s">
        <v>180</v>
      </c>
      <c r="T49" s="27" t="s">
        <v>226</v>
      </c>
      <c r="U49" s="27" t="s">
        <v>351</v>
      </c>
      <c r="AA49" s="25"/>
      <c r="AE49" s="37" t="str">
        <f t="shared" si="6"/>
        <v>v</v>
      </c>
    </row>
    <row r="50" spans="1:31" x14ac:dyDescent="0.2">
      <c r="A50" s="10"/>
      <c r="B50" s="16"/>
      <c r="F50" s="10"/>
      <c r="G50" s="10"/>
      <c r="J50" s="10"/>
      <c r="K50" s="10"/>
      <c r="L50" s="16"/>
      <c r="O50" s="10"/>
      <c r="T50" s="27" t="s">
        <v>227</v>
      </c>
      <c r="U50" s="27" t="s">
        <v>352</v>
      </c>
      <c r="AA50" s="25"/>
    </row>
    <row r="51" spans="1:31" x14ac:dyDescent="0.2">
      <c r="A51" s="10"/>
      <c r="B51" s="16"/>
      <c r="F51" s="10"/>
      <c r="G51" s="10"/>
      <c r="J51" s="10"/>
      <c r="K51" s="10"/>
      <c r="L51" s="16"/>
      <c r="O51" s="10"/>
      <c r="P51" s="24" t="s">
        <v>97</v>
      </c>
      <c r="T51" s="27" t="s">
        <v>228</v>
      </c>
      <c r="U51" s="27" t="s">
        <v>353</v>
      </c>
      <c r="AA51" s="25"/>
    </row>
    <row r="52" spans="1:31" x14ac:dyDescent="0.2">
      <c r="A52" s="10"/>
      <c r="B52" s="16"/>
      <c r="F52" s="10"/>
      <c r="G52" s="10"/>
      <c r="J52" s="10"/>
      <c r="K52" s="10"/>
      <c r="L52" s="16"/>
      <c r="O52" s="10"/>
      <c r="P52" s="62" t="s">
        <v>550</v>
      </c>
      <c r="T52" s="27" t="s">
        <v>229</v>
      </c>
      <c r="U52" s="27" t="s">
        <v>354</v>
      </c>
      <c r="AA52" s="25"/>
    </row>
    <row r="53" spans="1:31" x14ac:dyDescent="0.2">
      <c r="A53" s="10"/>
      <c r="B53" s="16"/>
      <c r="F53" s="10"/>
      <c r="G53" s="10"/>
      <c r="J53" s="10"/>
      <c r="K53" s="10"/>
      <c r="L53" s="16"/>
      <c r="O53" s="10"/>
      <c r="T53" s="27" t="s">
        <v>230</v>
      </c>
      <c r="U53" s="27" t="s">
        <v>355</v>
      </c>
      <c r="AA53" s="25"/>
    </row>
    <row r="54" spans="1:31" x14ac:dyDescent="0.2">
      <c r="A54" s="10"/>
      <c r="B54" s="16"/>
      <c r="F54" s="10"/>
      <c r="G54" s="10"/>
      <c r="J54" s="10"/>
      <c r="K54" s="17"/>
      <c r="L54" s="16"/>
      <c r="O54" s="10"/>
      <c r="P54" s="62">
        <v>2021</v>
      </c>
      <c r="T54" s="27" t="s">
        <v>231</v>
      </c>
      <c r="U54" s="27" t="s">
        <v>356</v>
      </c>
      <c r="AA54" s="25"/>
    </row>
    <row r="55" spans="1:31" x14ac:dyDescent="0.2">
      <c r="A55" s="10"/>
      <c r="B55" s="16"/>
      <c r="F55" s="10"/>
      <c r="G55" s="10"/>
      <c r="J55" s="10"/>
      <c r="K55" s="10"/>
      <c r="L55" s="16"/>
      <c r="O55" s="10"/>
      <c r="P55" s="62">
        <v>2022</v>
      </c>
      <c r="T55" s="27" t="s">
        <v>232</v>
      </c>
      <c r="U55" s="27" t="s">
        <v>357</v>
      </c>
      <c r="AA55" s="25"/>
    </row>
    <row r="56" spans="1:31" x14ac:dyDescent="0.2">
      <c r="A56" s="10"/>
      <c r="B56" s="16"/>
      <c r="F56" s="10"/>
      <c r="G56" s="10"/>
      <c r="J56" s="10"/>
      <c r="K56" s="10"/>
      <c r="L56" s="16"/>
      <c r="O56" s="10"/>
      <c r="P56" s="62">
        <v>2023</v>
      </c>
      <c r="T56" s="27" t="s">
        <v>233</v>
      </c>
      <c r="U56" s="27" t="s">
        <v>358</v>
      </c>
      <c r="AA56" s="25"/>
    </row>
    <row r="57" spans="1:31" x14ac:dyDescent="0.2">
      <c r="A57" s="10"/>
      <c r="B57" s="16"/>
      <c r="F57" s="10"/>
      <c r="G57" s="10"/>
      <c r="J57" s="10"/>
      <c r="K57" s="10"/>
      <c r="L57" s="16"/>
      <c r="O57" s="10"/>
      <c r="P57" s="62">
        <v>2024</v>
      </c>
      <c r="T57" s="27" t="s">
        <v>234</v>
      </c>
      <c r="U57" s="27" t="s">
        <v>359</v>
      </c>
      <c r="AA57" s="25"/>
    </row>
    <row r="58" spans="1:31" x14ac:dyDescent="0.2">
      <c r="A58" s="10"/>
      <c r="B58" s="16"/>
      <c r="F58" s="10"/>
      <c r="G58" s="10"/>
      <c r="J58" s="10"/>
      <c r="K58" s="10"/>
      <c r="L58" s="16"/>
      <c r="O58" s="10"/>
      <c r="P58" s="62">
        <v>2025</v>
      </c>
      <c r="T58" s="27" t="s">
        <v>235</v>
      </c>
      <c r="U58" s="27" t="s">
        <v>360</v>
      </c>
      <c r="AA58" s="25"/>
    </row>
    <row r="59" spans="1:31" x14ac:dyDescent="0.2">
      <c r="A59" s="10"/>
      <c r="B59" s="16"/>
      <c r="F59" s="10"/>
      <c r="G59" s="10"/>
      <c r="J59" s="10"/>
      <c r="K59" s="10"/>
      <c r="L59" s="16"/>
      <c r="O59" s="10"/>
      <c r="P59" s="62">
        <v>2026</v>
      </c>
      <c r="T59" s="27" t="s">
        <v>236</v>
      </c>
      <c r="U59" s="27" t="s">
        <v>361</v>
      </c>
      <c r="AA59" s="25"/>
    </row>
    <row r="60" spans="1:31" x14ac:dyDescent="0.2">
      <c r="A60" s="10"/>
      <c r="B60" s="16"/>
      <c r="F60" s="10"/>
      <c r="G60" s="10"/>
      <c r="J60" s="10"/>
      <c r="K60" s="10"/>
      <c r="L60" s="16"/>
      <c r="O60" s="10"/>
      <c r="T60" s="27" t="s">
        <v>237</v>
      </c>
      <c r="U60" s="27" t="s">
        <v>362</v>
      </c>
      <c r="AA60" s="25"/>
    </row>
    <row r="61" spans="1:31" x14ac:dyDescent="0.2">
      <c r="A61" s="10"/>
      <c r="B61" s="16"/>
      <c r="F61" s="10"/>
      <c r="G61" s="10"/>
      <c r="J61" s="10"/>
      <c r="K61" s="10"/>
      <c r="L61" s="16"/>
      <c r="O61" s="10"/>
      <c r="P61" s="73" t="s">
        <v>556</v>
      </c>
      <c r="T61" s="27" t="s">
        <v>238</v>
      </c>
      <c r="U61" s="27" t="s">
        <v>363</v>
      </c>
      <c r="AA61" s="25"/>
    </row>
    <row r="62" spans="1:31" x14ac:dyDescent="0.2">
      <c r="A62" s="10"/>
      <c r="B62" s="16"/>
      <c r="F62" s="10"/>
      <c r="G62" s="10"/>
      <c r="J62" s="10"/>
      <c r="K62" s="10"/>
      <c r="L62" s="16"/>
      <c r="O62" s="10"/>
      <c r="P62" s="62">
        <v>20</v>
      </c>
      <c r="T62" s="27" t="s">
        <v>239</v>
      </c>
      <c r="U62" s="27" t="s">
        <v>364</v>
      </c>
      <c r="AA62" s="25"/>
    </row>
    <row r="63" spans="1:31" x14ac:dyDescent="0.2">
      <c r="A63" s="10"/>
      <c r="B63" s="16"/>
      <c r="F63" s="10"/>
      <c r="G63" s="10"/>
      <c r="J63" s="10"/>
      <c r="K63" s="10"/>
      <c r="L63" s="16"/>
      <c r="O63" s="10"/>
      <c r="P63" s="27" t="s">
        <v>428</v>
      </c>
      <c r="T63" s="27" t="s">
        <v>240</v>
      </c>
      <c r="U63" s="27" t="s">
        <v>365</v>
      </c>
      <c r="AA63" s="25"/>
    </row>
    <row r="64" spans="1:31" x14ac:dyDescent="0.2">
      <c r="A64" s="10"/>
      <c r="B64" s="16"/>
      <c r="F64" s="10"/>
      <c r="G64" s="10"/>
      <c r="J64" s="10"/>
      <c r="K64" s="10"/>
      <c r="L64" s="16"/>
      <c r="O64" s="10"/>
      <c r="P64" s="27" t="s">
        <v>429</v>
      </c>
      <c r="T64" s="27" t="s">
        <v>241</v>
      </c>
      <c r="U64" s="27" t="s">
        <v>366</v>
      </c>
      <c r="AA64" s="25"/>
    </row>
    <row r="65" spans="1:27" x14ac:dyDescent="0.2">
      <c r="A65" s="10"/>
      <c r="B65" s="16"/>
      <c r="F65" s="10"/>
      <c r="G65" s="10"/>
      <c r="J65" s="10"/>
      <c r="K65" s="10"/>
      <c r="L65" s="16"/>
      <c r="O65" s="10"/>
      <c r="T65" s="27" t="s">
        <v>242</v>
      </c>
      <c r="U65" s="27" t="s">
        <v>367</v>
      </c>
      <c r="AA65" s="25"/>
    </row>
    <row r="66" spans="1:27" x14ac:dyDescent="0.2">
      <c r="A66" s="10"/>
      <c r="B66" s="16"/>
      <c r="J66" s="10"/>
      <c r="K66" s="10"/>
      <c r="L66" s="16"/>
      <c r="O66" s="10"/>
      <c r="P66" s="73" t="s">
        <v>555</v>
      </c>
      <c r="T66" s="27" t="s">
        <v>36</v>
      </c>
      <c r="U66" s="27" t="s">
        <v>368</v>
      </c>
      <c r="AA66" s="25"/>
    </row>
    <row r="67" spans="1:27" x14ac:dyDescent="0.2">
      <c r="A67" s="10"/>
      <c r="B67" s="16"/>
      <c r="J67" s="10"/>
      <c r="K67" s="10"/>
      <c r="L67" s="16"/>
      <c r="O67" s="10"/>
      <c r="P67" s="62">
        <v>21</v>
      </c>
      <c r="T67" s="27" t="s">
        <v>243</v>
      </c>
      <c r="U67" s="27" t="s">
        <v>369</v>
      </c>
      <c r="AA67" s="25"/>
    </row>
    <row r="68" spans="1:27" x14ac:dyDescent="0.2">
      <c r="B68" s="16"/>
      <c r="J68" s="10"/>
      <c r="K68" s="10"/>
      <c r="L68" s="16"/>
      <c r="O68" s="10"/>
      <c r="P68" s="27" t="s">
        <v>429</v>
      </c>
      <c r="T68" s="27" t="s">
        <v>244</v>
      </c>
      <c r="U68" s="27" t="s">
        <v>370</v>
      </c>
      <c r="AA68" s="25"/>
    </row>
    <row r="69" spans="1:27" x14ac:dyDescent="0.2">
      <c r="J69" s="10"/>
      <c r="K69" s="10"/>
      <c r="L69" s="16"/>
      <c r="O69" s="10"/>
      <c r="P69" s="27" t="s">
        <v>459</v>
      </c>
      <c r="T69" s="27" t="s">
        <v>245</v>
      </c>
      <c r="U69" s="27" t="s">
        <v>371</v>
      </c>
      <c r="AA69" s="25"/>
    </row>
    <row r="70" spans="1:27" x14ac:dyDescent="0.2">
      <c r="T70" s="27" t="s">
        <v>246</v>
      </c>
      <c r="U70" s="27" t="s">
        <v>372</v>
      </c>
    </row>
    <row r="71" spans="1:27" x14ac:dyDescent="0.2">
      <c r="P71" s="65" t="s">
        <v>476</v>
      </c>
      <c r="T71" s="27" t="s">
        <v>247</v>
      </c>
      <c r="U71" s="27" t="s">
        <v>373</v>
      </c>
    </row>
    <row r="72" spans="1:27" x14ac:dyDescent="0.2">
      <c r="P72" s="65" t="s">
        <v>477</v>
      </c>
      <c r="T72" s="27" t="s">
        <v>248</v>
      </c>
      <c r="U72" s="27" t="s">
        <v>374</v>
      </c>
    </row>
    <row r="73" spans="1:27" x14ac:dyDescent="0.2">
      <c r="P73" s="65" t="s">
        <v>478</v>
      </c>
      <c r="T73" s="27" t="s">
        <v>249</v>
      </c>
      <c r="U73" s="27" t="s">
        <v>375</v>
      </c>
    </row>
    <row r="74" spans="1:27" x14ac:dyDescent="0.2">
      <c r="P74" s="65" t="s">
        <v>479</v>
      </c>
      <c r="T74" s="27" t="s">
        <v>250</v>
      </c>
      <c r="U74" s="27" t="s">
        <v>376</v>
      </c>
    </row>
    <row r="75" spans="1:27" x14ac:dyDescent="0.2">
      <c r="P75" s="65" t="s">
        <v>480</v>
      </c>
      <c r="T75" s="27" t="s">
        <v>251</v>
      </c>
      <c r="U75" s="27" t="s">
        <v>377</v>
      </c>
    </row>
    <row r="76" spans="1:27" x14ac:dyDescent="0.2">
      <c r="P76" s="65" t="s">
        <v>481</v>
      </c>
      <c r="T76" s="27" t="s">
        <v>252</v>
      </c>
      <c r="U76" s="27" t="s">
        <v>378</v>
      </c>
    </row>
    <row r="77" spans="1:27" x14ac:dyDescent="0.2">
      <c r="T77" s="27" t="s">
        <v>253</v>
      </c>
      <c r="U77" s="27" t="s">
        <v>379</v>
      </c>
    </row>
    <row r="78" spans="1:27" x14ac:dyDescent="0.2">
      <c r="T78" s="27" t="s">
        <v>254</v>
      </c>
      <c r="U78" s="27" t="s">
        <v>380</v>
      </c>
    </row>
    <row r="79" spans="1:27" x14ac:dyDescent="0.2">
      <c r="T79" s="27" t="s">
        <v>255</v>
      </c>
      <c r="U79" s="27" t="s">
        <v>381</v>
      </c>
    </row>
    <row r="80" spans="1:27" x14ac:dyDescent="0.2">
      <c r="T80" s="27" t="s">
        <v>256</v>
      </c>
      <c r="U80" s="27" t="s">
        <v>382</v>
      </c>
    </row>
    <row r="81" spans="20:21" x14ac:dyDescent="0.2">
      <c r="T81" s="27" t="s">
        <v>257</v>
      </c>
      <c r="U81" s="27" t="s">
        <v>383</v>
      </c>
    </row>
    <row r="82" spans="20:21" x14ac:dyDescent="0.2">
      <c r="T82" s="27" t="s">
        <v>258</v>
      </c>
      <c r="U82" s="27" t="s">
        <v>384</v>
      </c>
    </row>
    <row r="83" spans="20:21" x14ac:dyDescent="0.2">
      <c r="T83" s="27" t="s">
        <v>259</v>
      </c>
      <c r="U83" s="27" t="s">
        <v>385</v>
      </c>
    </row>
    <row r="84" spans="20:21" x14ac:dyDescent="0.2">
      <c r="T84" s="27" t="s">
        <v>260</v>
      </c>
      <c r="U84" s="27" t="s">
        <v>386</v>
      </c>
    </row>
    <row r="85" spans="20:21" x14ac:dyDescent="0.2">
      <c r="T85" s="27" t="s">
        <v>261</v>
      </c>
      <c r="U85" s="27" t="s">
        <v>387</v>
      </c>
    </row>
    <row r="86" spans="20:21" x14ac:dyDescent="0.2">
      <c r="T86" s="27" t="s">
        <v>262</v>
      </c>
      <c r="U86" s="27" t="s">
        <v>388</v>
      </c>
    </row>
    <row r="87" spans="20:21" x14ac:dyDescent="0.2">
      <c r="T87" s="27" t="s">
        <v>263</v>
      </c>
      <c r="U87" s="27" t="s">
        <v>389</v>
      </c>
    </row>
    <row r="88" spans="20:21" x14ac:dyDescent="0.2">
      <c r="T88" s="27" t="s">
        <v>264</v>
      </c>
      <c r="U88" s="27" t="s">
        <v>390</v>
      </c>
    </row>
    <row r="89" spans="20:21" x14ac:dyDescent="0.2">
      <c r="T89" s="27" t="s">
        <v>265</v>
      </c>
      <c r="U89" s="27" t="s">
        <v>391</v>
      </c>
    </row>
    <row r="90" spans="20:21" x14ac:dyDescent="0.2">
      <c r="T90" s="27" t="s">
        <v>266</v>
      </c>
      <c r="U90" s="27" t="s">
        <v>392</v>
      </c>
    </row>
    <row r="91" spans="20:21" x14ac:dyDescent="0.2">
      <c r="T91" s="27" t="s">
        <v>267</v>
      </c>
      <c r="U91" s="27" t="s">
        <v>393</v>
      </c>
    </row>
    <row r="92" spans="20:21" x14ac:dyDescent="0.2">
      <c r="T92" s="27" t="s">
        <v>268</v>
      </c>
      <c r="U92" s="27" t="s">
        <v>394</v>
      </c>
    </row>
    <row r="93" spans="20:21" x14ac:dyDescent="0.2">
      <c r="T93" s="27" t="s">
        <v>269</v>
      </c>
      <c r="U93" s="27" t="s">
        <v>395</v>
      </c>
    </row>
    <row r="94" spans="20:21" x14ac:dyDescent="0.2">
      <c r="T94" s="27" t="s">
        <v>270</v>
      </c>
      <c r="U94" s="27" t="s">
        <v>396</v>
      </c>
    </row>
    <row r="95" spans="20:21" x14ac:dyDescent="0.2">
      <c r="T95" s="27" t="s">
        <v>271</v>
      </c>
      <c r="U95" s="27" t="s">
        <v>397</v>
      </c>
    </row>
    <row r="96" spans="20:21" x14ac:dyDescent="0.2">
      <c r="T96" s="27" t="s">
        <v>178</v>
      </c>
      <c r="U96" s="27" t="s">
        <v>398</v>
      </c>
    </row>
    <row r="97" spans="16:21" x14ac:dyDescent="0.2">
      <c r="T97" s="27" t="s">
        <v>272</v>
      </c>
      <c r="U97" s="27" t="s">
        <v>399</v>
      </c>
    </row>
    <row r="98" spans="16:21" x14ac:dyDescent="0.2">
      <c r="T98" s="27" t="s">
        <v>273</v>
      </c>
      <c r="U98" s="27" t="s">
        <v>400</v>
      </c>
    </row>
    <row r="99" spans="16:21" x14ac:dyDescent="0.2">
      <c r="T99" s="27" t="s">
        <v>301</v>
      </c>
      <c r="U99" s="27" t="s">
        <v>401</v>
      </c>
    </row>
    <row r="100" spans="16:21" x14ac:dyDescent="0.2">
      <c r="T100" s="27" t="s">
        <v>460</v>
      </c>
      <c r="U100" s="27" t="s">
        <v>402</v>
      </c>
    </row>
    <row r="102" spans="16:21" x14ac:dyDescent="0.2">
      <c r="Q102" s="73" t="s">
        <v>538</v>
      </c>
      <c r="R102" s="73" t="str">
        <f>IFERROR("（令和"&amp;SMALL(Q104:S114,COUNTIF(Q104:S114,0)+1)+1&amp;"年度実施)","（令和○年度実施）")</f>
        <v>（令和○年度実施）</v>
      </c>
      <c r="S102" s="73"/>
    </row>
    <row r="103" spans="16:21" x14ac:dyDescent="0.2">
      <c r="P103" s="73" t="s">
        <v>537</v>
      </c>
      <c r="Q103" s="76" t="s">
        <v>559</v>
      </c>
      <c r="R103" s="77" t="s">
        <v>560</v>
      </c>
      <c r="S103" s="76" t="s">
        <v>561</v>
      </c>
    </row>
    <row r="104" spans="16:21" x14ac:dyDescent="0.2">
      <c r="P104" s="73" t="s">
        <v>567</v>
      </c>
      <c r="Q104" s="23">
        <f>行政事業レビューシート!$AU53</f>
        <v>0</v>
      </c>
      <c r="R104" s="23">
        <f>行政事業レビューシート!AU61</f>
        <v>0</v>
      </c>
      <c r="S104" s="23">
        <f>行政事業レビューシート!AU69</f>
        <v>5</v>
      </c>
    </row>
    <row r="105" spans="16:21" x14ac:dyDescent="0.2">
      <c r="P105" s="73" t="s">
        <v>568</v>
      </c>
      <c r="Q105" s="23">
        <f>行政事業レビューシート!$AU86</f>
        <v>0</v>
      </c>
      <c r="R105" s="23">
        <f>行政事業レビューシート!$AU94</f>
        <v>0</v>
      </c>
      <c r="S105" s="23">
        <f>行政事業レビューシート!$AU102</f>
        <v>0</v>
      </c>
    </row>
    <row r="106" spans="16:21" x14ac:dyDescent="0.2">
      <c r="P106" s="73" t="s">
        <v>569</v>
      </c>
      <c r="Q106" s="23">
        <f>行政事業レビューシート!$AU119</f>
        <v>0</v>
      </c>
      <c r="R106" s="23">
        <f>行政事業レビューシート!$AU127</f>
        <v>0</v>
      </c>
      <c r="S106" s="23">
        <f>行政事業レビューシート!$AU135</f>
        <v>0</v>
      </c>
    </row>
    <row r="107" spans="16:21" x14ac:dyDescent="0.2">
      <c r="P107" s="73" t="s">
        <v>570</v>
      </c>
      <c r="Q107" s="23">
        <f>行政事業レビューシート!$AU152</f>
        <v>0</v>
      </c>
      <c r="R107" s="23">
        <f>行政事業レビューシート!$AU160</f>
        <v>0</v>
      </c>
      <c r="S107" s="23">
        <f>行政事業レビューシート!$AU168</f>
        <v>0</v>
      </c>
    </row>
    <row r="108" spans="16:21" x14ac:dyDescent="0.2">
      <c r="P108" s="73" t="s">
        <v>571</v>
      </c>
      <c r="Q108" s="23">
        <f>行政事業レビューシート!$AU185</f>
        <v>0</v>
      </c>
      <c r="R108" s="23">
        <f>行政事業レビューシート!$AU193</f>
        <v>0</v>
      </c>
      <c r="S108" s="23">
        <f>行政事業レビューシート!$AU201</f>
        <v>0</v>
      </c>
    </row>
    <row r="109" spans="16:21" x14ac:dyDescent="0.2">
      <c r="P109" s="73" t="s">
        <v>562</v>
      </c>
      <c r="Q109" s="23" t="e">
        <f>#REF!</f>
        <v>#REF!</v>
      </c>
      <c r="R109" s="23" t="e">
        <f>#REF!</f>
        <v>#REF!</v>
      </c>
      <c r="S109" s="23" t="e">
        <f>#REF!</f>
        <v>#REF!</v>
      </c>
    </row>
    <row r="110" spans="16:21" x14ac:dyDescent="0.2">
      <c r="P110" s="73" t="s">
        <v>563</v>
      </c>
      <c r="Q110" s="23" t="e">
        <f>#REF!</f>
        <v>#REF!</v>
      </c>
      <c r="R110" s="23" t="e">
        <f>#REF!</f>
        <v>#REF!</v>
      </c>
      <c r="S110" s="23" t="e">
        <f>#REF!</f>
        <v>#REF!</v>
      </c>
    </row>
    <row r="111" spans="16:21" x14ac:dyDescent="0.2">
      <c r="P111" s="73" t="s">
        <v>564</v>
      </c>
      <c r="Q111" s="23" t="e">
        <f>#REF!</f>
        <v>#REF!</v>
      </c>
      <c r="R111" s="23" t="e">
        <f>#REF!</f>
        <v>#REF!</v>
      </c>
      <c r="S111" s="23" t="e">
        <f>#REF!</f>
        <v>#REF!</v>
      </c>
    </row>
    <row r="112" spans="16:21" x14ac:dyDescent="0.2">
      <c r="P112" s="73" t="s">
        <v>565</v>
      </c>
      <c r="Q112" s="23" t="e">
        <f>#REF!</f>
        <v>#REF!</v>
      </c>
      <c r="R112" s="23" t="e">
        <f>#REF!</f>
        <v>#REF!</v>
      </c>
      <c r="S112" s="23" t="e">
        <f>#REF!</f>
        <v>#REF!</v>
      </c>
    </row>
    <row r="113" spans="16:19" x14ac:dyDescent="0.2">
      <c r="P113" s="73" t="s">
        <v>566</v>
      </c>
      <c r="Q113" s="23" t="e">
        <f>#REF!</f>
        <v>#REF!</v>
      </c>
      <c r="R113" s="23" t="e">
        <f>#REF!</f>
        <v>#REF!</v>
      </c>
      <c r="S113" s="23" t="e">
        <f>#REF!</f>
        <v>#REF!</v>
      </c>
    </row>
    <row r="114" spans="16:19" x14ac:dyDescent="0.2">
      <c r="P114" s="23" t="s">
        <v>645</v>
      </c>
      <c r="Q114" s="23" t="str">
        <f>IFERROR(IFERROR(VALUE(MID(行政事業レビューシート!S5,3,2)),VALUE(MID(行政事業レビューシート!S5,3,1))),"")</f>
        <v/>
      </c>
    </row>
  </sheetData>
  <sheetProtection formatRows="0"/>
  <customSheetViews>
    <customSheetView guid="{8225F9A4-B132-4A5D-812B-5CC4E66507AF}" scale="130" hiddenColumns="1" topLeftCell="A16">
      <selection activeCell="K23" sqref="K23"/>
      <pageMargins left="0.7" right="0.7" top="0.75" bottom="0.75" header="0.3" footer="0.3"/>
      <pageSetup paperSize="9" orientation="portrait" r:id="rId1"/>
    </customSheetView>
    <customSheetView guid="{EDACF057-9C7A-4696-952E-92B3C17C18EB}" scale="130" hiddenColumns="1" topLeftCell="A16">
      <selection activeCell="K23" sqref="K23"/>
      <pageMargins left="0.7" right="0.7" top="0.75" bottom="0.75" header="0.3" footer="0.3"/>
      <pageSetup paperSize="9" orientation="portrait" r:id="rId2"/>
    </customSheetView>
  </customSheetViews>
  <phoneticPr fontId="5"/>
  <dataValidations count="1">
    <dataValidation type="list" allowBlank="1" showInputMessage="1" showErrorMessage="1" sqref="B2:B35 L2:L8 G2:G29" xr:uid="{00000000-0002-0000-0100-000000000000}">
      <formula1>"○,"</formula1>
    </dataValidation>
  </dataValidation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lpstr>契約方式1</vt:lpstr>
      <vt:lpstr>契約方式2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A1250844</cp:lastModifiedBy>
  <cp:lastPrinted>2023-05-31T00:08:28Z</cp:lastPrinted>
  <dcterms:created xsi:type="dcterms:W3CDTF">2012-03-13T00:50:25Z</dcterms:created>
  <dcterms:modified xsi:type="dcterms:W3CDTF">2023-09-05T06:39:55Z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