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30424】令和４年度行政事業レビューシート（提出フォルダ）\【使用禁止】【会・企専用】令和4年度行政事業レビューシート（とりまとめフォルダ）\06.確認完了\01.既定分\02.外部有識者点検対象\"/>
    </mc:Choice>
  </mc:AlternateContent>
  <xr:revisionPtr revIDLastSave="0" documentId="13_ncr:1_{AECBCF21-BF73-4FFE-AE9B-BAEDC37DA1FA}"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_xlnm.Print_Area" localSheetId="0">行政事業レビューシート!$A$1:$AX$645</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38" i="11"/>
  <c r="AY337" i="11"/>
  <c r="AY323" i="11"/>
  <c r="AY327" i="11"/>
  <c r="AY324" i="11"/>
  <c r="AY328" i="11"/>
  <c r="AY331" i="11"/>
  <c r="AY325" i="11"/>
  <c r="AY333" i="11"/>
  <c r="AY70" i="11"/>
  <c r="AY332" i="11"/>
  <c r="AY326" i="11"/>
  <c r="AY336" i="11"/>
  <c r="AY329" i="11"/>
  <c r="AY340" i="11"/>
  <c r="AY322" i="11"/>
  <c r="AY341" i="11"/>
  <c r="AY66" i="11"/>
  <c r="AY75" i="11"/>
  <c r="AY73" i="11"/>
  <c r="AY77" i="11"/>
  <c r="AY74" i="11"/>
  <c r="AY72" i="11"/>
  <c r="AY335" i="11"/>
  <c r="AY214" i="11"/>
  <c r="AY208" i="11"/>
  <c r="AY213" i="11" s="1"/>
  <c r="AY200" i="11"/>
  <c r="AY205" i="11" s="1"/>
  <c r="AY195" i="11"/>
  <c r="AY196" i="11" s="1"/>
  <c r="AY190" i="11"/>
  <c r="AY192" i="11" s="1"/>
  <c r="AY180" i="11"/>
  <c r="AY187" i="11" s="1"/>
  <c r="AY173" i="11"/>
  <c r="AY174" i="11" s="1"/>
  <c r="AY170" i="11"/>
  <c r="AY172" i="11" s="1"/>
  <c r="AY167" i="11"/>
  <c r="AY169" i="11" s="1"/>
  <c r="AY136" i="11"/>
  <c r="AY138" i="11" s="1"/>
  <c r="AY133" i="11"/>
  <c r="AY135" i="11" s="1"/>
  <c r="AY132" i="11"/>
  <c r="AY139" i="11"/>
  <c r="AY141" i="11" s="1"/>
  <c r="AY166" i="11"/>
  <c r="AY161" i="11"/>
  <c r="AY162" i="11" s="1"/>
  <c r="AY156" i="11"/>
  <c r="AY158" i="11" s="1"/>
  <c r="AY146" i="11"/>
  <c r="AY150" i="11" s="1"/>
  <c r="AY127" i="11"/>
  <c r="AY129" i="11" s="1"/>
  <c r="AY122" i="11"/>
  <c r="AY126" i="11" s="1"/>
  <c r="AY112" i="11"/>
  <c r="AY121" i="11" s="1"/>
  <c r="AY99" i="11"/>
  <c r="AY100" i="11" s="1"/>
  <c r="AY98" i="11"/>
  <c r="AY102" i="11"/>
  <c r="AY104" i="11" s="1"/>
  <c r="AY130" i="11" l="1"/>
  <c r="AY101" i="11"/>
  <c r="AY131" i="11"/>
  <c r="AY119" i="11"/>
  <c r="AY118" i="11"/>
  <c r="AY114" i="11"/>
  <c r="AY115" i="11"/>
  <c r="AY179" i="11"/>
  <c r="AY206" i="11"/>
  <c r="AY207" i="11"/>
  <c r="AY201" i="11"/>
  <c r="AY153" i="11"/>
  <c r="AY209" i="11"/>
  <c r="AY210" i="11"/>
  <c r="AY211" i="11"/>
  <c r="AY202" i="11"/>
  <c r="AY142" i="11"/>
  <c r="AY175" i="11"/>
  <c r="AY143" i="11"/>
  <c r="AY176" i="11"/>
  <c r="AY152" i="11"/>
  <c r="AY178" i="11"/>
  <c r="AY203" i="11"/>
  <c r="AY137" i="11"/>
  <c r="AY116" i="11"/>
  <c r="AY124" i="11"/>
  <c r="AY163" i="11"/>
  <c r="AY144" i="11"/>
  <c r="AY198" i="11"/>
  <c r="AY117" i="11"/>
  <c r="AY125" i="11"/>
  <c r="AY151" i="11"/>
  <c r="AY164" i="11"/>
  <c r="AY145" i="11"/>
  <c r="AY177" i="11"/>
  <c r="AY171" i="11"/>
  <c r="AY123" i="11"/>
  <c r="AY120" i="11"/>
  <c r="AY128" i="11"/>
  <c r="AY154" i="11"/>
  <c r="AY140" i="11"/>
  <c r="AY134" i="11"/>
  <c r="AY113" i="11"/>
  <c r="AY155" i="11"/>
  <c r="AY204" i="11"/>
  <c r="AY212" i="11"/>
  <c r="AY19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4" i="11" s="1"/>
  <c r="AY88" i="11"/>
  <c r="AY92" i="11" s="1"/>
  <c r="AY78" i="11"/>
  <c r="AY86" i="11" s="1"/>
  <c r="AY44" i="11"/>
  <c r="AY52" i="11" s="1"/>
  <c r="AY89" i="11" l="1"/>
  <c r="AY90" i="11"/>
  <c r="AY97" i="11"/>
  <c r="AY95" i="11"/>
  <c r="AY80" i="11"/>
  <c r="AY96" i="11"/>
  <c r="AY79" i="11"/>
  <c r="AY87" i="11"/>
  <c r="AY81" i="11"/>
  <c r="AY82" i="11"/>
  <c r="AY83" i="11"/>
  <c r="AY91" i="11"/>
  <c r="AY49" i="11"/>
  <c r="AY84" i="11"/>
  <c r="AY55" i="11"/>
  <c r="AY85"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<sst xmlns="http://schemas.openxmlformats.org/spreadsheetml/2006/main" count="1740" uniqueCount="775">
  <si>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</si>
  <si>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</si>
  <si>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</si>
  <si>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</si>
  <si>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</si>
  <si>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</si>
  <si>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</si>
  <si>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</si>
  <si>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</si>
  <si>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</si>
  <si>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</si>
  <si>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</si>
  <si>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</si>
  <si>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</si>
  <si>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</si>
  <si>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</si>
  <si>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</si>
  <si>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</si>
  <si>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</si>
  <si>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</si>
  <si>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</si>
  <si>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</si>
  <si>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</si>
  <si>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</si>
  <si>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</si>
  <si>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</si>
  <si>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</si>
  <si>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</si>
  <si>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</si>
  <si>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</si>
  <si>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</si>
  <si>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</si>
  <si>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</si>
  <si>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</si>
  <si>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</si>
  <si>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</si>
  <si>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</si>
  <si>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</si>
  <si>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</si>
  <si>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</si>
  <si>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</si>
  <si>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</si>
  <si>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</si>
  <si>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</si>
  <si>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</si>
  <si>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</si>
  <si>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</si>
  <si>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</si>
  <si>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</si>
  <si>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</si>
  <si>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</si>
  <si>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</si>
  <si>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</si>
  <si>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</si>
  <si>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</si>
  <si>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</si>
  <si>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</si>
  <si>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</si>
  <si>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</si>
  <si>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</si>
  <si>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</si>
  <si>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</si>
  <si>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</si>
  <si>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</si>
  <si>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</si>
  <si>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</si>
  <si>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</si>
  <si>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</si>
  <si>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</si>
  <si>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</si>
  <si>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</si>
  <si>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</si>
  <si>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</si>
  <si>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</si>
  <si>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</si>
  <si>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</si>
  <si>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</si>
  <si>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</si>
  <si>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</si>
  <si>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</si>
  <si>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</si>
  <si>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</si>
  <si>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</si>
  <si>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</si>
  <si>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</si>
  <si>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</si>
  <si>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</si>
  <si>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</si>
  <si>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</si>
  <si>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</si>
  <si>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</si>
  <si>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</si>
  <si>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</si>
  <si>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</si>
  <si>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</si>
  <si>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</si>
  <si>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</si>
  <si>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</si>
  <si>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</si>
  <si>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</si>
  <si>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</si>
  <si>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</si>
  <si>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</si>
  <si>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</si>
  <si>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</si>
  <si>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</si>
  <si>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</si>
  <si>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</si>
  <si>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</si>
  <si>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</si>
  <si>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</si>
  <si>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</si>
  <si>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</si>
  <si>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</si>
  <si>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</si>
  <si>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</si>
  <si>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</si>
  <si>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</si>
  <si>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</si>
  <si>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</si>
  <si>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</si>
  <si>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</si>
  <si>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</si>
  <si>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</si>
  <si>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</si>
  <si>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</si>
  <si>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</si>
  <si>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</si>
  <si>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</si>
  <si>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</si>
  <si>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</si>
  <si>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</si>
  <si>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</si>
  <si>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</si>
  <si>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</si>
  <si>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</si>
  <si>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</si>
  <si>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</si>
  <si>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</si>
  <si>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</si>
  <si>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</si>
  <si>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</si>
  <si>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</si>
  <si>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</si>
  <si>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</si>
  <si>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</si>
  <si>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</si>
  <si>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</si>
  <si>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</si>
  <si>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</si>
  <si>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</si>
  <si>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</si>
  <si>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</si>
  <si>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</si>
  <si>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</si>
  <si>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</si>
  <si>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</si>
  <si>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</si>
  <si>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</si>
  <si>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</si>
  <si>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</si>
  <si>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</si>
  <si>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</si>
  <si>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</si>
  <si>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</si>
  <si>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</si>
  <si>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</si>
  <si>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</si>
  <si>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</si>
  <si>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</si>
  <si>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</si>
  <si>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</si>
  <si>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</si>
  <si>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</si>
  <si>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</si>
  <si>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</si>
  <si>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</si>
  <si>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</si>
  <si>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</si>
  <si>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</si>
  <si>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</si>
  <si>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</si>
  <si>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</si>
  <si>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</si>
  <si>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</si>
  <si>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</si>
  <si>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</si>
  <si>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</si>
  <si>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</si>
  <si>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</si>
  <si>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</si>
  <si>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</si>
  <si>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</si>
  <si>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</si>
  <si>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</si>
  <si>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</si>
  <si>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</si>
  <si>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</si>
  <si>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</si>
  <si>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</si>
  <si>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</si>
  <si>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</si>
  <si>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</si>
  <si>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</si>
  <si>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</si>
  <si>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</si>
  <si>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</si>
  <si>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</si>
  <si>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</si>
  <si>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</si>
  <si>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</si>
  <si>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</si>
  <si>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</si>
  <si>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</si>
  <si>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</si>
  <si>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</si>
  <si>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</si>
  <si>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</si>
  <si>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</si>
  <si>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</si>
  <si>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</si>
  <si>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</si>
  <si>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</si>
  <si>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</si>
  <si>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</si>
  <si>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</si>
  <si>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</si>
  <si>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</si>
  <si>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</si>
  <si>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</si>
  <si>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</si>
  <si>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</si>
  <si>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</si>
  <si>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</si>
  <si>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</si>
  <si>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</si>
  <si>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</si>
  <si>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</si>
  <si>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</si>
  <si>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</si>
  <si>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</si>
  <si>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</si>
  <si>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</si>
  <si>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</si>
  <si>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</si>
  <si>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</si>
  <si>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</si>
  <si>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</si>
  <si>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</si>
  <si>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</si>
  <si>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</si>
  <si>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</si>
  <si>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</si>
  <si>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</si>
  <si>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</si>
  <si>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</si>
  <si>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</si>
  <si>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</si>
  <si>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</si>
  <si>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</si>
  <si>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</si>
  <si>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</si>
  <si>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</si>
  <si>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</si>
  <si>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</si>
  <si>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</si>
  <si>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</si>
  <si>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</si>
  <si>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</si>
  <si>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</si>
  <si>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</si>
  <si>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</si>
  <si>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</si>
  <si>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</si>
  <si>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</si>
  <si>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</si>
  <si>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</si>
  <si>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</si>
  <si>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</si>
  <si>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</si>
  <si>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</si>
  <si>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</si>
  <si>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</si>
  <si>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</si>
  <si>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</si>
  <si>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</si>
  <si>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</si>
  <si>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</si>
  <si>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</si>
  <si>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</si>
  <si>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</si>
  <si>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</si>
  <si>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</si>
  <si>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</si>
  <si>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</si>
  <si>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</si>
  <si>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</si>
  <si>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</si>
  <si>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</si>
  <si>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</si>
  <si>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</si>
  <si>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</si>
  <si>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</si>
  <si>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</si>
  <si>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</si>
  <si>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</si>
  <si>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</si>
  <si>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</si>
  <si>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</si>
  <si>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</si>
  <si>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</si>
  <si>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</si>
  <si>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</si>
  <si>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</si>
  <si>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</si>
  <si>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</si>
  <si>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</si>
  <si>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</si>
  <si>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</si>
  <si>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</si>
  <si>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</si>
  <si>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</si>
  <si>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</si>
  <si>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</si>
  <si>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</si>
  <si>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</si>
  <si>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</si>
  <si>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</si>
  <si>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</si>
  <si>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</si>
  <si>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</si>
  <si>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</si>
  <si>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</si>
  <si>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</si>
  <si>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</si>
  <si>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</si>
  <si>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</si>
  <si>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</si>
  <si>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</si>
  <si>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</si>
  <si>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</si>
  <si>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</si>
  <si>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</si>
  <si>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</si>
  <si>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</si>
  <si>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</si>
  <si>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</si>
  <si>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</si>
  <si>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</si>
  <si>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</si>
  <si>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</si>
  <si>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</si>
  <si>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</si>
  <si>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</si>
  <si>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</si>
  <si>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</si>
  <si>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</si>
  <si>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</si>
  <si>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</si>
  <si>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</si>
  <si>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</si>
  <si>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</si>
  <si>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</si>
  <si>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</si>
  <si>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</si>
  <si>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</si>
  <si>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</si>
  <si>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</si>
  <si>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</si>
  <si>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</si>
  <si>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</si>
  <si>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</si>
  <si>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</si>
  <si>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</si>
  <si>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</si>
  <si>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</si>
  <si>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</si>
  <si>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</si>
  <si>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</si>
  <si>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</si>
  <si>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</si>
  <si>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</si>
  <si>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</si>
  <si>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</si>
  <si>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</si>
  <si>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</si>
  <si>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</si>
  <si>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</si>
  <si>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</si>
  <si>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</si>
  <si>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</si>
  <si>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</si>
  <si>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</si>
  <si>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</si>
  <si>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</si>
  <si>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</si>
  <si>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</si>
  <si>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</si>
  <si>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</si>
  <si>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</si>
  <si>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</si>
  <si>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</si>
  <si>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</si>
  <si>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</si>
  <si>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</si>
  <si>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</si>
  <si>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</si>
  <si>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</si>
  <si>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</si>
  <si>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</si>
  <si>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</si>
  <si>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</si>
  <si>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</si>
  <si>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</si>
  <si>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</si>
  <si>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</si>
  <si>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</si>
  <si>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</si>
  <si>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</si>
  <si>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</si>
  <si>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</si>
  <si>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</si>
  <si>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</si>
  <si>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</si>
  <si>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</si>
  <si>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</si>
  <si>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</si>
  <si>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</si>
  <si>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</si>
  <si>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</si>
  <si>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</si>
  <si>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</si>
  <si>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</si>
  <si>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</si>
  <si>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</si>
  <si>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</si>
  <si>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</si>
  <si>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</si>
  <si>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</si>
  <si>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</si>
  <si>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</si>
  <si>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</si>
  <si>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</si>
  <si>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</si>
  <si>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</si>
  <si>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</si>
  <si>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</si>
  <si>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</si>
  <si>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</si>
  <si>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</si>
  <si>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</si>
  <si>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</si>
  <si>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</si>
  <si>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</si>
  <si>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</si>
  <si>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</si>
  <si>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</si>
  <si>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</si>
  <si>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</si>
  <si>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</si>
  <si>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</si>
  <si>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</si>
  <si>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</si>
  <si>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</si>
  <si>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</si>
  <si>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</si>
  <si>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</si>
  <si>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</si>
  <si>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</si>
  <si>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</si>
  <si>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</si>
  <si>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</si>
  <si>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</si>
  <si>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</si>
  <si>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</si>
  <si>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</si>
  <si>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</si>
  <si>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</si>
  <si>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</si>
  <si>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</si>
  <si>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</si>
  <si>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</si>
  <si>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</si>
  <si>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</si>
  <si>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</si>
  <si>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</si>
  <si>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</si>
  <si>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</si>
  <si>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</si>
  <si>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</si>
  <si>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</si>
  <si>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</si>
  <si>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</si>
  <si>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</si>
  <si>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</si>
  <si>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</si>
  <si>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</si>
  <si>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</si>
  <si>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</si>
  <si>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</si>
  <si>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</si>
  <si>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</si>
  <si>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</si>
  <si>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</si>
  <si>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</si>
  <si>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</si>
  <si>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</si>
  <si>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</si>
  <si>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</si>
  <si>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</si>
  <si>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</si>
  <si>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</si>
  <si>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</si>
  <si>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</si>
  <si>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</si>
  <si>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</si>
  <si>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</si>
  <si>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</si>
  <si>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</si>
  <si>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</si>
  <si>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</si>
  <si>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</si>
  <si>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</si>
  <si>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</si>
  <si>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</si>
  <si>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</si>
  <si>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</si>
  <si>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</si>
  <si>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</si>
  <si>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</si>
  <si>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</si>
  <si>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</si>
  <si>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</si>
  <si>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</si>
  <si>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</si>
  <si>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</si>
  <si>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</si>
  <si>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</si>
  <si>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</si>
  <si>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</si>
  <si>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</si>
  <si>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</si>
  <si>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</si>
  <si>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</si>
  <si>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</si>
  <si>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</si>
  <si>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</si>
  <si>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</si>
  <si>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</si>
  <si>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</si>
  <si>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</si>
  <si>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</si>
  <si>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</si>
  <si>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</si>
  <si>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</si>
  <si>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</si>
  <si>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</si>
  <si>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</si>
  <si>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</si>
  <si>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</si>
  <si>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</si>
  <si>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</si>
  <si>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</si>
  <si>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</si>
  <si>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</si>
  <si>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</si>
  <si>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</si>
  <si>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</si>
  <si>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</si>
  <si>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</si>
  <si>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</si>
  <si>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</si>
  <si>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</si>
  <si>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</si>
  <si>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</si>
  <si>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</si>
  <si>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</si>
  <si>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</si>
  <si>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</si>
  <si>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</si>
  <si>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</si>
  <si>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</si>
  <si>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</si>
  <si>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</si>
  <si>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</si>
  <si>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</si>
  <si>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</si>
  <si>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</si>
  <si>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</si>
  <si>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</si>
  <si>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</si>
  <si>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</si>
  <si>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</si>
  <si>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</si>
  <si>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</si>
  <si>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</si>
  <si>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</si>
  <si>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</si>
  <si>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</si>
  <si>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</si>
  <si>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</si>
  <si>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</si>
  <si>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防衛省</t>
  </si>
  <si>
    <t>米軍再編関係経費</t>
  </si>
  <si>
    <t>地方協力局</t>
  </si>
  <si>
    <t>平成18年度</t>
  </si>
  <si>
    <t>終了予定なし</t>
  </si>
  <si>
    <t>「在日米軍の兵力構成見直し等に関する政府の取組について」（平成18年5月30日閣議決定）</t>
  </si>
  <si>
    <t>・沖縄における再編に関する事業（普天間飛行場代替施設の建設、在沖米海兵隊のグアム移転のための直接的な財政支援、嘉手納以南の土地の返還に伴う施設の整備等）
・米陸軍司令部能力の改善に関する事業（相模総合補給廠及びキャンプ座間の一部返還、相模総合補給廠の共同使用に伴う施設の整備）
・厚木飛行場から岩国飛行場への空母艦載機の移駐等に関する事業（空母艦載機の岩国飛行場への移駐等に伴う施設の整備）
・緊急時使用のための事業（緊急時の使用のための施設整備）
・訓練移転に関する事業（嘉手納飛行場等から千歳飛行場等及びグアム等への訓練移転に伴う費用負担）</t>
  </si>
  <si>
    <t>-</t>
  </si>
  <si>
    <t>提供施設移設整備費</t>
  </si>
  <si>
    <t>在沖縄米海兵隊グアム移転事業費支出金</t>
  </si>
  <si>
    <t>提供施設等整備費</t>
  </si>
  <si>
    <t>直接的な財政支援の累計額</t>
  </si>
  <si>
    <t>億ドル</t>
  </si>
  <si>
    <t>当該年度に返還された施設・区域等の面積</t>
  </si>
  <si>
    <t>ha</t>
  </si>
  <si>
    <t>訓練を移転した回数</t>
  </si>
  <si>
    <t>回</t>
  </si>
  <si>
    <t>事業</t>
  </si>
  <si>
    <t>施設</t>
  </si>
  <si>
    <t>0370</t>
  </si>
  <si>
    <t>0338</t>
  </si>
  <si>
    <t>0485</t>
  </si>
  <si>
    <t>0387</t>
  </si>
  <si>
    <t>0249</t>
  </si>
  <si>
    <t>0228</t>
  </si>
  <si>
    <t>0222</t>
  </si>
  <si>
    <t>0212</t>
  </si>
  <si>
    <t>○</t>
  </si>
  <si>
    <t>防衛</t>
  </si>
  <si>
    <t>不動産購入費</t>
    <phoneticPr fontId="5"/>
  </si>
  <si>
    <t>その他</t>
    <rPh sb="2" eb="3">
      <t>タ</t>
    </rPh>
    <phoneticPr fontId="5"/>
  </si>
  <si>
    <t>-</t>
    <phoneticPr fontId="5"/>
  </si>
  <si>
    <t>－</t>
    <phoneticPr fontId="5"/>
  </si>
  <si>
    <t>-</t>
    <phoneticPr fontId="5"/>
  </si>
  <si>
    <t>Ⅱ-5　日米同盟の強化（日米同盟の強化）</t>
    <phoneticPr fontId="5"/>
  </si>
  <si>
    <t>Ⅱ-5-(2)　在日米軍駐留に関する施策の着実な実施</t>
    <phoneticPr fontId="5"/>
  </si>
  <si>
    <t>https://www.mod.go.jp/j/approach/hyouka/seisaku/2021/pdf/R03_bunseki_16.pdf</t>
    <phoneticPr fontId="5"/>
  </si>
  <si>
    <t>有</t>
  </si>
  <si>
    <t>　「再編の実施のための日米ロードマップ」や在日米軍駐留経費負担特別協定等の米国との取り決め等により経費負担が定められている。
　なお、平成18年5月の閣議決定において、再編関連措置については、着実に実施していくものとされている。</t>
    <phoneticPr fontId="5"/>
  </si>
  <si>
    <t>‐</t>
  </si>
  <si>
    <t>　「再編の実施のための日米ロードマップ」や在日米軍駐留経費負担特別協定等の米国との取り決め等により経費負担が定められており、「２＋２」最終取りまとめ等に示された実施時期を踏まえつつ、必要な経費のみ計上している。</t>
    <phoneticPr fontId="5"/>
  </si>
  <si>
    <t>　繰越額については、アメリカ合衆国軍隊との調整により移設工事に遅延が生じ不測の日数を要したこと等、やむを得ない事情によるものである。</t>
    <phoneticPr fontId="5"/>
  </si>
  <si>
    <t>　実施にあたっては、原則として請負業者の決定を一般競争入札により行なっているなど、適正な契約及び競争性を確保しつつ経費の抑制にも努めている。</t>
    <phoneticPr fontId="5"/>
  </si>
  <si>
    <t>　定量的な成果目標及び実績を示すことは困難ではあるが、再編関連措置については、在日米軍の抑止力の維持と地元の負担の軽減を図るためにも、着実に実施している。</t>
    <phoneticPr fontId="5"/>
  </si>
  <si>
    <t>　再編関連措置については、在日米軍の抑止力の維持と地元の負担の軽減を図るためにも、着実に実施しており、見込みにあった活動実績になっている。</t>
    <phoneticPr fontId="5"/>
  </si>
  <si>
    <t>　本事業で整備した施設は米側に提供しており、日米安保体制を支える基盤である施設・区域の安定的使用が確保されている。</t>
    <phoneticPr fontId="5"/>
  </si>
  <si>
    <t>　本経費については、「再編の実施のための日米ロードマップ」等に示された再編関連措置を的確かつ迅速に実施するために、地元や米軍等と十分調整の上、その結果を予算に反映させる。
　また、予算執行にあたっては、従来から工事請負業者の決定は、競争性を高めるため入札情報の幅広い周知等の努力を行い、原則として一般競争入札により決定しており、さらに、コスト縮減にも努めているところであり、引き続き努力を継続する。</t>
    <phoneticPr fontId="5"/>
  </si>
  <si>
    <t>合衆国軍隊特別協定光熱水料等支出金</t>
    <phoneticPr fontId="5"/>
  </si>
  <si>
    <t>グアムにおいて米国が実施する施設整備のための資金を提供するものであり、単位当たりのコストを算出することは困難　　　　　　　　　　</t>
    <phoneticPr fontId="5"/>
  </si>
  <si>
    <t>　在沖米海兵隊のグアムへの移転が可能となるよう、グアム及び北マリアナ諸島連邦における施設整備のために直接的な財政支援を行うものであり、各年度ごとに定量的に達成度を評価することは困難。</t>
    <phoneticPr fontId="5"/>
  </si>
  <si>
    <t xml:space="preserve">　沖縄の負担軽減を図りつつ抑止力を維持するため、在沖米海兵隊のグアムへの移転が可能となるよう、グアム及び北マリアナ諸島連邦における施設整備のために直接的な財政支援を実施。
</t>
    <phoneticPr fontId="5"/>
  </si>
  <si>
    <t>　在沖米海兵隊のグアム移転が可能となるよう、移転に係る施設整備の費用の一部について直接的な財政支援を実施（上限２８億ドル）</t>
    <phoneticPr fontId="5"/>
  </si>
  <si>
    <t>　施設・区域の返還等に伴い建物等を移設する事業等であり、移設事業等を実施する防衛施設の数</t>
    <phoneticPr fontId="5"/>
  </si>
  <si>
    <t>施設・区域等の返還等に伴う建物等の施設整備は、個々の施設ごとに所要が異なることから、単位当たりのコストを算出することは困難</t>
    <phoneticPr fontId="5"/>
  </si>
  <si>
    <t>　施設・区域の返還等をするため、建物等を移設する事業であり、各年度ごとに定量的な目標値等を示すことは困難である。</t>
    <phoneticPr fontId="5"/>
  </si>
  <si>
    <t>訓練の移転のための負担金であり、実施施設、訓練規模、実施時期により金額が異なることから、単位当たりのコストを算出することは困難　　　</t>
    <phoneticPr fontId="5"/>
  </si>
  <si>
    <t>　在日米軍との調整に基づく訓練の移転に要する経費を負担するものであり、定量的に達成度を評価することは困難。</t>
    <phoneticPr fontId="5"/>
  </si>
  <si>
    <t>　施設・区域等の返還等を実施するため、日米両政府の合意に基づいた施設整備を実施</t>
    <phoneticPr fontId="5"/>
  </si>
  <si>
    <t>　嘉手納をはじめとする米軍飛行場周辺の負担軽減が目標</t>
    <phoneticPr fontId="5"/>
  </si>
  <si>
    <t>　直接的な財政支援を実施した事業について、米国政府が事業執行に着手</t>
  </si>
  <si>
    <t>　直接的な財政支援を実施した事業について、米国政府が事業執行に着手した数</t>
  </si>
  <si>
    <t>【返還等に係る施設整備】
　施設・区域の返還等に伴い建物等を移設する事業等</t>
  </si>
  <si>
    <t>-</t>
    <phoneticPr fontId="5"/>
  </si>
  <si>
    <t>【訓練移転に係る負担金】
　在日米軍との調整に基づく訓練の移転に要する経費を負担するもの</t>
  </si>
  <si>
    <t>　訓練計画が直前まで確定しないため、定量的な当初見込み等を示すことは困難である。</t>
  </si>
  <si>
    <t>　訓練の移転のための負担金であり、訓練を実施した移転先防衛施設の数</t>
    <phoneticPr fontId="5"/>
  </si>
  <si>
    <t>　実施にあたっては、原則として請負業者の決定を一般競争入札により行なっているなど、適正な契約及び競争性を確保しつつ経費の抑制にも努めている。
　埋蔵文化財調査については、沖縄県埋蔵文化財発掘調査基準により、開発に伴う発掘調査は原則として県又は、市町村教育委員会が実施するとされているため、随意契約となったものである。</t>
  </si>
  <si>
    <t>　建設工事請負契約書で、受注者に建設工事の内容を一括して委任したり下請させることを禁じている。また、受注者が下請負契約を締結した場合、関係法令等に基づき、受注者が作成した施工体制台帳の写しを発注者へ提出し、発注者は点検等の措置を講じている。このような手続を踏まえ、適正な資金の流れを確認している。</t>
  </si>
  <si>
    <t>　不用率については、入札を行った結果の入札残等、やむを得ない事情によるものである。</t>
  </si>
  <si>
    <t>A.沖縄防衛局</t>
    <rPh sb="2" eb="4">
      <t>オキナワ</t>
    </rPh>
    <phoneticPr fontId="5"/>
  </si>
  <si>
    <t>B.内閣府</t>
    <rPh sb="2" eb="4">
      <t>ナイカク</t>
    </rPh>
    <rPh sb="4" eb="5">
      <t>フ</t>
    </rPh>
    <phoneticPr fontId="5"/>
  </si>
  <si>
    <t>工事費</t>
    <rPh sb="0" eb="3">
      <t>コウジヒ</t>
    </rPh>
    <phoneticPr fontId="5"/>
  </si>
  <si>
    <t>工事等の設計・施工の発注・監督・支出、職員旅費、備品、消耗品等</t>
  </si>
  <si>
    <t>工事等の設計・施工の発注・監督・支出</t>
  </si>
  <si>
    <t>C.国土交通省</t>
    <rPh sb="2" eb="7">
      <t>コクドコウツウショウ</t>
    </rPh>
    <phoneticPr fontId="5"/>
  </si>
  <si>
    <t>D.シュワブ（Ｈ２９）埋立工事　大成建設・五洋建設・國場組　建設共同企業体</t>
  </si>
  <si>
    <t>埋立工事</t>
    <rPh sb="0" eb="1">
      <t>ウ</t>
    </rPh>
    <rPh sb="1" eb="2">
      <t>タ</t>
    </rPh>
    <rPh sb="2" eb="4">
      <t>コウジ</t>
    </rPh>
    <phoneticPr fontId="5"/>
  </si>
  <si>
    <t>E.沖縄県</t>
    <rPh sb="2" eb="5">
      <t>オキナワケン</t>
    </rPh>
    <phoneticPr fontId="5"/>
  </si>
  <si>
    <t>F. 在日米軍司令部</t>
  </si>
  <si>
    <t>調査費</t>
    <rPh sb="0" eb="2">
      <t>チョウサ</t>
    </rPh>
    <rPh sb="2" eb="3">
      <t>ヒ</t>
    </rPh>
    <phoneticPr fontId="5"/>
  </si>
  <si>
    <t>文化財発掘調査業務</t>
  </si>
  <si>
    <t>負担金</t>
    <rPh sb="0" eb="2">
      <t>フタン</t>
    </rPh>
    <rPh sb="2" eb="3">
      <t>キン</t>
    </rPh>
    <phoneticPr fontId="5"/>
  </si>
  <si>
    <t>訓練移転に伴う調達</t>
    <rPh sb="0" eb="2">
      <t>クンレン</t>
    </rPh>
    <rPh sb="2" eb="4">
      <t>イテン</t>
    </rPh>
    <rPh sb="5" eb="6">
      <t>トモナ</t>
    </rPh>
    <rPh sb="7" eb="9">
      <t>チョウタツ</t>
    </rPh>
    <phoneticPr fontId="5"/>
  </si>
  <si>
    <t>G.米国政府</t>
  </si>
  <si>
    <t>支出金</t>
    <rPh sb="0" eb="2">
      <t>シシュツ</t>
    </rPh>
    <rPh sb="2" eb="3">
      <t>キン</t>
    </rPh>
    <phoneticPr fontId="5"/>
  </si>
  <si>
    <t>グアム移転等に係る施設整備</t>
    <rPh sb="3" eb="5">
      <t>イテン</t>
    </rPh>
    <rPh sb="5" eb="6">
      <t>トウ</t>
    </rPh>
    <rPh sb="7" eb="8">
      <t>カカ</t>
    </rPh>
    <rPh sb="9" eb="11">
      <t>シセツ</t>
    </rPh>
    <rPh sb="11" eb="13">
      <t>セイビ</t>
    </rPh>
    <phoneticPr fontId="5"/>
  </si>
  <si>
    <t>沖縄防衛局</t>
    <rPh sb="0" eb="2">
      <t>オキナワ</t>
    </rPh>
    <rPh sb="2" eb="4">
      <t>ボウエイ</t>
    </rPh>
    <rPh sb="4" eb="5">
      <t>キョク</t>
    </rPh>
    <phoneticPr fontId="5"/>
  </si>
  <si>
    <t>熊本防衛支局</t>
    <rPh sb="0" eb="2">
      <t>クマモト</t>
    </rPh>
    <rPh sb="2" eb="4">
      <t>ボウエイ</t>
    </rPh>
    <rPh sb="4" eb="6">
      <t>シキョク</t>
    </rPh>
    <phoneticPr fontId="1"/>
  </si>
  <si>
    <t>九州防衛局</t>
    <rPh sb="0" eb="2">
      <t>キュウシュウ</t>
    </rPh>
    <rPh sb="2" eb="5">
      <t>ボウエイキョク</t>
    </rPh>
    <phoneticPr fontId="1"/>
  </si>
  <si>
    <t>近畿中部防衛局</t>
    <rPh sb="0" eb="2">
      <t>キンキ</t>
    </rPh>
    <rPh sb="2" eb="4">
      <t>チュウブ</t>
    </rPh>
    <rPh sb="4" eb="7">
      <t>ボウエイキョク</t>
    </rPh>
    <phoneticPr fontId="1"/>
  </si>
  <si>
    <t>東北防衛局</t>
    <rPh sb="0" eb="2">
      <t>トウホク</t>
    </rPh>
    <rPh sb="2" eb="5">
      <t>ボウエイキョク</t>
    </rPh>
    <phoneticPr fontId="1"/>
  </si>
  <si>
    <t>中国四国防衛局</t>
    <rPh sb="0" eb="2">
      <t>チュウゴク</t>
    </rPh>
    <rPh sb="2" eb="4">
      <t>シコク</t>
    </rPh>
    <rPh sb="4" eb="7">
      <t>ボウエイキョク</t>
    </rPh>
    <phoneticPr fontId="1"/>
  </si>
  <si>
    <t>北海道防衛局</t>
    <rPh sb="0" eb="3">
      <t>ホッカイドウ</t>
    </rPh>
    <rPh sb="3" eb="6">
      <t>ボウエイキョク</t>
    </rPh>
    <phoneticPr fontId="1"/>
  </si>
  <si>
    <t>北関東防衛局</t>
    <rPh sb="0" eb="3">
      <t>キタカントウ</t>
    </rPh>
    <rPh sb="3" eb="6">
      <t>ボウエイキョク</t>
    </rPh>
    <phoneticPr fontId="1"/>
  </si>
  <si>
    <t>南関東防衛局</t>
    <rPh sb="0" eb="3">
      <t>ミナミカントウ</t>
    </rPh>
    <rPh sb="3" eb="6">
      <t>ボウエイキョク</t>
    </rPh>
    <phoneticPr fontId="1"/>
  </si>
  <si>
    <t>工事等の設計・施工の発注・監督・支出、職員旅費、備品、消耗品等</t>
    <rPh sb="0" eb="2">
      <t>コウジ</t>
    </rPh>
    <rPh sb="2" eb="3">
      <t>トウ</t>
    </rPh>
    <rPh sb="4" eb="6">
      <t>セッケイ</t>
    </rPh>
    <rPh sb="7" eb="9">
      <t>セコウ</t>
    </rPh>
    <rPh sb="10" eb="12">
      <t>ハッチュウ</t>
    </rPh>
    <rPh sb="13" eb="15">
      <t>カントク</t>
    </rPh>
    <rPh sb="16" eb="18">
      <t>シシュツ</t>
    </rPh>
    <rPh sb="19" eb="21">
      <t>ショクイン</t>
    </rPh>
    <rPh sb="21" eb="23">
      <t>リョヒ</t>
    </rPh>
    <rPh sb="24" eb="26">
      <t>ビヒン</t>
    </rPh>
    <rPh sb="27" eb="30">
      <t>ショウモウヒン</t>
    </rPh>
    <rPh sb="30" eb="31">
      <t>トウ</t>
    </rPh>
    <phoneticPr fontId="5"/>
  </si>
  <si>
    <t>職員旅費、備品、消耗品等</t>
    <rPh sb="0" eb="2">
      <t>ショクイン</t>
    </rPh>
    <rPh sb="2" eb="4">
      <t>リョヒ</t>
    </rPh>
    <rPh sb="5" eb="7">
      <t>ビヒン</t>
    </rPh>
    <rPh sb="8" eb="11">
      <t>ショウモウヒン</t>
    </rPh>
    <rPh sb="11" eb="12">
      <t>トウ</t>
    </rPh>
    <phoneticPr fontId="5"/>
  </si>
  <si>
    <t>内閣府</t>
    <rPh sb="0" eb="2">
      <t>ナイカク</t>
    </rPh>
    <rPh sb="2" eb="3">
      <t>フ</t>
    </rPh>
    <phoneticPr fontId="5"/>
  </si>
  <si>
    <t>工事等の設計・施工の発注・監督・支出</t>
    <rPh sb="0" eb="2">
      <t>コウジ</t>
    </rPh>
    <rPh sb="2" eb="3">
      <t>トウ</t>
    </rPh>
    <rPh sb="4" eb="6">
      <t>セッケイ</t>
    </rPh>
    <rPh sb="7" eb="9">
      <t>セコウ</t>
    </rPh>
    <rPh sb="10" eb="12">
      <t>ハッチュウ</t>
    </rPh>
    <rPh sb="13" eb="15">
      <t>カントク</t>
    </rPh>
    <rPh sb="16" eb="18">
      <t>シシュツ</t>
    </rPh>
    <phoneticPr fontId="5"/>
  </si>
  <si>
    <t>国土交通省</t>
    <rPh sb="0" eb="5">
      <t>コクドコウツウショウ</t>
    </rPh>
    <phoneticPr fontId="1"/>
  </si>
  <si>
    <t>シュワブ（Ｈ２９）埋立工事　大成建設・五洋建設・國場組　建設共同企業体</t>
  </si>
  <si>
    <t>シュワブ（Ｒ元）埋立追加工事（１工区）大成建設・五洋建設・國場組　建設共同企業体</t>
  </si>
  <si>
    <t>シュワブ（Ｒ３）埋立追加工事（１工区）　大成建設・五洋建設・國場組　建設共同企業体</t>
  </si>
  <si>
    <t>シュワブ（Ｈ２９）埋立工事　大林組・東洋建設・屋部土建　建設共同企業体</t>
  </si>
  <si>
    <t>シュワブ（Ｈ２９）埋立工事　安藤・間・大豊建設・大米建設　建設共同企業体</t>
  </si>
  <si>
    <t>シュワブ（Ｒ３）埋立追加工事（３工区）　大林組・東洋建設・屋部土建　建設共同企業体</t>
  </si>
  <si>
    <t>シュワブ（Ｒ３）埋立追加工事（２工区）　安藤・間・大豊建設・大米建設　建設共同企業体</t>
  </si>
  <si>
    <t>シュワブ（Ｒ元）埋立追加工事（２工区）安藤・間・大豊建設・大米建設　建設共同企業体</t>
  </si>
  <si>
    <t>埋立工事</t>
    <rPh sb="0" eb="2">
      <t>ウメタテ</t>
    </rPh>
    <rPh sb="2" eb="4">
      <t>コウジ</t>
    </rPh>
    <phoneticPr fontId="1"/>
  </si>
  <si>
    <t>調査業務</t>
    <rPh sb="0" eb="2">
      <t>チョウサ</t>
    </rPh>
    <rPh sb="2" eb="4">
      <t>ギョウム</t>
    </rPh>
    <phoneticPr fontId="1"/>
  </si>
  <si>
    <t>監理業務</t>
    <rPh sb="0" eb="2">
      <t>カンリ</t>
    </rPh>
    <rPh sb="2" eb="4">
      <t>ギョウム</t>
    </rPh>
    <phoneticPr fontId="1"/>
  </si>
  <si>
    <t>設計業務</t>
    <rPh sb="0" eb="2">
      <t>セッケイ</t>
    </rPh>
    <rPh sb="2" eb="4">
      <t>ギョウム</t>
    </rPh>
    <phoneticPr fontId="1"/>
  </si>
  <si>
    <t>警備業務</t>
    <rPh sb="0" eb="2">
      <t>ケイビ</t>
    </rPh>
    <rPh sb="2" eb="4">
      <t>ギョウム</t>
    </rPh>
    <phoneticPr fontId="1"/>
  </si>
  <si>
    <t>国庫債務負担行為等</t>
    <rPh sb="0" eb="2">
      <t>コッコ</t>
    </rPh>
    <rPh sb="2" eb="4">
      <t>サイム</t>
    </rPh>
    <rPh sb="4" eb="6">
      <t>フタン</t>
    </rPh>
    <rPh sb="6" eb="8">
      <t>コウイ</t>
    </rPh>
    <rPh sb="8" eb="9">
      <t>トウ</t>
    </rPh>
    <phoneticPr fontId="1"/>
  </si>
  <si>
    <t>一般競争契約
（総合評価）</t>
  </si>
  <si>
    <t>随意契約
（その他）</t>
    <rPh sb="0" eb="2">
      <t>ズイイ</t>
    </rPh>
    <rPh sb="8" eb="9">
      <t>タ</t>
    </rPh>
    <phoneticPr fontId="1"/>
  </si>
  <si>
    <t>　この工事の入札方式は、一般競争入札方式を採用した上で、沖縄防衛局において入札公告を実施するだけでなく、広く一般に公募するため、同局のウェブサイトにも掲載しており、公平・公正な競争性を確保した措置が執られており、会計法令等に基づき適切に行われている。
　防衛省の取組として、一者応札となった案件について、第三者で構成される公正入札調査会議にて要因分析を行い、企業や技術者に求める実績の緩和、発注ランクの拡大等の対策を実施している。</t>
    <rPh sb="3" eb="5">
      <t>コウジ</t>
    </rPh>
    <rPh sb="6" eb="8">
      <t>ニュウサツ</t>
    </rPh>
    <rPh sb="8" eb="10">
      <t>ホウシキ</t>
    </rPh>
    <rPh sb="12" eb="14">
      <t>イッパン</t>
    </rPh>
    <rPh sb="14" eb="16">
      <t>キョウソウ</t>
    </rPh>
    <rPh sb="16" eb="18">
      <t>ニュウサツ</t>
    </rPh>
    <rPh sb="18" eb="20">
      <t>ホウシキ</t>
    </rPh>
    <rPh sb="21" eb="23">
      <t>サイヨウ</t>
    </rPh>
    <rPh sb="25" eb="26">
      <t>ウエ</t>
    </rPh>
    <rPh sb="28" eb="30">
      <t>オキナワ</t>
    </rPh>
    <rPh sb="30" eb="33">
      <t>ボウエイキョク</t>
    </rPh>
    <rPh sb="37" eb="39">
      <t>ニュウサツ</t>
    </rPh>
    <rPh sb="39" eb="41">
      <t>コウコク</t>
    </rPh>
    <rPh sb="42" eb="44">
      <t>ジッシ</t>
    </rPh>
    <rPh sb="52" eb="53">
      <t>ヒロ</t>
    </rPh>
    <rPh sb="54" eb="56">
      <t>イッパン</t>
    </rPh>
    <rPh sb="57" eb="59">
      <t>コウボ</t>
    </rPh>
    <rPh sb="64" eb="66">
      <t>ドウキョク</t>
    </rPh>
    <rPh sb="75" eb="77">
      <t>ケイサイ</t>
    </rPh>
    <rPh sb="82" eb="84">
      <t>コウヘイ</t>
    </rPh>
    <rPh sb="85" eb="87">
      <t>コウセイ</t>
    </rPh>
    <rPh sb="88" eb="91">
      <t>キョウソウセイ</t>
    </rPh>
    <rPh sb="92" eb="94">
      <t>カクホ</t>
    </rPh>
    <rPh sb="96" eb="98">
      <t>ソチ</t>
    </rPh>
    <rPh sb="99" eb="100">
      <t>ト</t>
    </rPh>
    <phoneticPr fontId="1"/>
  </si>
  <si>
    <t>本役務を履行できるのは、当該契約相手方のみであるため。</t>
    <rPh sb="0" eb="1">
      <t>ホン</t>
    </rPh>
    <rPh sb="1" eb="3">
      <t>エキム</t>
    </rPh>
    <rPh sb="4" eb="6">
      <t>リコウ</t>
    </rPh>
    <rPh sb="12" eb="14">
      <t>トウガイ</t>
    </rPh>
    <rPh sb="14" eb="16">
      <t>ケイヤク</t>
    </rPh>
    <rPh sb="16" eb="19">
      <t>アイテガタ</t>
    </rPh>
    <phoneticPr fontId="1"/>
  </si>
  <si>
    <t>この業務の入札方式は、一般競争入札方式を採用した上で、沖縄防衛局において入札公告を実施するだけでなく、広く一般に公募するため、同局のウェブサイトにも掲載しており、公平・公正な競争性を確保した措置が執られており、会計法令等に基づき適切に行われている。
　防衛省の取組として、一者応札となった案件について、第三者で構成される公正入札調査会議にて要因分析を行い、企業や技術者に求める実績の緩和、発注ランクの拡大等の対策を実施している。</t>
    <rPh sb="2" eb="4">
      <t>ギョウム</t>
    </rPh>
    <phoneticPr fontId="1"/>
  </si>
  <si>
    <t>沖縄県</t>
    <rPh sb="0" eb="3">
      <t>オキナワケン</t>
    </rPh>
    <phoneticPr fontId="1"/>
  </si>
  <si>
    <t>北中城村</t>
    <rPh sb="0" eb="2">
      <t>キタナカ</t>
    </rPh>
    <rPh sb="2" eb="3">
      <t>シロ</t>
    </rPh>
    <rPh sb="3" eb="4">
      <t>ソン</t>
    </rPh>
    <phoneticPr fontId="1"/>
  </si>
  <si>
    <t>名護市</t>
    <rPh sb="0" eb="3">
      <t>ナゴシ</t>
    </rPh>
    <phoneticPr fontId="1"/>
  </si>
  <si>
    <t>沖縄市</t>
    <rPh sb="0" eb="3">
      <t>オキナワシ</t>
    </rPh>
    <phoneticPr fontId="1"/>
  </si>
  <si>
    <t>随意契約
（その他）</t>
  </si>
  <si>
    <t>在日米軍司令部</t>
    <rPh sb="0" eb="2">
      <t>ザイニチ</t>
    </rPh>
    <rPh sb="2" eb="4">
      <t>ベイグン</t>
    </rPh>
    <rPh sb="4" eb="6">
      <t>シレイ</t>
    </rPh>
    <rPh sb="6" eb="7">
      <t>ブ</t>
    </rPh>
    <phoneticPr fontId="5"/>
  </si>
  <si>
    <t>在日米軍訓練移転の負担に係る支出</t>
    <rPh sb="0" eb="2">
      <t>ザイニチ</t>
    </rPh>
    <rPh sb="2" eb="4">
      <t>ベイグン</t>
    </rPh>
    <rPh sb="4" eb="6">
      <t>クンレン</t>
    </rPh>
    <rPh sb="6" eb="8">
      <t>イテン</t>
    </rPh>
    <rPh sb="9" eb="11">
      <t>フタン</t>
    </rPh>
    <rPh sb="12" eb="13">
      <t>カカ</t>
    </rPh>
    <rPh sb="14" eb="16">
      <t>シシュツ</t>
    </rPh>
    <phoneticPr fontId="5"/>
  </si>
  <si>
    <t>米国政府</t>
    <rPh sb="0" eb="2">
      <t>ベイコク</t>
    </rPh>
    <rPh sb="2" eb="4">
      <t>セイフ</t>
    </rPh>
    <phoneticPr fontId="5"/>
  </si>
  <si>
    <t>在沖米海兵隊のグアム移転のための直接的な財政支援</t>
    <rPh sb="0" eb="1">
      <t>ザイ</t>
    </rPh>
    <rPh sb="1" eb="2">
      <t>オキ</t>
    </rPh>
    <rPh sb="2" eb="6">
      <t>ベイカイヘイタイ</t>
    </rPh>
    <rPh sb="10" eb="12">
      <t>イテン</t>
    </rPh>
    <rPh sb="16" eb="19">
      <t>チョクセツテキ</t>
    </rPh>
    <rPh sb="20" eb="22">
      <t>ザイセイ</t>
    </rPh>
    <rPh sb="22" eb="24">
      <t>シエン</t>
    </rPh>
    <phoneticPr fontId="5"/>
  </si>
  <si>
    <t>馬毛島（Ｒ３）仮設プラント製作・設置工事　大林組・東亜建設工業・植村組　建設共同企業体</t>
  </si>
  <si>
    <t>馬毛島（Ｒ３）貯水施設整備等工事　鹿島建設・五洋建設・森建設　建設共同企業体</t>
  </si>
  <si>
    <t>日本電気株式会社</t>
  </si>
  <si>
    <t>瑞慶覧（Ｒ３）中学校（4214）新設建築工事　前田建設工業・太名嘉組・内盛産業　建設共同企業体</t>
  </si>
  <si>
    <t>製作・設置工事</t>
    <rPh sb="0" eb="2">
      <t>セイサク</t>
    </rPh>
    <rPh sb="3" eb="5">
      <t>セッチ</t>
    </rPh>
    <rPh sb="5" eb="7">
      <t>コウジ</t>
    </rPh>
    <phoneticPr fontId="1"/>
  </si>
  <si>
    <t>土木工事</t>
    <rPh sb="0" eb="2">
      <t>ドボク</t>
    </rPh>
    <rPh sb="2" eb="4">
      <t>コウジ</t>
    </rPh>
    <phoneticPr fontId="1"/>
  </si>
  <si>
    <t>警備業務</t>
    <rPh sb="0" eb="2">
      <t>ケイビ</t>
    </rPh>
    <rPh sb="2" eb="4">
      <t>ギョウム</t>
    </rPh>
    <phoneticPr fontId="5"/>
  </si>
  <si>
    <r>
      <t xml:space="preserve">機器の製造契約
</t>
    </r>
    <r>
      <rPr>
        <sz val="11"/>
        <rFont val="ＭＳ ゴシック"/>
        <family val="3"/>
        <charset val="128"/>
      </rPr>
      <t>（設置調整を含む）</t>
    </r>
    <rPh sb="0" eb="2">
      <t>キキ</t>
    </rPh>
    <rPh sb="3" eb="5">
      <t>セイゾウ</t>
    </rPh>
    <rPh sb="5" eb="7">
      <t>ケイヤク</t>
    </rPh>
    <rPh sb="9" eb="11">
      <t>セッチ</t>
    </rPh>
    <rPh sb="11" eb="13">
      <t>チョウセイ</t>
    </rPh>
    <rPh sb="14" eb="15">
      <t>フク</t>
    </rPh>
    <phoneticPr fontId="1"/>
  </si>
  <si>
    <t>建築工事</t>
    <rPh sb="0" eb="2">
      <t>ケンチク</t>
    </rPh>
    <rPh sb="2" eb="4">
      <t>コウジ</t>
    </rPh>
    <phoneticPr fontId="5"/>
  </si>
  <si>
    <t>工事費負担金</t>
    <rPh sb="0" eb="3">
      <t>コウジヒ</t>
    </rPh>
    <rPh sb="3" eb="6">
      <t>フタンキン</t>
    </rPh>
    <phoneticPr fontId="1"/>
  </si>
  <si>
    <t>現に契約履行中の工事に直接関連する契約を、現に履行中の契約者以外の者に履行されることが不利であることから、随意契約となったものである。</t>
    <rPh sb="0" eb="1">
      <t>ゲン</t>
    </rPh>
    <rPh sb="2" eb="4">
      <t>ケイヤク</t>
    </rPh>
    <rPh sb="4" eb="6">
      <t>リコウ</t>
    </rPh>
    <rPh sb="6" eb="7">
      <t>チュウ</t>
    </rPh>
    <rPh sb="8" eb="10">
      <t>コウジ</t>
    </rPh>
    <rPh sb="11" eb="13">
      <t>チョクセツ</t>
    </rPh>
    <rPh sb="13" eb="15">
      <t>カンレン</t>
    </rPh>
    <rPh sb="17" eb="19">
      <t>ケイヤク</t>
    </rPh>
    <rPh sb="21" eb="22">
      <t>ゲン</t>
    </rPh>
    <rPh sb="23" eb="25">
      <t>リコウ</t>
    </rPh>
    <rPh sb="25" eb="26">
      <t>チュウ</t>
    </rPh>
    <rPh sb="27" eb="29">
      <t>ケイヤク</t>
    </rPh>
    <rPh sb="29" eb="30">
      <t>シャ</t>
    </rPh>
    <rPh sb="30" eb="32">
      <t>イガイ</t>
    </rPh>
    <rPh sb="33" eb="34">
      <t>モノ</t>
    </rPh>
    <rPh sb="35" eb="37">
      <t>リコウ</t>
    </rPh>
    <rPh sb="43" eb="45">
      <t>フリ</t>
    </rPh>
    <rPh sb="53" eb="57">
      <t>ズイイケイヤク</t>
    </rPh>
    <phoneticPr fontId="1"/>
  </si>
  <si>
    <t>本契約は競争に付した結果、予定価格の制限に達した者がいないことにより再度入札を行ったが、落札者がいなかったため随意契約となったものである。</t>
    <rPh sb="0" eb="3">
      <t>ホンケイヤク</t>
    </rPh>
    <rPh sb="4" eb="6">
      <t>キョウソウ</t>
    </rPh>
    <rPh sb="7" eb="8">
      <t>フ</t>
    </rPh>
    <rPh sb="10" eb="12">
      <t>ケッカ</t>
    </rPh>
    <rPh sb="13" eb="15">
      <t>ヨテイ</t>
    </rPh>
    <rPh sb="15" eb="17">
      <t>カカク</t>
    </rPh>
    <rPh sb="18" eb="20">
      <t>セイゲン</t>
    </rPh>
    <rPh sb="21" eb="22">
      <t>タッ</t>
    </rPh>
    <rPh sb="24" eb="25">
      <t>モノ</t>
    </rPh>
    <rPh sb="34" eb="36">
      <t>サイド</t>
    </rPh>
    <rPh sb="36" eb="38">
      <t>ニュウサツ</t>
    </rPh>
    <rPh sb="39" eb="40">
      <t>オコナ</t>
    </rPh>
    <rPh sb="44" eb="47">
      <t>ラクサツシャ</t>
    </rPh>
    <rPh sb="55" eb="57">
      <t>ズイイ</t>
    </rPh>
    <rPh sb="57" eb="59">
      <t>ケイヤク</t>
    </rPh>
    <phoneticPr fontId="1"/>
  </si>
  <si>
    <t>NTTへのDII通信回線利用の申し込みに伴う光ファイバーケーブル敷設の負担金工事契約であり、他社が介入できる性質のものではなく、競争性のない随意契約となったものである。</t>
    <rPh sb="8" eb="10">
      <t>ツウシン</t>
    </rPh>
    <rPh sb="10" eb="12">
      <t>カイセン</t>
    </rPh>
    <rPh sb="12" eb="14">
      <t>リヨウ</t>
    </rPh>
    <rPh sb="15" eb="16">
      <t>モウ</t>
    </rPh>
    <rPh sb="17" eb="18">
      <t>コ</t>
    </rPh>
    <rPh sb="20" eb="21">
      <t>トモナ</t>
    </rPh>
    <rPh sb="22" eb="23">
      <t>ヒカリ</t>
    </rPh>
    <rPh sb="32" eb="34">
      <t>フセツ</t>
    </rPh>
    <rPh sb="35" eb="38">
      <t>フタンキン</t>
    </rPh>
    <rPh sb="38" eb="40">
      <t>コウジ</t>
    </rPh>
    <rPh sb="40" eb="42">
      <t>ケイヤク</t>
    </rPh>
    <rPh sb="46" eb="48">
      <t>タシャ</t>
    </rPh>
    <rPh sb="49" eb="51">
      <t>カイニュウ</t>
    </rPh>
    <rPh sb="54" eb="56">
      <t>セイシツ</t>
    </rPh>
    <rPh sb="64" eb="67">
      <t>キョウソウセイ</t>
    </rPh>
    <rPh sb="70" eb="72">
      <t>ズイイ</t>
    </rPh>
    <rPh sb="72" eb="74">
      <t>ケイヤク</t>
    </rPh>
    <phoneticPr fontId="1"/>
  </si>
  <si>
    <t>D</t>
  </si>
  <si>
    <t>　施設・区域の返還等に伴い建物等を移設する事業等であり、移設事業等を実施する</t>
    <phoneticPr fontId="5"/>
  </si>
  <si>
    <t>・平成25年4月の統合計画の公表以降、まずは「必要な手続きの完了後に速やかに返還可能」となる区域の早期返還に向けて取り組み、平成27年3月31日にはキャンプ瑞慶覧の西普天間住宅地区（約51ｈａ）、平成29年7月31日には普天間飛行場の東側沿いの土地（約4ｈａ）、平成30年3月31日には牧港補給地区の国道５８号線沿いの土地（約3ｈａ）、平成31年3月31日には牧港補給地区の第５ゲート付近の区域（約2ｈａ）、令和2年3月31日にはキャンプ瑞慶覧の施設技術部地区内の倉庫地区の一部（約11ｈａ）、令和2年12月20日には普天間飛行場の佐真下ゲート付近の土地（約0.1ha）、令和3年5月31日には牧港補給地区（ランドリー工場地区）（約0.2ｈａ）の返還が実現。それ以外の普天間飛行場を含む区域についても早期返還に向けて取り組んでいるところ。
・平成18年5月の「再編の実施のための日米ロードマップ」等において、厚木飛行場から空母艦載機及び普天間飛行場からKC-130飛行隊の岩国飛行場への移駐を公表し、空母艦載機の移駐については平成29年頃までに、KC-130飛行隊については可能な限り速やかに移駐できるよう取り組み、平成26年8月末にKC-130飛行隊の移駐を完了。また、空母艦載機の移駐については平成30年3月末に移駐が完了したところである。
・平成18年5月の「再編の実施のための日米ロードマップ」において、恒常的な空母艦載機着陸訓練施設をできるだけ早い時期に選定することが目標とされていることから、鹿児島県西之表市馬毛島を候補地として当該島の約9割の土地を取得した。令和4年度予算には馬毛島における滑走路、係留施設などに係る施設整備等の経費を計上している。
・平成18年5月の「再編の実施のための日米ロードマップ」において、「普天間飛行場の能力代替に関連する緊急時の使用のための施設整備は、同飛行場の返還の前に、必要に応じて、行われる」としていることから、これに必要な施設整備を進めているところである。
・平成18年5月の「再編の実施のための日米ロードマップ」において、相模総合補給廠及びキャンプ座間の一部土地の返還等を公表し、平成26年度に相模総合補給廠の一部土地の返還等、平成27年度にキャンプ座間の一部土地の返還について、それぞれ実現したところ。</t>
    <phoneticPr fontId="5"/>
  </si>
  <si>
    <t>-</t>
    <phoneticPr fontId="5"/>
  </si>
  <si>
    <t>　平成18年5月の「再編の実施のための日米ロードマップ」に基づき、日米の相互運用性の向上及び嘉手納をはじめとする米軍飛行場周辺における訓練活動の影響を軽減することを目的としており、令和元年～令和３年度の計画回数と実施回数は以下のとおり。
令和元年度：計画１５回、実施１２回。
令和２年度：計画１７回、実施８回。
令和３年度：計画１７回、実施１３回。</t>
    <rPh sb="90" eb="92">
      <t>レイワ</t>
    </rPh>
    <rPh sb="93" eb="94">
      <t>ネン</t>
    </rPh>
    <phoneticPr fontId="20"/>
  </si>
  <si>
    <t>平成18年5月1日の日米安全保障協議委員会において承認された、「再編の実施のための日米ロードマップ」等に示された再編関連措置を的確かつ迅速に実施し、在日米軍の抑止力の維持と地元の負担の軽減を図ることを目的とするものである。</t>
    <rPh sb="25" eb="27">
      <t>ショウニン</t>
    </rPh>
    <phoneticPr fontId="5"/>
  </si>
  <si>
    <t>　日米で承認された「再編の実施のための日米ロードマップ」等に示された再編関連措置を実施することにより、在日米軍の抑止力の維持と地元の負担の軽減を図り、施設・区域の安定的な使用を確保し、日米安全保障体制を維持・発展させることが必要であることから、優先度の高い事業で、かつ国（防衛省）が実施する必要がある。</t>
    <rPh sb="4" eb="6">
      <t>ショウニン</t>
    </rPh>
    <phoneticPr fontId="5"/>
  </si>
  <si>
    <t>１．必要性
　米軍の使用する施設・区域が沖縄県に集中し、また、本土においても施設・区域の周辺で市街化が進み、住民の生活環境や地域振興に大きな影響を及ぼしている。こうした現状を踏まえると、幅広い国民の理解と協力を得て今後とも施設・区域の安定的な使用を確保し、日米安全保障体制を維持・発展させるためには、「再編の実施のための日米ロードマップ」等に示された再編関連措置を実施することにより、在日米軍の抑止力の維持と地元の負担の軽減を図り、施設・区域の安定的な使用を確保し、日米安全保障体制を維持・発展させることが必要であることから、防衛省が実施することが適切である。
２．効率性
　工事においては、支出先となる工事請負業者の決定について、原則、一般競争入札により決定しており、さらに、入札情報の幅広い周知等に努め競争性を高める努力をするなどしているところである。
３．有効性
　「再編の実施のための日米ロードマップ」等に示された再編関連措置を実施することにより、在日米軍の抑止力の維持と地元の負担の軽減が可能と見込まれる。
４．総合評価
　平成18年5月1日の日米安全保障協議委員会において承認された、「再編の実施のための日米ロードマップ」に示された再編関連措置を的確かつ迅速に実施することにより、抑止力を維持しつつ、沖縄を始めとする地元の負担の軽減を早期に図るために必要である。</t>
    <rPh sb="492" eb="494">
      <t>ショウニン</t>
    </rPh>
    <phoneticPr fontId="5"/>
  </si>
  <si>
    <t>その他</t>
    <rPh sb="2" eb="3">
      <t>タ</t>
    </rPh>
    <phoneticPr fontId="5"/>
  </si>
  <si>
    <t>株式会社復建エンジニヤリング</t>
    <rPh sb="0" eb="2">
      <t>カブシキ</t>
    </rPh>
    <rPh sb="2" eb="4">
      <t>カイシャ</t>
    </rPh>
    <phoneticPr fontId="5"/>
  </si>
  <si>
    <t>セントラル警備保障株式会社</t>
    <rPh sb="9" eb="13">
      <t>カブシキカイシャ</t>
    </rPh>
    <phoneticPr fontId="5"/>
  </si>
  <si>
    <t>【グアム移転のための直接的な財政支援】
米国政府に対し、在沖米海兵隊のグアム移転が可能となるよう、移転に係る施設整備の費用の一部について直接的な財政支援を実施（上限２８億ドル）</t>
    <phoneticPr fontId="5"/>
  </si>
  <si>
    <t>テイケイ株式会社</t>
  </si>
  <si>
    <t>沖縄協力課
在日米軍協力課
大臣官房参事官
地域社会協力総括課
東日本協力課
西日本協力課</t>
    <rPh sb="14" eb="16">
      <t>ダイジン</t>
    </rPh>
    <rPh sb="16" eb="18">
      <t>カンボウ</t>
    </rPh>
    <rPh sb="18" eb="21">
      <t>サンジカン</t>
    </rPh>
    <phoneticPr fontId="5"/>
  </si>
  <si>
    <t>-</t>
    <phoneticPr fontId="5"/>
  </si>
  <si>
    <t>３、４ページ</t>
    <phoneticPr fontId="5"/>
  </si>
  <si>
    <t>馬毛島（Ｒ３）仮設プラント製作・設置工事　安藤・間・小牧建設　建設共同企業体</t>
  </si>
  <si>
    <t>電気工事</t>
    <rPh sb="0" eb="2">
      <t>デンキ</t>
    </rPh>
    <rPh sb="2" eb="4">
      <t>コウジ</t>
    </rPh>
    <phoneticPr fontId="5"/>
  </si>
  <si>
    <t>同工事は電力会社の所有する鉄塔の移設工事であり、所有者以外の他社が介入できる性質の工事ではないため、競争性のない随意契約となったものである。</t>
  </si>
  <si>
    <t>沖縄電力株式会社</t>
    <rPh sb="4" eb="8">
      <t>カブシキカイシャ</t>
    </rPh>
    <phoneticPr fontId="5"/>
  </si>
  <si>
    <t>九州電力送配電株式会社</t>
    <rPh sb="0" eb="2">
      <t>キュウシュウ</t>
    </rPh>
    <rPh sb="2" eb="4">
      <t>デンリョク</t>
    </rPh>
    <rPh sb="4" eb="5">
      <t>ソウ</t>
    </rPh>
    <rPh sb="5" eb="7">
      <t>ハイデン</t>
    </rPh>
    <rPh sb="7" eb="11">
      <t>カブシキカイシャ</t>
    </rPh>
    <phoneticPr fontId="1"/>
  </si>
  <si>
    <t>電力の申込に伴う電力ケーブル敷設の負担金工事契約であり、他社が介入できる性質の工事ではないため、競争性のない随意契約となったものである。</t>
    <phoneticPr fontId="5"/>
  </si>
  <si>
    <t>沖縄協力課長　折戸　栄介
在日米軍協力課長　熊野　有文
大臣官房参事官　今田　克彦
地域社会協力総括課長　信太　正志
東日本協力課長　藤井　真
西日本協力課長　鍋田　克己</t>
    <phoneticPr fontId="5"/>
  </si>
  <si>
    <t>-</t>
    <phoneticPr fontId="5"/>
  </si>
  <si>
    <t>・外部有識者の所見を踏まえて、適切に対応されたい。</t>
    <phoneticPr fontId="5"/>
  </si>
  <si>
    <t>・繰越額については、米軍との調整等によりやむを得ないものと思われるが、国民に疑念を抱かれないよう、繰越の理由等について、適切に具体的かつ丁寧に説明されたい。
・モノサシや規準を節約や効率化にするのではなく、持続可能性を重視した余裕あるコストで望まなければうまくいかないのではないか。</t>
    <phoneticPr fontId="5"/>
  </si>
  <si>
    <t>-</t>
    <phoneticPr fontId="5"/>
  </si>
  <si>
    <t>セントラル警備保障株式会社</t>
    <rPh sb="9" eb="13">
      <t>カブシキガイシャ</t>
    </rPh>
    <phoneticPr fontId="5"/>
  </si>
  <si>
    <t>エヌ・ティ・ティ・コミュニケーションズ株式会社</t>
    <rPh sb="19" eb="23">
      <t>カブシキガイシャ</t>
    </rPh>
    <phoneticPr fontId="5"/>
  </si>
  <si>
    <t>平成31年度以降に係る防衛計画の大綱、中期防衛力整備計画（平成31年度～平成35年度）（平成30年12月18日　国家安全保障会議決定・閣議決定）、
再編の実施のための日米ロードマップ、
2012年4月「2+2」共同発表、
2013年10月「2+2」共同発表、
沖縄における在日米軍施設区域に関する統合計画</t>
    <phoneticPr fontId="5"/>
  </si>
  <si>
    <t>　「令和５年度予算の概算要求に当たっての基本的な方針について」（令和４年７月２９日閣議了解）において、「「在日米軍の兵力構成見直し等に関する政府の取組について」（平成１８年５月３０日閣議決定）及び「平成２２年５月２８日に日米安全保障協議委員会において承認された事項に関する当面の政府の取組について」（平成２２年５月２８日閣議決定）に基づく再編関連措置に関する防衛関係費に係る経費の令和５年度における取扱いについては、防衛関係費の更なる合理化・効率化を行ってもなお、地元の負担軽減に資する措置の的確かつ迅速な実施に支障が生じると見込まれる場合は、予算編成過程において検討し、必要な措置を講ずる。」こととされているところである。
　令和５年度概算要求における地元の負担軽減に資する措置に係る経費については、可能な限り早期に事業を実施することが重要との観点から、予算編成過程における地元や米軍等の調整結果を予算に反映させる必要があるため、事項要求したところである。</t>
    <phoneticPr fontId="5"/>
  </si>
  <si>
    <t>・繰越については、新型コロナウイルスの感染拡大に伴う労働者不足による工期延期等、予算執行段階において、やむを得ない事情により生じたものであるが、「令和５年度予算の概算要求に当たっての基本的な方針について」（令和４年７月２９日閣議了解）に基づき、予算編成過程において米軍等との調整状況を予算に適切に反映していく。</t>
    <rPh sb="1" eb="3">
      <t>クリコシ</t>
    </rPh>
    <rPh sb="24" eb="25">
      <t>トモナ</t>
    </rPh>
    <rPh sb="26" eb="29">
      <t>ロウドウシャ</t>
    </rPh>
    <rPh sb="29" eb="31">
      <t>ブソク</t>
    </rPh>
    <rPh sb="34" eb="36">
      <t>コウキ</t>
    </rPh>
    <rPh sb="36" eb="38">
      <t>エンキ</t>
    </rPh>
    <rPh sb="38" eb="39">
      <t>トウ</t>
    </rPh>
    <rPh sb="40" eb="42">
      <t>ヨサン</t>
    </rPh>
    <rPh sb="42" eb="44">
      <t>シッコウ</t>
    </rPh>
    <rPh sb="44" eb="46">
      <t>ダンカイ</t>
    </rPh>
    <rPh sb="54" eb="55">
      <t>エ</t>
    </rPh>
    <rPh sb="57" eb="59">
      <t>ジジョウ</t>
    </rPh>
    <rPh sb="62" eb="6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</si>
</sst>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5" borderId="40" xfId="0" applyFont="1" applyFill="1" applyBorder="1" applyAlignment="1" applyProtection="1">
      <alignment horizontal="left" vertical="center" wrapTex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54428</xdr:colOff>
      <xdr:row>269</xdr:row>
      <xdr:rowOff>231321</xdr:rowOff>
    </xdr:from>
    <xdr:to>
      <xdr:col>49</xdr:col>
      <xdr:colOff>373075</xdr:colOff>
      <xdr:row>286</xdr:row>
      <xdr:rowOff>452318</xdr:rowOff>
    </xdr:to>
    <xdr:grpSp>
      <xdr:nvGrpSpPr>
        <xdr:cNvPr id="61" name="グループ化 60">
          <a:extLst>
            <a:ext uri="{FF2B5EF4-FFF2-40B4-BE49-F238E27FC236}">
              <a16:creationId xmlns:a16="http://schemas.microsoft.com/office/drawing/2014/main" id="{2728C198-BB74-4C64-9D01-628A3F9898E4}"/>
            </a:ext>
          </a:extLst>
        </xdr:cNvPr>
        <xdr:cNvGrpSpPr/>
      </xdr:nvGrpSpPr>
      <xdr:grpSpPr>
        <a:xfrm>
          <a:off x="1264663" y="73865174"/>
          <a:ext cx="8992000" cy="6451468"/>
          <a:chOff x="1307088" y="108143168"/>
          <a:chExt cx="9095254" cy="6548318"/>
        </a:xfrm>
      </xdr:grpSpPr>
      <xdr:cxnSp macro="">
        <xdr:nvCxnSpPr>
          <xdr:cNvPr id="62" name="直線矢印コネクタ 61">
            <a:extLst>
              <a:ext uri="{FF2B5EF4-FFF2-40B4-BE49-F238E27FC236}">
                <a16:creationId xmlns:a16="http://schemas.microsoft.com/office/drawing/2014/main" id="{826182BF-32CD-4D76-AEC6-0B02D2C744F4}"/>
              </a:ext>
            </a:extLst>
          </xdr:cNvPr>
          <xdr:cNvCxnSpPr/>
        </xdr:nvCxnSpPr>
        <xdr:spPr bwMode="auto">
          <a:xfrm>
            <a:off x="8969507" y="112836293"/>
            <a:ext cx="0" cy="734561"/>
          </a:xfrm>
          <a:prstGeom prst="straightConnector1">
            <a:avLst/>
          </a:prstGeom>
          <a:noFill/>
          <a:ln w="9525" cap="flat" cmpd="sng" algn="ctr">
            <a:solidFill>
              <a:sysClr val="windowText" lastClr="000000"/>
            </a:solidFill>
            <a:prstDash val="solid"/>
            <a:headEnd type="none" w="med" len="med"/>
            <a:tailEnd type="triangle" w="med" len="med"/>
          </a:ln>
          <a:effectLst/>
        </xdr:spPr>
      </xdr:cxnSp>
      <xdr:cxnSp macro="">
        <xdr:nvCxnSpPr>
          <xdr:cNvPr id="63" name="直線矢印コネクタ 62">
            <a:extLst>
              <a:ext uri="{FF2B5EF4-FFF2-40B4-BE49-F238E27FC236}">
                <a16:creationId xmlns:a16="http://schemas.microsoft.com/office/drawing/2014/main" id="{FDD0E26D-7EE3-409B-A966-367683909A7A}"/>
              </a:ext>
            </a:extLst>
          </xdr:cNvPr>
          <xdr:cNvCxnSpPr>
            <a:endCxn id="75" idx="0"/>
          </xdr:cNvCxnSpPr>
        </xdr:nvCxnSpPr>
        <xdr:spPr bwMode="auto">
          <a:xfrm flipH="1">
            <a:off x="7931116" y="109804040"/>
            <a:ext cx="0" cy="1583858"/>
          </a:xfrm>
          <a:prstGeom prst="straightConnector1">
            <a:avLst/>
          </a:prstGeom>
          <a:noFill/>
          <a:ln w="9525" cap="flat" cmpd="sng" algn="ctr">
            <a:solidFill>
              <a:sysClr val="windowText" lastClr="000000"/>
            </a:solidFill>
            <a:prstDash val="solid"/>
            <a:headEnd type="none" w="med" len="med"/>
            <a:tailEnd type="triangle" w="med" len="med"/>
          </a:ln>
          <a:effectLst/>
        </xdr:spPr>
      </xdr:cxnSp>
      <xdr:sp macro="" textlink="">
        <xdr:nvSpPr>
          <xdr:cNvPr id="64" name="テキスト ボックス 63">
            <a:extLst>
              <a:ext uri="{FF2B5EF4-FFF2-40B4-BE49-F238E27FC236}">
                <a16:creationId xmlns:a16="http://schemas.microsoft.com/office/drawing/2014/main" id="{50273A0F-8DEE-4887-BB89-7FD81D38AA33}"/>
              </a:ext>
            </a:extLst>
          </xdr:cNvPr>
          <xdr:cNvSpPr txBox="1"/>
        </xdr:nvSpPr>
        <xdr:spPr bwMode="auto">
          <a:xfrm>
            <a:off x="4598866" y="108143168"/>
            <a:ext cx="2671262" cy="561002"/>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 typeface="Arial" pitchFamily="34" charset="0"/>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防衛省</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1200"/>
              </a:lnSpc>
              <a:spcBef>
                <a:spcPts val="0"/>
              </a:spcBef>
              <a:spcAft>
                <a:spcPts val="0"/>
              </a:spcAft>
              <a:buClrTx/>
              <a:buSzTx/>
              <a:buFont typeface="Arial" pitchFamily="34" charset="0"/>
              <a:buNone/>
              <a:tabLst/>
              <a:defRPr/>
            </a:pPr>
            <a:r>
              <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193,623</a:t>
            </a: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百万円</a:t>
            </a:r>
          </a:p>
        </xdr:txBody>
      </xdr:sp>
      <xdr:sp macro="" textlink="">
        <xdr:nvSpPr>
          <xdr:cNvPr id="65" name="大かっこ 64">
            <a:extLst>
              <a:ext uri="{FF2B5EF4-FFF2-40B4-BE49-F238E27FC236}">
                <a16:creationId xmlns:a16="http://schemas.microsoft.com/office/drawing/2014/main" id="{A11E3618-1EC4-448C-8849-A62074014F4D}"/>
              </a:ext>
            </a:extLst>
          </xdr:cNvPr>
          <xdr:cNvSpPr/>
        </xdr:nvSpPr>
        <xdr:spPr bwMode="auto">
          <a:xfrm>
            <a:off x="4637881" y="108723853"/>
            <a:ext cx="2601185" cy="708635"/>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66" name="Text Box 3">
            <a:extLst>
              <a:ext uri="{FF2B5EF4-FFF2-40B4-BE49-F238E27FC236}">
                <a16:creationId xmlns:a16="http://schemas.microsoft.com/office/drawing/2014/main" id="{011E75C9-69C4-463A-8BA2-1F09E161047D}"/>
              </a:ext>
            </a:extLst>
          </xdr:cNvPr>
          <xdr:cNvSpPr txBox="1">
            <a:spLocks noChangeArrowheads="1"/>
          </xdr:cNvSpPr>
        </xdr:nvSpPr>
        <xdr:spPr bwMode="auto">
          <a:xfrm>
            <a:off x="4961246" y="108723853"/>
            <a:ext cx="1954455" cy="728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工事等の実施の指示</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直接的な財政支援等</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費用負担の支出</a:t>
            </a:r>
          </a:p>
        </xdr:txBody>
      </xdr:sp>
      <xdr:sp macro="" textlink="">
        <xdr:nvSpPr>
          <xdr:cNvPr id="67" name="テキスト ボックス 66">
            <a:extLst>
              <a:ext uri="{FF2B5EF4-FFF2-40B4-BE49-F238E27FC236}">
                <a16:creationId xmlns:a16="http://schemas.microsoft.com/office/drawing/2014/main" id="{68C92764-001E-406D-B6C0-B5F7AFDCF460}"/>
              </a:ext>
            </a:extLst>
          </xdr:cNvPr>
          <xdr:cNvSpPr txBox="1"/>
        </xdr:nvSpPr>
        <xdr:spPr bwMode="auto">
          <a:xfrm>
            <a:off x="1543692" y="110052545"/>
            <a:ext cx="2039680" cy="580688"/>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Ａ．地方防衛局（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機関）</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134,180.5</a:t>
            </a: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百万円</a:t>
            </a:r>
          </a:p>
        </xdr:txBody>
      </xdr:sp>
      <xdr:sp macro="" textlink="">
        <xdr:nvSpPr>
          <xdr:cNvPr id="68" name="大かっこ 67">
            <a:extLst>
              <a:ext uri="{FF2B5EF4-FFF2-40B4-BE49-F238E27FC236}">
                <a16:creationId xmlns:a16="http://schemas.microsoft.com/office/drawing/2014/main" id="{E0C14229-4444-4728-92B0-C6FB5C9526EB}"/>
              </a:ext>
            </a:extLst>
          </xdr:cNvPr>
          <xdr:cNvSpPr/>
        </xdr:nvSpPr>
        <xdr:spPr bwMode="auto">
          <a:xfrm>
            <a:off x="1582694" y="110662760"/>
            <a:ext cx="1979961" cy="511792"/>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69" name="Text Box 3">
            <a:extLst>
              <a:ext uri="{FF2B5EF4-FFF2-40B4-BE49-F238E27FC236}">
                <a16:creationId xmlns:a16="http://schemas.microsoft.com/office/drawing/2014/main" id="{574004D7-9A45-4EB9-881B-72F569D47256}"/>
              </a:ext>
            </a:extLst>
          </xdr:cNvPr>
          <xdr:cNvSpPr txBox="1">
            <a:spLocks noChangeArrowheads="1"/>
          </xdr:cNvSpPr>
        </xdr:nvSpPr>
        <xdr:spPr bwMode="auto">
          <a:xfrm>
            <a:off x="1670259" y="110702129"/>
            <a:ext cx="1801549" cy="433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工事等の設計・施工の</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発注・監督・支出、</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職員旅費、備品、消耗品等</a:t>
            </a:r>
          </a:p>
        </xdr:txBody>
      </xdr:sp>
      <xdr:sp macro="" textlink="">
        <xdr:nvSpPr>
          <xdr:cNvPr id="70" name="Rectangle 9">
            <a:extLst>
              <a:ext uri="{FF2B5EF4-FFF2-40B4-BE49-F238E27FC236}">
                <a16:creationId xmlns:a16="http://schemas.microsoft.com/office/drawing/2014/main" id="{3E61E8AA-275A-48A0-A969-DEDDC566B560}"/>
              </a:ext>
            </a:extLst>
          </xdr:cNvPr>
          <xdr:cNvSpPr>
            <a:spLocks noChangeArrowheads="1"/>
          </xdr:cNvSpPr>
        </xdr:nvSpPr>
        <xdr:spPr bwMode="auto">
          <a:xfrm>
            <a:off x="2042993" y="113598560"/>
            <a:ext cx="1836730" cy="6080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D</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民間会社（</a:t>
            </a:r>
            <a:r>
              <a:rPr kumimoji="0"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227</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社）</a:t>
            </a:r>
            <a:endParaRPr kumimoji="0"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139,766.9</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百</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万円</a:t>
            </a:r>
          </a:p>
        </xdr:txBody>
      </xdr:sp>
      <xdr:sp macro="" textlink="">
        <xdr:nvSpPr>
          <xdr:cNvPr id="71" name="AutoShape 10">
            <a:extLst>
              <a:ext uri="{FF2B5EF4-FFF2-40B4-BE49-F238E27FC236}">
                <a16:creationId xmlns:a16="http://schemas.microsoft.com/office/drawing/2014/main" id="{6241E88C-633A-4221-A15F-8AE03605F059}"/>
              </a:ext>
            </a:extLst>
          </xdr:cNvPr>
          <xdr:cNvSpPr>
            <a:spLocks noChangeArrowheads="1"/>
          </xdr:cNvSpPr>
        </xdr:nvSpPr>
        <xdr:spPr bwMode="auto">
          <a:xfrm>
            <a:off x="2078828" y="114282090"/>
            <a:ext cx="1733061" cy="32201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72" name="Text Box 11">
            <a:extLst>
              <a:ext uri="{FF2B5EF4-FFF2-40B4-BE49-F238E27FC236}">
                <a16:creationId xmlns:a16="http://schemas.microsoft.com/office/drawing/2014/main" id="{71B2D209-FF13-4A77-A170-F89FB0512D17}"/>
              </a:ext>
            </a:extLst>
          </xdr:cNvPr>
          <xdr:cNvSpPr txBox="1">
            <a:spLocks noChangeArrowheads="1"/>
          </xdr:cNvSpPr>
        </xdr:nvSpPr>
        <xdr:spPr bwMode="auto">
          <a:xfrm>
            <a:off x="2217390" y="114296348"/>
            <a:ext cx="1456873" cy="2918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工事等の設計･施工</a:t>
            </a:r>
          </a:p>
        </xdr:txBody>
      </xdr:sp>
      <xdr:sp macro="" textlink="">
        <xdr:nvSpPr>
          <xdr:cNvPr id="73" name="Text Box 12">
            <a:extLst>
              <a:ext uri="{FF2B5EF4-FFF2-40B4-BE49-F238E27FC236}">
                <a16:creationId xmlns:a16="http://schemas.microsoft.com/office/drawing/2014/main" id="{3158843A-B27E-4851-9D0C-89E0D31AEEDC}"/>
              </a:ext>
            </a:extLst>
          </xdr:cNvPr>
          <xdr:cNvSpPr txBox="1">
            <a:spLocks noChangeArrowheads="1"/>
          </xdr:cNvSpPr>
        </xdr:nvSpPr>
        <xdr:spPr bwMode="auto">
          <a:xfrm>
            <a:off x="2316997" y="113230890"/>
            <a:ext cx="1275725" cy="303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【国庫債務負担行為等】</a:t>
            </a:r>
          </a:p>
        </xdr:txBody>
      </xdr:sp>
      <xdr:cxnSp macro="">
        <xdr:nvCxnSpPr>
          <xdr:cNvPr id="74" name="直線矢印コネクタ 73">
            <a:extLst>
              <a:ext uri="{FF2B5EF4-FFF2-40B4-BE49-F238E27FC236}">
                <a16:creationId xmlns:a16="http://schemas.microsoft.com/office/drawing/2014/main" id="{3F421F51-F2A9-4063-96C3-B163DC995528}"/>
              </a:ext>
            </a:extLst>
          </xdr:cNvPr>
          <xdr:cNvCxnSpPr/>
        </xdr:nvCxnSpPr>
        <xdr:spPr bwMode="auto">
          <a:xfrm>
            <a:off x="2904185" y="111292821"/>
            <a:ext cx="0" cy="1944758"/>
          </a:xfrm>
          <a:prstGeom prst="straightConnector1">
            <a:avLst/>
          </a:prstGeom>
          <a:noFill/>
          <a:ln w="9525" cap="flat" cmpd="sng" algn="ctr">
            <a:solidFill>
              <a:sysClr val="windowText" lastClr="000000"/>
            </a:solidFill>
            <a:prstDash val="solid"/>
            <a:headEnd type="none" w="med" len="med"/>
            <a:tailEnd type="triangle" w="med" len="med"/>
          </a:ln>
          <a:effectLst/>
        </xdr:spPr>
      </xdr:cxnSp>
      <xdr:sp macro="" textlink="">
        <xdr:nvSpPr>
          <xdr:cNvPr id="75" name="テキスト ボックス 74">
            <a:extLst>
              <a:ext uri="{FF2B5EF4-FFF2-40B4-BE49-F238E27FC236}">
                <a16:creationId xmlns:a16="http://schemas.microsoft.com/office/drawing/2014/main" id="{DB73F906-1514-4D18-BE45-4D68FE706DD4}"/>
              </a:ext>
            </a:extLst>
          </xdr:cNvPr>
          <xdr:cNvSpPr txBox="1"/>
        </xdr:nvSpPr>
        <xdr:spPr bwMode="auto">
          <a:xfrm>
            <a:off x="6949931" y="111387898"/>
            <a:ext cx="1964772" cy="564442"/>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F</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．在日米軍司令部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9,090.7</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sp macro="" textlink="">
        <xdr:nvSpPr>
          <xdr:cNvPr id="76" name="大かっこ 75">
            <a:extLst>
              <a:ext uri="{FF2B5EF4-FFF2-40B4-BE49-F238E27FC236}">
                <a16:creationId xmlns:a16="http://schemas.microsoft.com/office/drawing/2014/main" id="{38D440CA-5FD4-4C12-A2CC-73A60ED0DFDD}"/>
              </a:ext>
            </a:extLst>
          </xdr:cNvPr>
          <xdr:cNvSpPr/>
        </xdr:nvSpPr>
        <xdr:spPr bwMode="auto">
          <a:xfrm>
            <a:off x="6988945" y="111991710"/>
            <a:ext cx="1873990" cy="518197"/>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77" name="Text Box 3">
            <a:extLst>
              <a:ext uri="{FF2B5EF4-FFF2-40B4-BE49-F238E27FC236}">
                <a16:creationId xmlns:a16="http://schemas.microsoft.com/office/drawing/2014/main" id="{55C2D5B5-9468-4FB4-B30C-774C4D222F4C}"/>
              </a:ext>
            </a:extLst>
          </xdr:cNvPr>
          <xdr:cNvSpPr txBox="1">
            <a:spLocks noChangeArrowheads="1"/>
          </xdr:cNvSpPr>
        </xdr:nvSpPr>
        <xdr:spPr bwMode="auto">
          <a:xfrm>
            <a:off x="7105173" y="112126060"/>
            <a:ext cx="1646213" cy="246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訓練の移転</a:t>
            </a:r>
          </a:p>
        </xdr:txBody>
      </xdr:sp>
      <xdr:cxnSp macro="">
        <xdr:nvCxnSpPr>
          <xdr:cNvPr id="78" name="直線コネクタ 77">
            <a:extLst>
              <a:ext uri="{FF2B5EF4-FFF2-40B4-BE49-F238E27FC236}">
                <a16:creationId xmlns:a16="http://schemas.microsoft.com/office/drawing/2014/main" id="{DDC3B27D-4DD5-45A0-8948-3A8655180905}"/>
              </a:ext>
            </a:extLst>
          </xdr:cNvPr>
          <xdr:cNvCxnSpPr/>
        </xdr:nvCxnSpPr>
        <xdr:spPr bwMode="auto">
          <a:xfrm flipV="1">
            <a:off x="1307088" y="109806683"/>
            <a:ext cx="9095254" cy="0"/>
          </a:xfrm>
          <a:prstGeom prst="line">
            <a:avLst/>
          </a:prstGeom>
          <a:noFill/>
          <a:ln w="9525" cap="flat" cmpd="sng" algn="ctr">
            <a:solidFill>
              <a:sysClr val="windowText" lastClr="000000"/>
            </a:solidFill>
            <a:prstDash val="solid"/>
          </a:ln>
          <a:effectLst/>
        </xdr:spPr>
      </xdr:cxnSp>
      <xdr:cxnSp macro="">
        <xdr:nvCxnSpPr>
          <xdr:cNvPr id="79" name="直線矢印コネクタ 78">
            <a:extLst>
              <a:ext uri="{FF2B5EF4-FFF2-40B4-BE49-F238E27FC236}">
                <a16:creationId xmlns:a16="http://schemas.microsoft.com/office/drawing/2014/main" id="{C2E93C19-EA84-4B0C-A662-E8983B8FDF50}"/>
              </a:ext>
            </a:extLst>
          </xdr:cNvPr>
          <xdr:cNvCxnSpPr/>
        </xdr:nvCxnSpPr>
        <xdr:spPr bwMode="auto">
          <a:xfrm>
            <a:off x="2559996" y="109816349"/>
            <a:ext cx="0" cy="236212"/>
          </a:xfrm>
          <a:prstGeom prst="straightConnector1">
            <a:avLst/>
          </a:prstGeom>
          <a:noFill/>
          <a:ln w="9525" cap="flat" cmpd="sng" algn="ctr">
            <a:solidFill>
              <a:sysClr val="windowText" lastClr="000000"/>
            </a:solidFill>
            <a:prstDash val="solid"/>
            <a:headEnd type="none" w="med" len="med"/>
            <a:tailEnd type="triangle" w="med" len="med"/>
          </a:ln>
          <a:effectLst/>
        </xdr:spPr>
      </xdr:cxnSp>
      <xdr:sp macro="" textlink="">
        <xdr:nvSpPr>
          <xdr:cNvPr id="80" name="Rectangle 13">
            <a:extLst>
              <a:ext uri="{FF2B5EF4-FFF2-40B4-BE49-F238E27FC236}">
                <a16:creationId xmlns:a16="http://schemas.microsoft.com/office/drawing/2014/main" id="{F73B7B47-65C2-4174-8C4D-799878B7A710}"/>
              </a:ext>
            </a:extLst>
          </xdr:cNvPr>
          <xdr:cNvSpPr>
            <a:spLocks noChangeArrowheads="1"/>
          </xdr:cNvSpPr>
        </xdr:nvSpPr>
        <xdr:spPr bwMode="auto">
          <a:xfrm>
            <a:off x="8167498" y="113614464"/>
            <a:ext cx="1630308" cy="59820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事務費</a:t>
            </a:r>
            <a:endParaRPr kumimoji="0"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686.2</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百万円</a:t>
            </a:r>
          </a:p>
        </xdr:txBody>
      </xdr:sp>
      <xdr:sp macro="" textlink="">
        <xdr:nvSpPr>
          <xdr:cNvPr id="81" name="AutoShape 14">
            <a:extLst>
              <a:ext uri="{FF2B5EF4-FFF2-40B4-BE49-F238E27FC236}">
                <a16:creationId xmlns:a16="http://schemas.microsoft.com/office/drawing/2014/main" id="{BEAE6542-F226-4382-874F-0F080EE0065A}"/>
              </a:ext>
            </a:extLst>
          </xdr:cNvPr>
          <xdr:cNvSpPr>
            <a:spLocks noChangeArrowheads="1"/>
          </xdr:cNvSpPr>
        </xdr:nvSpPr>
        <xdr:spPr bwMode="auto">
          <a:xfrm>
            <a:off x="8192522" y="114209752"/>
            <a:ext cx="1556306" cy="479011"/>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2" name="Text Box 15">
            <a:extLst>
              <a:ext uri="{FF2B5EF4-FFF2-40B4-BE49-F238E27FC236}">
                <a16:creationId xmlns:a16="http://schemas.microsoft.com/office/drawing/2014/main" id="{6EC9F0C0-3DC7-49B3-8730-8C8A772E31E8}"/>
              </a:ext>
            </a:extLst>
          </xdr:cNvPr>
          <xdr:cNvSpPr txBox="1">
            <a:spLocks noChangeArrowheads="1"/>
          </xdr:cNvSpPr>
        </xdr:nvSpPr>
        <xdr:spPr bwMode="auto">
          <a:xfrm>
            <a:off x="8246890" y="114223302"/>
            <a:ext cx="1431191" cy="4681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0" anchor="ctr" upright="1">
            <a:noAutofit/>
          </a:bodyPr>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職員旅費、備品、</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消耗品等</a:t>
            </a:r>
          </a:p>
        </xdr:txBody>
      </xdr:sp>
      <xdr:cxnSp macro="">
        <xdr:nvCxnSpPr>
          <xdr:cNvPr id="83" name="直線コネクタ 82">
            <a:extLst>
              <a:ext uri="{FF2B5EF4-FFF2-40B4-BE49-F238E27FC236}">
                <a16:creationId xmlns:a16="http://schemas.microsoft.com/office/drawing/2014/main" id="{6E46F437-77BD-4EB8-B371-0428B40315FA}"/>
              </a:ext>
            </a:extLst>
          </xdr:cNvPr>
          <xdr:cNvCxnSpPr/>
        </xdr:nvCxnSpPr>
        <xdr:spPr bwMode="auto">
          <a:xfrm>
            <a:off x="1310532" y="112833054"/>
            <a:ext cx="9090619" cy="0"/>
          </a:xfrm>
          <a:prstGeom prst="line">
            <a:avLst/>
          </a:prstGeom>
          <a:noFill/>
          <a:ln w="9525" cap="flat" cmpd="sng" algn="ctr">
            <a:solidFill>
              <a:sysClr val="windowText" lastClr="000000"/>
            </a:solidFill>
            <a:prstDash val="solid"/>
          </a:ln>
          <a:effectLst/>
        </xdr:spPr>
      </xdr:cxnSp>
      <xdr:sp macro="" textlink="">
        <xdr:nvSpPr>
          <xdr:cNvPr id="84" name="テキスト ボックス 83">
            <a:extLst>
              <a:ext uri="{FF2B5EF4-FFF2-40B4-BE49-F238E27FC236}">
                <a16:creationId xmlns:a16="http://schemas.microsoft.com/office/drawing/2014/main" id="{343DD66B-640B-4414-A84C-C2802C090EEE}"/>
              </a:ext>
            </a:extLst>
          </xdr:cNvPr>
          <xdr:cNvSpPr txBox="1"/>
        </xdr:nvSpPr>
        <xdr:spPr bwMode="auto">
          <a:xfrm>
            <a:off x="8178455" y="110067325"/>
            <a:ext cx="1978467" cy="567962"/>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．米国政府</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43,409.5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sp macro="" textlink="">
        <xdr:nvSpPr>
          <xdr:cNvPr id="85" name="大かっこ 84">
            <a:extLst>
              <a:ext uri="{FF2B5EF4-FFF2-40B4-BE49-F238E27FC236}">
                <a16:creationId xmlns:a16="http://schemas.microsoft.com/office/drawing/2014/main" id="{B3710E24-B137-4F45-98EF-CB478ADDE0FD}"/>
              </a:ext>
            </a:extLst>
          </xdr:cNvPr>
          <xdr:cNvSpPr/>
        </xdr:nvSpPr>
        <xdr:spPr bwMode="auto">
          <a:xfrm>
            <a:off x="8248604" y="110692262"/>
            <a:ext cx="1872752" cy="515228"/>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86" name="Text Box 3">
            <a:extLst>
              <a:ext uri="{FF2B5EF4-FFF2-40B4-BE49-F238E27FC236}">
                <a16:creationId xmlns:a16="http://schemas.microsoft.com/office/drawing/2014/main" id="{F5CC07A5-50D4-4A89-9C65-F93D915C7E4E}"/>
              </a:ext>
            </a:extLst>
          </xdr:cNvPr>
          <xdr:cNvSpPr txBox="1">
            <a:spLocks noChangeArrowheads="1"/>
          </xdr:cNvSpPr>
        </xdr:nvSpPr>
        <xdr:spPr bwMode="auto">
          <a:xfrm>
            <a:off x="8392840" y="110822965"/>
            <a:ext cx="1646097" cy="2437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施設整備等</a:t>
            </a:r>
          </a:p>
        </xdr:txBody>
      </xdr:sp>
      <xdr:cxnSp macro="">
        <xdr:nvCxnSpPr>
          <xdr:cNvPr id="87" name="直線矢印コネクタ 86">
            <a:extLst>
              <a:ext uri="{FF2B5EF4-FFF2-40B4-BE49-F238E27FC236}">
                <a16:creationId xmlns:a16="http://schemas.microsoft.com/office/drawing/2014/main" id="{23280011-92AE-4968-986E-77DD0D87BDFE}"/>
              </a:ext>
            </a:extLst>
          </xdr:cNvPr>
          <xdr:cNvCxnSpPr/>
        </xdr:nvCxnSpPr>
        <xdr:spPr bwMode="auto">
          <a:xfrm flipH="1">
            <a:off x="9024312" y="109817638"/>
            <a:ext cx="0" cy="247702"/>
          </a:xfrm>
          <a:prstGeom prst="straightConnector1">
            <a:avLst/>
          </a:prstGeom>
          <a:noFill/>
          <a:ln w="9525" cap="flat" cmpd="sng" algn="ctr">
            <a:solidFill>
              <a:sysClr val="windowText" lastClr="000000"/>
            </a:solidFill>
            <a:prstDash val="solid"/>
            <a:headEnd type="none" w="med" len="med"/>
            <a:tailEnd type="triangle" w="med" len="med"/>
          </a:ln>
          <a:effectLst/>
        </xdr:spPr>
      </xdr:cxnSp>
      <xdr:cxnSp macro="">
        <xdr:nvCxnSpPr>
          <xdr:cNvPr id="88" name="直線コネクタ 87">
            <a:extLst>
              <a:ext uri="{FF2B5EF4-FFF2-40B4-BE49-F238E27FC236}">
                <a16:creationId xmlns:a16="http://schemas.microsoft.com/office/drawing/2014/main" id="{776474D5-DA43-464A-A989-1C6FF983A68F}"/>
              </a:ext>
            </a:extLst>
          </xdr:cNvPr>
          <xdr:cNvCxnSpPr/>
        </xdr:nvCxnSpPr>
        <xdr:spPr bwMode="auto">
          <a:xfrm>
            <a:off x="1310532" y="109810514"/>
            <a:ext cx="0" cy="3025779"/>
          </a:xfrm>
          <a:prstGeom prst="line">
            <a:avLst/>
          </a:prstGeom>
          <a:noFill/>
          <a:ln w="9525" cap="flat" cmpd="sng" algn="ctr">
            <a:solidFill>
              <a:sysClr val="windowText" lastClr="000000"/>
            </a:solidFill>
            <a:prstDash val="solid"/>
          </a:ln>
          <a:effectLst/>
        </xdr:spPr>
      </xdr:cxnSp>
      <xdr:sp macro="" textlink="">
        <xdr:nvSpPr>
          <xdr:cNvPr id="89" name="Rectangle 9">
            <a:extLst>
              <a:ext uri="{FF2B5EF4-FFF2-40B4-BE49-F238E27FC236}">
                <a16:creationId xmlns:a16="http://schemas.microsoft.com/office/drawing/2014/main" id="{8CB28F8B-11D1-4615-97A8-DCAF3351D1F1}"/>
              </a:ext>
            </a:extLst>
          </xdr:cNvPr>
          <xdr:cNvSpPr>
            <a:spLocks noChangeArrowheads="1"/>
          </xdr:cNvSpPr>
        </xdr:nvSpPr>
        <xdr:spPr bwMode="auto">
          <a:xfrm>
            <a:off x="4900030" y="113603715"/>
            <a:ext cx="2179295" cy="60958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E</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．地方公共団</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体（</a:t>
            </a:r>
            <a:r>
              <a:rPr kumimoji="0"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4</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団体</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432</a:t>
            </a:r>
            <a:r>
              <a:rPr kumimoji="0"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百万円</a:t>
            </a:r>
          </a:p>
        </xdr:txBody>
      </xdr:sp>
      <xdr:sp macro="" textlink="">
        <xdr:nvSpPr>
          <xdr:cNvPr id="90" name="AutoShape 10">
            <a:extLst>
              <a:ext uri="{FF2B5EF4-FFF2-40B4-BE49-F238E27FC236}">
                <a16:creationId xmlns:a16="http://schemas.microsoft.com/office/drawing/2014/main" id="{25D7A3C3-F9BE-409E-81BD-12003ABF737A}"/>
              </a:ext>
            </a:extLst>
          </xdr:cNvPr>
          <xdr:cNvSpPr>
            <a:spLocks noChangeArrowheads="1"/>
          </xdr:cNvSpPr>
        </xdr:nvSpPr>
        <xdr:spPr bwMode="auto">
          <a:xfrm>
            <a:off x="4867788" y="114272775"/>
            <a:ext cx="2199386" cy="33719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91" name="Text Box 11">
            <a:extLst>
              <a:ext uri="{FF2B5EF4-FFF2-40B4-BE49-F238E27FC236}">
                <a16:creationId xmlns:a16="http://schemas.microsoft.com/office/drawing/2014/main" id="{CCB0B7CA-94E4-480B-9A0B-7F9A0A5680EF}"/>
              </a:ext>
            </a:extLst>
          </xdr:cNvPr>
          <xdr:cNvSpPr txBox="1">
            <a:spLocks noChangeArrowheads="1"/>
          </xdr:cNvSpPr>
        </xdr:nvSpPr>
        <xdr:spPr bwMode="auto">
          <a:xfrm>
            <a:off x="5269051" y="114301293"/>
            <a:ext cx="1467547" cy="2930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algn="ctr" rtl="0" eaLnBrk="1" fontAlgn="auto" latinLnBrk="0" hangingPunct="1"/>
            <a:r>
              <a:rPr lang="ja-JP" altLang="ja-JP" sz="1050" b="0" i="0" baseline="0">
                <a:solidFill>
                  <a:schemeClr val="tx1"/>
                </a:solidFill>
                <a:effectLst/>
                <a:latin typeface="ＭＳ Ｐゴシック" panose="020B0600070205080204" pitchFamily="50" charset="-128"/>
                <a:ea typeface="ＭＳ Ｐゴシック" panose="020B0600070205080204" pitchFamily="50" charset="-128"/>
                <a:cs typeface="+mn-cs"/>
              </a:rPr>
              <a:t>文化財発掘調査</a:t>
            </a:r>
            <a:endParaRPr lang="ja-JP" altLang="ja-JP" sz="1000">
              <a:solidFill>
                <a:schemeClr val="tx1"/>
              </a:solidFill>
              <a:effectLst/>
              <a:latin typeface="ＭＳ Ｐゴシック" panose="020B0600070205080204" pitchFamily="50" charset="-128"/>
              <a:ea typeface="ＭＳ Ｐゴシック" panose="020B0600070205080204" pitchFamily="50" charset="-128"/>
            </a:endParaRPr>
          </a:p>
        </xdr:txBody>
      </xdr:sp>
      <xdr:cxnSp macro="">
        <xdr:nvCxnSpPr>
          <xdr:cNvPr id="92" name="直線矢印コネクタ 91">
            <a:extLst>
              <a:ext uri="{FF2B5EF4-FFF2-40B4-BE49-F238E27FC236}">
                <a16:creationId xmlns:a16="http://schemas.microsoft.com/office/drawing/2014/main" id="{783C9416-36B6-48A8-A529-BD495FB49BA3}"/>
              </a:ext>
            </a:extLst>
          </xdr:cNvPr>
          <xdr:cNvCxnSpPr/>
        </xdr:nvCxnSpPr>
        <xdr:spPr bwMode="auto">
          <a:xfrm>
            <a:off x="5954220" y="112958089"/>
            <a:ext cx="0" cy="289936"/>
          </a:xfrm>
          <a:prstGeom prst="straightConnector1">
            <a:avLst/>
          </a:prstGeom>
          <a:noFill/>
          <a:ln w="9525" cap="flat" cmpd="sng" algn="ctr">
            <a:solidFill>
              <a:sysClr val="windowText" lastClr="000000"/>
            </a:solidFill>
            <a:prstDash val="solid"/>
            <a:headEnd type="none" w="med" len="med"/>
            <a:tailEnd type="triangle" w="med" len="med"/>
          </a:ln>
          <a:effectLst/>
        </xdr:spPr>
      </xdr:cxnSp>
      <xdr:cxnSp macro="">
        <xdr:nvCxnSpPr>
          <xdr:cNvPr id="93" name="直線コネクタ 92">
            <a:extLst>
              <a:ext uri="{FF2B5EF4-FFF2-40B4-BE49-F238E27FC236}">
                <a16:creationId xmlns:a16="http://schemas.microsoft.com/office/drawing/2014/main" id="{57CA1223-E1BD-4BAD-9A75-BC4BF4538FB4}"/>
              </a:ext>
            </a:extLst>
          </xdr:cNvPr>
          <xdr:cNvCxnSpPr/>
        </xdr:nvCxnSpPr>
        <xdr:spPr bwMode="auto">
          <a:xfrm>
            <a:off x="2903374" y="112958089"/>
            <a:ext cx="3050846" cy="0"/>
          </a:xfrm>
          <a:prstGeom prst="line">
            <a:avLst/>
          </a:prstGeom>
          <a:noFill/>
          <a:ln w="9525" cap="flat" cmpd="sng" algn="ctr">
            <a:solidFill>
              <a:sysClr val="windowText" lastClr="000000"/>
            </a:solidFill>
            <a:prstDash val="solid"/>
          </a:ln>
          <a:effectLst/>
        </xdr:spPr>
      </xdr:cxnSp>
      <xdr:sp macro="" textlink="">
        <xdr:nvSpPr>
          <xdr:cNvPr id="94" name="Text Box 12">
            <a:extLst>
              <a:ext uri="{FF2B5EF4-FFF2-40B4-BE49-F238E27FC236}">
                <a16:creationId xmlns:a16="http://schemas.microsoft.com/office/drawing/2014/main" id="{9B9F430B-AE3C-4955-9F01-8DABCB0A3760}"/>
              </a:ext>
            </a:extLst>
          </xdr:cNvPr>
          <xdr:cNvSpPr txBox="1">
            <a:spLocks noChangeArrowheads="1"/>
          </xdr:cNvSpPr>
        </xdr:nvSpPr>
        <xdr:spPr bwMode="auto">
          <a:xfrm>
            <a:off x="5323745" y="113240380"/>
            <a:ext cx="1275725" cy="3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【その他】</a:t>
            </a:r>
          </a:p>
        </xdr:txBody>
      </xdr:sp>
      <xdr:sp macro="" textlink="">
        <xdr:nvSpPr>
          <xdr:cNvPr id="95" name="テキスト ボックス 94">
            <a:extLst>
              <a:ext uri="{FF2B5EF4-FFF2-40B4-BE49-F238E27FC236}">
                <a16:creationId xmlns:a16="http://schemas.microsoft.com/office/drawing/2014/main" id="{F30D2794-3CE6-49CF-87BF-067F57E0AF66}"/>
              </a:ext>
            </a:extLst>
          </xdr:cNvPr>
          <xdr:cNvSpPr txBox="1"/>
        </xdr:nvSpPr>
        <xdr:spPr bwMode="auto">
          <a:xfrm>
            <a:off x="3293095" y="111382988"/>
            <a:ext cx="1964774" cy="564443"/>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．内閣府</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249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sp macro="" textlink="">
        <xdr:nvSpPr>
          <xdr:cNvPr id="96" name="大かっこ 95">
            <a:extLst>
              <a:ext uri="{FF2B5EF4-FFF2-40B4-BE49-F238E27FC236}">
                <a16:creationId xmlns:a16="http://schemas.microsoft.com/office/drawing/2014/main" id="{D868D97C-91B2-4AB5-A00F-3E8F54334A4F}"/>
              </a:ext>
            </a:extLst>
          </xdr:cNvPr>
          <xdr:cNvSpPr/>
        </xdr:nvSpPr>
        <xdr:spPr bwMode="auto">
          <a:xfrm>
            <a:off x="3343989" y="111981239"/>
            <a:ext cx="1979960" cy="518196"/>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97" name="Text Box 3">
            <a:extLst>
              <a:ext uri="{FF2B5EF4-FFF2-40B4-BE49-F238E27FC236}">
                <a16:creationId xmlns:a16="http://schemas.microsoft.com/office/drawing/2014/main" id="{E3AE15A9-E884-43BB-BBF7-3F86BD7BE159}"/>
              </a:ext>
            </a:extLst>
          </xdr:cNvPr>
          <xdr:cNvSpPr txBox="1">
            <a:spLocks noChangeArrowheads="1"/>
          </xdr:cNvSpPr>
        </xdr:nvSpPr>
        <xdr:spPr bwMode="auto">
          <a:xfrm>
            <a:off x="3429153" y="112027010"/>
            <a:ext cx="1801549" cy="433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工事等の設計・施工の</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発注・監督・支出</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8" name="直線矢印コネクタ 97">
            <a:extLst>
              <a:ext uri="{FF2B5EF4-FFF2-40B4-BE49-F238E27FC236}">
                <a16:creationId xmlns:a16="http://schemas.microsoft.com/office/drawing/2014/main" id="{E22C59A6-4655-4E3D-9DAF-F9EC5C6B1840}"/>
              </a:ext>
            </a:extLst>
          </xdr:cNvPr>
          <xdr:cNvCxnSpPr/>
        </xdr:nvCxnSpPr>
        <xdr:spPr bwMode="auto">
          <a:xfrm>
            <a:off x="4287952" y="109815246"/>
            <a:ext cx="0" cy="1552015"/>
          </a:xfrm>
          <a:prstGeom prst="straightConnector1">
            <a:avLst/>
          </a:prstGeom>
          <a:noFill/>
          <a:ln w="9525" cap="flat" cmpd="sng" algn="ctr">
            <a:solidFill>
              <a:sysClr val="windowText" lastClr="000000"/>
            </a:solidFill>
            <a:prstDash val="solid"/>
            <a:headEnd type="none" w="med" len="med"/>
            <a:tailEnd type="triangle" w="med" len="med"/>
          </a:ln>
          <a:effectLst/>
        </xdr:spPr>
      </xdr:cxnSp>
      <xdr:cxnSp macro="">
        <xdr:nvCxnSpPr>
          <xdr:cNvPr id="99" name="直線コネクタ 98">
            <a:extLst>
              <a:ext uri="{FF2B5EF4-FFF2-40B4-BE49-F238E27FC236}">
                <a16:creationId xmlns:a16="http://schemas.microsoft.com/office/drawing/2014/main" id="{C301AF4E-4C23-4DAB-8026-35D0A48D3AB3}"/>
              </a:ext>
            </a:extLst>
          </xdr:cNvPr>
          <xdr:cNvCxnSpPr/>
        </xdr:nvCxnSpPr>
        <xdr:spPr bwMode="auto">
          <a:xfrm>
            <a:off x="10401151" y="109809560"/>
            <a:ext cx="0" cy="1634398"/>
          </a:xfrm>
          <a:prstGeom prst="line">
            <a:avLst/>
          </a:prstGeom>
          <a:noFill/>
          <a:ln w="9525" cap="flat" cmpd="sng" algn="ctr">
            <a:solidFill>
              <a:sysClr val="windowText" lastClr="000000"/>
            </a:solidFill>
            <a:prstDash val="solid"/>
          </a:ln>
          <a:effectLst/>
        </xdr:spPr>
      </xdr:cxnSp>
      <xdr:cxnSp macro="">
        <xdr:nvCxnSpPr>
          <xdr:cNvPr id="100" name="直線コネクタ 99">
            <a:extLst>
              <a:ext uri="{FF2B5EF4-FFF2-40B4-BE49-F238E27FC236}">
                <a16:creationId xmlns:a16="http://schemas.microsoft.com/office/drawing/2014/main" id="{C1B03019-1AA1-4C1F-B74E-EEF01C13B81E}"/>
              </a:ext>
            </a:extLst>
          </xdr:cNvPr>
          <xdr:cNvCxnSpPr/>
        </xdr:nvCxnSpPr>
        <xdr:spPr bwMode="auto">
          <a:xfrm>
            <a:off x="4286250" y="112620352"/>
            <a:ext cx="0" cy="115166"/>
          </a:xfrm>
          <a:prstGeom prst="line">
            <a:avLst/>
          </a:prstGeom>
          <a:noFill/>
          <a:ln w="9525" cap="flat" cmpd="sng" algn="ctr">
            <a:solidFill>
              <a:sysClr val="windowText" lastClr="000000"/>
            </a:solidFill>
            <a:prstDash val="solid"/>
          </a:ln>
          <a:effectLst/>
        </xdr:spPr>
      </xdr:cxnSp>
      <xdr:cxnSp macro="">
        <xdr:nvCxnSpPr>
          <xdr:cNvPr id="101" name="直線コネクタ 100">
            <a:extLst>
              <a:ext uri="{FF2B5EF4-FFF2-40B4-BE49-F238E27FC236}">
                <a16:creationId xmlns:a16="http://schemas.microsoft.com/office/drawing/2014/main" id="{92753C0A-18FF-47E3-A7D7-50488020F22A}"/>
              </a:ext>
            </a:extLst>
          </xdr:cNvPr>
          <xdr:cNvCxnSpPr/>
        </xdr:nvCxnSpPr>
        <xdr:spPr bwMode="auto">
          <a:xfrm>
            <a:off x="2909318" y="112735518"/>
            <a:ext cx="3210315" cy="0"/>
          </a:xfrm>
          <a:prstGeom prst="line">
            <a:avLst/>
          </a:prstGeom>
          <a:noFill/>
          <a:ln w="9525" cap="flat" cmpd="sng" algn="ctr">
            <a:solidFill>
              <a:sysClr val="windowText" lastClr="000000"/>
            </a:solidFill>
            <a:prstDash val="solid"/>
          </a:ln>
          <a:effectLst/>
        </xdr:spPr>
      </xdr:cxnSp>
      <xdr:cxnSp macro="">
        <xdr:nvCxnSpPr>
          <xdr:cNvPr id="102" name="直線コネクタ 101">
            <a:extLst>
              <a:ext uri="{FF2B5EF4-FFF2-40B4-BE49-F238E27FC236}">
                <a16:creationId xmlns:a16="http://schemas.microsoft.com/office/drawing/2014/main" id="{6D66D464-E959-42D9-BAFC-EB0E828B86BA}"/>
              </a:ext>
            </a:extLst>
          </xdr:cNvPr>
          <xdr:cNvCxnSpPr/>
        </xdr:nvCxnSpPr>
        <xdr:spPr bwMode="auto">
          <a:xfrm>
            <a:off x="10401151" y="109809560"/>
            <a:ext cx="0" cy="3026733"/>
          </a:xfrm>
          <a:prstGeom prst="line">
            <a:avLst/>
          </a:prstGeom>
          <a:noFill/>
          <a:ln w="9525" cap="flat" cmpd="sng" algn="ctr">
            <a:solidFill>
              <a:sysClr val="windowText" lastClr="000000"/>
            </a:solidFill>
            <a:prstDash val="solid"/>
          </a:ln>
          <a:effectLst/>
        </xdr:spPr>
      </xdr:cxnSp>
      <xdr:sp macro="" textlink="">
        <xdr:nvSpPr>
          <xdr:cNvPr id="103" name="テキスト ボックス 102">
            <a:extLst>
              <a:ext uri="{FF2B5EF4-FFF2-40B4-BE49-F238E27FC236}">
                <a16:creationId xmlns:a16="http://schemas.microsoft.com/office/drawing/2014/main" id="{F2A03AF6-F503-4630-8B7E-CC2187FA9062}"/>
              </a:ext>
            </a:extLst>
          </xdr:cNvPr>
          <xdr:cNvSpPr txBox="1"/>
        </xdr:nvSpPr>
        <xdr:spPr bwMode="auto">
          <a:xfrm>
            <a:off x="5036005" y="110067325"/>
            <a:ext cx="1980869" cy="567962"/>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sp macro="" textlink="">
        <xdr:nvSpPr>
          <xdr:cNvPr id="104" name="大かっこ 103">
            <a:extLst>
              <a:ext uri="{FF2B5EF4-FFF2-40B4-BE49-F238E27FC236}">
                <a16:creationId xmlns:a16="http://schemas.microsoft.com/office/drawing/2014/main" id="{05CDB43F-6046-4604-867C-7FFD757BC2F2}"/>
              </a:ext>
            </a:extLst>
          </xdr:cNvPr>
          <xdr:cNvSpPr/>
        </xdr:nvSpPr>
        <xdr:spPr bwMode="auto">
          <a:xfrm>
            <a:off x="5108556" y="110692262"/>
            <a:ext cx="1872752" cy="515228"/>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5" name="直線矢印コネクタ 104">
            <a:extLst>
              <a:ext uri="{FF2B5EF4-FFF2-40B4-BE49-F238E27FC236}">
                <a16:creationId xmlns:a16="http://schemas.microsoft.com/office/drawing/2014/main" id="{7973CF19-4635-4D78-A163-E8011C43D8E6}"/>
              </a:ext>
            </a:extLst>
          </xdr:cNvPr>
          <xdr:cNvCxnSpPr/>
        </xdr:nvCxnSpPr>
        <xdr:spPr bwMode="auto">
          <a:xfrm>
            <a:off x="5881863" y="109568717"/>
            <a:ext cx="0" cy="496623"/>
          </a:xfrm>
          <a:prstGeom prst="straightConnector1">
            <a:avLst/>
          </a:prstGeom>
          <a:noFill/>
          <a:ln w="9525" cap="flat" cmpd="sng" algn="ctr">
            <a:solidFill>
              <a:sysClr val="windowText" lastClr="000000"/>
            </a:solidFill>
            <a:prstDash val="solid"/>
            <a:headEnd type="none" w="med" len="med"/>
            <a:tailEnd type="triangle" w="med" len="med"/>
          </a:ln>
          <a:effectLst/>
        </xdr:spPr>
      </xdr:cxnSp>
      <xdr:sp macro="" textlink="">
        <xdr:nvSpPr>
          <xdr:cNvPr id="106" name="Text Box 3">
            <a:extLst>
              <a:ext uri="{FF2B5EF4-FFF2-40B4-BE49-F238E27FC236}">
                <a16:creationId xmlns:a16="http://schemas.microsoft.com/office/drawing/2014/main" id="{EABA6B5D-7F45-45D6-85AA-FAE6A0906E06}"/>
              </a:ext>
            </a:extLst>
          </xdr:cNvPr>
          <xdr:cNvSpPr txBox="1">
            <a:spLocks noChangeArrowheads="1"/>
          </xdr:cNvSpPr>
        </xdr:nvSpPr>
        <xdr:spPr bwMode="auto">
          <a:xfrm>
            <a:off x="5162493" y="110702129"/>
            <a:ext cx="1801549" cy="433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ctr" upright="1">
            <a:noAutofit/>
          </a:bodyPr>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工事等の設計・施工の</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発注・監督・支出、</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職員旅費、備品、消耗品等</a:t>
            </a:r>
          </a:p>
        </xdr:txBody>
      </xdr:sp>
      <xdr:cxnSp macro="">
        <xdr:nvCxnSpPr>
          <xdr:cNvPr id="107" name="直線コネクタ 106">
            <a:extLst>
              <a:ext uri="{FF2B5EF4-FFF2-40B4-BE49-F238E27FC236}">
                <a16:creationId xmlns:a16="http://schemas.microsoft.com/office/drawing/2014/main" id="{56F426CC-81BD-41C4-B368-1994BE88DA2F}"/>
              </a:ext>
            </a:extLst>
          </xdr:cNvPr>
          <xdr:cNvCxnSpPr/>
        </xdr:nvCxnSpPr>
        <xdr:spPr bwMode="auto">
          <a:xfrm>
            <a:off x="6119633" y="111292821"/>
            <a:ext cx="0" cy="1442697"/>
          </a:xfrm>
          <a:prstGeom prst="line">
            <a:avLst/>
          </a:prstGeom>
          <a:noFill/>
          <a:ln w="9525" cap="flat" cmpd="sng" algn="ctr">
            <a:solidFill>
              <a:sysClr val="windowText" lastClr="00000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85" zoomScaleNormal="75" zoomScaleSheetLayoutView="85" zoomScalePageLayoutView="70" workbookViewId="0"/>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279</v>
      </c>
      <c r="AJ2" s="835" t="s">
        <v>630</v>
      </c>
      <c r="AK2" s="835"/>
      <c r="AL2" s="835"/>
      <c r="AM2" s="835"/>
      <c r="AN2" s="75" t="s">
        <v>279</v>
      </c>
      <c r="AO2" s="835">
        <v>21</v>
      </c>
      <c r="AP2" s="835"/>
      <c r="AQ2" s="835"/>
      <c r="AR2" s="76" t="s">
        <v>279</v>
      </c>
      <c r="AS2" s="836">
        <v>304</v>
      </c>
      <c r="AT2" s="836"/>
      <c r="AU2" s="836"/>
      <c r="AV2" s="75" t="str">
        <f>IF(AW2="","","-")</f>
        <v/>
      </c>
      <c r="AW2" s="837"/>
      <c r="AX2" s="837"/>
    </row>
    <row r="3" spans="1:50" ht="21" customHeight="1" thickBot="1" x14ac:dyDescent="0.2">
      <c r="A3" s="838" t="s">
        <v>592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602</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603</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604</v>
      </c>
      <c r="AF4" s="818"/>
      <c r="AG4" s="818"/>
      <c r="AH4" s="818"/>
      <c r="AI4" s="818"/>
      <c r="AJ4" s="818"/>
      <c r="AK4" s="818"/>
      <c r="AL4" s="818"/>
      <c r="AM4" s="818"/>
      <c r="AN4" s="818"/>
      <c r="AO4" s="818"/>
      <c r="AP4" s="819"/>
      <c r="AQ4" s="820" t="s">
        <v>2</v>
      </c>
      <c r="AR4" s="815"/>
      <c r="AS4" s="815"/>
      <c r="AT4" s="815"/>
      <c r="AU4" s="815"/>
      <c r="AV4" s="815"/>
      <c r="AW4" s="815"/>
      <c r="AX4" s="821"/>
    </row>
    <row r="5" spans="1:50" ht="144.75" customHeight="1" x14ac:dyDescent="0.15">
      <c r="A5" s="822" t="s">
        <v>62</v>
      </c>
      <c r="B5" s="823"/>
      <c r="C5" s="823"/>
      <c r="D5" s="823"/>
      <c r="E5" s="823"/>
      <c r="F5" s="824"/>
      <c r="G5" s="825" t="s">
        <v>605</v>
      </c>
      <c r="H5" s="826"/>
      <c r="I5" s="826"/>
      <c r="J5" s="826"/>
      <c r="K5" s="826"/>
      <c r="L5" s="826"/>
      <c r="M5" s="827" t="s">
        <v>61</v>
      </c>
      <c r="N5" s="828"/>
      <c r="O5" s="828"/>
      <c r="P5" s="828"/>
      <c r="Q5" s="828"/>
      <c r="R5" s="829"/>
      <c r="S5" s="830" t="s">
        <v>606</v>
      </c>
      <c r="T5" s="826"/>
      <c r="U5" s="826"/>
      <c r="V5" s="826"/>
      <c r="W5" s="826"/>
      <c r="X5" s="831"/>
      <c r="Y5" s="832" t="s">
        <v>3</v>
      </c>
      <c r="Z5" s="833"/>
      <c r="AA5" s="833"/>
      <c r="AB5" s="833"/>
      <c r="AC5" s="833"/>
      <c r="AD5" s="834"/>
      <c r="AE5" s="855" t="s">
        <v>756</v>
      </c>
      <c r="AF5" s="855"/>
      <c r="AG5" s="855"/>
      <c r="AH5" s="855"/>
      <c r="AI5" s="855"/>
      <c r="AJ5" s="855"/>
      <c r="AK5" s="855"/>
      <c r="AL5" s="855"/>
      <c r="AM5" s="855"/>
      <c r="AN5" s="855"/>
      <c r="AO5" s="855"/>
      <c r="AP5" s="856"/>
      <c r="AQ5" s="857" t="s">
        <v>765</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108" customHeight="1" x14ac:dyDescent="0.15">
      <c r="A7" s="841" t="s">
        <v>20</v>
      </c>
      <c r="B7" s="842"/>
      <c r="C7" s="842"/>
      <c r="D7" s="842"/>
      <c r="E7" s="842"/>
      <c r="F7" s="843"/>
      <c r="G7" s="865" t="s">
        <v>607</v>
      </c>
      <c r="H7" s="866"/>
      <c r="I7" s="866"/>
      <c r="J7" s="866"/>
      <c r="K7" s="866"/>
      <c r="L7" s="866"/>
      <c r="M7" s="866"/>
      <c r="N7" s="866"/>
      <c r="O7" s="866"/>
      <c r="P7" s="866"/>
      <c r="Q7" s="866"/>
      <c r="R7" s="866"/>
      <c r="S7" s="866"/>
      <c r="T7" s="866"/>
      <c r="U7" s="866"/>
      <c r="V7" s="866"/>
      <c r="W7" s="866"/>
      <c r="X7" s="867"/>
      <c r="Y7" s="868" t="s">
        <v>264</v>
      </c>
      <c r="Z7" s="686"/>
      <c r="AA7" s="686"/>
      <c r="AB7" s="686"/>
      <c r="AC7" s="686"/>
      <c r="AD7" s="869"/>
      <c r="AE7" s="797" t="s">
        <v>772</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防衛関係</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748</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608</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委託・請負、負担、その他</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411</v>
      </c>
      <c r="Q12" s="176"/>
      <c r="R12" s="176"/>
      <c r="S12" s="176"/>
      <c r="T12" s="176"/>
      <c r="U12" s="176"/>
      <c r="V12" s="177"/>
      <c r="W12" s="175" t="s">
        <v>563</v>
      </c>
      <c r="X12" s="176"/>
      <c r="Y12" s="176"/>
      <c r="Z12" s="176"/>
      <c r="AA12" s="176"/>
      <c r="AB12" s="176"/>
      <c r="AC12" s="177"/>
      <c r="AD12" s="175" t="s">
        <v>565</v>
      </c>
      <c r="AE12" s="176"/>
      <c r="AF12" s="176"/>
      <c r="AG12" s="176"/>
      <c r="AH12" s="176"/>
      <c r="AI12" s="176"/>
      <c r="AJ12" s="177"/>
      <c r="AK12" s="175" t="s">
        <v>583</v>
      </c>
      <c r="AL12" s="176"/>
      <c r="AM12" s="176"/>
      <c r="AN12" s="176"/>
      <c r="AO12" s="176"/>
      <c r="AP12" s="176"/>
      <c r="AQ12" s="177"/>
      <c r="AR12" s="175" t="s">
        <v>584</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9">
        <v>119035</v>
      </c>
      <c r="Q13" s="700"/>
      <c r="R13" s="700"/>
      <c r="S13" s="700"/>
      <c r="T13" s="700"/>
      <c r="U13" s="700"/>
      <c r="V13" s="701"/>
      <c r="W13" s="699">
        <v>133446</v>
      </c>
      <c r="X13" s="700"/>
      <c r="Y13" s="700"/>
      <c r="Z13" s="700"/>
      <c r="AA13" s="700"/>
      <c r="AB13" s="700"/>
      <c r="AC13" s="701"/>
      <c r="AD13" s="699">
        <v>159091</v>
      </c>
      <c r="AE13" s="700"/>
      <c r="AF13" s="700"/>
      <c r="AG13" s="700"/>
      <c r="AH13" s="700"/>
      <c r="AI13" s="700"/>
      <c r="AJ13" s="701"/>
      <c r="AK13" s="699">
        <v>164355</v>
      </c>
      <c r="AL13" s="700"/>
      <c r="AM13" s="700"/>
      <c r="AN13" s="700"/>
      <c r="AO13" s="700"/>
      <c r="AP13" s="700"/>
      <c r="AQ13" s="701"/>
      <c r="AR13" s="735" t="s">
        <v>635</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9" t="s">
        <v>609</v>
      </c>
      <c r="Q14" s="700"/>
      <c r="R14" s="700"/>
      <c r="S14" s="700"/>
      <c r="T14" s="700"/>
      <c r="U14" s="700"/>
      <c r="V14" s="701"/>
      <c r="W14" s="699">
        <v>-24</v>
      </c>
      <c r="X14" s="700"/>
      <c r="Y14" s="700"/>
      <c r="Z14" s="700"/>
      <c r="AA14" s="700"/>
      <c r="AB14" s="700"/>
      <c r="AC14" s="701"/>
      <c r="AD14" s="699">
        <v>86544</v>
      </c>
      <c r="AE14" s="700"/>
      <c r="AF14" s="700"/>
      <c r="AG14" s="700"/>
      <c r="AH14" s="700"/>
      <c r="AI14" s="700"/>
      <c r="AJ14" s="701"/>
      <c r="AK14" s="699" t="s">
        <v>635</v>
      </c>
      <c r="AL14" s="700"/>
      <c r="AM14" s="700"/>
      <c r="AN14" s="700"/>
      <c r="AO14" s="700"/>
      <c r="AP14" s="700"/>
      <c r="AQ14" s="701"/>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9">
        <v>73047</v>
      </c>
      <c r="Q15" s="700"/>
      <c r="R15" s="700"/>
      <c r="S15" s="700"/>
      <c r="T15" s="700"/>
      <c r="U15" s="700"/>
      <c r="V15" s="701"/>
      <c r="W15" s="699">
        <v>57431</v>
      </c>
      <c r="X15" s="700"/>
      <c r="Y15" s="700"/>
      <c r="Z15" s="700"/>
      <c r="AA15" s="700"/>
      <c r="AB15" s="700"/>
      <c r="AC15" s="701"/>
      <c r="AD15" s="699">
        <v>43947</v>
      </c>
      <c r="AE15" s="700"/>
      <c r="AF15" s="700"/>
      <c r="AG15" s="700"/>
      <c r="AH15" s="700"/>
      <c r="AI15" s="700"/>
      <c r="AJ15" s="701"/>
      <c r="AK15" s="699">
        <v>80754</v>
      </c>
      <c r="AL15" s="700"/>
      <c r="AM15" s="700"/>
      <c r="AN15" s="700"/>
      <c r="AO15" s="700"/>
      <c r="AP15" s="700"/>
      <c r="AQ15" s="701"/>
      <c r="AR15" s="699" t="s">
        <v>635</v>
      </c>
      <c r="AS15" s="700"/>
      <c r="AT15" s="700"/>
      <c r="AU15" s="700"/>
      <c r="AV15" s="700"/>
      <c r="AW15" s="700"/>
      <c r="AX15" s="808"/>
    </row>
    <row r="16" spans="1:50" ht="21" customHeight="1" x14ac:dyDescent="0.15">
      <c r="A16" s="307"/>
      <c r="B16" s="308"/>
      <c r="C16" s="308"/>
      <c r="D16" s="308"/>
      <c r="E16" s="308"/>
      <c r="F16" s="309"/>
      <c r="G16" s="789"/>
      <c r="H16" s="790"/>
      <c r="I16" s="782" t="s">
        <v>48</v>
      </c>
      <c r="J16" s="795"/>
      <c r="K16" s="795"/>
      <c r="L16" s="795"/>
      <c r="M16" s="795"/>
      <c r="N16" s="795"/>
      <c r="O16" s="796"/>
      <c r="P16" s="699">
        <v>-57431</v>
      </c>
      <c r="Q16" s="700"/>
      <c r="R16" s="700"/>
      <c r="S16" s="700"/>
      <c r="T16" s="700"/>
      <c r="U16" s="700"/>
      <c r="V16" s="701"/>
      <c r="W16" s="699">
        <v>-43947</v>
      </c>
      <c r="X16" s="700"/>
      <c r="Y16" s="700"/>
      <c r="Z16" s="700"/>
      <c r="AA16" s="700"/>
      <c r="AB16" s="700"/>
      <c r="AC16" s="701"/>
      <c r="AD16" s="699">
        <v>-80754</v>
      </c>
      <c r="AE16" s="700"/>
      <c r="AF16" s="700"/>
      <c r="AG16" s="700"/>
      <c r="AH16" s="700"/>
      <c r="AI16" s="700"/>
      <c r="AJ16" s="701"/>
      <c r="AK16" s="699" t="s">
        <v>635</v>
      </c>
      <c r="AL16" s="700"/>
      <c r="AM16" s="700"/>
      <c r="AN16" s="700"/>
      <c r="AO16" s="700"/>
      <c r="AP16" s="700"/>
      <c r="AQ16" s="701"/>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9">
        <v>1205</v>
      </c>
      <c r="Q17" s="700"/>
      <c r="R17" s="700"/>
      <c r="S17" s="700"/>
      <c r="T17" s="700"/>
      <c r="U17" s="700"/>
      <c r="V17" s="701"/>
      <c r="W17" s="699" t="s">
        <v>609</v>
      </c>
      <c r="X17" s="700"/>
      <c r="Y17" s="700"/>
      <c r="Z17" s="700"/>
      <c r="AA17" s="700"/>
      <c r="AB17" s="700"/>
      <c r="AC17" s="701"/>
      <c r="AD17" s="699" t="s">
        <v>609</v>
      </c>
      <c r="AE17" s="700"/>
      <c r="AF17" s="700"/>
      <c r="AG17" s="700"/>
      <c r="AH17" s="700"/>
      <c r="AI17" s="700"/>
      <c r="AJ17" s="701"/>
      <c r="AK17" s="699"/>
      <c r="AL17" s="700"/>
      <c r="AM17" s="700"/>
      <c r="AN17" s="700"/>
      <c r="AO17" s="700"/>
      <c r="AP17" s="700"/>
      <c r="AQ17" s="701"/>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135856</v>
      </c>
      <c r="Q18" s="779"/>
      <c r="R18" s="779"/>
      <c r="S18" s="779"/>
      <c r="T18" s="779"/>
      <c r="U18" s="779"/>
      <c r="V18" s="780"/>
      <c r="W18" s="778">
        <f>SUM(W13:AC17)</f>
        <v>146906</v>
      </c>
      <c r="X18" s="779"/>
      <c r="Y18" s="779"/>
      <c r="Z18" s="779"/>
      <c r="AA18" s="779"/>
      <c r="AB18" s="779"/>
      <c r="AC18" s="780"/>
      <c r="AD18" s="778">
        <f>SUM(AD13:AJ17)</f>
        <v>208828</v>
      </c>
      <c r="AE18" s="779"/>
      <c r="AF18" s="779"/>
      <c r="AG18" s="779"/>
      <c r="AH18" s="779"/>
      <c r="AI18" s="779"/>
      <c r="AJ18" s="780"/>
      <c r="AK18" s="778">
        <f>SUM(AK13:AQ17)</f>
        <v>245109</v>
      </c>
      <c r="AL18" s="779"/>
      <c r="AM18" s="779"/>
      <c r="AN18" s="779"/>
      <c r="AO18" s="779"/>
      <c r="AP18" s="779"/>
      <c r="AQ18" s="780"/>
      <c r="AR18" s="778">
        <f>SUM(AR13:AX17)</f>
        <v>0</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9">
        <v>109800</v>
      </c>
      <c r="Q19" s="700"/>
      <c r="R19" s="700"/>
      <c r="S19" s="700"/>
      <c r="T19" s="700"/>
      <c r="U19" s="700"/>
      <c r="V19" s="701"/>
      <c r="W19" s="699">
        <v>125400</v>
      </c>
      <c r="X19" s="700"/>
      <c r="Y19" s="700"/>
      <c r="Z19" s="700"/>
      <c r="AA19" s="700"/>
      <c r="AB19" s="700"/>
      <c r="AC19" s="701"/>
      <c r="AD19" s="699">
        <v>193623</v>
      </c>
      <c r="AE19" s="700"/>
      <c r="AF19" s="700"/>
      <c r="AG19" s="700"/>
      <c r="AH19" s="700"/>
      <c r="AI19" s="700"/>
      <c r="AJ19" s="701"/>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0.80820869155576491</v>
      </c>
      <c r="Q20" s="746"/>
      <c r="R20" s="746"/>
      <c r="S20" s="746"/>
      <c r="T20" s="746"/>
      <c r="U20" s="746"/>
      <c r="V20" s="746"/>
      <c r="W20" s="746">
        <f>IF(W18=0, "-", SUM(W19)/W18)</f>
        <v>0.85360706846554935</v>
      </c>
      <c r="X20" s="746"/>
      <c r="Y20" s="746"/>
      <c r="Z20" s="746"/>
      <c r="AA20" s="746"/>
      <c r="AB20" s="746"/>
      <c r="AC20" s="746"/>
      <c r="AD20" s="746">
        <f>IF(AD18=0, "-", SUM(AD19)/AD18)</f>
        <v>0.92718888271687705</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234</v>
      </c>
      <c r="H21" s="745"/>
      <c r="I21" s="745"/>
      <c r="J21" s="745"/>
      <c r="K21" s="745"/>
      <c r="L21" s="745"/>
      <c r="M21" s="745"/>
      <c r="N21" s="745"/>
      <c r="O21" s="745"/>
      <c r="P21" s="746">
        <f>IF(P19=0, "-", SUM(P19)/SUM(P13,P14))</f>
        <v>0.92241777628428612</v>
      </c>
      <c r="Q21" s="746"/>
      <c r="R21" s="746"/>
      <c r="S21" s="746"/>
      <c r="T21" s="746"/>
      <c r="U21" s="746"/>
      <c r="V21" s="746"/>
      <c r="W21" s="746">
        <f>IF(W19=0, "-", SUM(W19)/SUM(W13,W14))</f>
        <v>0.93987498313621443</v>
      </c>
      <c r="X21" s="746"/>
      <c r="Y21" s="746"/>
      <c r="Z21" s="746"/>
      <c r="AA21" s="746"/>
      <c r="AB21" s="746"/>
      <c r="AC21" s="746"/>
      <c r="AD21" s="746">
        <f>IF(AD19=0, "-", SUM(AD19)/SUM(AD13,AD14))</f>
        <v>0.78825493109695277</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5" t="s">
        <v>587</v>
      </c>
      <c r="B22" s="706"/>
      <c r="C22" s="706"/>
      <c r="D22" s="706"/>
      <c r="E22" s="706"/>
      <c r="F22" s="707"/>
      <c r="G22" s="711" t="s">
        <v>224</v>
      </c>
      <c r="H22" s="550"/>
      <c r="I22" s="550"/>
      <c r="J22" s="550"/>
      <c r="K22" s="550"/>
      <c r="L22" s="550"/>
      <c r="M22" s="550"/>
      <c r="N22" s="550"/>
      <c r="O22" s="551"/>
      <c r="P22" s="712" t="s">
        <v>585</v>
      </c>
      <c r="Q22" s="550"/>
      <c r="R22" s="550"/>
      <c r="S22" s="550"/>
      <c r="T22" s="550"/>
      <c r="U22" s="550"/>
      <c r="V22" s="551"/>
      <c r="W22" s="712" t="s">
        <v>586</v>
      </c>
      <c r="X22" s="550"/>
      <c r="Y22" s="550"/>
      <c r="Z22" s="550"/>
      <c r="AA22" s="550"/>
      <c r="AB22" s="550"/>
      <c r="AC22" s="551"/>
      <c r="AD22" s="712" t="s">
        <v>223</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8"/>
      <c r="B23" s="709"/>
      <c r="C23" s="709"/>
      <c r="D23" s="709"/>
      <c r="E23" s="709"/>
      <c r="F23" s="710"/>
      <c r="G23" s="732" t="s">
        <v>610</v>
      </c>
      <c r="H23" s="733"/>
      <c r="I23" s="733"/>
      <c r="J23" s="733"/>
      <c r="K23" s="733"/>
      <c r="L23" s="733"/>
      <c r="M23" s="733"/>
      <c r="N23" s="733"/>
      <c r="O23" s="734"/>
      <c r="P23" s="735">
        <v>122623</v>
      </c>
      <c r="Q23" s="736"/>
      <c r="R23" s="736"/>
      <c r="S23" s="736"/>
      <c r="T23" s="736"/>
      <c r="U23" s="736"/>
      <c r="V23" s="737"/>
      <c r="W23" s="735" t="s">
        <v>609</v>
      </c>
      <c r="X23" s="736"/>
      <c r="Y23" s="736"/>
      <c r="Z23" s="736"/>
      <c r="AA23" s="736"/>
      <c r="AB23" s="736"/>
      <c r="AC23" s="737"/>
      <c r="AD23" s="738" t="s">
        <v>773</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customHeight="1" x14ac:dyDescent="0.15">
      <c r="A24" s="708"/>
      <c r="B24" s="709"/>
      <c r="C24" s="709"/>
      <c r="D24" s="709"/>
      <c r="E24" s="709"/>
      <c r="F24" s="710"/>
      <c r="G24" s="702" t="s">
        <v>611</v>
      </c>
      <c r="H24" s="703"/>
      <c r="I24" s="703"/>
      <c r="J24" s="703"/>
      <c r="K24" s="703"/>
      <c r="L24" s="703"/>
      <c r="M24" s="703"/>
      <c r="N24" s="703"/>
      <c r="O24" s="704"/>
      <c r="P24" s="699">
        <v>17727</v>
      </c>
      <c r="Q24" s="700"/>
      <c r="R24" s="700"/>
      <c r="S24" s="700"/>
      <c r="T24" s="700"/>
      <c r="U24" s="700"/>
      <c r="V24" s="701"/>
      <c r="W24" s="699" t="s">
        <v>609</v>
      </c>
      <c r="X24" s="700"/>
      <c r="Y24" s="700"/>
      <c r="Z24" s="700"/>
      <c r="AA24" s="700"/>
      <c r="AB24" s="700"/>
      <c r="AC24" s="701"/>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customHeight="1" x14ac:dyDescent="0.15">
      <c r="A25" s="708"/>
      <c r="B25" s="709"/>
      <c r="C25" s="709"/>
      <c r="D25" s="709"/>
      <c r="E25" s="709"/>
      <c r="F25" s="710"/>
      <c r="G25" s="702" t="s">
        <v>631</v>
      </c>
      <c r="H25" s="703"/>
      <c r="I25" s="703"/>
      <c r="J25" s="703"/>
      <c r="K25" s="703"/>
      <c r="L25" s="703"/>
      <c r="M25" s="703"/>
      <c r="N25" s="703"/>
      <c r="O25" s="704"/>
      <c r="P25" s="699">
        <v>10064</v>
      </c>
      <c r="Q25" s="700"/>
      <c r="R25" s="700"/>
      <c r="S25" s="700"/>
      <c r="T25" s="700"/>
      <c r="U25" s="700"/>
      <c r="V25" s="701"/>
      <c r="W25" s="699" t="s">
        <v>609</v>
      </c>
      <c r="X25" s="700"/>
      <c r="Y25" s="700"/>
      <c r="Z25" s="700"/>
      <c r="AA25" s="700"/>
      <c r="AB25" s="700"/>
      <c r="AC25" s="701"/>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customHeight="1" x14ac:dyDescent="0.15">
      <c r="A26" s="708"/>
      <c r="B26" s="709"/>
      <c r="C26" s="709"/>
      <c r="D26" s="709"/>
      <c r="E26" s="709"/>
      <c r="F26" s="710"/>
      <c r="G26" s="702" t="s">
        <v>649</v>
      </c>
      <c r="H26" s="703"/>
      <c r="I26" s="703"/>
      <c r="J26" s="703"/>
      <c r="K26" s="703"/>
      <c r="L26" s="703"/>
      <c r="M26" s="703"/>
      <c r="N26" s="703"/>
      <c r="O26" s="704"/>
      <c r="P26" s="699">
        <v>9194</v>
      </c>
      <c r="Q26" s="700"/>
      <c r="R26" s="700"/>
      <c r="S26" s="700"/>
      <c r="T26" s="700"/>
      <c r="U26" s="700"/>
      <c r="V26" s="701"/>
      <c r="W26" s="699" t="s">
        <v>609</v>
      </c>
      <c r="X26" s="700"/>
      <c r="Y26" s="700"/>
      <c r="Z26" s="700"/>
      <c r="AA26" s="700"/>
      <c r="AB26" s="700"/>
      <c r="AC26" s="701"/>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customHeight="1" x14ac:dyDescent="0.15">
      <c r="A27" s="708"/>
      <c r="B27" s="709"/>
      <c r="C27" s="709"/>
      <c r="D27" s="709"/>
      <c r="E27" s="709"/>
      <c r="F27" s="710"/>
      <c r="G27" s="702" t="s">
        <v>612</v>
      </c>
      <c r="H27" s="703"/>
      <c r="I27" s="703"/>
      <c r="J27" s="703"/>
      <c r="K27" s="703"/>
      <c r="L27" s="703"/>
      <c r="M27" s="703"/>
      <c r="N27" s="703"/>
      <c r="O27" s="704"/>
      <c r="P27" s="699">
        <v>2348</v>
      </c>
      <c r="Q27" s="700"/>
      <c r="R27" s="700"/>
      <c r="S27" s="700"/>
      <c r="T27" s="700"/>
      <c r="U27" s="700"/>
      <c r="V27" s="701"/>
      <c r="W27" s="699" t="s">
        <v>609</v>
      </c>
      <c r="X27" s="700"/>
      <c r="Y27" s="700"/>
      <c r="Z27" s="700"/>
      <c r="AA27" s="700"/>
      <c r="AB27" s="700"/>
      <c r="AC27" s="701"/>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customHeight="1" x14ac:dyDescent="0.15">
      <c r="A28" s="708"/>
      <c r="B28" s="709"/>
      <c r="C28" s="709"/>
      <c r="D28" s="709"/>
      <c r="E28" s="709"/>
      <c r="F28" s="710"/>
      <c r="G28" s="752" t="s">
        <v>632</v>
      </c>
      <c r="H28" s="753"/>
      <c r="I28" s="753"/>
      <c r="J28" s="753"/>
      <c r="K28" s="753"/>
      <c r="L28" s="753"/>
      <c r="M28" s="753"/>
      <c r="N28" s="753"/>
      <c r="O28" s="754"/>
      <c r="P28" s="755">
        <v>2399</v>
      </c>
      <c r="Q28" s="756"/>
      <c r="R28" s="756"/>
      <c r="S28" s="756"/>
      <c r="T28" s="756"/>
      <c r="U28" s="756"/>
      <c r="V28" s="757"/>
      <c r="W28" s="755" t="s">
        <v>609</v>
      </c>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8"/>
      <c r="B29" s="709"/>
      <c r="C29" s="709"/>
      <c r="D29" s="709"/>
      <c r="E29" s="709"/>
      <c r="F29" s="710"/>
      <c r="G29" s="298" t="s">
        <v>18</v>
      </c>
      <c r="H29" s="720"/>
      <c r="I29" s="720"/>
      <c r="J29" s="720"/>
      <c r="K29" s="720"/>
      <c r="L29" s="720"/>
      <c r="M29" s="720"/>
      <c r="N29" s="720"/>
      <c r="O29" s="721"/>
      <c r="P29" s="722">
        <f>AK13</f>
        <v>164355</v>
      </c>
      <c r="Q29" s="723"/>
      <c r="R29" s="723"/>
      <c r="S29" s="723"/>
      <c r="T29" s="723"/>
      <c r="U29" s="723"/>
      <c r="V29" s="724"/>
      <c r="W29" s="725" t="str">
        <f>AR13</f>
        <v>-</v>
      </c>
      <c r="X29" s="726"/>
      <c r="Y29" s="726"/>
      <c r="Z29" s="726"/>
      <c r="AA29" s="726"/>
      <c r="AB29" s="726"/>
      <c r="AC29" s="727"/>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8" t="s">
        <v>574</v>
      </c>
      <c r="B30" s="729"/>
      <c r="C30" s="729"/>
      <c r="D30" s="729"/>
      <c r="E30" s="729"/>
      <c r="F30" s="730"/>
      <c r="G30" s="716" t="s">
        <v>754</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15">
      <c r="A31" s="647" t="s">
        <v>575</v>
      </c>
      <c r="B31" s="153"/>
      <c r="C31" s="153"/>
      <c r="D31" s="153"/>
      <c r="E31" s="153"/>
      <c r="F31" s="154"/>
      <c r="G31" s="689" t="s">
        <v>567</v>
      </c>
      <c r="H31" s="690"/>
      <c r="I31" s="690"/>
      <c r="J31" s="690"/>
      <c r="K31" s="690"/>
      <c r="L31" s="690"/>
      <c r="M31" s="690"/>
      <c r="N31" s="690"/>
      <c r="O31" s="690"/>
      <c r="P31" s="691" t="s">
        <v>566</v>
      </c>
      <c r="Q31" s="690"/>
      <c r="R31" s="690"/>
      <c r="S31" s="690"/>
      <c r="T31" s="690"/>
      <c r="U31" s="690"/>
      <c r="V31" s="690"/>
      <c r="W31" s="690"/>
      <c r="X31" s="692"/>
      <c r="Y31" s="693"/>
      <c r="Z31" s="694"/>
      <c r="AA31" s="695"/>
      <c r="AB31" s="626" t="s">
        <v>11</v>
      </c>
      <c r="AC31" s="626"/>
      <c r="AD31" s="626"/>
      <c r="AE31" s="116" t="s">
        <v>411</v>
      </c>
      <c r="AF31" s="696"/>
      <c r="AG31" s="696"/>
      <c r="AH31" s="697"/>
      <c r="AI31" s="116" t="s">
        <v>563</v>
      </c>
      <c r="AJ31" s="696"/>
      <c r="AK31" s="696"/>
      <c r="AL31" s="697"/>
      <c r="AM31" s="116" t="s">
        <v>379</v>
      </c>
      <c r="AN31" s="696"/>
      <c r="AO31" s="696"/>
      <c r="AP31" s="697"/>
      <c r="AQ31" s="623" t="s">
        <v>410</v>
      </c>
      <c r="AR31" s="624"/>
      <c r="AS31" s="624"/>
      <c r="AT31" s="625"/>
      <c r="AU31" s="623" t="s">
        <v>588</v>
      </c>
      <c r="AV31" s="624"/>
      <c r="AW31" s="624"/>
      <c r="AX31" s="633"/>
    </row>
    <row r="32" spans="1:50" ht="56.25" customHeight="1" x14ac:dyDescent="0.15">
      <c r="A32" s="647"/>
      <c r="B32" s="153"/>
      <c r="C32" s="153"/>
      <c r="D32" s="153"/>
      <c r="E32" s="153"/>
      <c r="F32" s="154"/>
      <c r="G32" s="634" t="s">
        <v>661</v>
      </c>
      <c r="H32" s="635"/>
      <c r="I32" s="635"/>
      <c r="J32" s="635"/>
      <c r="K32" s="635"/>
      <c r="L32" s="635"/>
      <c r="M32" s="635"/>
      <c r="N32" s="635"/>
      <c r="O32" s="635"/>
      <c r="P32" s="385" t="s">
        <v>662</v>
      </c>
      <c r="Q32" s="638"/>
      <c r="R32" s="638"/>
      <c r="S32" s="638"/>
      <c r="T32" s="638"/>
      <c r="U32" s="638"/>
      <c r="V32" s="638"/>
      <c r="W32" s="638"/>
      <c r="X32" s="639"/>
      <c r="Y32" s="643" t="s">
        <v>51</v>
      </c>
      <c r="Z32" s="644"/>
      <c r="AA32" s="645"/>
      <c r="AB32" s="646" t="s">
        <v>619</v>
      </c>
      <c r="AC32" s="646"/>
      <c r="AD32" s="646"/>
      <c r="AE32" s="616">
        <v>5</v>
      </c>
      <c r="AF32" s="616"/>
      <c r="AG32" s="616"/>
      <c r="AH32" s="616"/>
      <c r="AI32" s="616">
        <v>6</v>
      </c>
      <c r="AJ32" s="616"/>
      <c r="AK32" s="616"/>
      <c r="AL32" s="616"/>
      <c r="AM32" s="616">
        <v>4</v>
      </c>
      <c r="AN32" s="616"/>
      <c r="AO32" s="616"/>
      <c r="AP32" s="616"/>
      <c r="AQ32" s="661" t="s">
        <v>633</v>
      </c>
      <c r="AR32" s="616"/>
      <c r="AS32" s="616"/>
      <c r="AT32" s="616"/>
      <c r="AU32" s="93" t="s">
        <v>633</v>
      </c>
      <c r="AV32" s="618"/>
      <c r="AW32" s="618"/>
      <c r="AX32" s="619"/>
    </row>
    <row r="33" spans="1:51" ht="56.25" customHeight="1" x14ac:dyDescent="0.15">
      <c r="A33" s="188"/>
      <c r="B33" s="158"/>
      <c r="C33" s="158"/>
      <c r="D33" s="158"/>
      <c r="E33" s="158"/>
      <c r="F33" s="159"/>
      <c r="G33" s="636"/>
      <c r="H33" s="637"/>
      <c r="I33" s="637"/>
      <c r="J33" s="637"/>
      <c r="K33" s="637"/>
      <c r="L33" s="637"/>
      <c r="M33" s="637"/>
      <c r="N33" s="637"/>
      <c r="O33" s="637"/>
      <c r="P33" s="640"/>
      <c r="Q33" s="641"/>
      <c r="R33" s="641"/>
      <c r="S33" s="641"/>
      <c r="T33" s="641"/>
      <c r="U33" s="641"/>
      <c r="V33" s="641"/>
      <c r="W33" s="641"/>
      <c r="X33" s="642"/>
      <c r="Y33" s="620" t="s">
        <v>52</v>
      </c>
      <c r="Z33" s="621"/>
      <c r="AA33" s="622"/>
      <c r="AB33" s="646" t="s">
        <v>619</v>
      </c>
      <c r="AC33" s="646"/>
      <c r="AD33" s="646"/>
      <c r="AE33" s="616">
        <v>5</v>
      </c>
      <c r="AF33" s="616"/>
      <c r="AG33" s="616"/>
      <c r="AH33" s="616"/>
      <c r="AI33" s="616">
        <v>6</v>
      </c>
      <c r="AJ33" s="616"/>
      <c r="AK33" s="616"/>
      <c r="AL33" s="616"/>
      <c r="AM33" s="616">
        <v>4</v>
      </c>
      <c r="AN33" s="616"/>
      <c r="AO33" s="616"/>
      <c r="AP33" s="616"/>
      <c r="AQ33" s="616">
        <v>3</v>
      </c>
      <c r="AR33" s="616"/>
      <c r="AS33" s="616"/>
      <c r="AT33" s="616"/>
      <c r="AU33" s="93" t="s">
        <v>633</v>
      </c>
      <c r="AV33" s="618"/>
      <c r="AW33" s="618"/>
      <c r="AX33" s="619"/>
    </row>
    <row r="34" spans="1:51" ht="23.25" customHeight="1" x14ac:dyDescent="0.15">
      <c r="A34" s="679" t="s">
        <v>576</v>
      </c>
      <c r="B34" s="680"/>
      <c r="C34" s="680"/>
      <c r="D34" s="680"/>
      <c r="E34" s="680"/>
      <c r="F34" s="681"/>
      <c r="G34" s="176" t="s">
        <v>577</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411</v>
      </c>
      <c r="AF34" s="176"/>
      <c r="AG34" s="176"/>
      <c r="AH34" s="177"/>
      <c r="AI34" s="175" t="s">
        <v>563</v>
      </c>
      <c r="AJ34" s="176"/>
      <c r="AK34" s="176"/>
      <c r="AL34" s="177"/>
      <c r="AM34" s="175" t="s">
        <v>379</v>
      </c>
      <c r="AN34" s="176"/>
      <c r="AO34" s="176"/>
      <c r="AP34" s="177"/>
      <c r="AQ34" s="627" t="s">
        <v>589</v>
      </c>
      <c r="AR34" s="628"/>
      <c r="AS34" s="628"/>
      <c r="AT34" s="628"/>
      <c r="AU34" s="628"/>
      <c r="AV34" s="628"/>
      <c r="AW34" s="628"/>
      <c r="AX34" s="629"/>
    </row>
    <row r="35" spans="1:51" ht="23.25" customHeight="1" x14ac:dyDescent="0.15">
      <c r="A35" s="682"/>
      <c r="B35" s="683"/>
      <c r="C35" s="683"/>
      <c r="D35" s="683"/>
      <c r="E35" s="683"/>
      <c r="F35" s="684"/>
      <c r="G35" s="651" t="s">
        <v>650</v>
      </c>
      <c r="H35" s="652"/>
      <c r="I35" s="652"/>
      <c r="J35" s="652"/>
      <c r="K35" s="652"/>
      <c r="L35" s="652"/>
      <c r="M35" s="652"/>
      <c r="N35" s="652"/>
      <c r="O35" s="652"/>
      <c r="P35" s="652"/>
      <c r="Q35" s="652"/>
      <c r="R35" s="652"/>
      <c r="S35" s="652"/>
      <c r="T35" s="652"/>
      <c r="U35" s="652"/>
      <c r="V35" s="652"/>
      <c r="W35" s="652"/>
      <c r="X35" s="652"/>
      <c r="Y35" s="655" t="s">
        <v>576</v>
      </c>
      <c r="Z35" s="656"/>
      <c r="AA35" s="657"/>
      <c r="AB35" s="658" t="s">
        <v>609</v>
      </c>
      <c r="AC35" s="659"/>
      <c r="AD35" s="660"/>
      <c r="AE35" s="661" t="s">
        <v>609</v>
      </c>
      <c r="AF35" s="661"/>
      <c r="AG35" s="661"/>
      <c r="AH35" s="661"/>
      <c r="AI35" s="661" t="s">
        <v>609</v>
      </c>
      <c r="AJ35" s="661"/>
      <c r="AK35" s="661"/>
      <c r="AL35" s="661"/>
      <c r="AM35" s="661" t="s">
        <v>633</v>
      </c>
      <c r="AN35" s="661"/>
      <c r="AO35" s="661"/>
      <c r="AP35" s="661"/>
      <c r="AQ35" s="93" t="s">
        <v>633</v>
      </c>
      <c r="AR35" s="87"/>
      <c r="AS35" s="87"/>
      <c r="AT35" s="87"/>
      <c r="AU35" s="87"/>
      <c r="AV35" s="87"/>
      <c r="AW35" s="87"/>
      <c r="AX35" s="88"/>
    </row>
    <row r="36" spans="1:51" ht="46.5" customHeight="1" x14ac:dyDescent="0.15">
      <c r="A36" s="685"/>
      <c r="B36" s="686"/>
      <c r="C36" s="686"/>
      <c r="D36" s="686"/>
      <c r="E36" s="686"/>
      <c r="F36" s="687"/>
      <c r="G36" s="653"/>
      <c r="H36" s="654"/>
      <c r="I36" s="654"/>
      <c r="J36" s="654"/>
      <c r="K36" s="654"/>
      <c r="L36" s="654"/>
      <c r="M36" s="654"/>
      <c r="N36" s="654"/>
      <c r="O36" s="654"/>
      <c r="P36" s="654"/>
      <c r="Q36" s="654"/>
      <c r="R36" s="654"/>
      <c r="S36" s="654"/>
      <c r="T36" s="654"/>
      <c r="U36" s="654"/>
      <c r="V36" s="654"/>
      <c r="W36" s="654"/>
      <c r="X36" s="654"/>
      <c r="Y36" s="219" t="s">
        <v>579</v>
      </c>
      <c r="Z36" s="648"/>
      <c r="AA36" s="649"/>
      <c r="AB36" s="612" t="s">
        <v>279</v>
      </c>
      <c r="AC36" s="613"/>
      <c r="AD36" s="614"/>
      <c r="AE36" s="615" t="s">
        <v>609</v>
      </c>
      <c r="AF36" s="615"/>
      <c r="AG36" s="615"/>
      <c r="AH36" s="615"/>
      <c r="AI36" s="615" t="s">
        <v>609</v>
      </c>
      <c r="AJ36" s="615"/>
      <c r="AK36" s="615"/>
      <c r="AL36" s="615"/>
      <c r="AM36" s="615" t="s">
        <v>634</v>
      </c>
      <c r="AN36" s="615"/>
      <c r="AO36" s="615"/>
      <c r="AP36" s="615"/>
      <c r="AQ36" s="615" t="s">
        <v>634</v>
      </c>
      <c r="AR36" s="615"/>
      <c r="AS36" s="615"/>
      <c r="AT36" s="615"/>
      <c r="AU36" s="615"/>
      <c r="AV36" s="615"/>
      <c r="AW36" s="615"/>
      <c r="AX36" s="650"/>
    </row>
    <row r="37" spans="1:51" ht="18.75" customHeight="1" x14ac:dyDescent="0.15">
      <c r="A37" s="667" t="s">
        <v>231</v>
      </c>
      <c r="B37" s="668"/>
      <c r="C37" s="668"/>
      <c r="D37" s="668"/>
      <c r="E37" s="668"/>
      <c r="F37" s="669"/>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411</v>
      </c>
      <c r="AF37" s="610"/>
      <c r="AG37" s="610"/>
      <c r="AH37" s="611"/>
      <c r="AI37" s="677" t="s">
        <v>563</v>
      </c>
      <c r="AJ37" s="677"/>
      <c r="AK37" s="677"/>
      <c r="AL37" s="609"/>
      <c r="AM37" s="677" t="s">
        <v>379</v>
      </c>
      <c r="AN37" s="677"/>
      <c r="AO37" s="677"/>
      <c r="AP37" s="609"/>
      <c r="AQ37" s="216" t="s">
        <v>174</v>
      </c>
      <c r="AR37" s="217"/>
      <c r="AS37" s="217"/>
      <c r="AT37" s="218"/>
      <c r="AU37" s="197" t="s">
        <v>128</v>
      </c>
      <c r="AV37" s="197"/>
      <c r="AW37" s="197"/>
      <c r="AX37" s="200"/>
    </row>
    <row r="38" spans="1:51" ht="18.75" customHeight="1" x14ac:dyDescent="0.15">
      <c r="A38" s="670"/>
      <c r="B38" s="671"/>
      <c r="C38" s="671"/>
      <c r="D38" s="671"/>
      <c r="E38" s="671"/>
      <c r="F38" s="672"/>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8"/>
      <c r="AJ38" s="678"/>
      <c r="AK38" s="678"/>
      <c r="AL38" s="116"/>
      <c r="AM38" s="678"/>
      <c r="AN38" s="678"/>
      <c r="AO38" s="678"/>
      <c r="AP38" s="116"/>
      <c r="AQ38" s="507" t="s">
        <v>609</v>
      </c>
      <c r="AR38" s="508"/>
      <c r="AS38" s="127" t="s">
        <v>175</v>
      </c>
      <c r="AT38" s="128"/>
      <c r="AU38" s="126" t="s">
        <v>609</v>
      </c>
      <c r="AV38" s="126"/>
      <c r="AW38" s="108" t="s">
        <v>166</v>
      </c>
      <c r="AX38" s="129"/>
    </row>
    <row r="39" spans="1:51" ht="23.25" customHeight="1" x14ac:dyDescent="0.15">
      <c r="A39" s="673"/>
      <c r="B39" s="671"/>
      <c r="C39" s="671"/>
      <c r="D39" s="671"/>
      <c r="E39" s="671"/>
      <c r="F39" s="672"/>
      <c r="G39" s="178" t="s">
        <v>609</v>
      </c>
      <c r="H39" s="179"/>
      <c r="I39" s="179"/>
      <c r="J39" s="179"/>
      <c r="K39" s="179"/>
      <c r="L39" s="179"/>
      <c r="M39" s="179"/>
      <c r="N39" s="179"/>
      <c r="O39" s="180"/>
      <c r="P39" s="131" t="s">
        <v>609</v>
      </c>
      <c r="Q39" s="131"/>
      <c r="R39" s="131"/>
      <c r="S39" s="131"/>
      <c r="T39" s="131"/>
      <c r="U39" s="131"/>
      <c r="V39" s="131"/>
      <c r="W39" s="131"/>
      <c r="X39" s="132"/>
      <c r="Y39" s="219" t="s">
        <v>12</v>
      </c>
      <c r="Z39" s="220"/>
      <c r="AA39" s="221"/>
      <c r="AB39" s="148" t="s">
        <v>609</v>
      </c>
      <c r="AC39" s="148"/>
      <c r="AD39" s="148"/>
      <c r="AE39" s="93" t="s">
        <v>609</v>
      </c>
      <c r="AF39" s="87"/>
      <c r="AG39" s="87"/>
      <c r="AH39" s="87"/>
      <c r="AI39" s="93" t="s">
        <v>609</v>
      </c>
      <c r="AJ39" s="87"/>
      <c r="AK39" s="87"/>
      <c r="AL39" s="87"/>
      <c r="AM39" s="93" t="s">
        <v>609</v>
      </c>
      <c r="AN39" s="87"/>
      <c r="AO39" s="87"/>
      <c r="AP39" s="87"/>
      <c r="AQ39" s="94" t="s">
        <v>609</v>
      </c>
      <c r="AR39" s="95"/>
      <c r="AS39" s="95"/>
      <c r="AT39" s="96"/>
      <c r="AU39" s="87" t="s">
        <v>609</v>
      </c>
      <c r="AV39" s="87"/>
      <c r="AW39" s="87"/>
      <c r="AX39" s="88"/>
    </row>
    <row r="40" spans="1:51" ht="23.25" customHeight="1" x14ac:dyDescent="0.15">
      <c r="A40" s="674"/>
      <c r="B40" s="675"/>
      <c r="C40" s="675"/>
      <c r="D40" s="675"/>
      <c r="E40" s="675"/>
      <c r="F40" s="676"/>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609</v>
      </c>
      <c r="AC40" s="92"/>
      <c r="AD40" s="92"/>
      <c r="AE40" s="93" t="s">
        <v>609</v>
      </c>
      <c r="AF40" s="87"/>
      <c r="AG40" s="87"/>
      <c r="AH40" s="87"/>
      <c r="AI40" s="93" t="s">
        <v>609</v>
      </c>
      <c r="AJ40" s="87"/>
      <c r="AK40" s="87"/>
      <c r="AL40" s="87"/>
      <c r="AM40" s="93" t="s">
        <v>609</v>
      </c>
      <c r="AN40" s="87"/>
      <c r="AO40" s="87"/>
      <c r="AP40" s="87"/>
      <c r="AQ40" s="94" t="s">
        <v>609</v>
      </c>
      <c r="AR40" s="95"/>
      <c r="AS40" s="95"/>
      <c r="AT40" s="96"/>
      <c r="AU40" s="87" t="s">
        <v>609</v>
      </c>
      <c r="AV40" s="87"/>
      <c r="AW40" s="87"/>
      <c r="AX40" s="88"/>
    </row>
    <row r="41" spans="1:51" ht="23.25" customHeight="1" x14ac:dyDescent="0.15">
      <c r="A41" s="673"/>
      <c r="B41" s="671"/>
      <c r="C41" s="671"/>
      <c r="D41" s="671"/>
      <c r="E41" s="671"/>
      <c r="F41" s="672"/>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t="s">
        <v>609</v>
      </c>
      <c r="AF41" s="87"/>
      <c r="AG41" s="87"/>
      <c r="AH41" s="87"/>
      <c r="AI41" s="93" t="s">
        <v>609</v>
      </c>
      <c r="AJ41" s="87"/>
      <c r="AK41" s="87"/>
      <c r="AL41" s="87"/>
      <c r="AM41" s="93" t="s">
        <v>609</v>
      </c>
      <c r="AN41" s="87"/>
      <c r="AO41" s="87"/>
      <c r="AP41" s="87"/>
      <c r="AQ41" s="94" t="s">
        <v>609</v>
      </c>
      <c r="AR41" s="95"/>
      <c r="AS41" s="95"/>
      <c r="AT41" s="96"/>
      <c r="AU41" s="87" t="s">
        <v>609</v>
      </c>
      <c r="AV41" s="87"/>
      <c r="AW41" s="87"/>
      <c r="AX41" s="88"/>
    </row>
    <row r="42" spans="1:51" ht="23.25" customHeight="1" x14ac:dyDescent="0.15">
      <c r="A42" s="187" t="s">
        <v>255</v>
      </c>
      <c r="B42" s="150"/>
      <c r="C42" s="150"/>
      <c r="D42" s="150"/>
      <c r="E42" s="150"/>
      <c r="F42" s="151"/>
      <c r="G42" s="189" t="s">
        <v>609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customHeight="1" x14ac:dyDescent="0.15">
      <c r="A44" s="239" t="s">
        <v>568</v>
      </c>
      <c r="B44" s="152" t="s">
        <v>569</v>
      </c>
      <c r="C44" s="153"/>
      <c r="D44" s="153"/>
      <c r="E44" s="153"/>
      <c r="F44" s="154"/>
      <c r="G44" s="197" t="s">
        <v>570</v>
      </c>
      <c r="H44" s="197"/>
      <c r="I44" s="197"/>
      <c r="J44" s="197"/>
      <c r="K44" s="197"/>
      <c r="L44" s="197"/>
      <c r="M44" s="197"/>
      <c r="N44" s="197"/>
      <c r="O44" s="197"/>
      <c r="P44" s="197"/>
      <c r="Q44" s="197"/>
      <c r="R44" s="197"/>
      <c r="S44" s="197"/>
      <c r="T44" s="197"/>
      <c r="U44" s="197"/>
      <c r="V44" s="197"/>
      <c r="W44" s="197"/>
      <c r="X44" s="197"/>
      <c r="Y44" s="197"/>
      <c r="Z44" s="197"/>
      <c r="AA44" s="198"/>
      <c r="AB44" s="199" t="s">
        <v>590</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1</v>
      </c>
    </row>
    <row r="45" spans="1:51" ht="22.5"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1</v>
      </c>
    </row>
    <row r="46" spans="1:51" ht="27.75" customHeight="1" x14ac:dyDescent="0.15">
      <c r="A46" s="195"/>
      <c r="B46" s="152"/>
      <c r="C46" s="153"/>
      <c r="D46" s="153"/>
      <c r="E46" s="153"/>
      <c r="F46" s="154"/>
      <c r="G46" s="201" t="s">
        <v>651</v>
      </c>
      <c r="H46" s="201"/>
      <c r="I46" s="201"/>
      <c r="J46" s="201"/>
      <c r="K46" s="201"/>
      <c r="L46" s="201"/>
      <c r="M46" s="201"/>
      <c r="N46" s="201"/>
      <c r="O46" s="201"/>
      <c r="P46" s="201"/>
      <c r="Q46" s="201"/>
      <c r="R46" s="201"/>
      <c r="S46" s="201"/>
      <c r="T46" s="201"/>
      <c r="U46" s="201"/>
      <c r="V46" s="201"/>
      <c r="W46" s="201"/>
      <c r="X46" s="201"/>
      <c r="Y46" s="201"/>
      <c r="Z46" s="201"/>
      <c r="AA46" s="202"/>
      <c r="AB46" s="207" t="s">
        <v>652</v>
      </c>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1</v>
      </c>
    </row>
    <row r="47" spans="1:51" ht="27.75"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1</v>
      </c>
    </row>
    <row r="48" spans="1:51" ht="27.75"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1</v>
      </c>
    </row>
    <row r="49" spans="1:60" ht="18.75"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411</v>
      </c>
      <c r="AF49" s="119"/>
      <c r="AG49" s="119"/>
      <c r="AH49" s="119"/>
      <c r="AI49" s="119" t="s">
        <v>563</v>
      </c>
      <c r="AJ49" s="119"/>
      <c r="AK49" s="119"/>
      <c r="AL49" s="119"/>
      <c r="AM49" s="119" t="s">
        <v>379</v>
      </c>
      <c r="AN49" s="119"/>
      <c r="AO49" s="119"/>
      <c r="AP49" s="119"/>
      <c r="AQ49" s="120" t="s">
        <v>174</v>
      </c>
      <c r="AR49" s="121"/>
      <c r="AS49" s="121"/>
      <c r="AT49" s="122"/>
      <c r="AU49" s="123" t="s">
        <v>128</v>
      </c>
      <c r="AV49" s="123"/>
      <c r="AW49" s="123"/>
      <c r="AX49" s="124"/>
      <c r="AY49">
        <f t="shared" si="0"/>
        <v>1</v>
      </c>
      <c r="AZ49" s="10"/>
      <c r="BA49" s="10"/>
      <c r="BB49" s="10"/>
      <c r="BC49" s="10"/>
    </row>
    <row r="50" spans="1:60" ht="18.75"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t="s">
        <v>609</v>
      </c>
      <c r="AR50" s="126"/>
      <c r="AS50" s="127" t="s">
        <v>175</v>
      </c>
      <c r="AT50" s="128"/>
      <c r="AU50" s="126" t="s">
        <v>609</v>
      </c>
      <c r="AV50" s="126"/>
      <c r="AW50" s="108" t="s">
        <v>166</v>
      </c>
      <c r="AX50" s="129"/>
      <c r="AY50">
        <f t="shared" si="0"/>
        <v>1</v>
      </c>
      <c r="AZ50" s="10"/>
      <c r="BA50" s="10"/>
      <c r="BB50" s="10"/>
      <c r="BC50" s="10"/>
      <c r="BD50" s="10"/>
      <c r="BE50" s="10"/>
      <c r="BF50" s="10"/>
      <c r="BG50" s="10"/>
      <c r="BH50" s="10"/>
    </row>
    <row r="51" spans="1:60" ht="35.25" customHeight="1" x14ac:dyDescent="0.15">
      <c r="A51" s="195"/>
      <c r="B51" s="152"/>
      <c r="C51" s="153"/>
      <c r="D51" s="153"/>
      <c r="E51" s="153"/>
      <c r="F51" s="154"/>
      <c r="G51" s="130" t="s">
        <v>653</v>
      </c>
      <c r="H51" s="131"/>
      <c r="I51" s="131"/>
      <c r="J51" s="131"/>
      <c r="K51" s="131"/>
      <c r="L51" s="131"/>
      <c r="M51" s="131"/>
      <c r="N51" s="131"/>
      <c r="O51" s="132"/>
      <c r="P51" s="131" t="s">
        <v>613</v>
      </c>
      <c r="Q51" s="139"/>
      <c r="R51" s="139"/>
      <c r="S51" s="139"/>
      <c r="T51" s="139"/>
      <c r="U51" s="139"/>
      <c r="V51" s="139"/>
      <c r="W51" s="139"/>
      <c r="X51" s="140"/>
      <c r="Y51" s="145" t="s">
        <v>57</v>
      </c>
      <c r="Z51" s="146"/>
      <c r="AA51" s="147"/>
      <c r="AB51" s="148" t="s">
        <v>614</v>
      </c>
      <c r="AC51" s="148"/>
      <c r="AD51" s="148"/>
      <c r="AE51" s="93">
        <v>19</v>
      </c>
      <c r="AF51" s="87"/>
      <c r="AG51" s="87"/>
      <c r="AH51" s="87"/>
      <c r="AI51" s="93">
        <v>22</v>
      </c>
      <c r="AJ51" s="87"/>
      <c r="AK51" s="87"/>
      <c r="AL51" s="87"/>
      <c r="AM51" s="93">
        <v>24</v>
      </c>
      <c r="AN51" s="87"/>
      <c r="AO51" s="87"/>
      <c r="AP51" s="87"/>
      <c r="AQ51" s="94" t="s">
        <v>609</v>
      </c>
      <c r="AR51" s="95"/>
      <c r="AS51" s="95"/>
      <c r="AT51" s="96"/>
      <c r="AU51" s="87" t="s">
        <v>609</v>
      </c>
      <c r="AV51" s="87"/>
      <c r="AW51" s="87"/>
      <c r="AX51" s="88"/>
      <c r="AY51">
        <f t="shared" si="0"/>
        <v>1</v>
      </c>
    </row>
    <row r="52" spans="1:60" ht="35.25"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t="s">
        <v>614</v>
      </c>
      <c r="AC52" s="92"/>
      <c r="AD52" s="92"/>
      <c r="AE52" s="93">
        <v>28</v>
      </c>
      <c r="AF52" s="87"/>
      <c r="AG52" s="87"/>
      <c r="AH52" s="87"/>
      <c r="AI52" s="93">
        <v>28</v>
      </c>
      <c r="AJ52" s="87"/>
      <c r="AK52" s="87"/>
      <c r="AL52" s="87"/>
      <c r="AM52" s="93">
        <v>28</v>
      </c>
      <c r="AN52" s="87"/>
      <c r="AO52" s="87"/>
      <c r="AP52" s="87"/>
      <c r="AQ52" s="94" t="s">
        <v>609</v>
      </c>
      <c r="AR52" s="95"/>
      <c r="AS52" s="95"/>
      <c r="AT52" s="96"/>
      <c r="AU52" s="87">
        <v>28</v>
      </c>
      <c r="AV52" s="87"/>
      <c r="AW52" s="87"/>
      <c r="AX52" s="88"/>
      <c r="AY52">
        <f t="shared" si="0"/>
        <v>1</v>
      </c>
      <c r="AZ52" s="10"/>
      <c r="BA52" s="10"/>
      <c r="BB52" s="10"/>
      <c r="BC52" s="10"/>
    </row>
    <row r="53" spans="1:60" ht="35.25" customHeight="1" thickBo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v>67</v>
      </c>
      <c r="AF53" s="99"/>
      <c r="AG53" s="99"/>
      <c r="AH53" s="99"/>
      <c r="AI53" s="98">
        <v>77</v>
      </c>
      <c r="AJ53" s="99"/>
      <c r="AK53" s="99"/>
      <c r="AL53" s="99"/>
      <c r="AM53" s="98">
        <v>87</v>
      </c>
      <c r="AN53" s="99"/>
      <c r="AO53" s="99"/>
      <c r="AP53" s="99"/>
      <c r="AQ53" s="94" t="s">
        <v>609</v>
      </c>
      <c r="AR53" s="95"/>
      <c r="AS53" s="95"/>
      <c r="AT53" s="96"/>
      <c r="AU53" s="87" t="s">
        <v>609</v>
      </c>
      <c r="AV53" s="87"/>
      <c r="AW53" s="87"/>
      <c r="AX53" s="88"/>
      <c r="AY53">
        <f t="shared" si="0"/>
        <v>1</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411</v>
      </c>
      <c r="AF54" s="119"/>
      <c r="AG54" s="119"/>
      <c r="AH54" s="119"/>
      <c r="AI54" s="119" t="s">
        <v>563</v>
      </c>
      <c r="AJ54" s="119"/>
      <c r="AK54" s="119"/>
      <c r="AL54" s="119"/>
      <c r="AM54" s="119" t="s">
        <v>379</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t="s">
        <v>609</v>
      </c>
      <c r="AR55" s="126"/>
      <c r="AS55" s="127" t="s">
        <v>175</v>
      </c>
      <c r="AT55" s="128"/>
      <c r="AU55" s="126" t="s">
        <v>609</v>
      </c>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t="s">
        <v>609</v>
      </c>
      <c r="AR56" s="95"/>
      <c r="AS56" s="95"/>
      <c r="AT56" s="96"/>
      <c r="AU56" s="87" t="s">
        <v>609</v>
      </c>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t="s">
        <v>609</v>
      </c>
      <c r="AR57" s="95"/>
      <c r="AS57" s="95"/>
      <c r="AT57" s="96"/>
      <c r="AU57" s="87" t="s">
        <v>609</v>
      </c>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t="s">
        <v>609</v>
      </c>
      <c r="AR58" s="95"/>
      <c r="AS58" s="95"/>
      <c r="AT58" s="96"/>
      <c r="AU58" s="87" t="s">
        <v>609</v>
      </c>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411</v>
      </c>
      <c r="AF59" s="119"/>
      <c r="AG59" s="119"/>
      <c r="AH59" s="119"/>
      <c r="AI59" s="119" t="s">
        <v>563</v>
      </c>
      <c r="AJ59" s="119"/>
      <c r="AK59" s="119"/>
      <c r="AL59" s="119"/>
      <c r="AM59" s="119" t="s">
        <v>379</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t="s">
        <v>609</v>
      </c>
      <c r="AR60" s="126"/>
      <c r="AS60" s="127" t="s">
        <v>175</v>
      </c>
      <c r="AT60" s="128"/>
      <c r="AU60" s="126" t="s">
        <v>609</v>
      </c>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t="s">
        <v>609</v>
      </c>
      <c r="AR61" s="95"/>
      <c r="AS61" s="95"/>
      <c r="AT61" s="96"/>
      <c r="AU61" s="87" t="s">
        <v>609</v>
      </c>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t="s">
        <v>609</v>
      </c>
      <c r="AR62" s="95"/>
      <c r="AS62" s="95"/>
      <c r="AT62" s="96"/>
      <c r="AU62" s="87" t="s">
        <v>609</v>
      </c>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t="s">
        <v>609</v>
      </c>
      <c r="AR63" s="95"/>
      <c r="AS63" s="95"/>
      <c r="AT63" s="96"/>
      <c r="AU63" s="87" t="s">
        <v>609</v>
      </c>
      <c r="AV63" s="87"/>
      <c r="AW63" s="87"/>
      <c r="AX63" s="88"/>
      <c r="AY63">
        <f>$AY$59</f>
        <v>0</v>
      </c>
      <c r="AZ63" s="10"/>
      <c r="BA63" s="10"/>
      <c r="BB63" s="10"/>
      <c r="BC63" s="10"/>
      <c r="BD63" s="10"/>
      <c r="BE63" s="10"/>
      <c r="BF63" s="10"/>
      <c r="BG63" s="10"/>
      <c r="BH63" s="10"/>
    </row>
    <row r="64" spans="1:60" ht="47.25" customHeight="1" x14ac:dyDescent="0.15">
      <c r="A64" s="728" t="s">
        <v>574</v>
      </c>
      <c r="B64" s="729"/>
      <c r="C64" s="729"/>
      <c r="D64" s="729"/>
      <c r="E64" s="729"/>
      <c r="F64" s="730"/>
      <c r="G64" s="716" t="s">
        <v>663</v>
      </c>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1</v>
      </c>
    </row>
    <row r="65" spans="1:51" ht="31.5" customHeight="1" x14ac:dyDescent="0.15">
      <c r="A65" s="647" t="s">
        <v>575</v>
      </c>
      <c r="B65" s="153"/>
      <c r="C65" s="153"/>
      <c r="D65" s="153"/>
      <c r="E65" s="153"/>
      <c r="F65" s="154"/>
      <c r="G65" s="689" t="s">
        <v>567</v>
      </c>
      <c r="H65" s="690"/>
      <c r="I65" s="690"/>
      <c r="J65" s="690"/>
      <c r="K65" s="690"/>
      <c r="L65" s="690"/>
      <c r="M65" s="690"/>
      <c r="N65" s="690"/>
      <c r="O65" s="690"/>
      <c r="P65" s="691" t="s">
        <v>566</v>
      </c>
      <c r="Q65" s="690"/>
      <c r="R65" s="690"/>
      <c r="S65" s="690"/>
      <c r="T65" s="690"/>
      <c r="U65" s="690"/>
      <c r="V65" s="690"/>
      <c r="W65" s="690"/>
      <c r="X65" s="692"/>
      <c r="Y65" s="693"/>
      <c r="Z65" s="694"/>
      <c r="AA65" s="695"/>
      <c r="AB65" s="626" t="s">
        <v>11</v>
      </c>
      <c r="AC65" s="626"/>
      <c r="AD65" s="626"/>
      <c r="AE65" s="116" t="s">
        <v>411</v>
      </c>
      <c r="AF65" s="696"/>
      <c r="AG65" s="696"/>
      <c r="AH65" s="697"/>
      <c r="AI65" s="116" t="s">
        <v>563</v>
      </c>
      <c r="AJ65" s="696"/>
      <c r="AK65" s="696"/>
      <c r="AL65" s="697"/>
      <c r="AM65" s="116" t="s">
        <v>379</v>
      </c>
      <c r="AN65" s="696"/>
      <c r="AO65" s="696"/>
      <c r="AP65" s="697"/>
      <c r="AQ65" s="623" t="s">
        <v>410</v>
      </c>
      <c r="AR65" s="624"/>
      <c r="AS65" s="624"/>
      <c r="AT65" s="625"/>
      <c r="AU65" s="623" t="s">
        <v>588</v>
      </c>
      <c r="AV65" s="624"/>
      <c r="AW65" s="624"/>
      <c r="AX65" s="633"/>
      <c r="AY65">
        <f>COUNTA($G$66)</f>
        <v>1</v>
      </c>
    </row>
    <row r="66" spans="1:51" ht="39.75" customHeight="1" x14ac:dyDescent="0.15">
      <c r="A66" s="647"/>
      <c r="B66" s="153"/>
      <c r="C66" s="153"/>
      <c r="D66" s="153"/>
      <c r="E66" s="153"/>
      <c r="F66" s="154"/>
      <c r="G66" s="698" t="s">
        <v>744</v>
      </c>
      <c r="H66" s="635"/>
      <c r="I66" s="635"/>
      <c r="J66" s="635"/>
      <c r="K66" s="635"/>
      <c r="L66" s="635"/>
      <c r="M66" s="635"/>
      <c r="N66" s="635"/>
      <c r="O66" s="635"/>
      <c r="P66" s="385" t="s">
        <v>654</v>
      </c>
      <c r="Q66" s="638"/>
      <c r="R66" s="638"/>
      <c r="S66" s="638"/>
      <c r="T66" s="638"/>
      <c r="U66" s="638"/>
      <c r="V66" s="638"/>
      <c r="W66" s="638"/>
      <c r="X66" s="639"/>
      <c r="Y66" s="643" t="s">
        <v>51</v>
      </c>
      <c r="Z66" s="644"/>
      <c r="AA66" s="645"/>
      <c r="AB66" s="646" t="s">
        <v>620</v>
      </c>
      <c r="AC66" s="646"/>
      <c r="AD66" s="646"/>
      <c r="AE66" s="616">
        <v>9</v>
      </c>
      <c r="AF66" s="616"/>
      <c r="AG66" s="616"/>
      <c r="AH66" s="616"/>
      <c r="AI66" s="616">
        <v>7</v>
      </c>
      <c r="AJ66" s="616"/>
      <c r="AK66" s="616"/>
      <c r="AL66" s="616"/>
      <c r="AM66" s="616">
        <v>7</v>
      </c>
      <c r="AN66" s="616"/>
      <c r="AO66" s="616"/>
      <c r="AP66" s="616"/>
      <c r="AQ66" s="616" t="s">
        <v>609</v>
      </c>
      <c r="AR66" s="616"/>
      <c r="AS66" s="616"/>
      <c r="AT66" s="616"/>
      <c r="AU66" s="617" t="s">
        <v>609</v>
      </c>
      <c r="AV66" s="618"/>
      <c r="AW66" s="618"/>
      <c r="AX66" s="619"/>
      <c r="AY66">
        <f>$AY$65</f>
        <v>1</v>
      </c>
    </row>
    <row r="67" spans="1:51" ht="39.75" customHeight="1" x14ac:dyDescent="0.15">
      <c r="A67" s="188"/>
      <c r="B67" s="158"/>
      <c r="C67" s="158"/>
      <c r="D67" s="158"/>
      <c r="E67" s="158"/>
      <c r="F67" s="159"/>
      <c r="G67" s="636"/>
      <c r="H67" s="637"/>
      <c r="I67" s="637"/>
      <c r="J67" s="637"/>
      <c r="K67" s="637"/>
      <c r="L67" s="637"/>
      <c r="M67" s="637"/>
      <c r="N67" s="637"/>
      <c r="O67" s="637"/>
      <c r="P67" s="640"/>
      <c r="Q67" s="641"/>
      <c r="R67" s="641"/>
      <c r="S67" s="641"/>
      <c r="T67" s="641"/>
      <c r="U67" s="641"/>
      <c r="V67" s="641"/>
      <c r="W67" s="641"/>
      <c r="X67" s="642"/>
      <c r="Y67" s="620" t="s">
        <v>52</v>
      </c>
      <c r="Z67" s="621"/>
      <c r="AA67" s="622"/>
      <c r="AB67" s="646" t="s">
        <v>620</v>
      </c>
      <c r="AC67" s="646"/>
      <c r="AD67" s="646"/>
      <c r="AE67" s="616">
        <v>9</v>
      </c>
      <c r="AF67" s="616"/>
      <c r="AG67" s="616"/>
      <c r="AH67" s="616"/>
      <c r="AI67" s="616">
        <v>7</v>
      </c>
      <c r="AJ67" s="616"/>
      <c r="AK67" s="616"/>
      <c r="AL67" s="616"/>
      <c r="AM67" s="616">
        <v>7</v>
      </c>
      <c r="AN67" s="616"/>
      <c r="AO67" s="616"/>
      <c r="AP67" s="616"/>
      <c r="AQ67" s="616">
        <v>8</v>
      </c>
      <c r="AR67" s="616"/>
      <c r="AS67" s="616"/>
      <c r="AT67" s="616"/>
      <c r="AU67" s="617" t="s">
        <v>609</v>
      </c>
      <c r="AV67" s="618"/>
      <c r="AW67" s="618"/>
      <c r="AX67" s="619"/>
      <c r="AY67">
        <f>$AY$65</f>
        <v>1</v>
      </c>
    </row>
    <row r="68" spans="1:51" ht="23.25" customHeight="1" x14ac:dyDescent="0.15">
      <c r="A68" s="679" t="s">
        <v>576</v>
      </c>
      <c r="B68" s="680"/>
      <c r="C68" s="680"/>
      <c r="D68" s="680"/>
      <c r="E68" s="680"/>
      <c r="F68" s="681"/>
      <c r="G68" s="176" t="s">
        <v>577</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411</v>
      </c>
      <c r="AF68" s="119"/>
      <c r="AG68" s="119"/>
      <c r="AH68" s="119"/>
      <c r="AI68" s="119" t="s">
        <v>563</v>
      </c>
      <c r="AJ68" s="119"/>
      <c r="AK68" s="119"/>
      <c r="AL68" s="119"/>
      <c r="AM68" s="119" t="s">
        <v>379</v>
      </c>
      <c r="AN68" s="119"/>
      <c r="AO68" s="119"/>
      <c r="AP68" s="119"/>
      <c r="AQ68" s="627" t="s">
        <v>589</v>
      </c>
      <c r="AR68" s="628"/>
      <c r="AS68" s="628"/>
      <c r="AT68" s="628"/>
      <c r="AU68" s="628"/>
      <c r="AV68" s="628"/>
      <c r="AW68" s="628"/>
      <c r="AX68" s="629"/>
      <c r="AY68">
        <f>IF(SUBSTITUTE(SUBSTITUTE($G$69,"／",""),"　","")="",0,1)</f>
        <v>1</v>
      </c>
    </row>
    <row r="69" spans="1:51" ht="23.25" customHeight="1" x14ac:dyDescent="0.15">
      <c r="A69" s="682"/>
      <c r="B69" s="683"/>
      <c r="C69" s="683"/>
      <c r="D69" s="683"/>
      <c r="E69" s="683"/>
      <c r="F69" s="684"/>
      <c r="G69" s="651" t="s">
        <v>655</v>
      </c>
      <c r="H69" s="652"/>
      <c r="I69" s="652"/>
      <c r="J69" s="652"/>
      <c r="K69" s="652"/>
      <c r="L69" s="652"/>
      <c r="M69" s="652"/>
      <c r="N69" s="652"/>
      <c r="O69" s="652"/>
      <c r="P69" s="652"/>
      <c r="Q69" s="652"/>
      <c r="R69" s="652"/>
      <c r="S69" s="652"/>
      <c r="T69" s="652"/>
      <c r="U69" s="652"/>
      <c r="V69" s="652"/>
      <c r="W69" s="652"/>
      <c r="X69" s="652"/>
      <c r="Y69" s="655" t="s">
        <v>576</v>
      </c>
      <c r="Z69" s="656"/>
      <c r="AA69" s="657"/>
      <c r="AB69" s="658" t="s">
        <v>609</v>
      </c>
      <c r="AC69" s="659"/>
      <c r="AD69" s="660"/>
      <c r="AE69" s="661" t="s">
        <v>609</v>
      </c>
      <c r="AF69" s="661"/>
      <c r="AG69" s="661"/>
      <c r="AH69" s="661"/>
      <c r="AI69" s="661" t="s">
        <v>609</v>
      </c>
      <c r="AJ69" s="661"/>
      <c r="AK69" s="661"/>
      <c r="AL69" s="661"/>
      <c r="AM69" s="661" t="s">
        <v>609</v>
      </c>
      <c r="AN69" s="661"/>
      <c r="AO69" s="661"/>
      <c r="AP69" s="661"/>
      <c r="AQ69" s="93" t="s">
        <v>664</v>
      </c>
      <c r="AR69" s="87"/>
      <c r="AS69" s="87"/>
      <c r="AT69" s="87"/>
      <c r="AU69" s="87"/>
      <c r="AV69" s="87"/>
      <c r="AW69" s="87"/>
      <c r="AX69" s="88"/>
      <c r="AY69">
        <f>$AY$68</f>
        <v>1</v>
      </c>
    </row>
    <row r="70" spans="1:51" ht="46.5" customHeight="1" x14ac:dyDescent="0.15">
      <c r="A70" s="685"/>
      <c r="B70" s="686"/>
      <c r="C70" s="686"/>
      <c r="D70" s="686"/>
      <c r="E70" s="686"/>
      <c r="F70" s="687"/>
      <c r="G70" s="653"/>
      <c r="H70" s="654"/>
      <c r="I70" s="654"/>
      <c r="J70" s="654"/>
      <c r="K70" s="654"/>
      <c r="L70" s="654"/>
      <c r="M70" s="654"/>
      <c r="N70" s="654"/>
      <c r="O70" s="654"/>
      <c r="P70" s="654"/>
      <c r="Q70" s="654"/>
      <c r="R70" s="654"/>
      <c r="S70" s="654"/>
      <c r="T70" s="654"/>
      <c r="U70" s="654"/>
      <c r="V70" s="654"/>
      <c r="W70" s="654"/>
      <c r="X70" s="654"/>
      <c r="Y70" s="219" t="s">
        <v>579</v>
      </c>
      <c r="Z70" s="648"/>
      <c r="AA70" s="649"/>
      <c r="AB70" s="612" t="s">
        <v>279</v>
      </c>
      <c r="AC70" s="613"/>
      <c r="AD70" s="614"/>
      <c r="AE70" s="615" t="s">
        <v>609</v>
      </c>
      <c r="AF70" s="615"/>
      <c r="AG70" s="615"/>
      <c r="AH70" s="615"/>
      <c r="AI70" s="615" t="s">
        <v>609</v>
      </c>
      <c r="AJ70" s="615"/>
      <c r="AK70" s="615"/>
      <c r="AL70" s="615"/>
      <c r="AM70" s="615" t="s">
        <v>609</v>
      </c>
      <c r="AN70" s="615"/>
      <c r="AO70" s="615"/>
      <c r="AP70" s="615"/>
      <c r="AQ70" s="615" t="s">
        <v>664</v>
      </c>
      <c r="AR70" s="615"/>
      <c r="AS70" s="615"/>
      <c r="AT70" s="615"/>
      <c r="AU70" s="615"/>
      <c r="AV70" s="615"/>
      <c r="AW70" s="615"/>
      <c r="AX70" s="650"/>
      <c r="AY70">
        <f>$AY$68</f>
        <v>1</v>
      </c>
    </row>
    <row r="71" spans="1:51" ht="18.75" customHeight="1" x14ac:dyDescent="0.15">
      <c r="A71" s="417" t="s">
        <v>231</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411</v>
      </c>
      <c r="AF71" s="119"/>
      <c r="AG71" s="119"/>
      <c r="AH71" s="119"/>
      <c r="AI71" s="119" t="s">
        <v>563</v>
      </c>
      <c r="AJ71" s="119"/>
      <c r="AK71" s="119"/>
      <c r="AL71" s="119"/>
      <c r="AM71" s="119" t="s">
        <v>379</v>
      </c>
      <c r="AN71" s="119"/>
      <c r="AO71" s="119"/>
      <c r="AP71" s="119"/>
      <c r="AQ71" s="216" t="s">
        <v>174</v>
      </c>
      <c r="AR71" s="217"/>
      <c r="AS71" s="217"/>
      <c r="AT71" s="218"/>
      <c r="AU71" s="197" t="s">
        <v>128</v>
      </c>
      <c r="AV71" s="197"/>
      <c r="AW71" s="197"/>
      <c r="AX71" s="200"/>
      <c r="AY71">
        <f>COUNTA($G$73)</f>
        <v>1</v>
      </c>
    </row>
    <row r="72" spans="1:51" ht="18.75"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t="s">
        <v>746</v>
      </c>
      <c r="AR72" s="508"/>
      <c r="AS72" s="127" t="s">
        <v>175</v>
      </c>
      <c r="AT72" s="128"/>
      <c r="AU72" s="126" t="s">
        <v>746</v>
      </c>
      <c r="AV72" s="126"/>
      <c r="AW72" s="108" t="s">
        <v>166</v>
      </c>
      <c r="AX72" s="129"/>
      <c r="AY72">
        <f t="shared" ref="AY72:AY77" si="1">$AY$71</f>
        <v>1</v>
      </c>
    </row>
    <row r="73" spans="1:51" ht="23.25" customHeight="1" x14ac:dyDescent="0.15">
      <c r="A73" s="598"/>
      <c r="B73" s="596"/>
      <c r="C73" s="596"/>
      <c r="D73" s="596"/>
      <c r="E73" s="596"/>
      <c r="F73" s="597"/>
      <c r="G73" s="178" t="s">
        <v>746</v>
      </c>
      <c r="H73" s="179"/>
      <c r="I73" s="179"/>
      <c r="J73" s="179"/>
      <c r="K73" s="179"/>
      <c r="L73" s="179"/>
      <c r="M73" s="179"/>
      <c r="N73" s="179"/>
      <c r="O73" s="180"/>
      <c r="P73" s="131" t="s">
        <v>746</v>
      </c>
      <c r="Q73" s="131"/>
      <c r="R73" s="131"/>
      <c r="S73" s="131"/>
      <c r="T73" s="131"/>
      <c r="U73" s="131"/>
      <c r="V73" s="131"/>
      <c r="W73" s="131"/>
      <c r="X73" s="132"/>
      <c r="Y73" s="219" t="s">
        <v>12</v>
      </c>
      <c r="Z73" s="220"/>
      <c r="AA73" s="221"/>
      <c r="AB73" s="148" t="s">
        <v>746</v>
      </c>
      <c r="AC73" s="148"/>
      <c r="AD73" s="148"/>
      <c r="AE73" s="93" t="s">
        <v>746</v>
      </c>
      <c r="AF73" s="87"/>
      <c r="AG73" s="87"/>
      <c r="AH73" s="87"/>
      <c r="AI73" s="93" t="s">
        <v>746</v>
      </c>
      <c r="AJ73" s="87"/>
      <c r="AK73" s="87"/>
      <c r="AL73" s="87"/>
      <c r="AM73" s="93" t="s">
        <v>746</v>
      </c>
      <c r="AN73" s="87"/>
      <c r="AO73" s="87"/>
      <c r="AP73" s="87"/>
      <c r="AQ73" s="94" t="s">
        <v>746</v>
      </c>
      <c r="AR73" s="95"/>
      <c r="AS73" s="95"/>
      <c r="AT73" s="96"/>
      <c r="AU73" s="87" t="s">
        <v>746</v>
      </c>
      <c r="AV73" s="87"/>
      <c r="AW73" s="87"/>
      <c r="AX73" s="88"/>
      <c r="AY73">
        <f t="shared" si="1"/>
        <v>1</v>
      </c>
    </row>
    <row r="74" spans="1:51" ht="23.25"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746</v>
      </c>
      <c r="AC74" s="92"/>
      <c r="AD74" s="92"/>
      <c r="AE74" s="93" t="s">
        <v>746</v>
      </c>
      <c r="AF74" s="87"/>
      <c r="AG74" s="87"/>
      <c r="AH74" s="87"/>
      <c r="AI74" s="93" t="s">
        <v>746</v>
      </c>
      <c r="AJ74" s="87"/>
      <c r="AK74" s="87"/>
      <c r="AL74" s="87"/>
      <c r="AM74" s="93" t="s">
        <v>746</v>
      </c>
      <c r="AN74" s="87"/>
      <c r="AO74" s="87"/>
      <c r="AP74" s="87"/>
      <c r="AQ74" s="94" t="s">
        <v>746</v>
      </c>
      <c r="AR74" s="95"/>
      <c r="AS74" s="95"/>
      <c r="AT74" s="96"/>
      <c r="AU74" s="87" t="s">
        <v>746</v>
      </c>
      <c r="AV74" s="87"/>
      <c r="AW74" s="87"/>
      <c r="AX74" s="88"/>
      <c r="AY74">
        <f t="shared" si="1"/>
        <v>1</v>
      </c>
    </row>
    <row r="75" spans="1:51" ht="23.25"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t="s">
        <v>746</v>
      </c>
      <c r="AF75" s="87"/>
      <c r="AG75" s="87"/>
      <c r="AH75" s="87"/>
      <c r="AI75" s="93" t="s">
        <v>746</v>
      </c>
      <c r="AJ75" s="87"/>
      <c r="AK75" s="87"/>
      <c r="AL75" s="87"/>
      <c r="AM75" s="93" t="s">
        <v>746</v>
      </c>
      <c r="AN75" s="87"/>
      <c r="AO75" s="87"/>
      <c r="AP75" s="87"/>
      <c r="AQ75" s="94" t="s">
        <v>746</v>
      </c>
      <c r="AR75" s="95"/>
      <c r="AS75" s="95"/>
      <c r="AT75" s="96"/>
      <c r="AU75" s="87" t="s">
        <v>746</v>
      </c>
      <c r="AV75" s="87"/>
      <c r="AW75" s="87"/>
      <c r="AX75" s="88"/>
      <c r="AY75">
        <f t="shared" si="1"/>
        <v>1</v>
      </c>
    </row>
    <row r="76" spans="1:51" ht="23.25" customHeight="1" x14ac:dyDescent="0.15">
      <c r="A76" s="187" t="s">
        <v>255</v>
      </c>
      <c r="B76" s="150"/>
      <c r="C76" s="150"/>
      <c r="D76" s="150"/>
      <c r="E76" s="150"/>
      <c r="F76" s="151"/>
      <c r="G76" s="189" t="s">
        <v>746</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customHeight="1" x14ac:dyDescent="0.15">
      <c r="A78" s="195" t="s">
        <v>568</v>
      </c>
      <c r="B78" s="152" t="s">
        <v>569</v>
      </c>
      <c r="C78" s="153"/>
      <c r="D78" s="153"/>
      <c r="E78" s="153"/>
      <c r="F78" s="154"/>
      <c r="G78" s="197" t="s">
        <v>570</v>
      </c>
      <c r="H78" s="197"/>
      <c r="I78" s="197"/>
      <c r="J78" s="197"/>
      <c r="K78" s="197"/>
      <c r="L78" s="197"/>
      <c r="M78" s="197"/>
      <c r="N78" s="197"/>
      <c r="O78" s="197"/>
      <c r="P78" s="197"/>
      <c r="Q78" s="197"/>
      <c r="R78" s="197"/>
      <c r="S78" s="197"/>
      <c r="T78" s="197"/>
      <c r="U78" s="197"/>
      <c r="V78" s="197"/>
      <c r="W78" s="197"/>
      <c r="X78" s="197"/>
      <c r="Y78" s="197"/>
      <c r="Z78" s="197"/>
      <c r="AA78" s="198"/>
      <c r="AB78" s="199" t="s">
        <v>590</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1</v>
      </c>
    </row>
    <row r="79" spans="1:51" ht="22.5"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1</v>
      </c>
    </row>
    <row r="80" spans="1:51" ht="139.5" customHeight="1" x14ac:dyDescent="0.15">
      <c r="A80" s="195"/>
      <c r="B80" s="152"/>
      <c r="C80" s="153"/>
      <c r="D80" s="153"/>
      <c r="E80" s="153"/>
      <c r="F80" s="154"/>
      <c r="G80" s="201" t="s">
        <v>656</v>
      </c>
      <c r="H80" s="201"/>
      <c r="I80" s="201"/>
      <c r="J80" s="201"/>
      <c r="K80" s="201"/>
      <c r="L80" s="201"/>
      <c r="M80" s="201"/>
      <c r="N80" s="201"/>
      <c r="O80" s="201"/>
      <c r="P80" s="201"/>
      <c r="Q80" s="201"/>
      <c r="R80" s="201"/>
      <c r="S80" s="201"/>
      <c r="T80" s="201"/>
      <c r="U80" s="201"/>
      <c r="V80" s="201"/>
      <c r="W80" s="201"/>
      <c r="X80" s="201"/>
      <c r="Y80" s="201"/>
      <c r="Z80" s="201"/>
      <c r="AA80" s="202"/>
      <c r="AB80" s="207" t="s">
        <v>745</v>
      </c>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1</v>
      </c>
    </row>
    <row r="81" spans="1:60" ht="139.5"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1</v>
      </c>
    </row>
    <row r="82" spans="1:60" ht="139.5"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1</v>
      </c>
    </row>
    <row r="83" spans="1:60" ht="18.75"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411</v>
      </c>
      <c r="AF83" s="119"/>
      <c r="AG83" s="119"/>
      <c r="AH83" s="119"/>
      <c r="AI83" s="119" t="s">
        <v>563</v>
      </c>
      <c r="AJ83" s="119"/>
      <c r="AK83" s="119"/>
      <c r="AL83" s="119"/>
      <c r="AM83" s="119" t="s">
        <v>379</v>
      </c>
      <c r="AN83" s="119"/>
      <c r="AO83" s="119"/>
      <c r="AP83" s="119"/>
      <c r="AQ83" s="120" t="s">
        <v>174</v>
      </c>
      <c r="AR83" s="121"/>
      <c r="AS83" s="121"/>
      <c r="AT83" s="122"/>
      <c r="AU83" s="123" t="s">
        <v>128</v>
      </c>
      <c r="AV83" s="123"/>
      <c r="AW83" s="123"/>
      <c r="AX83" s="124"/>
      <c r="AY83">
        <f t="shared" si="2"/>
        <v>1</v>
      </c>
      <c r="AZ83" s="10"/>
      <c r="BA83" s="10"/>
      <c r="BB83" s="10"/>
      <c r="BC83" s="10"/>
    </row>
    <row r="84" spans="1:60" ht="18.75"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t="s">
        <v>757</v>
      </c>
      <c r="AR84" s="126"/>
      <c r="AS84" s="127" t="s">
        <v>175</v>
      </c>
      <c r="AT84" s="128"/>
      <c r="AU84" s="126" t="s">
        <v>757</v>
      </c>
      <c r="AV84" s="126"/>
      <c r="AW84" s="108" t="s">
        <v>166</v>
      </c>
      <c r="AX84" s="129"/>
      <c r="AY84">
        <f t="shared" si="2"/>
        <v>1</v>
      </c>
      <c r="AZ84" s="10"/>
      <c r="BA84" s="10"/>
      <c r="BB84" s="10"/>
      <c r="BC84" s="10"/>
      <c r="BD84" s="10"/>
      <c r="BE84" s="10"/>
      <c r="BF84" s="10"/>
      <c r="BG84" s="10"/>
      <c r="BH84" s="10"/>
    </row>
    <row r="85" spans="1:60" ht="23.25" customHeight="1" x14ac:dyDescent="0.15">
      <c r="A85" s="195"/>
      <c r="B85" s="152"/>
      <c r="C85" s="153"/>
      <c r="D85" s="153"/>
      <c r="E85" s="153"/>
      <c r="F85" s="154"/>
      <c r="G85" s="130" t="s">
        <v>659</v>
      </c>
      <c r="H85" s="131"/>
      <c r="I85" s="131"/>
      <c r="J85" s="131"/>
      <c r="K85" s="131"/>
      <c r="L85" s="131"/>
      <c r="M85" s="131"/>
      <c r="N85" s="131"/>
      <c r="O85" s="132"/>
      <c r="P85" s="131" t="s">
        <v>615</v>
      </c>
      <c r="Q85" s="139"/>
      <c r="R85" s="139"/>
      <c r="S85" s="139"/>
      <c r="T85" s="139"/>
      <c r="U85" s="139"/>
      <c r="V85" s="139"/>
      <c r="W85" s="139"/>
      <c r="X85" s="140"/>
      <c r="Y85" s="145" t="s">
        <v>57</v>
      </c>
      <c r="Z85" s="146"/>
      <c r="AA85" s="147"/>
      <c r="AB85" s="148" t="s">
        <v>616</v>
      </c>
      <c r="AC85" s="148"/>
      <c r="AD85" s="148"/>
      <c r="AE85" s="93">
        <v>11</v>
      </c>
      <c r="AF85" s="87"/>
      <c r="AG85" s="87"/>
      <c r="AH85" s="87"/>
      <c r="AI85" s="93">
        <v>0.1</v>
      </c>
      <c r="AJ85" s="87"/>
      <c r="AK85" s="87"/>
      <c r="AL85" s="87"/>
      <c r="AM85" s="93">
        <v>0.2</v>
      </c>
      <c r="AN85" s="87"/>
      <c r="AO85" s="87"/>
      <c r="AP85" s="87"/>
      <c r="AQ85" s="94" t="s">
        <v>757</v>
      </c>
      <c r="AR85" s="95"/>
      <c r="AS85" s="95"/>
      <c r="AT85" s="96"/>
      <c r="AU85" s="87" t="s">
        <v>757</v>
      </c>
      <c r="AV85" s="87"/>
      <c r="AW85" s="87"/>
      <c r="AX85" s="88"/>
      <c r="AY85">
        <f t="shared" si="2"/>
        <v>1</v>
      </c>
    </row>
    <row r="86" spans="1:60" ht="23.25"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t="s">
        <v>616</v>
      </c>
      <c r="AC86" s="92"/>
      <c r="AD86" s="92"/>
      <c r="AE86" s="93">
        <v>11</v>
      </c>
      <c r="AF86" s="87"/>
      <c r="AG86" s="87"/>
      <c r="AH86" s="87"/>
      <c r="AI86" s="93">
        <v>0.1</v>
      </c>
      <c r="AJ86" s="87"/>
      <c r="AK86" s="87"/>
      <c r="AL86" s="87"/>
      <c r="AM86" s="93">
        <v>0.2</v>
      </c>
      <c r="AN86" s="87"/>
      <c r="AO86" s="87"/>
      <c r="AP86" s="87"/>
      <c r="AQ86" s="94" t="s">
        <v>757</v>
      </c>
      <c r="AR86" s="95"/>
      <c r="AS86" s="95"/>
      <c r="AT86" s="96"/>
      <c r="AU86" s="87" t="s">
        <v>757</v>
      </c>
      <c r="AV86" s="87"/>
      <c r="AW86" s="87"/>
      <c r="AX86" s="88"/>
      <c r="AY86">
        <f t="shared" si="2"/>
        <v>1</v>
      </c>
      <c r="AZ86" s="10"/>
      <c r="BA86" s="10"/>
      <c r="BB86" s="10"/>
      <c r="BC86" s="10"/>
    </row>
    <row r="87" spans="1:60" ht="23.25" customHeight="1" thickBot="1" x14ac:dyDescent="0.2">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v>100</v>
      </c>
      <c r="AF87" s="99"/>
      <c r="AG87" s="99"/>
      <c r="AH87" s="99"/>
      <c r="AI87" s="98">
        <v>100</v>
      </c>
      <c r="AJ87" s="99"/>
      <c r="AK87" s="99"/>
      <c r="AL87" s="99"/>
      <c r="AM87" s="98">
        <v>100</v>
      </c>
      <c r="AN87" s="99"/>
      <c r="AO87" s="99"/>
      <c r="AP87" s="99"/>
      <c r="AQ87" s="94" t="s">
        <v>757</v>
      </c>
      <c r="AR87" s="95"/>
      <c r="AS87" s="95"/>
      <c r="AT87" s="96"/>
      <c r="AU87" s="87" t="s">
        <v>757</v>
      </c>
      <c r="AV87" s="87"/>
      <c r="AW87" s="87"/>
      <c r="AX87" s="88"/>
      <c r="AY87">
        <f t="shared" si="2"/>
        <v>1</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411</v>
      </c>
      <c r="AF88" s="119"/>
      <c r="AG88" s="119"/>
      <c r="AH88" s="119"/>
      <c r="AI88" s="119" t="s">
        <v>563</v>
      </c>
      <c r="AJ88" s="119"/>
      <c r="AK88" s="119"/>
      <c r="AL88" s="119"/>
      <c r="AM88" s="119" t="s">
        <v>379</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411</v>
      </c>
      <c r="AF93" s="119"/>
      <c r="AG93" s="119"/>
      <c r="AH93" s="119"/>
      <c r="AI93" s="119" t="s">
        <v>563</v>
      </c>
      <c r="AJ93" s="119"/>
      <c r="AK93" s="119"/>
      <c r="AL93" s="119"/>
      <c r="AM93" s="119" t="s">
        <v>379</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customHeight="1" x14ac:dyDescent="0.15">
      <c r="A98" s="713" t="s">
        <v>574</v>
      </c>
      <c r="B98" s="714"/>
      <c r="C98" s="714"/>
      <c r="D98" s="714"/>
      <c r="E98" s="714"/>
      <c r="F98" s="715"/>
      <c r="G98" s="716" t="s">
        <v>665</v>
      </c>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1</v>
      </c>
    </row>
    <row r="99" spans="1:60" ht="31.5" customHeight="1" x14ac:dyDescent="0.15">
      <c r="A99" s="647" t="s">
        <v>575</v>
      </c>
      <c r="B99" s="153"/>
      <c r="C99" s="153"/>
      <c r="D99" s="153"/>
      <c r="E99" s="153"/>
      <c r="F99" s="154"/>
      <c r="G99" s="689" t="s">
        <v>567</v>
      </c>
      <c r="H99" s="690"/>
      <c r="I99" s="690"/>
      <c r="J99" s="690"/>
      <c r="K99" s="690"/>
      <c r="L99" s="690"/>
      <c r="M99" s="690"/>
      <c r="N99" s="690"/>
      <c r="O99" s="690"/>
      <c r="P99" s="691" t="s">
        <v>566</v>
      </c>
      <c r="Q99" s="690"/>
      <c r="R99" s="690"/>
      <c r="S99" s="690"/>
      <c r="T99" s="690"/>
      <c r="U99" s="690"/>
      <c r="V99" s="690"/>
      <c r="W99" s="690"/>
      <c r="X99" s="692"/>
      <c r="Y99" s="693"/>
      <c r="Z99" s="694"/>
      <c r="AA99" s="695"/>
      <c r="AB99" s="626" t="s">
        <v>11</v>
      </c>
      <c r="AC99" s="626"/>
      <c r="AD99" s="626"/>
      <c r="AE99" s="119" t="s">
        <v>411</v>
      </c>
      <c r="AF99" s="119"/>
      <c r="AG99" s="119"/>
      <c r="AH99" s="119"/>
      <c r="AI99" s="119" t="s">
        <v>563</v>
      </c>
      <c r="AJ99" s="119"/>
      <c r="AK99" s="119"/>
      <c r="AL99" s="119"/>
      <c r="AM99" s="119" t="s">
        <v>379</v>
      </c>
      <c r="AN99" s="119"/>
      <c r="AO99" s="119"/>
      <c r="AP99" s="119"/>
      <c r="AQ99" s="623" t="s">
        <v>410</v>
      </c>
      <c r="AR99" s="624"/>
      <c r="AS99" s="624"/>
      <c r="AT99" s="625"/>
      <c r="AU99" s="623" t="s">
        <v>588</v>
      </c>
      <c r="AV99" s="624"/>
      <c r="AW99" s="624"/>
      <c r="AX99" s="633"/>
      <c r="AY99">
        <f>COUNTA($G$100)</f>
        <v>1</v>
      </c>
    </row>
    <row r="100" spans="1:60" ht="57" customHeight="1" x14ac:dyDescent="0.15">
      <c r="A100" s="647"/>
      <c r="B100" s="153"/>
      <c r="C100" s="153"/>
      <c r="D100" s="153"/>
      <c r="E100" s="153"/>
      <c r="F100" s="154"/>
      <c r="G100" s="634" t="s">
        <v>666</v>
      </c>
      <c r="H100" s="635"/>
      <c r="I100" s="635"/>
      <c r="J100" s="635"/>
      <c r="K100" s="635"/>
      <c r="L100" s="635"/>
      <c r="M100" s="635"/>
      <c r="N100" s="635"/>
      <c r="O100" s="635"/>
      <c r="P100" s="385" t="s">
        <v>667</v>
      </c>
      <c r="Q100" s="638"/>
      <c r="R100" s="638"/>
      <c r="S100" s="638"/>
      <c r="T100" s="638"/>
      <c r="U100" s="638"/>
      <c r="V100" s="638"/>
      <c r="W100" s="638"/>
      <c r="X100" s="639"/>
      <c r="Y100" s="643" t="s">
        <v>51</v>
      </c>
      <c r="Z100" s="644"/>
      <c r="AA100" s="645"/>
      <c r="AB100" s="646" t="s">
        <v>620</v>
      </c>
      <c r="AC100" s="646"/>
      <c r="AD100" s="646"/>
      <c r="AE100" s="616">
        <v>9</v>
      </c>
      <c r="AF100" s="616"/>
      <c r="AG100" s="616"/>
      <c r="AH100" s="616"/>
      <c r="AI100" s="616">
        <v>6</v>
      </c>
      <c r="AJ100" s="616"/>
      <c r="AK100" s="616"/>
      <c r="AL100" s="616"/>
      <c r="AM100" s="616">
        <v>9</v>
      </c>
      <c r="AN100" s="616"/>
      <c r="AO100" s="616"/>
      <c r="AP100" s="616"/>
      <c r="AQ100" s="616" t="s">
        <v>609</v>
      </c>
      <c r="AR100" s="616"/>
      <c r="AS100" s="616"/>
      <c r="AT100" s="616"/>
      <c r="AU100" s="617" t="s">
        <v>609</v>
      </c>
      <c r="AV100" s="618"/>
      <c r="AW100" s="618"/>
      <c r="AX100" s="619"/>
      <c r="AY100">
        <f>$AY$99</f>
        <v>1</v>
      </c>
    </row>
    <row r="101" spans="1:60" ht="57" customHeight="1" x14ac:dyDescent="0.15">
      <c r="A101" s="188"/>
      <c r="B101" s="158"/>
      <c r="C101" s="158"/>
      <c r="D101" s="158"/>
      <c r="E101" s="158"/>
      <c r="F101" s="159"/>
      <c r="G101" s="636"/>
      <c r="H101" s="637"/>
      <c r="I101" s="637"/>
      <c r="J101" s="637"/>
      <c r="K101" s="637"/>
      <c r="L101" s="637"/>
      <c r="M101" s="637"/>
      <c r="N101" s="637"/>
      <c r="O101" s="637"/>
      <c r="P101" s="640"/>
      <c r="Q101" s="641"/>
      <c r="R101" s="641"/>
      <c r="S101" s="641"/>
      <c r="T101" s="641"/>
      <c r="U101" s="641"/>
      <c r="V101" s="641"/>
      <c r="W101" s="641"/>
      <c r="X101" s="642"/>
      <c r="Y101" s="620" t="s">
        <v>52</v>
      </c>
      <c r="Z101" s="621"/>
      <c r="AA101" s="622"/>
      <c r="AB101" s="646" t="s">
        <v>609</v>
      </c>
      <c r="AC101" s="646"/>
      <c r="AD101" s="646"/>
      <c r="AE101" s="616" t="s">
        <v>609</v>
      </c>
      <c r="AF101" s="616"/>
      <c r="AG101" s="616"/>
      <c r="AH101" s="616"/>
      <c r="AI101" s="616" t="s">
        <v>609</v>
      </c>
      <c r="AJ101" s="616"/>
      <c r="AK101" s="616"/>
      <c r="AL101" s="616"/>
      <c r="AM101" s="616" t="s">
        <v>609</v>
      </c>
      <c r="AN101" s="616"/>
      <c r="AO101" s="616"/>
      <c r="AP101" s="616"/>
      <c r="AQ101" s="616" t="s">
        <v>609</v>
      </c>
      <c r="AR101" s="616"/>
      <c r="AS101" s="616"/>
      <c r="AT101" s="616"/>
      <c r="AU101" s="617" t="s">
        <v>609</v>
      </c>
      <c r="AV101" s="618"/>
      <c r="AW101" s="618"/>
      <c r="AX101" s="619"/>
      <c r="AY101">
        <f>$AY$99</f>
        <v>1</v>
      </c>
    </row>
    <row r="102" spans="1:60" ht="23.25" customHeight="1" x14ac:dyDescent="0.15">
      <c r="A102" s="187" t="s">
        <v>576</v>
      </c>
      <c r="B102" s="105"/>
      <c r="C102" s="105"/>
      <c r="D102" s="105"/>
      <c r="E102" s="105"/>
      <c r="F102" s="662"/>
      <c r="G102" s="176" t="s">
        <v>577</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411</v>
      </c>
      <c r="AF102" s="119"/>
      <c r="AG102" s="119"/>
      <c r="AH102" s="119"/>
      <c r="AI102" s="119" t="s">
        <v>563</v>
      </c>
      <c r="AJ102" s="119"/>
      <c r="AK102" s="119"/>
      <c r="AL102" s="119"/>
      <c r="AM102" s="119" t="s">
        <v>379</v>
      </c>
      <c r="AN102" s="119"/>
      <c r="AO102" s="119"/>
      <c r="AP102" s="119"/>
      <c r="AQ102" s="627" t="s">
        <v>589</v>
      </c>
      <c r="AR102" s="628"/>
      <c r="AS102" s="628"/>
      <c r="AT102" s="628"/>
      <c r="AU102" s="628"/>
      <c r="AV102" s="628"/>
      <c r="AW102" s="628"/>
      <c r="AX102" s="629"/>
      <c r="AY102">
        <f>IF(SUBSTITUTE(SUBSTITUTE($G$103,"／",""),"　","")="",0,1)</f>
        <v>1</v>
      </c>
    </row>
    <row r="103" spans="1:60" ht="23.25" customHeight="1" x14ac:dyDescent="0.15">
      <c r="A103" s="663"/>
      <c r="B103" s="197"/>
      <c r="C103" s="197"/>
      <c r="D103" s="197"/>
      <c r="E103" s="197"/>
      <c r="F103" s="664"/>
      <c r="G103" s="651" t="s">
        <v>657</v>
      </c>
      <c r="H103" s="652"/>
      <c r="I103" s="652"/>
      <c r="J103" s="652"/>
      <c r="K103" s="652"/>
      <c r="L103" s="652"/>
      <c r="M103" s="652"/>
      <c r="N103" s="652"/>
      <c r="O103" s="652"/>
      <c r="P103" s="652"/>
      <c r="Q103" s="652"/>
      <c r="R103" s="652"/>
      <c r="S103" s="652"/>
      <c r="T103" s="652"/>
      <c r="U103" s="652"/>
      <c r="V103" s="652"/>
      <c r="W103" s="652"/>
      <c r="X103" s="652"/>
      <c r="Y103" s="655" t="s">
        <v>576</v>
      </c>
      <c r="Z103" s="656"/>
      <c r="AA103" s="657"/>
      <c r="AB103" s="658" t="s">
        <v>609</v>
      </c>
      <c r="AC103" s="659"/>
      <c r="AD103" s="660"/>
      <c r="AE103" s="661" t="s">
        <v>609</v>
      </c>
      <c r="AF103" s="661"/>
      <c r="AG103" s="661"/>
      <c r="AH103" s="661"/>
      <c r="AI103" s="661" t="s">
        <v>609</v>
      </c>
      <c r="AJ103" s="661"/>
      <c r="AK103" s="661"/>
      <c r="AL103" s="661"/>
      <c r="AM103" s="661" t="s">
        <v>746</v>
      </c>
      <c r="AN103" s="661"/>
      <c r="AO103" s="661"/>
      <c r="AP103" s="661"/>
      <c r="AQ103" s="93" t="s">
        <v>746</v>
      </c>
      <c r="AR103" s="87"/>
      <c r="AS103" s="87"/>
      <c r="AT103" s="87"/>
      <c r="AU103" s="87"/>
      <c r="AV103" s="87"/>
      <c r="AW103" s="87"/>
      <c r="AX103" s="88"/>
      <c r="AY103">
        <f>$AY$102</f>
        <v>1</v>
      </c>
    </row>
    <row r="104" spans="1:60" ht="46.5" customHeight="1" x14ac:dyDescent="0.15">
      <c r="A104" s="665"/>
      <c r="B104" s="108"/>
      <c r="C104" s="108"/>
      <c r="D104" s="108"/>
      <c r="E104" s="108"/>
      <c r="F104" s="666"/>
      <c r="G104" s="653"/>
      <c r="H104" s="654"/>
      <c r="I104" s="654"/>
      <c r="J104" s="654"/>
      <c r="K104" s="654"/>
      <c r="L104" s="654"/>
      <c r="M104" s="654"/>
      <c r="N104" s="654"/>
      <c r="O104" s="654"/>
      <c r="P104" s="654"/>
      <c r="Q104" s="654"/>
      <c r="R104" s="654"/>
      <c r="S104" s="654"/>
      <c r="T104" s="654"/>
      <c r="U104" s="654"/>
      <c r="V104" s="654"/>
      <c r="W104" s="654"/>
      <c r="X104" s="654"/>
      <c r="Y104" s="219" t="s">
        <v>579</v>
      </c>
      <c r="Z104" s="648"/>
      <c r="AA104" s="649"/>
      <c r="AB104" s="612" t="s">
        <v>279</v>
      </c>
      <c r="AC104" s="613"/>
      <c r="AD104" s="614"/>
      <c r="AE104" s="615" t="s">
        <v>609</v>
      </c>
      <c r="AF104" s="615"/>
      <c r="AG104" s="615"/>
      <c r="AH104" s="615"/>
      <c r="AI104" s="615" t="s">
        <v>609</v>
      </c>
      <c r="AJ104" s="615"/>
      <c r="AK104" s="615"/>
      <c r="AL104" s="615"/>
      <c r="AM104" s="615" t="s">
        <v>746</v>
      </c>
      <c r="AN104" s="615"/>
      <c r="AO104" s="615"/>
      <c r="AP104" s="615"/>
      <c r="AQ104" s="615" t="s">
        <v>746</v>
      </c>
      <c r="AR104" s="615"/>
      <c r="AS104" s="615"/>
      <c r="AT104" s="615"/>
      <c r="AU104" s="615"/>
      <c r="AV104" s="615"/>
      <c r="AW104" s="615"/>
      <c r="AX104" s="650"/>
      <c r="AY104">
        <f>$AY$102</f>
        <v>1</v>
      </c>
    </row>
    <row r="105" spans="1:60" ht="18.75" customHeight="1" x14ac:dyDescent="0.15">
      <c r="A105" s="417" t="s">
        <v>231</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411</v>
      </c>
      <c r="AF105" s="119"/>
      <c r="AG105" s="119"/>
      <c r="AH105" s="119"/>
      <c r="AI105" s="119" t="s">
        <v>563</v>
      </c>
      <c r="AJ105" s="119"/>
      <c r="AK105" s="119"/>
      <c r="AL105" s="119"/>
      <c r="AM105" s="119" t="s">
        <v>379</v>
      </c>
      <c r="AN105" s="119"/>
      <c r="AO105" s="119"/>
      <c r="AP105" s="119"/>
      <c r="AQ105" s="216" t="s">
        <v>174</v>
      </c>
      <c r="AR105" s="217"/>
      <c r="AS105" s="217"/>
      <c r="AT105" s="218"/>
      <c r="AU105" s="197" t="s">
        <v>128</v>
      </c>
      <c r="AV105" s="197"/>
      <c r="AW105" s="197"/>
      <c r="AX105" s="200"/>
      <c r="AY105">
        <f>COUNTA($G$107)</f>
        <v>1</v>
      </c>
    </row>
    <row r="106" spans="1:60" ht="18.75"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t="s">
        <v>746</v>
      </c>
      <c r="AR106" s="508"/>
      <c r="AS106" s="127" t="s">
        <v>175</v>
      </c>
      <c r="AT106" s="128"/>
      <c r="AU106" s="126" t="s">
        <v>746</v>
      </c>
      <c r="AV106" s="126"/>
      <c r="AW106" s="108" t="s">
        <v>166</v>
      </c>
      <c r="AX106" s="129"/>
      <c r="AY106">
        <f t="shared" ref="AY106:AY111" si="3">$AY$105</f>
        <v>1</v>
      </c>
    </row>
    <row r="107" spans="1:60" ht="23.25" customHeight="1" x14ac:dyDescent="0.15">
      <c r="A107" s="598"/>
      <c r="B107" s="596"/>
      <c r="C107" s="596"/>
      <c r="D107" s="596"/>
      <c r="E107" s="596"/>
      <c r="F107" s="597"/>
      <c r="G107" s="178" t="s">
        <v>746</v>
      </c>
      <c r="H107" s="179"/>
      <c r="I107" s="179"/>
      <c r="J107" s="179"/>
      <c r="K107" s="179"/>
      <c r="L107" s="179"/>
      <c r="M107" s="179"/>
      <c r="N107" s="179"/>
      <c r="O107" s="180"/>
      <c r="P107" s="131" t="s">
        <v>746</v>
      </c>
      <c r="Q107" s="131"/>
      <c r="R107" s="131"/>
      <c r="S107" s="131"/>
      <c r="T107" s="131"/>
      <c r="U107" s="131"/>
      <c r="V107" s="131"/>
      <c r="W107" s="131"/>
      <c r="X107" s="132"/>
      <c r="Y107" s="219" t="s">
        <v>12</v>
      </c>
      <c r="Z107" s="220"/>
      <c r="AA107" s="221"/>
      <c r="AB107" s="148" t="s">
        <v>746</v>
      </c>
      <c r="AC107" s="148"/>
      <c r="AD107" s="148"/>
      <c r="AE107" s="93" t="s">
        <v>746</v>
      </c>
      <c r="AF107" s="87"/>
      <c r="AG107" s="87"/>
      <c r="AH107" s="87"/>
      <c r="AI107" s="93" t="s">
        <v>746</v>
      </c>
      <c r="AJ107" s="87"/>
      <c r="AK107" s="87"/>
      <c r="AL107" s="87"/>
      <c r="AM107" s="93" t="s">
        <v>746</v>
      </c>
      <c r="AN107" s="87"/>
      <c r="AO107" s="87"/>
      <c r="AP107" s="87"/>
      <c r="AQ107" s="94" t="s">
        <v>746</v>
      </c>
      <c r="AR107" s="95"/>
      <c r="AS107" s="95"/>
      <c r="AT107" s="96"/>
      <c r="AU107" s="87" t="s">
        <v>746</v>
      </c>
      <c r="AV107" s="87"/>
      <c r="AW107" s="87"/>
      <c r="AX107" s="88"/>
      <c r="AY107">
        <f t="shared" si="3"/>
        <v>1</v>
      </c>
    </row>
    <row r="108" spans="1:60" ht="23.25"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t="s">
        <v>746</v>
      </c>
      <c r="AC108" s="92"/>
      <c r="AD108" s="92"/>
      <c r="AE108" s="93" t="s">
        <v>746</v>
      </c>
      <c r="AF108" s="87"/>
      <c r="AG108" s="87"/>
      <c r="AH108" s="87"/>
      <c r="AI108" s="93" t="s">
        <v>746</v>
      </c>
      <c r="AJ108" s="87"/>
      <c r="AK108" s="87"/>
      <c r="AL108" s="87"/>
      <c r="AM108" s="93" t="s">
        <v>746</v>
      </c>
      <c r="AN108" s="87"/>
      <c r="AO108" s="87"/>
      <c r="AP108" s="87"/>
      <c r="AQ108" s="94" t="s">
        <v>746</v>
      </c>
      <c r="AR108" s="95"/>
      <c r="AS108" s="95"/>
      <c r="AT108" s="96"/>
      <c r="AU108" s="87" t="s">
        <v>746</v>
      </c>
      <c r="AV108" s="87"/>
      <c r="AW108" s="87"/>
      <c r="AX108" s="88"/>
      <c r="AY108">
        <f t="shared" si="3"/>
        <v>1</v>
      </c>
    </row>
    <row r="109" spans="1:60" ht="23.25"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t="s">
        <v>746</v>
      </c>
      <c r="AF109" s="87"/>
      <c r="AG109" s="87"/>
      <c r="AH109" s="87"/>
      <c r="AI109" s="93" t="s">
        <v>746</v>
      </c>
      <c r="AJ109" s="87"/>
      <c r="AK109" s="87"/>
      <c r="AL109" s="87"/>
      <c r="AM109" s="93" t="s">
        <v>746</v>
      </c>
      <c r="AN109" s="87"/>
      <c r="AO109" s="87"/>
      <c r="AP109" s="87"/>
      <c r="AQ109" s="94" t="s">
        <v>746</v>
      </c>
      <c r="AR109" s="95"/>
      <c r="AS109" s="95"/>
      <c r="AT109" s="96"/>
      <c r="AU109" s="87" t="s">
        <v>746</v>
      </c>
      <c r="AV109" s="87"/>
      <c r="AW109" s="87"/>
      <c r="AX109" s="88"/>
      <c r="AY109">
        <f t="shared" si="3"/>
        <v>1</v>
      </c>
    </row>
    <row r="110" spans="1:60" ht="23.25" customHeight="1" x14ac:dyDescent="0.15">
      <c r="A110" s="187" t="s">
        <v>255</v>
      </c>
      <c r="B110" s="150"/>
      <c r="C110" s="150"/>
      <c r="D110" s="150"/>
      <c r="E110" s="150"/>
      <c r="F110" s="151"/>
      <c r="G110" s="189" t="s">
        <v>746</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1</v>
      </c>
    </row>
    <row r="111" spans="1:60" ht="23.25"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1</v>
      </c>
    </row>
    <row r="112" spans="1:60" ht="18.75" customHeight="1" x14ac:dyDescent="0.15">
      <c r="A112" s="195" t="s">
        <v>568</v>
      </c>
      <c r="B112" s="152" t="s">
        <v>569</v>
      </c>
      <c r="C112" s="153"/>
      <c r="D112" s="153"/>
      <c r="E112" s="153"/>
      <c r="F112" s="154"/>
      <c r="G112" s="197" t="s">
        <v>570</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590</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1</v>
      </c>
    </row>
    <row r="113" spans="1:60" ht="22.5"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1</v>
      </c>
    </row>
    <row r="114" spans="1:60" ht="41.25" customHeight="1" x14ac:dyDescent="0.15">
      <c r="A114" s="195"/>
      <c r="B114" s="152"/>
      <c r="C114" s="153"/>
      <c r="D114" s="153"/>
      <c r="E114" s="153"/>
      <c r="F114" s="154"/>
      <c r="G114" s="201" t="s">
        <v>658</v>
      </c>
      <c r="H114" s="201"/>
      <c r="I114" s="201"/>
      <c r="J114" s="201"/>
      <c r="K114" s="201"/>
      <c r="L114" s="201"/>
      <c r="M114" s="201"/>
      <c r="N114" s="201"/>
      <c r="O114" s="201"/>
      <c r="P114" s="201"/>
      <c r="Q114" s="201"/>
      <c r="R114" s="201"/>
      <c r="S114" s="201"/>
      <c r="T114" s="201"/>
      <c r="U114" s="201"/>
      <c r="V114" s="201"/>
      <c r="W114" s="201"/>
      <c r="X114" s="201"/>
      <c r="Y114" s="201"/>
      <c r="Z114" s="201"/>
      <c r="AA114" s="202"/>
      <c r="AB114" s="207" t="s">
        <v>747</v>
      </c>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1</v>
      </c>
    </row>
    <row r="115" spans="1:60" ht="41.25"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1</v>
      </c>
    </row>
    <row r="116" spans="1:60" ht="41.25"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1</v>
      </c>
    </row>
    <row r="117" spans="1:60" ht="18.75"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411</v>
      </c>
      <c r="AF117" s="119"/>
      <c r="AG117" s="119"/>
      <c r="AH117" s="119"/>
      <c r="AI117" s="119" t="s">
        <v>563</v>
      </c>
      <c r="AJ117" s="119"/>
      <c r="AK117" s="119"/>
      <c r="AL117" s="119"/>
      <c r="AM117" s="119" t="s">
        <v>379</v>
      </c>
      <c r="AN117" s="119"/>
      <c r="AO117" s="119"/>
      <c r="AP117" s="119"/>
      <c r="AQ117" s="120" t="s">
        <v>174</v>
      </c>
      <c r="AR117" s="121"/>
      <c r="AS117" s="121"/>
      <c r="AT117" s="122"/>
      <c r="AU117" s="123" t="s">
        <v>128</v>
      </c>
      <c r="AV117" s="123"/>
      <c r="AW117" s="123"/>
      <c r="AX117" s="124"/>
      <c r="AY117">
        <f t="shared" si="4"/>
        <v>1</v>
      </c>
      <c r="AZ117" s="10"/>
      <c r="BA117" s="10"/>
      <c r="BB117" s="10"/>
      <c r="BC117" s="10"/>
    </row>
    <row r="118" spans="1:60" ht="18.75"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t="s">
        <v>757</v>
      </c>
      <c r="AR118" s="126"/>
      <c r="AS118" s="127" t="s">
        <v>175</v>
      </c>
      <c r="AT118" s="128"/>
      <c r="AU118" s="126" t="s">
        <v>757</v>
      </c>
      <c r="AV118" s="126"/>
      <c r="AW118" s="108" t="s">
        <v>166</v>
      </c>
      <c r="AX118" s="129"/>
      <c r="AY118">
        <f t="shared" si="4"/>
        <v>1</v>
      </c>
      <c r="AZ118" s="10"/>
      <c r="BA118" s="10"/>
      <c r="BB118" s="10"/>
      <c r="BC118" s="10"/>
      <c r="BD118" s="10"/>
      <c r="BE118" s="10"/>
      <c r="BF118" s="10"/>
      <c r="BG118" s="10"/>
      <c r="BH118" s="10"/>
    </row>
    <row r="119" spans="1:60" ht="23.25" customHeight="1" x14ac:dyDescent="0.15">
      <c r="A119" s="195"/>
      <c r="B119" s="152"/>
      <c r="C119" s="153"/>
      <c r="D119" s="153"/>
      <c r="E119" s="153"/>
      <c r="F119" s="154"/>
      <c r="G119" s="130" t="s">
        <v>660</v>
      </c>
      <c r="H119" s="131"/>
      <c r="I119" s="131"/>
      <c r="J119" s="131"/>
      <c r="K119" s="131"/>
      <c r="L119" s="131"/>
      <c r="M119" s="131"/>
      <c r="N119" s="131"/>
      <c r="O119" s="132"/>
      <c r="P119" s="131" t="s">
        <v>617</v>
      </c>
      <c r="Q119" s="139"/>
      <c r="R119" s="139"/>
      <c r="S119" s="139"/>
      <c r="T119" s="139"/>
      <c r="U119" s="139"/>
      <c r="V119" s="139"/>
      <c r="W119" s="139"/>
      <c r="X119" s="140"/>
      <c r="Y119" s="145" t="s">
        <v>57</v>
      </c>
      <c r="Z119" s="146"/>
      <c r="AA119" s="147"/>
      <c r="AB119" s="148" t="s">
        <v>618</v>
      </c>
      <c r="AC119" s="148"/>
      <c r="AD119" s="148"/>
      <c r="AE119" s="93">
        <v>12</v>
      </c>
      <c r="AF119" s="87"/>
      <c r="AG119" s="87"/>
      <c r="AH119" s="87"/>
      <c r="AI119" s="93">
        <v>8</v>
      </c>
      <c r="AJ119" s="87"/>
      <c r="AK119" s="87"/>
      <c r="AL119" s="87"/>
      <c r="AM119" s="93">
        <v>13</v>
      </c>
      <c r="AN119" s="87"/>
      <c r="AO119" s="87"/>
      <c r="AP119" s="87"/>
      <c r="AQ119" s="94" t="s">
        <v>757</v>
      </c>
      <c r="AR119" s="95"/>
      <c r="AS119" s="95"/>
      <c r="AT119" s="96"/>
      <c r="AU119" s="87" t="s">
        <v>757</v>
      </c>
      <c r="AV119" s="87"/>
      <c r="AW119" s="87"/>
      <c r="AX119" s="88"/>
      <c r="AY119">
        <f t="shared" si="4"/>
        <v>1</v>
      </c>
    </row>
    <row r="120" spans="1:60" ht="23.25"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t="s">
        <v>618</v>
      </c>
      <c r="AC120" s="92"/>
      <c r="AD120" s="92"/>
      <c r="AE120" s="93">
        <v>15</v>
      </c>
      <c r="AF120" s="87"/>
      <c r="AG120" s="87"/>
      <c r="AH120" s="87"/>
      <c r="AI120" s="93">
        <v>17</v>
      </c>
      <c r="AJ120" s="87"/>
      <c r="AK120" s="87"/>
      <c r="AL120" s="87"/>
      <c r="AM120" s="93">
        <v>17</v>
      </c>
      <c r="AN120" s="87"/>
      <c r="AO120" s="87"/>
      <c r="AP120" s="87"/>
      <c r="AQ120" s="94" t="s">
        <v>757</v>
      </c>
      <c r="AR120" s="95"/>
      <c r="AS120" s="95"/>
      <c r="AT120" s="96"/>
      <c r="AU120" s="87" t="s">
        <v>757</v>
      </c>
      <c r="AV120" s="87"/>
      <c r="AW120" s="87"/>
      <c r="AX120" s="88"/>
      <c r="AY120">
        <f t="shared" si="4"/>
        <v>1</v>
      </c>
      <c r="AZ120" s="10"/>
      <c r="BA120" s="10"/>
      <c r="BB120" s="10"/>
      <c r="BC120" s="10"/>
    </row>
    <row r="121" spans="1:60" ht="23.25"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v>80</v>
      </c>
      <c r="AF121" s="99"/>
      <c r="AG121" s="99"/>
      <c r="AH121" s="99"/>
      <c r="AI121" s="98">
        <v>47</v>
      </c>
      <c r="AJ121" s="99"/>
      <c r="AK121" s="99"/>
      <c r="AL121" s="99"/>
      <c r="AM121" s="98">
        <v>76</v>
      </c>
      <c r="AN121" s="99"/>
      <c r="AO121" s="99"/>
      <c r="AP121" s="99"/>
      <c r="AQ121" s="94" t="s">
        <v>757</v>
      </c>
      <c r="AR121" s="95"/>
      <c r="AS121" s="95"/>
      <c r="AT121" s="96"/>
      <c r="AU121" s="87" t="s">
        <v>757</v>
      </c>
      <c r="AV121" s="87"/>
      <c r="AW121" s="87"/>
      <c r="AX121" s="88"/>
      <c r="AY121">
        <f t="shared" si="4"/>
        <v>1</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411</v>
      </c>
      <c r="AF122" s="119"/>
      <c r="AG122" s="119"/>
      <c r="AH122" s="119"/>
      <c r="AI122" s="119" t="s">
        <v>563</v>
      </c>
      <c r="AJ122" s="119"/>
      <c r="AK122" s="119"/>
      <c r="AL122" s="119"/>
      <c r="AM122" s="119" t="s">
        <v>379</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411</v>
      </c>
      <c r="AF127" s="119"/>
      <c r="AG127" s="119"/>
      <c r="AH127" s="119"/>
      <c r="AI127" s="119" t="s">
        <v>563</v>
      </c>
      <c r="AJ127" s="119"/>
      <c r="AK127" s="119"/>
      <c r="AL127" s="119"/>
      <c r="AM127" s="119" t="s">
        <v>379</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3" t="s">
        <v>574</v>
      </c>
      <c r="B132" s="714"/>
      <c r="C132" s="714"/>
      <c r="D132" s="714"/>
      <c r="E132" s="714"/>
      <c r="F132" s="715"/>
      <c r="G132" s="719"/>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15">
      <c r="A133" s="647" t="s">
        <v>575</v>
      </c>
      <c r="B133" s="153"/>
      <c r="C133" s="153"/>
      <c r="D133" s="153"/>
      <c r="E133" s="153"/>
      <c r="F133" s="154"/>
      <c r="G133" s="689" t="s">
        <v>567</v>
      </c>
      <c r="H133" s="690"/>
      <c r="I133" s="690"/>
      <c r="J133" s="690"/>
      <c r="K133" s="690"/>
      <c r="L133" s="690"/>
      <c r="M133" s="690"/>
      <c r="N133" s="690"/>
      <c r="O133" s="690"/>
      <c r="P133" s="691" t="s">
        <v>566</v>
      </c>
      <c r="Q133" s="690"/>
      <c r="R133" s="690"/>
      <c r="S133" s="690"/>
      <c r="T133" s="690"/>
      <c r="U133" s="690"/>
      <c r="V133" s="690"/>
      <c r="W133" s="690"/>
      <c r="X133" s="692"/>
      <c r="Y133" s="693"/>
      <c r="Z133" s="694"/>
      <c r="AA133" s="695"/>
      <c r="AB133" s="626" t="s">
        <v>11</v>
      </c>
      <c r="AC133" s="626"/>
      <c r="AD133" s="626"/>
      <c r="AE133" s="119" t="s">
        <v>411</v>
      </c>
      <c r="AF133" s="119"/>
      <c r="AG133" s="119"/>
      <c r="AH133" s="119"/>
      <c r="AI133" s="119" t="s">
        <v>563</v>
      </c>
      <c r="AJ133" s="119"/>
      <c r="AK133" s="119"/>
      <c r="AL133" s="119"/>
      <c r="AM133" s="119" t="s">
        <v>379</v>
      </c>
      <c r="AN133" s="119"/>
      <c r="AO133" s="119"/>
      <c r="AP133" s="119"/>
      <c r="AQ133" s="623" t="s">
        <v>410</v>
      </c>
      <c r="AR133" s="624"/>
      <c r="AS133" s="624"/>
      <c r="AT133" s="625"/>
      <c r="AU133" s="623" t="s">
        <v>588</v>
      </c>
      <c r="AV133" s="624"/>
      <c r="AW133" s="624"/>
      <c r="AX133" s="633"/>
      <c r="AY133">
        <f>COUNTA($G$134)</f>
        <v>0</v>
      </c>
    </row>
    <row r="134" spans="1:60" ht="23.25" hidden="1" customHeight="1" x14ac:dyDescent="0.15">
      <c r="A134" s="647"/>
      <c r="B134" s="153"/>
      <c r="C134" s="153"/>
      <c r="D134" s="153"/>
      <c r="E134" s="153"/>
      <c r="F134" s="154"/>
      <c r="G134" s="634"/>
      <c r="H134" s="635"/>
      <c r="I134" s="635"/>
      <c r="J134" s="635"/>
      <c r="K134" s="635"/>
      <c r="L134" s="635"/>
      <c r="M134" s="635"/>
      <c r="N134" s="635"/>
      <c r="O134" s="635"/>
      <c r="P134" s="688"/>
      <c r="Q134" s="638"/>
      <c r="R134" s="638"/>
      <c r="S134" s="638"/>
      <c r="T134" s="638"/>
      <c r="U134" s="638"/>
      <c r="V134" s="638"/>
      <c r="W134" s="638"/>
      <c r="X134" s="639"/>
      <c r="Y134" s="643" t="s">
        <v>51</v>
      </c>
      <c r="Z134" s="644"/>
      <c r="AA134" s="645"/>
      <c r="AB134" s="646"/>
      <c r="AC134" s="646"/>
      <c r="AD134" s="646"/>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0"/>
      <c r="Q135" s="641"/>
      <c r="R135" s="641"/>
      <c r="S135" s="641"/>
      <c r="T135" s="641"/>
      <c r="U135" s="641"/>
      <c r="V135" s="641"/>
      <c r="W135" s="641"/>
      <c r="X135" s="642"/>
      <c r="Y135" s="620" t="s">
        <v>52</v>
      </c>
      <c r="Z135" s="621"/>
      <c r="AA135" s="622"/>
      <c r="AB135" s="646"/>
      <c r="AC135" s="646"/>
      <c r="AD135" s="646"/>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576</v>
      </c>
      <c r="B136" s="105"/>
      <c r="C136" s="105"/>
      <c r="D136" s="105"/>
      <c r="E136" s="105"/>
      <c r="F136" s="662"/>
      <c r="G136" s="176" t="s">
        <v>577</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411</v>
      </c>
      <c r="AF136" s="119"/>
      <c r="AG136" s="119"/>
      <c r="AH136" s="119"/>
      <c r="AI136" s="119" t="s">
        <v>563</v>
      </c>
      <c r="AJ136" s="119"/>
      <c r="AK136" s="119"/>
      <c r="AL136" s="119"/>
      <c r="AM136" s="119" t="s">
        <v>379</v>
      </c>
      <c r="AN136" s="119"/>
      <c r="AO136" s="119"/>
      <c r="AP136" s="119"/>
      <c r="AQ136" s="627" t="s">
        <v>589</v>
      </c>
      <c r="AR136" s="628"/>
      <c r="AS136" s="628"/>
      <c r="AT136" s="628"/>
      <c r="AU136" s="628"/>
      <c r="AV136" s="628"/>
      <c r="AW136" s="628"/>
      <c r="AX136" s="629"/>
      <c r="AY136">
        <f>IF(SUBSTITUTE(SUBSTITUTE($G$137,"／",""),"　","")="",0,1)</f>
        <v>0</v>
      </c>
    </row>
    <row r="137" spans="1:60" ht="23.25" hidden="1" customHeight="1" x14ac:dyDescent="0.15">
      <c r="A137" s="663"/>
      <c r="B137" s="197"/>
      <c r="C137" s="197"/>
      <c r="D137" s="197"/>
      <c r="E137" s="197"/>
      <c r="F137" s="664"/>
      <c r="G137" s="651" t="s">
        <v>578</v>
      </c>
      <c r="H137" s="652"/>
      <c r="I137" s="652"/>
      <c r="J137" s="652"/>
      <c r="K137" s="652"/>
      <c r="L137" s="652"/>
      <c r="M137" s="652"/>
      <c r="N137" s="652"/>
      <c r="O137" s="652"/>
      <c r="P137" s="652"/>
      <c r="Q137" s="652"/>
      <c r="R137" s="652"/>
      <c r="S137" s="652"/>
      <c r="T137" s="652"/>
      <c r="U137" s="652"/>
      <c r="V137" s="652"/>
      <c r="W137" s="652"/>
      <c r="X137" s="652"/>
      <c r="Y137" s="655" t="s">
        <v>576</v>
      </c>
      <c r="Z137" s="656"/>
      <c r="AA137" s="657"/>
      <c r="AB137" s="658"/>
      <c r="AC137" s="659"/>
      <c r="AD137" s="660"/>
      <c r="AE137" s="661"/>
      <c r="AF137" s="661"/>
      <c r="AG137" s="661"/>
      <c r="AH137" s="661"/>
      <c r="AI137" s="661"/>
      <c r="AJ137" s="661"/>
      <c r="AK137" s="661"/>
      <c r="AL137" s="661"/>
      <c r="AM137" s="661"/>
      <c r="AN137" s="661"/>
      <c r="AO137" s="661"/>
      <c r="AP137" s="661"/>
      <c r="AQ137" s="93"/>
      <c r="AR137" s="87"/>
      <c r="AS137" s="87"/>
      <c r="AT137" s="87"/>
      <c r="AU137" s="87"/>
      <c r="AV137" s="87"/>
      <c r="AW137" s="87"/>
      <c r="AX137" s="88"/>
      <c r="AY137">
        <f>$AY$136</f>
        <v>0</v>
      </c>
    </row>
    <row r="138" spans="1:60" ht="46.5" hidden="1" customHeight="1" x14ac:dyDescent="0.15">
      <c r="A138" s="665"/>
      <c r="B138" s="108"/>
      <c r="C138" s="108"/>
      <c r="D138" s="108"/>
      <c r="E138" s="108"/>
      <c r="F138" s="666"/>
      <c r="G138" s="653"/>
      <c r="H138" s="654"/>
      <c r="I138" s="654"/>
      <c r="J138" s="654"/>
      <c r="K138" s="654"/>
      <c r="L138" s="654"/>
      <c r="M138" s="654"/>
      <c r="N138" s="654"/>
      <c r="O138" s="654"/>
      <c r="P138" s="654"/>
      <c r="Q138" s="654"/>
      <c r="R138" s="654"/>
      <c r="S138" s="654"/>
      <c r="T138" s="654"/>
      <c r="U138" s="654"/>
      <c r="V138" s="654"/>
      <c r="W138" s="654"/>
      <c r="X138" s="654"/>
      <c r="Y138" s="219" t="s">
        <v>579</v>
      </c>
      <c r="Z138" s="648"/>
      <c r="AA138" s="649"/>
      <c r="AB138" s="612" t="s">
        <v>580</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0"/>
      <c r="AY138">
        <f>$AY$136</f>
        <v>0</v>
      </c>
    </row>
    <row r="139" spans="1:60" ht="18.75" hidden="1" customHeight="1" x14ac:dyDescent="0.15">
      <c r="A139" s="417" t="s">
        <v>231</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411</v>
      </c>
      <c r="AF139" s="119"/>
      <c r="AG139" s="119"/>
      <c r="AH139" s="119"/>
      <c r="AI139" s="119" t="s">
        <v>563</v>
      </c>
      <c r="AJ139" s="119"/>
      <c r="AK139" s="119"/>
      <c r="AL139" s="119"/>
      <c r="AM139" s="119" t="s">
        <v>379</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255</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568</v>
      </c>
      <c r="B146" s="152" t="s">
        <v>569</v>
      </c>
      <c r="C146" s="153"/>
      <c r="D146" s="153"/>
      <c r="E146" s="153"/>
      <c r="F146" s="154"/>
      <c r="G146" s="197" t="s">
        <v>570</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590</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411</v>
      </c>
      <c r="AF151" s="119"/>
      <c r="AG151" s="119"/>
      <c r="AH151" s="119"/>
      <c r="AI151" s="119" t="s">
        <v>563</v>
      </c>
      <c r="AJ151" s="119"/>
      <c r="AK151" s="119"/>
      <c r="AL151" s="119"/>
      <c r="AM151" s="119" t="s">
        <v>379</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411</v>
      </c>
      <c r="AF156" s="119"/>
      <c r="AG156" s="119"/>
      <c r="AH156" s="119"/>
      <c r="AI156" s="119" t="s">
        <v>563</v>
      </c>
      <c r="AJ156" s="119"/>
      <c r="AK156" s="119"/>
      <c r="AL156" s="119"/>
      <c r="AM156" s="119" t="s">
        <v>379</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411</v>
      </c>
      <c r="AF161" s="119"/>
      <c r="AG161" s="119"/>
      <c r="AH161" s="119"/>
      <c r="AI161" s="119" t="s">
        <v>563</v>
      </c>
      <c r="AJ161" s="119"/>
      <c r="AK161" s="119"/>
      <c r="AL161" s="119"/>
      <c r="AM161" s="119" t="s">
        <v>379</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3" t="s">
        <v>574</v>
      </c>
      <c r="B166" s="714"/>
      <c r="C166" s="714"/>
      <c r="D166" s="714"/>
      <c r="E166" s="714"/>
      <c r="F166" s="715"/>
      <c r="G166" s="719"/>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15">
      <c r="A167" s="647" t="s">
        <v>575</v>
      </c>
      <c r="B167" s="153"/>
      <c r="C167" s="153"/>
      <c r="D167" s="153"/>
      <c r="E167" s="153"/>
      <c r="F167" s="154"/>
      <c r="G167" s="689" t="s">
        <v>567</v>
      </c>
      <c r="H167" s="690"/>
      <c r="I167" s="690"/>
      <c r="J167" s="690"/>
      <c r="K167" s="690"/>
      <c r="L167" s="690"/>
      <c r="M167" s="690"/>
      <c r="N167" s="690"/>
      <c r="O167" s="690"/>
      <c r="P167" s="691" t="s">
        <v>566</v>
      </c>
      <c r="Q167" s="690"/>
      <c r="R167" s="690"/>
      <c r="S167" s="690"/>
      <c r="T167" s="690"/>
      <c r="U167" s="690"/>
      <c r="V167" s="690"/>
      <c r="W167" s="690"/>
      <c r="X167" s="692"/>
      <c r="Y167" s="693"/>
      <c r="Z167" s="694"/>
      <c r="AA167" s="695"/>
      <c r="AB167" s="626" t="s">
        <v>11</v>
      </c>
      <c r="AC167" s="626"/>
      <c r="AD167" s="626"/>
      <c r="AE167" s="119" t="s">
        <v>411</v>
      </c>
      <c r="AF167" s="119"/>
      <c r="AG167" s="119"/>
      <c r="AH167" s="119"/>
      <c r="AI167" s="119" t="s">
        <v>563</v>
      </c>
      <c r="AJ167" s="119"/>
      <c r="AK167" s="119"/>
      <c r="AL167" s="119"/>
      <c r="AM167" s="119" t="s">
        <v>379</v>
      </c>
      <c r="AN167" s="119"/>
      <c r="AO167" s="119"/>
      <c r="AP167" s="119"/>
      <c r="AQ167" s="623" t="s">
        <v>410</v>
      </c>
      <c r="AR167" s="624"/>
      <c r="AS167" s="624"/>
      <c r="AT167" s="625"/>
      <c r="AU167" s="623" t="s">
        <v>588</v>
      </c>
      <c r="AV167" s="624"/>
      <c r="AW167" s="624"/>
      <c r="AX167" s="633"/>
      <c r="AY167">
        <f>COUNTA($G$168)</f>
        <v>0</v>
      </c>
    </row>
    <row r="168" spans="1:60" ht="23.25" hidden="1" customHeight="1" x14ac:dyDescent="0.15">
      <c r="A168" s="647"/>
      <c r="B168" s="153"/>
      <c r="C168" s="153"/>
      <c r="D168" s="153"/>
      <c r="E168" s="153"/>
      <c r="F168" s="154"/>
      <c r="G168" s="634"/>
      <c r="H168" s="635"/>
      <c r="I168" s="635"/>
      <c r="J168" s="635"/>
      <c r="K168" s="635"/>
      <c r="L168" s="635"/>
      <c r="M168" s="635"/>
      <c r="N168" s="635"/>
      <c r="O168" s="635"/>
      <c r="P168" s="688"/>
      <c r="Q168" s="638"/>
      <c r="R168" s="638"/>
      <c r="S168" s="638"/>
      <c r="T168" s="638"/>
      <c r="U168" s="638"/>
      <c r="V168" s="638"/>
      <c r="W168" s="638"/>
      <c r="X168" s="639"/>
      <c r="Y168" s="643" t="s">
        <v>51</v>
      </c>
      <c r="Z168" s="644"/>
      <c r="AA168" s="645"/>
      <c r="AB168" s="646"/>
      <c r="AC168" s="646"/>
      <c r="AD168" s="646"/>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0"/>
      <c r="Q169" s="641"/>
      <c r="R169" s="641"/>
      <c r="S169" s="641"/>
      <c r="T169" s="641"/>
      <c r="U169" s="641"/>
      <c r="V169" s="641"/>
      <c r="W169" s="641"/>
      <c r="X169" s="642"/>
      <c r="Y169" s="620" t="s">
        <v>52</v>
      </c>
      <c r="Z169" s="621"/>
      <c r="AA169" s="622"/>
      <c r="AB169" s="646"/>
      <c r="AC169" s="646"/>
      <c r="AD169" s="646"/>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576</v>
      </c>
      <c r="B170" s="105"/>
      <c r="C170" s="105"/>
      <c r="D170" s="105"/>
      <c r="E170" s="105"/>
      <c r="F170" s="662"/>
      <c r="G170" s="176" t="s">
        <v>577</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411</v>
      </c>
      <c r="AF170" s="119"/>
      <c r="AG170" s="119"/>
      <c r="AH170" s="119"/>
      <c r="AI170" s="119" t="s">
        <v>563</v>
      </c>
      <c r="AJ170" s="119"/>
      <c r="AK170" s="119"/>
      <c r="AL170" s="119"/>
      <c r="AM170" s="119" t="s">
        <v>379</v>
      </c>
      <c r="AN170" s="119"/>
      <c r="AO170" s="119"/>
      <c r="AP170" s="119"/>
      <c r="AQ170" s="627" t="s">
        <v>589</v>
      </c>
      <c r="AR170" s="628"/>
      <c r="AS170" s="628"/>
      <c r="AT170" s="628"/>
      <c r="AU170" s="628"/>
      <c r="AV170" s="628"/>
      <c r="AW170" s="628"/>
      <c r="AX170" s="629"/>
      <c r="AY170">
        <f>IF(SUBSTITUTE(SUBSTITUTE($G$171,"／",""),"　","")="",0,1)</f>
        <v>0</v>
      </c>
    </row>
    <row r="171" spans="1:60" ht="23.25" hidden="1" customHeight="1" x14ac:dyDescent="0.15">
      <c r="A171" s="663"/>
      <c r="B171" s="197"/>
      <c r="C171" s="197"/>
      <c r="D171" s="197"/>
      <c r="E171" s="197"/>
      <c r="F171" s="664"/>
      <c r="G171" s="651" t="s">
        <v>578</v>
      </c>
      <c r="H171" s="652"/>
      <c r="I171" s="652"/>
      <c r="J171" s="652"/>
      <c r="K171" s="652"/>
      <c r="L171" s="652"/>
      <c r="M171" s="652"/>
      <c r="N171" s="652"/>
      <c r="O171" s="652"/>
      <c r="P171" s="652"/>
      <c r="Q171" s="652"/>
      <c r="R171" s="652"/>
      <c r="S171" s="652"/>
      <c r="T171" s="652"/>
      <c r="U171" s="652"/>
      <c r="V171" s="652"/>
      <c r="W171" s="652"/>
      <c r="X171" s="652"/>
      <c r="Y171" s="655" t="s">
        <v>576</v>
      </c>
      <c r="Z171" s="656"/>
      <c r="AA171" s="657"/>
      <c r="AB171" s="658"/>
      <c r="AC171" s="659"/>
      <c r="AD171" s="660"/>
      <c r="AE171" s="661"/>
      <c r="AF171" s="661"/>
      <c r="AG171" s="661"/>
      <c r="AH171" s="661"/>
      <c r="AI171" s="661"/>
      <c r="AJ171" s="661"/>
      <c r="AK171" s="661"/>
      <c r="AL171" s="661"/>
      <c r="AM171" s="661"/>
      <c r="AN171" s="661"/>
      <c r="AO171" s="661"/>
      <c r="AP171" s="661"/>
      <c r="AQ171" s="93"/>
      <c r="AR171" s="87"/>
      <c r="AS171" s="87"/>
      <c r="AT171" s="87"/>
      <c r="AU171" s="87"/>
      <c r="AV171" s="87"/>
      <c r="AW171" s="87"/>
      <c r="AX171" s="88"/>
      <c r="AY171">
        <f>$AY$170</f>
        <v>0</v>
      </c>
    </row>
    <row r="172" spans="1:60" ht="46.5" hidden="1" customHeight="1" x14ac:dyDescent="0.15">
      <c r="A172" s="665"/>
      <c r="B172" s="108"/>
      <c r="C172" s="108"/>
      <c r="D172" s="108"/>
      <c r="E172" s="108"/>
      <c r="F172" s="666"/>
      <c r="G172" s="653"/>
      <c r="H172" s="654"/>
      <c r="I172" s="654"/>
      <c r="J172" s="654"/>
      <c r="K172" s="654"/>
      <c r="L172" s="654"/>
      <c r="M172" s="654"/>
      <c r="N172" s="654"/>
      <c r="O172" s="654"/>
      <c r="P172" s="654"/>
      <c r="Q172" s="654"/>
      <c r="R172" s="654"/>
      <c r="S172" s="654"/>
      <c r="T172" s="654"/>
      <c r="U172" s="654"/>
      <c r="V172" s="654"/>
      <c r="W172" s="654"/>
      <c r="X172" s="654"/>
      <c r="Y172" s="219" t="s">
        <v>579</v>
      </c>
      <c r="Z172" s="648"/>
      <c r="AA172" s="649"/>
      <c r="AB172" s="612" t="s">
        <v>580</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0"/>
      <c r="AY172">
        <f>$AY$170</f>
        <v>0</v>
      </c>
    </row>
    <row r="173" spans="1:60" ht="18.75" hidden="1" customHeight="1" x14ac:dyDescent="0.15">
      <c r="A173" s="417" t="s">
        <v>231</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411</v>
      </c>
      <c r="AF173" s="119"/>
      <c r="AG173" s="119"/>
      <c r="AH173" s="119"/>
      <c r="AI173" s="119" t="s">
        <v>563</v>
      </c>
      <c r="AJ173" s="119"/>
      <c r="AK173" s="119"/>
      <c r="AL173" s="119"/>
      <c r="AM173" s="119" t="s">
        <v>379</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255</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568</v>
      </c>
      <c r="B180" s="152" t="s">
        <v>569</v>
      </c>
      <c r="C180" s="153"/>
      <c r="D180" s="153"/>
      <c r="E180" s="153"/>
      <c r="F180" s="154"/>
      <c r="G180" s="197" t="s">
        <v>570</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590</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411</v>
      </c>
      <c r="AF185" s="119"/>
      <c r="AG185" s="119"/>
      <c r="AH185" s="119"/>
      <c r="AI185" s="119" t="s">
        <v>563</v>
      </c>
      <c r="AJ185" s="119"/>
      <c r="AK185" s="119"/>
      <c r="AL185" s="119"/>
      <c r="AM185" s="119" t="s">
        <v>379</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411</v>
      </c>
      <c r="AF190" s="119"/>
      <c r="AG190" s="119"/>
      <c r="AH190" s="119"/>
      <c r="AI190" s="119" t="s">
        <v>563</v>
      </c>
      <c r="AJ190" s="119"/>
      <c r="AK190" s="119"/>
      <c r="AL190" s="119"/>
      <c r="AM190" s="119" t="s">
        <v>379</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411</v>
      </c>
      <c r="AF195" s="119"/>
      <c r="AG195" s="119"/>
      <c r="AH195" s="119"/>
      <c r="AI195" s="119" t="s">
        <v>563</v>
      </c>
      <c r="AJ195" s="119"/>
      <c r="AK195" s="119"/>
      <c r="AL195" s="119"/>
      <c r="AM195" s="119" t="s">
        <v>379</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232</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228</v>
      </c>
      <c r="X200" s="585"/>
      <c r="Y200" s="588"/>
      <c r="Z200" s="588"/>
      <c r="AA200" s="589"/>
      <c r="AB200" s="582" t="s">
        <v>11</v>
      </c>
      <c r="AC200" s="579"/>
      <c r="AD200" s="580"/>
      <c r="AE200" s="119" t="s">
        <v>411</v>
      </c>
      <c r="AF200" s="119"/>
      <c r="AG200" s="119"/>
      <c r="AH200" s="119"/>
      <c r="AI200" s="119" t="s">
        <v>563</v>
      </c>
      <c r="AJ200" s="119"/>
      <c r="AK200" s="119"/>
      <c r="AL200" s="119"/>
      <c r="AM200" s="119" t="s">
        <v>379</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245</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245</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246</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235</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244</v>
      </c>
      <c r="X205" s="543"/>
      <c r="Y205" s="548" t="s">
        <v>12</v>
      </c>
      <c r="Z205" s="548"/>
      <c r="AA205" s="549"/>
      <c r="AB205" s="558" t="s">
        <v>245</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245</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246</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232</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411</v>
      </c>
      <c r="AF208" s="256"/>
      <c r="AG208" s="256"/>
      <c r="AH208" s="256"/>
      <c r="AI208" s="119" t="s">
        <v>563</v>
      </c>
      <c r="AJ208" s="119"/>
      <c r="AK208" s="119"/>
      <c r="AL208" s="119"/>
      <c r="AM208" s="119" t="s">
        <v>379</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258</v>
      </c>
      <c r="B213" s="497"/>
      <c r="C213" s="497"/>
      <c r="D213" s="497"/>
      <c r="E213" s="498" t="s">
        <v>220</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 customHeight="1" thickBot="1" x14ac:dyDescent="0.2">
      <c r="A214" s="417" t="s">
        <v>571</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227</v>
      </c>
      <c r="AP214" s="420"/>
      <c r="AQ214" s="420"/>
      <c r="AR214" s="81"/>
      <c r="AS214" s="419"/>
      <c r="AT214" s="420"/>
      <c r="AU214" s="420"/>
      <c r="AV214" s="420"/>
      <c r="AW214" s="420"/>
      <c r="AX214" s="421"/>
      <c r="AY214">
        <f>COUNTIF($AR$214,"☑")</f>
        <v>0</v>
      </c>
    </row>
    <row r="215" spans="1:51" ht="45" customHeight="1" x14ac:dyDescent="0.15">
      <c r="A215" s="406" t="s">
        <v>278</v>
      </c>
      <c r="B215" s="407"/>
      <c r="C215" s="410" t="s">
        <v>178</v>
      </c>
      <c r="D215" s="407"/>
      <c r="E215" s="412" t="s">
        <v>194</v>
      </c>
      <c r="F215" s="413"/>
      <c r="G215" s="414" t="s">
        <v>636</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637</v>
      </c>
      <c r="H216" s="131"/>
      <c r="I216" s="131"/>
      <c r="J216" s="131"/>
      <c r="K216" s="131"/>
      <c r="L216" s="131"/>
      <c r="M216" s="131"/>
      <c r="N216" s="131"/>
      <c r="O216" s="131"/>
      <c r="P216" s="131"/>
      <c r="Q216" s="131"/>
      <c r="R216" s="131"/>
      <c r="S216" s="131"/>
      <c r="T216" s="131"/>
      <c r="U216" s="131"/>
      <c r="V216" s="132"/>
      <c r="W216" s="482" t="s">
        <v>581</v>
      </c>
      <c r="X216" s="483"/>
      <c r="Y216" s="483"/>
      <c r="Z216" s="483"/>
      <c r="AA216" s="484"/>
      <c r="AB216" s="485" t="s">
        <v>638</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582</v>
      </c>
      <c r="X217" s="489"/>
      <c r="Y217" s="489"/>
      <c r="Z217" s="489"/>
      <c r="AA217" s="490"/>
      <c r="AB217" s="485" t="s">
        <v>758</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594</v>
      </c>
      <c r="D218" s="492"/>
      <c r="E218" s="149" t="s">
        <v>274</v>
      </c>
      <c r="F218" s="151"/>
      <c r="G218" s="472" t="s">
        <v>181</v>
      </c>
      <c r="H218" s="473"/>
      <c r="I218" s="473"/>
      <c r="J218" s="493" t="s">
        <v>609</v>
      </c>
      <c r="K218" s="494"/>
      <c r="L218" s="494"/>
      <c r="M218" s="494"/>
      <c r="N218" s="494"/>
      <c r="O218" s="494"/>
      <c r="P218" s="494"/>
      <c r="Q218" s="494"/>
      <c r="R218" s="494"/>
      <c r="S218" s="494"/>
      <c r="T218" s="495"/>
      <c r="U218" s="470" t="s">
        <v>635</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595</v>
      </c>
      <c r="H219" s="473"/>
      <c r="I219" s="473"/>
      <c r="J219" s="473"/>
      <c r="K219" s="473"/>
      <c r="L219" s="473"/>
      <c r="M219" s="473"/>
      <c r="N219" s="473"/>
      <c r="O219" s="473"/>
      <c r="P219" s="473"/>
      <c r="Q219" s="473"/>
      <c r="R219" s="473"/>
      <c r="S219" s="473"/>
      <c r="T219" s="473"/>
      <c r="U219" s="469" t="s">
        <v>635</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582</v>
      </c>
      <c r="H220" s="473"/>
      <c r="I220" s="473"/>
      <c r="J220" s="473"/>
      <c r="K220" s="473"/>
      <c r="L220" s="473"/>
      <c r="M220" s="473"/>
      <c r="N220" s="473"/>
      <c r="O220" s="473"/>
      <c r="P220" s="473"/>
      <c r="Q220" s="473"/>
      <c r="R220" s="473"/>
      <c r="S220" s="473"/>
      <c r="T220" s="473"/>
      <c r="U220" s="809" t="s">
        <v>635</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84.7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629</v>
      </c>
      <c r="AE223" s="452"/>
      <c r="AF223" s="452"/>
      <c r="AG223" s="453" t="s">
        <v>749</v>
      </c>
      <c r="AH223" s="454"/>
      <c r="AI223" s="454"/>
      <c r="AJ223" s="454"/>
      <c r="AK223" s="454"/>
      <c r="AL223" s="454"/>
      <c r="AM223" s="454"/>
      <c r="AN223" s="454"/>
      <c r="AO223" s="454"/>
      <c r="AP223" s="454"/>
      <c r="AQ223" s="454"/>
      <c r="AR223" s="454"/>
      <c r="AS223" s="454"/>
      <c r="AT223" s="454"/>
      <c r="AU223" s="454"/>
      <c r="AV223" s="454"/>
      <c r="AW223" s="454"/>
      <c r="AX223" s="455"/>
    </row>
    <row r="224" spans="1:51" ht="84.7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629</v>
      </c>
      <c r="AE224" s="365"/>
      <c r="AF224" s="365"/>
      <c r="AG224" s="359" t="s">
        <v>749</v>
      </c>
      <c r="AH224" s="360"/>
      <c r="AI224" s="360"/>
      <c r="AJ224" s="360"/>
      <c r="AK224" s="360"/>
      <c r="AL224" s="360"/>
      <c r="AM224" s="360"/>
      <c r="AN224" s="360"/>
      <c r="AO224" s="360"/>
      <c r="AP224" s="360"/>
      <c r="AQ224" s="360"/>
      <c r="AR224" s="360"/>
      <c r="AS224" s="360"/>
      <c r="AT224" s="360"/>
      <c r="AU224" s="360"/>
      <c r="AV224" s="360"/>
      <c r="AW224" s="360"/>
      <c r="AX224" s="361"/>
    </row>
    <row r="225" spans="1:50" ht="84.7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629</v>
      </c>
      <c r="AE225" s="402"/>
      <c r="AF225" s="402"/>
      <c r="AG225" s="387" t="s">
        <v>749</v>
      </c>
      <c r="AH225" s="134"/>
      <c r="AI225" s="134"/>
      <c r="AJ225" s="134"/>
      <c r="AK225" s="134"/>
      <c r="AL225" s="134"/>
      <c r="AM225" s="134"/>
      <c r="AN225" s="134"/>
      <c r="AO225" s="134"/>
      <c r="AP225" s="134"/>
      <c r="AQ225" s="134"/>
      <c r="AR225" s="134"/>
      <c r="AS225" s="134"/>
      <c r="AT225" s="134"/>
      <c r="AU225" s="134"/>
      <c r="AV225" s="134"/>
      <c r="AW225" s="134"/>
      <c r="AX225" s="388"/>
    </row>
    <row r="226" spans="1:50" ht="39.75"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629</v>
      </c>
      <c r="AE226" s="383"/>
      <c r="AF226" s="383"/>
      <c r="AG226" s="385" t="s">
        <v>668</v>
      </c>
      <c r="AH226" s="131"/>
      <c r="AI226" s="131"/>
      <c r="AJ226" s="131"/>
      <c r="AK226" s="131"/>
      <c r="AL226" s="131"/>
      <c r="AM226" s="131"/>
      <c r="AN226" s="131"/>
      <c r="AO226" s="131"/>
      <c r="AP226" s="131"/>
      <c r="AQ226" s="131"/>
      <c r="AR226" s="131"/>
      <c r="AS226" s="131"/>
      <c r="AT226" s="131"/>
      <c r="AU226" s="131"/>
      <c r="AV226" s="131"/>
      <c r="AW226" s="131"/>
      <c r="AX226" s="386"/>
    </row>
    <row r="227" spans="1:50" ht="39.75" customHeight="1" x14ac:dyDescent="0.15">
      <c r="A227" s="341"/>
      <c r="B227" s="423"/>
      <c r="C227" s="427"/>
      <c r="D227" s="428"/>
      <c r="E227" s="431" t="s">
        <v>256</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639</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39.75" customHeight="1" x14ac:dyDescent="0.15">
      <c r="A228" s="341"/>
      <c r="B228" s="423"/>
      <c r="C228" s="429"/>
      <c r="D228" s="430"/>
      <c r="E228" s="435" t="s">
        <v>214</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639</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76.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629</v>
      </c>
      <c r="AE229" s="349"/>
      <c r="AF229" s="349"/>
      <c r="AG229" s="351" t="s">
        <v>640</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641</v>
      </c>
      <c r="AE230" s="365"/>
      <c r="AF230" s="365"/>
      <c r="AG230" s="359" t="s">
        <v>635</v>
      </c>
      <c r="AH230" s="360"/>
      <c r="AI230" s="360"/>
      <c r="AJ230" s="360"/>
      <c r="AK230" s="360"/>
      <c r="AL230" s="360"/>
      <c r="AM230" s="360"/>
      <c r="AN230" s="360"/>
      <c r="AO230" s="360"/>
      <c r="AP230" s="360"/>
      <c r="AQ230" s="360"/>
      <c r="AR230" s="360"/>
      <c r="AS230" s="360"/>
      <c r="AT230" s="360"/>
      <c r="AU230" s="360"/>
      <c r="AV230" s="360"/>
      <c r="AW230" s="360"/>
      <c r="AX230" s="361"/>
    </row>
    <row r="231" spans="1:50" ht="90"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629</v>
      </c>
      <c r="AE231" s="365"/>
      <c r="AF231" s="365"/>
      <c r="AG231" s="359" t="s">
        <v>669</v>
      </c>
      <c r="AH231" s="360"/>
      <c r="AI231" s="360"/>
      <c r="AJ231" s="360"/>
      <c r="AK231" s="360"/>
      <c r="AL231" s="360"/>
      <c r="AM231" s="360"/>
      <c r="AN231" s="360"/>
      <c r="AO231" s="360"/>
      <c r="AP231" s="360"/>
      <c r="AQ231" s="360"/>
      <c r="AR231" s="360"/>
      <c r="AS231" s="360"/>
      <c r="AT231" s="360"/>
      <c r="AU231" s="360"/>
      <c r="AV231" s="360"/>
      <c r="AW231" s="360"/>
      <c r="AX231" s="361"/>
    </row>
    <row r="232" spans="1:50" ht="62.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629</v>
      </c>
      <c r="AE232" s="365"/>
      <c r="AF232" s="365"/>
      <c r="AG232" s="359" t="s">
        <v>642</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229</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629</v>
      </c>
      <c r="AE233" s="402"/>
      <c r="AF233" s="402"/>
      <c r="AG233" s="403" t="s">
        <v>670</v>
      </c>
      <c r="AH233" s="404"/>
      <c r="AI233" s="404"/>
      <c r="AJ233" s="404"/>
      <c r="AK233" s="404"/>
      <c r="AL233" s="404"/>
      <c r="AM233" s="404"/>
      <c r="AN233" s="404"/>
      <c r="AO233" s="404"/>
      <c r="AP233" s="404"/>
      <c r="AQ233" s="404"/>
      <c r="AR233" s="404"/>
      <c r="AS233" s="404"/>
      <c r="AT233" s="404"/>
      <c r="AU233" s="404"/>
      <c r="AV233" s="404"/>
      <c r="AW233" s="404"/>
      <c r="AX233" s="405"/>
    </row>
    <row r="234" spans="1:50" ht="47.25" customHeight="1" x14ac:dyDescent="0.15">
      <c r="A234" s="341"/>
      <c r="B234" s="342"/>
      <c r="C234" s="461" t="s">
        <v>230</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629</v>
      </c>
      <c r="AE234" s="365"/>
      <c r="AF234" s="434"/>
      <c r="AG234" s="359" t="s">
        <v>643</v>
      </c>
      <c r="AH234" s="360"/>
      <c r="AI234" s="360"/>
      <c r="AJ234" s="360"/>
      <c r="AK234" s="360"/>
      <c r="AL234" s="360"/>
      <c r="AM234" s="360"/>
      <c r="AN234" s="360"/>
      <c r="AO234" s="360"/>
      <c r="AP234" s="360"/>
      <c r="AQ234" s="360"/>
      <c r="AR234" s="360"/>
      <c r="AS234" s="360"/>
      <c r="AT234" s="360"/>
      <c r="AU234" s="360"/>
      <c r="AV234" s="360"/>
      <c r="AW234" s="360"/>
      <c r="AX234" s="361"/>
    </row>
    <row r="235" spans="1:50" ht="43.5" customHeight="1" x14ac:dyDescent="0.15">
      <c r="A235" s="343"/>
      <c r="B235" s="344"/>
      <c r="C235" s="464" t="s">
        <v>217</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629</v>
      </c>
      <c r="AE235" s="395"/>
      <c r="AF235" s="396"/>
      <c r="AG235" s="397" t="s">
        <v>644</v>
      </c>
      <c r="AH235" s="398"/>
      <c r="AI235" s="398"/>
      <c r="AJ235" s="398"/>
      <c r="AK235" s="398"/>
      <c r="AL235" s="398"/>
      <c r="AM235" s="398"/>
      <c r="AN235" s="398"/>
      <c r="AO235" s="398"/>
      <c r="AP235" s="398"/>
      <c r="AQ235" s="398"/>
      <c r="AR235" s="398"/>
      <c r="AS235" s="398"/>
      <c r="AT235" s="398"/>
      <c r="AU235" s="398"/>
      <c r="AV235" s="398"/>
      <c r="AW235" s="398"/>
      <c r="AX235" s="399"/>
    </row>
    <row r="236" spans="1:50" ht="46.5" customHeight="1" x14ac:dyDescent="0.15">
      <c r="A236" s="339" t="s">
        <v>37</v>
      </c>
      <c r="B236" s="340"/>
      <c r="C236" s="345" t="s">
        <v>218</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629</v>
      </c>
      <c r="AE236" s="349"/>
      <c r="AF236" s="350"/>
      <c r="AG236" s="351" t="s">
        <v>645</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641</v>
      </c>
      <c r="AE237" s="358"/>
      <c r="AF237" s="358"/>
      <c r="AG237" s="359" t="s">
        <v>635</v>
      </c>
      <c r="AH237" s="360"/>
      <c r="AI237" s="360"/>
      <c r="AJ237" s="360"/>
      <c r="AK237" s="360"/>
      <c r="AL237" s="360"/>
      <c r="AM237" s="360"/>
      <c r="AN237" s="360"/>
      <c r="AO237" s="360"/>
      <c r="AP237" s="360"/>
      <c r="AQ237" s="360"/>
      <c r="AR237" s="360"/>
      <c r="AS237" s="360"/>
      <c r="AT237" s="360"/>
      <c r="AU237" s="360"/>
      <c r="AV237" s="360"/>
      <c r="AW237" s="360"/>
      <c r="AX237" s="361"/>
    </row>
    <row r="238" spans="1:50" ht="4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629</v>
      </c>
      <c r="AE238" s="365"/>
      <c r="AF238" s="365"/>
      <c r="AG238" s="359" t="s">
        <v>646</v>
      </c>
      <c r="AH238" s="360"/>
      <c r="AI238" s="360"/>
      <c r="AJ238" s="360"/>
      <c r="AK238" s="360"/>
      <c r="AL238" s="360"/>
      <c r="AM238" s="360"/>
      <c r="AN238" s="360"/>
      <c r="AO238" s="360"/>
      <c r="AP238" s="360"/>
      <c r="AQ238" s="360"/>
      <c r="AR238" s="360"/>
      <c r="AS238" s="360"/>
      <c r="AT238" s="360"/>
      <c r="AU238" s="360"/>
      <c r="AV238" s="360"/>
      <c r="AW238" s="360"/>
      <c r="AX238" s="361"/>
    </row>
    <row r="239" spans="1:50" ht="47.25"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629</v>
      </c>
      <c r="AE239" s="365"/>
      <c r="AF239" s="365"/>
      <c r="AG239" s="389" t="s">
        <v>647</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641</v>
      </c>
      <c r="AE240" s="383"/>
      <c r="AF240" s="384"/>
      <c r="AG240" s="385" t="s">
        <v>609</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600</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c r="D242" s="873"/>
      <c r="E242" s="368"/>
      <c r="F242" s="368"/>
      <c r="G242" s="368"/>
      <c r="H242" s="369"/>
      <c r="I242" s="369"/>
      <c r="J242" s="874"/>
      <c r="K242" s="874"/>
      <c r="L242" s="874"/>
      <c r="M242" s="369"/>
      <c r="N242" s="875"/>
      <c r="O242" s="876"/>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215.25" customHeight="1" x14ac:dyDescent="0.15">
      <c r="A247" s="339" t="s">
        <v>45</v>
      </c>
      <c r="B247" s="900"/>
      <c r="C247" s="298" t="s">
        <v>49</v>
      </c>
      <c r="D247" s="720"/>
      <c r="E247" s="720"/>
      <c r="F247" s="721"/>
      <c r="G247" s="903" t="s">
        <v>750</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7.5" customHeight="1" thickBot="1" x14ac:dyDescent="0.2">
      <c r="A248" s="901"/>
      <c r="B248" s="902"/>
      <c r="C248" s="905" t="s">
        <v>53</v>
      </c>
      <c r="D248" s="906"/>
      <c r="E248" s="906"/>
      <c r="F248" s="907"/>
      <c r="G248" s="908" t="s">
        <v>648</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7.5" customHeight="1" thickBot="1" x14ac:dyDescent="0.2">
      <c r="A250" s="893" t="s">
        <v>768</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
      <c r="A252" s="323" t="s">
        <v>131</v>
      </c>
      <c r="B252" s="324"/>
      <c r="C252" s="324"/>
      <c r="D252" s="324"/>
      <c r="E252" s="325"/>
      <c r="F252" s="899" t="s">
        <v>767</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83.25" customHeight="1" thickBot="1" x14ac:dyDescent="0.2">
      <c r="A254" s="323" t="s">
        <v>260</v>
      </c>
      <c r="B254" s="324"/>
      <c r="C254" s="324"/>
      <c r="D254" s="324"/>
      <c r="E254" s="325"/>
      <c r="F254" s="326" t="s">
        <v>774</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t="s">
        <v>746</v>
      </c>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233</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272</v>
      </c>
      <c r="B258" s="90"/>
      <c r="C258" s="90"/>
      <c r="D258" s="91"/>
      <c r="E258" s="319" t="s">
        <v>621</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271</v>
      </c>
      <c r="B259" s="256"/>
      <c r="C259" s="256"/>
      <c r="D259" s="256"/>
      <c r="E259" s="319" t="s">
        <v>622</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270</v>
      </c>
      <c r="B260" s="256"/>
      <c r="C260" s="256"/>
      <c r="D260" s="256"/>
      <c r="E260" s="319" t="s">
        <v>623</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269</v>
      </c>
      <c r="B261" s="256"/>
      <c r="C261" s="256"/>
      <c r="D261" s="256"/>
      <c r="E261" s="319" t="s">
        <v>624</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268</v>
      </c>
      <c r="B262" s="256"/>
      <c r="C262" s="256"/>
      <c r="D262" s="256"/>
      <c r="E262" s="319" t="s">
        <v>625</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267</v>
      </c>
      <c r="B263" s="256"/>
      <c r="C263" s="256"/>
      <c r="D263" s="256"/>
      <c r="E263" s="319" t="s">
        <v>626</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266</v>
      </c>
      <c r="B264" s="256"/>
      <c r="C264" s="256"/>
      <c r="D264" s="256"/>
      <c r="E264" s="319" t="s">
        <v>627</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265</v>
      </c>
      <c r="B265" s="256"/>
      <c r="C265" s="256"/>
      <c r="D265" s="256"/>
      <c r="E265" s="319" t="s">
        <v>628</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411</v>
      </c>
      <c r="B266" s="256"/>
      <c r="C266" s="256"/>
      <c r="D266" s="256"/>
      <c r="E266" s="100" t="s">
        <v>602</v>
      </c>
      <c r="F266" s="86"/>
      <c r="G266" s="86"/>
      <c r="H266" s="77" t="str">
        <f>IF(E266="","","-")</f>
        <v>-</v>
      </c>
      <c r="I266" s="86"/>
      <c r="J266" s="86"/>
      <c r="K266" s="77" t="str">
        <f>IF(I266="","","-")</f>
        <v/>
      </c>
      <c r="L266" s="101">
        <v>203</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591</v>
      </c>
      <c r="B267" s="256"/>
      <c r="C267" s="256"/>
      <c r="D267" s="256"/>
      <c r="E267" s="100" t="s">
        <v>602</v>
      </c>
      <c r="F267" s="86"/>
      <c r="G267" s="86"/>
      <c r="H267" s="77"/>
      <c r="I267" s="86"/>
      <c r="J267" s="86"/>
      <c r="K267" s="77"/>
      <c r="L267" s="101">
        <v>324</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379</v>
      </c>
      <c r="B268" s="256"/>
      <c r="C268" s="256"/>
      <c r="D268" s="256"/>
      <c r="E268" s="84">
        <v>2021</v>
      </c>
      <c r="F268" s="85"/>
      <c r="G268" s="86" t="s">
        <v>630</v>
      </c>
      <c r="H268" s="86"/>
      <c r="I268" s="86"/>
      <c r="J268" s="85">
        <v>20</v>
      </c>
      <c r="K268" s="85"/>
      <c r="L268" s="101">
        <v>304</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259</v>
      </c>
      <c r="B269" s="308"/>
      <c r="C269" s="308"/>
      <c r="D269" s="308"/>
      <c r="E269" s="308"/>
      <c r="F269" s="309"/>
      <c r="G269" s="64" t="s">
        <v>593</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thickBo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261</v>
      </c>
      <c r="B308" s="314"/>
      <c r="C308" s="314"/>
      <c r="D308" s="314"/>
      <c r="E308" s="314"/>
      <c r="F308" s="315"/>
      <c r="G308" s="294" t="s">
        <v>671</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672</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673</v>
      </c>
      <c r="H310" s="285"/>
      <c r="I310" s="285"/>
      <c r="J310" s="285"/>
      <c r="K310" s="286"/>
      <c r="L310" s="287" t="s">
        <v>674</v>
      </c>
      <c r="M310" s="288"/>
      <c r="N310" s="288"/>
      <c r="O310" s="288"/>
      <c r="P310" s="288"/>
      <c r="Q310" s="288"/>
      <c r="R310" s="288"/>
      <c r="S310" s="288"/>
      <c r="T310" s="288"/>
      <c r="U310" s="288"/>
      <c r="V310" s="288"/>
      <c r="W310" s="288"/>
      <c r="X310" s="289"/>
      <c r="Y310" s="290">
        <v>117462</v>
      </c>
      <c r="Z310" s="291"/>
      <c r="AA310" s="291"/>
      <c r="AB310" s="292"/>
      <c r="AC310" s="284" t="s">
        <v>673</v>
      </c>
      <c r="AD310" s="285"/>
      <c r="AE310" s="285"/>
      <c r="AF310" s="285"/>
      <c r="AG310" s="286"/>
      <c r="AH310" s="287" t="s">
        <v>675</v>
      </c>
      <c r="AI310" s="288"/>
      <c r="AJ310" s="288"/>
      <c r="AK310" s="288"/>
      <c r="AL310" s="288"/>
      <c r="AM310" s="288"/>
      <c r="AN310" s="288"/>
      <c r="AO310" s="288"/>
      <c r="AP310" s="288"/>
      <c r="AQ310" s="288"/>
      <c r="AR310" s="288"/>
      <c r="AS310" s="288"/>
      <c r="AT310" s="289"/>
      <c r="AU310" s="290">
        <v>249</v>
      </c>
      <c r="AV310" s="291"/>
      <c r="AW310" s="291"/>
      <c r="AX310" s="293"/>
    </row>
    <row r="311" spans="1:50" ht="24.75" hidden="1"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117462</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249</v>
      </c>
      <c r="AV320" s="271"/>
      <c r="AW320" s="271"/>
      <c r="AX320" s="273"/>
    </row>
    <row r="321" spans="1:51" ht="36.75" customHeight="1" x14ac:dyDescent="0.15">
      <c r="A321" s="316"/>
      <c r="B321" s="317"/>
      <c r="C321" s="317"/>
      <c r="D321" s="317"/>
      <c r="E321" s="317"/>
      <c r="F321" s="318"/>
      <c r="G321" s="294" t="s">
        <v>676</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677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2</v>
      </c>
    </row>
    <row r="322" spans="1:51" ht="24.75"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2</v>
      </c>
    </row>
    <row r="323" spans="1:51" ht="24.75" customHeight="1" x14ac:dyDescent="0.15">
      <c r="A323" s="316"/>
      <c r="B323" s="317"/>
      <c r="C323" s="317"/>
      <c r="D323" s="317"/>
      <c r="E323" s="317"/>
      <c r="F323" s="318"/>
      <c r="G323" s="284" t="s">
        <v>673</v>
      </c>
      <c r="H323" s="285"/>
      <c r="I323" s="285"/>
      <c r="J323" s="285"/>
      <c r="K323" s="286"/>
      <c r="L323" s="287" t="s">
        <v>674</v>
      </c>
      <c r="M323" s="288"/>
      <c r="N323" s="288"/>
      <c r="O323" s="288"/>
      <c r="P323" s="288"/>
      <c r="Q323" s="288"/>
      <c r="R323" s="288"/>
      <c r="S323" s="288"/>
      <c r="T323" s="288"/>
      <c r="U323" s="288"/>
      <c r="V323" s="288"/>
      <c r="W323" s="288"/>
      <c r="X323" s="289"/>
      <c r="Y323" s="290">
        <v>12.5</v>
      </c>
      <c r="Z323" s="291"/>
      <c r="AA323" s="291"/>
      <c r="AB323" s="292"/>
      <c r="AC323" s="284" t="s">
        <v>673</v>
      </c>
      <c r="AD323" s="285"/>
      <c r="AE323" s="285"/>
      <c r="AF323" s="285"/>
      <c r="AG323" s="286"/>
      <c r="AH323" s="287" t="s">
        <v>678</v>
      </c>
      <c r="AI323" s="288"/>
      <c r="AJ323" s="288"/>
      <c r="AK323" s="288"/>
      <c r="AL323" s="288"/>
      <c r="AM323" s="288"/>
      <c r="AN323" s="288"/>
      <c r="AO323" s="288"/>
      <c r="AP323" s="288"/>
      <c r="AQ323" s="288"/>
      <c r="AR323" s="288"/>
      <c r="AS323" s="288"/>
      <c r="AT323" s="289"/>
      <c r="AU323" s="290">
        <v>11780.7</v>
      </c>
      <c r="AV323" s="291"/>
      <c r="AW323" s="291"/>
      <c r="AX323" s="293"/>
      <c r="AY323">
        <f t="shared" si="11"/>
        <v>2</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2</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2</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2</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2</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2</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2</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2</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2</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2</v>
      </c>
    </row>
    <row r="333" spans="1:51" ht="24.75"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12.5</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11780.7</v>
      </c>
      <c r="AV333" s="271"/>
      <c r="AW333" s="271"/>
      <c r="AX333" s="273"/>
      <c r="AY333">
        <f t="shared" si="11"/>
        <v>2</v>
      </c>
    </row>
    <row r="334" spans="1:51" ht="24.75" customHeight="1" x14ac:dyDescent="0.15">
      <c r="A334" s="316"/>
      <c r="B334" s="317"/>
      <c r="C334" s="317"/>
      <c r="D334" s="317"/>
      <c r="E334" s="317"/>
      <c r="F334" s="318"/>
      <c r="G334" s="294" t="s">
        <v>679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680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2</v>
      </c>
    </row>
    <row r="335" spans="1:51" ht="24.75"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2</v>
      </c>
    </row>
    <row r="336" spans="1:51" ht="24.75" customHeight="1" x14ac:dyDescent="0.15">
      <c r="A336" s="316"/>
      <c r="B336" s="317"/>
      <c r="C336" s="317"/>
      <c r="D336" s="317"/>
      <c r="E336" s="317"/>
      <c r="F336" s="318"/>
      <c r="G336" s="284" t="s">
        <v>681</v>
      </c>
      <c r="H336" s="285"/>
      <c r="I336" s="285"/>
      <c r="J336" s="285"/>
      <c r="K336" s="286"/>
      <c r="L336" s="287" t="s">
        <v>682</v>
      </c>
      <c r="M336" s="288"/>
      <c r="N336" s="288"/>
      <c r="O336" s="288"/>
      <c r="P336" s="288"/>
      <c r="Q336" s="288"/>
      <c r="R336" s="288"/>
      <c r="S336" s="288"/>
      <c r="T336" s="288"/>
      <c r="U336" s="288"/>
      <c r="V336" s="288"/>
      <c r="W336" s="288"/>
      <c r="X336" s="289"/>
      <c r="Y336" s="290">
        <v>220.4</v>
      </c>
      <c r="Z336" s="291"/>
      <c r="AA336" s="291"/>
      <c r="AB336" s="292"/>
      <c r="AC336" s="284" t="s">
        <v>683</v>
      </c>
      <c r="AD336" s="285"/>
      <c r="AE336" s="285"/>
      <c r="AF336" s="285"/>
      <c r="AG336" s="286"/>
      <c r="AH336" s="287" t="s">
        <v>684</v>
      </c>
      <c r="AI336" s="288"/>
      <c r="AJ336" s="288"/>
      <c r="AK336" s="288"/>
      <c r="AL336" s="288"/>
      <c r="AM336" s="288"/>
      <c r="AN336" s="288"/>
      <c r="AO336" s="288"/>
      <c r="AP336" s="288"/>
      <c r="AQ336" s="288"/>
      <c r="AR336" s="288"/>
      <c r="AS336" s="288"/>
      <c r="AT336" s="289"/>
      <c r="AU336" s="290">
        <v>9090.7000000000007</v>
      </c>
      <c r="AV336" s="291"/>
      <c r="AW336" s="291"/>
      <c r="AX336" s="293"/>
      <c r="AY336">
        <f t="shared" si="12"/>
        <v>2</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2</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2</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2</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2</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2</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2</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2</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2</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2</v>
      </c>
    </row>
    <row r="346" spans="1:51" ht="24.75"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220.4</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9090.7000000000007</v>
      </c>
      <c r="AV346" s="271"/>
      <c r="AW346" s="271"/>
      <c r="AX346" s="273"/>
      <c r="AY346">
        <f t="shared" si="13"/>
        <v>2</v>
      </c>
    </row>
    <row r="347" spans="1:51" ht="24.75" customHeight="1" x14ac:dyDescent="0.15">
      <c r="A347" s="316"/>
      <c r="B347" s="317"/>
      <c r="C347" s="317"/>
      <c r="D347" s="317"/>
      <c r="E347" s="317"/>
      <c r="F347" s="318"/>
      <c r="G347" s="294" t="s">
        <v>685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1</v>
      </c>
    </row>
    <row r="348" spans="1:51" ht="24.75"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1</v>
      </c>
    </row>
    <row r="349" spans="1:51" s="16" customFormat="1" ht="24.75" customHeight="1" x14ac:dyDescent="0.15">
      <c r="A349" s="316"/>
      <c r="B349" s="317"/>
      <c r="C349" s="317"/>
      <c r="D349" s="317"/>
      <c r="E349" s="317"/>
      <c r="F349" s="318"/>
      <c r="G349" s="284" t="s">
        <v>686</v>
      </c>
      <c r="H349" s="285"/>
      <c r="I349" s="285"/>
      <c r="J349" s="285"/>
      <c r="K349" s="286"/>
      <c r="L349" s="287" t="s">
        <v>687</v>
      </c>
      <c r="M349" s="288"/>
      <c r="N349" s="288"/>
      <c r="O349" s="288"/>
      <c r="P349" s="288"/>
      <c r="Q349" s="288"/>
      <c r="R349" s="288"/>
      <c r="S349" s="288"/>
      <c r="T349" s="288"/>
      <c r="U349" s="288"/>
      <c r="V349" s="288"/>
      <c r="W349" s="288"/>
      <c r="X349" s="289"/>
      <c r="Y349" s="290">
        <v>43409.5</v>
      </c>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1</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1</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1</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1</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1</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1</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1</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1</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1</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1</v>
      </c>
    </row>
    <row r="359" spans="1:51" ht="24.75"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43409.5</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1</v>
      </c>
    </row>
    <row r="360" spans="1:51" ht="14.25" thickBot="1" x14ac:dyDescent="0.2">
      <c r="A360" s="260" t="s">
        <v>572</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227</v>
      </c>
      <c r="AM360" s="264"/>
      <c r="AN360" s="264"/>
      <c r="AO360" s="79" t="s">
        <v>226</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238</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196</v>
      </c>
      <c r="K365" s="256"/>
      <c r="L365" s="256"/>
      <c r="M365" s="256"/>
      <c r="N365" s="256"/>
      <c r="O365" s="256"/>
      <c r="P365" s="119" t="s">
        <v>25</v>
      </c>
      <c r="Q365" s="119"/>
      <c r="R365" s="119"/>
      <c r="S365" s="119"/>
      <c r="T365" s="119"/>
      <c r="U365" s="119"/>
      <c r="V365" s="119"/>
      <c r="W365" s="119"/>
      <c r="X365" s="119"/>
      <c r="Y365" s="257" t="s">
        <v>195</v>
      </c>
      <c r="Z365" s="258"/>
      <c r="AA365" s="258"/>
      <c r="AB365" s="258"/>
      <c r="AC365" s="241" t="s">
        <v>225</v>
      </c>
      <c r="AD365" s="241"/>
      <c r="AE365" s="241"/>
      <c r="AF365" s="241"/>
      <c r="AG365" s="241"/>
      <c r="AH365" s="257" t="s">
        <v>243</v>
      </c>
      <c r="AI365" s="255"/>
      <c r="AJ365" s="255"/>
      <c r="AK365" s="255"/>
      <c r="AL365" s="255" t="s">
        <v>19</v>
      </c>
      <c r="AM365" s="255"/>
      <c r="AN365" s="255"/>
      <c r="AO365" s="259"/>
      <c r="AP365" s="244" t="s">
        <v>197</v>
      </c>
      <c r="AQ365" s="244"/>
      <c r="AR365" s="244"/>
      <c r="AS365" s="244"/>
      <c r="AT365" s="244"/>
      <c r="AU365" s="244"/>
      <c r="AV365" s="244"/>
      <c r="AW365" s="244"/>
      <c r="AX365" s="244"/>
    </row>
    <row r="366" spans="1:51" ht="40.5" customHeight="1" x14ac:dyDescent="0.15">
      <c r="A366" s="230">
        <v>1</v>
      </c>
      <c r="B366" s="230">
        <v>1</v>
      </c>
      <c r="C366" s="250" t="s">
        <v>688</v>
      </c>
      <c r="D366" s="250"/>
      <c r="E366" s="250"/>
      <c r="F366" s="250"/>
      <c r="G366" s="250"/>
      <c r="H366" s="250"/>
      <c r="I366" s="250"/>
      <c r="J366" s="233">
        <v>9000012120001</v>
      </c>
      <c r="K366" s="234"/>
      <c r="L366" s="234"/>
      <c r="M366" s="234"/>
      <c r="N366" s="234"/>
      <c r="O366" s="234"/>
      <c r="P366" s="235" t="s">
        <v>697</v>
      </c>
      <c r="Q366" s="235"/>
      <c r="R366" s="235"/>
      <c r="S366" s="235"/>
      <c r="T366" s="235"/>
      <c r="U366" s="235"/>
      <c r="V366" s="235"/>
      <c r="W366" s="235"/>
      <c r="X366" s="235"/>
      <c r="Y366" s="236">
        <v>117461.9</v>
      </c>
      <c r="Z366" s="237"/>
      <c r="AA366" s="237"/>
      <c r="AB366" s="238"/>
      <c r="AC366" s="222" t="s">
        <v>75</v>
      </c>
      <c r="AD366" s="223"/>
      <c r="AE366" s="223"/>
      <c r="AF366" s="223"/>
      <c r="AG366" s="223"/>
      <c r="AH366" s="253" t="s">
        <v>609</v>
      </c>
      <c r="AI366" s="254"/>
      <c r="AJ366" s="254"/>
      <c r="AK366" s="254"/>
      <c r="AL366" s="226" t="s">
        <v>609</v>
      </c>
      <c r="AM366" s="227"/>
      <c r="AN366" s="227"/>
      <c r="AO366" s="228"/>
      <c r="AP366" s="229" t="s">
        <v>609</v>
      </c>
      <c r="AQ366" s="229"/>
      <c r="AR366" s="229"/>
      <c r="AS366" s="229"/>
      <c r="AT366" s="229"/>
      <c r="AU366" s="229"/>
      <c r="AV366" s="229"/>
      <c r="AW366" s="229"/>
      <c r="AX366" s="229"/>
    </row>
    <row r="367" spans="1:51" ht="40.5" customHeight="1" x14ac:dyDescent="0.15">
      <c r="A367" s="230">
        <v>2</v>
      </c>
      <c r="B367" s="230">
        <v>1</v>
      </c>
      <c r="C367" s="251" t="s">
        <v>689</v>
      </c>
      <c r="D367" s="250"/>
      <c r="E367" s="250"/>
      <c r="F367" s="250"/>
      <c r="G367" s="250"/>
      <c r="H367" s="250"/>
      <c r="I367" s="250"/>
      <c r="J367" s="233">
        <v>9000012120001</v>
      </c>
      <c r="K367" s="234"/>
      <c r="L367" s="234"/>
      <c r="M367" s="234"/>
      <c r="N367" s="234"/>
      <c r="O367" s="234"/>
      <c r="P367" s="235" t="s">
        <v>697</v>
      </c>
      <c r="Q367" s="235"/>
      <c r="R367" s="235"/>
      <c r="S367" s="235"/>
      <c r="T367" s="235"/>
      <c r="U367" s="235"/>
      <c r="V367" s="235"/>
      <c r="W367" s="235"/>
      <c r="X367" s="235"/>
      <c r="Y367" s="236">
        <v>8942.7000000000007</v>
      </c>
      <c r="Z367" s="237"/>
      <c r="AA367" s="237"/>
      <c r="AB367" s="238"/>
      <c r="AC367" s="222" t="s">
        <v>75</v>
      </c>
      <c r="AD367" s="223"/>
      <c r="AE367" s="223"/>
      <c r="AF367" s="223"/>
      <c r="AG367" s="223"/>
      <c r="AH367" s="253" t="s">
        <v>609</v>
      </c>
      <c r="AI367" s="254"/>
      <c r="AJ367" s="254"/>
      <c r="AK367" s="254"/>
      <c r="AL367" s="226" t="s">
        <v>609</v>
      </c>
      <c r="AM367" s="227"/>
      <c r="AN367" s="227"/>
      <c r="AO367" s="228"/>
      <c r="AP367" s="229" t="s">
        <v>609</v>
      </c>
      <c r="AQ367" s="229"/>
      <c r="AR367" s="229"/>
      <c r="AS367" s="229"/>
      <c r="AT367" s="229"/>
      <c r="AU367" s="229"/>
      <c r="AV367" s="229"/>
      <c r="AW367" s="229"/>
      <c r="AX367" s="229"/>
      <c r="AY367">
        <f>COUNTA($C$367)</f>
        <v>1</v>
      </c>
    </row>
    <row r="368" spans="1:51" ht="40.5" customHeight="1" x14ac:dyDescent="0.15">
      <c r="A368" s="230">
        <v>3</v>
      </c>
      <c r="B368" s="230">
        <v>1</v>
      </c>
      <c r="C368" s="251" t="s">
        <v>690</v>
      </c>
      <c r="D368" s="250"/>
      <c r="E368" s="250"/>
      <c r="F368" s="250"/>
      <c r="G368" s="250"/>
      <c r="H368" s="250"/>
      <c r="I368" s="250"/>
      <c r="J368" s="233">
        <v>9000012120001</v>
      </c>
      <c r="K368" s="234"/>
      <c r="L368" s="234"/>
      <c r="M368" s="234"/>
      <c r="N368" s="234"/>
      <c r="O368" s="234"/>
      <c r="P368" s="252" t="s">
        <v>697</v>
      </c>
      <c r="Q368" s="235"/>
      <c r="R368" s="235"/>
      <c r="S368" s="235"/>
      <c r="T368" s="235"/>
      <c r="U368" s="235"/>
      <c r="V368" s="235"/>
      <c r="W368" s="235"/>
      <c r="X368" s="235"/>
      <c r="Y368" s="236">
        <v>7706.2</v>
      </c>
      <c r="Z368" s="237"/>
      <c r="AA368" s="237"/>
      <c r="AB368" s="238"/>
      <c r="AC368" s="222" t="s">
        <v>75</v>
      </c>
      <c r="AD368" s="223"/>
      <c r="AE368" s="223"/>
      <c r="AF368" s="223"/>
      <c r="AG368" s="223"/>
      <c r="AH368" s="224" t="s">
        <v>609</v>
      </c>
      <c r="AI368" s="225"/>
      <c r="AJ368" s="225"/>
      <c r="AK368" s="225"/>
      <c r="AL368" s="226" t="s">
        <v>609</v>
      </c>
      <c r="AM368" s="227"/>
      <c r="AN368" s="227"/>
      <c r="AO368" s="228"/>
      <c r="AP368" s="229" t="s">
        <v>609</v>
      </c>
      <c r="AQ368" s="229"/>
      <c r="AR368" s="229"/>
      <c r="AS368" s="229"/>
      <c r="AT368" s="229"/>
      <c r="AU368" s="229"/>
      <c r="AV368" s="229"/>
      <c r="AW368" s="229"/>
      <c r="AX368" s="229"/>
      <c r="AY368">
        <f>COUNTA($C$368)</f>
        <v>1</v>
      </c>
    </row>
    <row r="369" spans="1:51" ht="30" customHeight="1" x14ac:dyDescent="0.15">
      <c r="A369" s="230">
        <v>4</v>
      </c>
      <c r="B369" s="230">
        <v>1</v>
      </c>
      <c r="C369" s="251" t="s">
        <v>691</v>
      </c>
      <c r="D369" s="250"/>
      <c r="E369" s="250"/>
      <c r="F369" s="250"/>
      <c r="G369" s="250"/>
      <c r="H369" s="250"/>
      <c r="I369" s="250"/>
      <c r="J369" s="233">
        <v>9000012120001</v>
      </c>
      <c r="K369" s="234"/>
      <c r="L369" s="234"/>
      <c r="M369" s="234"/>
      <c r="N369" s="234"/>
      <c r="O369" s="234"/>
      <c r="P369" s="252" t="s">
        <v>698</v>
      </c>
      <c r="Q369" s="235"/>
      <c r="R369" s="235"/>
      <c r="S369" s="235"/>
      <c r="T369" s="235"/>
      <c r="U369" s="235"/>
      <c r="V369" s="235"/>
      <c r="W369" s="235"/>
      <c r="X369" s="235"/>
      <c r="Y369" s="236">
        <v>27.7</v>
      </c>
      <c r="Z369" s="237"/>
      <c r="AA369" s="237"/>
      <c r="AB369" s="238"/>
      <c r="AC369" s="222" t="s">
        <v>75</v>
      </c>
      <c r="AD369" s="223"/>
      <c r="AE369" s="223"/>
      <c r="AF369" s="223"/>
      <c r="AG369" s="223"/>
      <c r="AH369" s="224" t="s">
        <v>609</v>
      </c>
      <c r="AI369" s="225"/>
      <c r="AJ369" s="225"/>
      <c r="AK369" s="225"/>
      <c r="AL369" s="226" t="s">
        <v>609</v>
      </c>
      <c r="AM369" s="227"/>
      <c r="AN369" s="227"/>
      <c r="AO369" s="228"/>
      <c r="AP369" s="229" t="s">
        <v>609</v>
      </c>
      <c r="AQ369" s="229"/>
      <c r="AR369" s="229"/>
      <c r="AS369" s="229"/>
      <c r="AT369" s="229"/>
      <c r="AU369" s="229"/>
      <c r="AV369" s="229"/>
      <c r="AW369" s="229"/>
      <c r="AX369" s="229"/>
      <c r="AY369">
        <f>COUNTA($C$369)</f>
        <v>1</v>
      </c>
    </row>
    <row r="370" spans="1:51" ht="30" customHeight="1" x14ac:dyDescent="0.15">
      <c r="A370" s="230">
        <v>5</v>
      </c>
      <c r="B370" s="230">
        <v>1</v>
      </c>
      <c r="C370" s="251" t="s">
        <v>692</v>
      </c>
      <c r="D370" s="250"/>
      <c r="E370" s="250"/>
      <c r="F370" s="250"/>
      <c r="G370" s="250"/>
      <c r="H370" s="250"/>
      <c r="I370" s="250"/>
      <c r="J370" s="233">
        <v>9000012120001</v>
      </c>
      <c r="K370" s="234"/>
      <c r="L370" s="234"/>
      <c r="M370" s="234"/>
      <c r="N370" s="234"/>
      <c r="O370" s="234"/>
      <c r="P370" s="235" t="s">
        <v>698</v>
      </c>
      <c r="Q370" s="235"/>
      <c r="R370" s="235"/>
      <c r="S370" s="235"/>
      <c r="T370" s="235"/>
      <c r="U370" s="235"/>
      <c r="V370" s="235"/>
      <c r="W370" s="235"/>
      <c r="X370" s="235"/>
      <c r="Y370" s="236">
        <v>14.4</v>
      </c>
      <c r="Z370" s="237"/>
      <c r="AA370" s="237"/>
      <c r="AB370" s="238"/>
      <c r="AC370" s="222" t="s">
        <v>75</v>
      </c>
      <c r="AD370" s="223"/>
      <c r="AE370" s="223"/>
      <c r="AF370" s="223"/>
      <c r="AG370" s="223"/>
      <c r="AH370" s="224" t="s">
        <v>609</v>
      </c>
      <c r="AI370" s="225"/>
      <c r="AJ370" s="225"/>
      <c r="AK370" s="225"/>
      <c r="AL370" s="226" t="s">
        <v>609</v>
      </c>
      <c r="AM370" s="227"/>
      <c r="AN370" s="227"/>
      <c r="AO370" s="228"/>
      <c r="AP370" s="229" t="s">
        <v>609</v>
      </c>
      <c r="AQ370" s="229"/>
      <c r="AR370" s="229"/>
      <c r="AS370" s="229"/>
      <c r="AT370" s="229"/>
      <c r="AU370" s="229"/>
      <c r="AV370" s="229"/>
      <c r="AW370" s="229"/>
      <c r="AX370" s="229"/>
      <c r="AY370">
        <f>COUNTA($C$370)</f>
        <v>1</v>
      </c>
    </row>
    <row r="371" spans="1:51" ht="30" customHeight="1" x14ac:dyDescent="0.15">
      <c r="A371" s="230">
        <v>6</v>
      </c>
      <c r="B371" s="230">
        <v>1</v>
      </c>
      <c r="C371" s="251" t="s">
        <v>693</v>
      </c>
      <c r="D371" s="250"/>
      <c r="E371" s="250"/>
      <c r="F371" s="250"/>
      <c r="G371" s="250"/>
      <c r="H371" s="250"/>
      <c r="I371" s="250"/>
      <c r="J371" s="233">
        <v>9000012120001</v>
      </c>
      <c r="K371" s="234"/>
      <c r="L371" s="234"/>
      <c r="M371" s="234"/>
      <c r="N371" s="234"/>
      <c r="O371" s="234"/>
      <c r="P371" s="235" t="s">
        <v>698</v>
      </c>
      <c r="Q371" s="235"/>
      <c r="R371" s="235"/>
      <c r="S371" s="235"/>
      <c r="T371" s="235"/>
      <c r="U371" s="235"/>
      <c r="V371" s="235"/>
      <c r="W371" s="235"/>
      <c r="X371" s="235"/>
      <c r="Y371" s="236">
        <v>12.8</v>
      </c>
      <c r="Z371" s="237"/>
      <c r="AA371" s="237"/>
      <c r="AB371" s="238"/>
      <c r="AC371" s="222" t="s">
        <v>75</v>
      </c>
      <c r="AD371" s="223"/>
      <c r="AE371" s="223"/>
      <c r="AF371" s="223"/>
      <c r="AG371" s="223"/>
      <c r="AH371" s="224" t="s">
        <v>609</v>
      </c>
      <c r="AI371" s="225"/>
      <c r="AJ371" s="225"/>
      <c r="AK371" s="225"/>
      <c r="AL371" s="226" t="s">
        <v>609</v>
      </c>
      <c r="AM371" s="227"/>
      <c r="AN371" s="227"/>
      <c r="AO371" s="228"/>
      <c r="AP371" s="229" t="s">
        <v>609</v>
      </c>
      <c r="AQ371" s="229"/>
      <c r="AR371" s="229"/>
      <c r="AS371" s="229"/>
      <c r="AT371" s="229"/>
      <c r="AU371" s="229"/>
      <c r="AV371" s="229"/>
      <c r="AW371" s="229"/>
      <c r="AX371" s="229"/>
      <c r="AY371">
        <f>COUNTA($C$371)</f>
        <v>1</v>
      </c>
    </row>
    <row r="372" spans="1:51" ht="30" customHeight="1" x14ac:dyDescent="0.15">
      <c r="A372" s="230">
        <v>7</v>
      </c>
      <c r="B372" s="230">
        <v>1</v>
      </c>
      <c r="C372" s="251" t="s">
        <v>694</v>
      </c>
      <c r="D372" s="250"/>
      <c r="E372" s="250"/>
      <c r="F372" s="250"/>
      <c r="G372" s="250"/>
      <c r="H372" s="250"/>
      <c r="I372" s="250"/>
      <c r="J372" s="233">
        <v>9000012120001</v>
      </c>
      <c r="K372" s="234"/>
      <c r="L372" s="234"/>
      <c r="M372" s="234"/>
      <c r="N372" s="234"/>
      <c r="O372" s="234"/>
      <c r="P372" s="235" t="s">
        <v>698</v>
      </c>
      <c r="Q372" s="235"/>
      <c r="R372" s="235"/>
      <c r="S372" s="235"/>
      <c r="T372" s="235"/>
      <c r="U372" s="235"/>
      <c r="V372" s="235"/>
      <c r="W372" s="235"/>
      <c r="X372" s="235"/>
      <c r="Y372" s="236">
        <v>10.6</v>
      </c>
      <c r="Z372" s="237"/>
      <c r="AA372" s="237"/>
      <c r="AB372" s="238"/>
      <c r="AC372" s="222" t="s">
        <v>75</v>
      </c>
      <c r="AD372" s="223"/>
      <c r="AE372" s="223"/>
      <c r="AF372" s="223"/>
      <c r="AG372" s="223"/>
      <c r="AH372" s="224" t="s">
        <v>609</v>
      </c>
      <c r="AI372" s="225"/>
      <c r="AJ372" s="225"/>
      <c r="AK372" s="225"/>
      <c r="AL372" s="226" t="s">
        <v>609</v>
      </c>
      <c r="AM372" s="227"/>
      <c r="AN372" s="227"/>
      <c r="AO372" s="228"/>
      <c r="AP372" s="229" t="s">
        <v>609</v>
      </c>
      <c r="AQ372" s="229"/>
      <c r="AR372" s="229"/>
      <c r="AS372" s="229"/>
      <c r="AT372" s="229"/>
      <c r="AU372" s="229"/>
      <c r="AV372" s="229"/>
      <c r="AW372" s="229"/>
      <c r="AX372" s="229"/>
      <c r="AY372">
        <f>COUNTA($C$372)</f>
        <v>1</v>
      </c>
    </row>
    <row r="373" spans="1:51" ht="30" customHeight="1" x14ac:dyDescent="0.15">
      <c r="A373" s="230">
        <v>8</v>
      </c>
      <c r="B373" s="230">
        <v>1</v>
      </c>
      <c r="C373" s="250" t="s">
        <v>695</v>
      </c>
      <c r="D373" s="250"/>
      <c r="E373" s="250"/>
      <c r="F373" s="250"/>
      <c r="G373" s="250"/>
      <c r="H373" s="250"/>
      <c r="I373" s="250"/>
      <c r="J373" s="233">
        <v>9000012120001</v>
      </c>
      <c r="K373" s="234"/>
      <c r="L373" s="234"/>
      <c r="M373" s="234"/>
      <c r="N373" s="234"/>
      <c r="O373" s="234"/>
      <c r="P373" s="235" t="s">
        <v>698</v>
      </c>
      <c r="Q373" s="235"/>
      <c r="R373" s="235"/>
      <c r="S373" s="235"/>
      <c r="T373" s="235"/>
      <c r="U373" s="235"/>
      <c r="V373" s="235"/>
      <c r="W373" s="235"/>
      <c r="X373" s="235"/>
      <c r="Y373" s="236">
        <v>3.4</v>
      </c>
      <c r="Z373" s="237"/>
      <c r="AA373" s="237"/>
      <c r="AB373" s="238"/>
      <c r="AC373" s="222" t="s">
        <v>75</v>
      </c>
      <c r="AD373" s="223"/>
      <c r="AE373" s="223"/>
      <c r="AF373" s="223"/>
      <c r="AG373" s="223"/>
      <c r="AH373" s="224" t="s">
        <v>609</v>
      </c>
      <c r="AI373" s="225"/>
      <c r="AJ373" s="225"/>
      <c r="AK373" s="225"/>
      <c r="AL373" s="226" t="s">
        <v>609</v>
      </c>
      <c r="AM373" s="227"/>
      <c r="AN373" s="227"/>
      <c r="AO373" s="228"/>
      <c r="AP373" s="229" t="s">
        <v>609</v>
      </c>
      <c r="AQ373" s="229"/>
      <c r="AR373" s="229"/>
      <c r="AS373" s="229"/>
      <c r="AT373" s="229"/>
      <c r="AU373" s="229"/>
      <c r="AV373" s="229"/>
      <c r="AW373" s="229"/>
      <c r="AX373" s="229"/>
      <c r="AY373">
        <f>COUNTA($C$373)</f>
        <v>1</v>
      </c>
    </row>
    <row r="374" spans="1:51" ht="30" customHeight="1" x14ac:dyDescent="0.15">
      <c r="A374" s="230">
        <v>9</v>
      </c>
      <c r="B374" s="230">
        <v>1</v>
      </c>
      <c r="C374" s="250" t="s">
        <v>696</v>
      </c>
      <c r="D374" s="250"/>
      <c r="E374" s="250"/>
      <c r="F374" s="250"/>
      <c r="G374" s="250"/>
      <c r="H374" s="250"/>
      <c r="I374" s="250"/>
      <c r="J374" s="233">
        <v>9000012120001</v>
      </c>
      <c r="K374" s="234"/>
      <c r="L374" s="234"/>
      <c r="M374" s="234"/>
      <c r="N374" s="234"/>
      <c r="O374" s="234"/>
      <c r="P374" s="235" t="s">
        <v>698</v>
      </c>
      <c r="Q374" s="235"/>
      <c r="R374" s="235"/>
      <c r="S374" s="235"/>
      <c r="T374" s="235"/>
      <c r="U374" s="235"/>
      <c r="V374" s="235"/>
      <c r="W374" s="235"/>
      <c r="X374" s="235"/>
      <c r="Y374" s="236">
        <v>0.9</v>
      </c>
      <c r="Z374" s="237"/>
      <c r="AA374" s="237"/>
      <c r="AB374" s="238"/>
      <c r="AC374" s="222" t="s">
        <v>75</v>
      </c>
      <c r="AD374" s="223"/>
      <c r="AE374" s="223"/>
      <c r="AF374" s="223"/>
      <c r="AG374" s="223"/>
      <c r="AH374" s="224" t="s">
        <v>609</v>
      </c>
      <c r="AI374" s="225"/>
      <c r="AJ374" s="225"/>
      <c r="AK374" s="225"/>
      <c r="AL374" s="226" t="s">
        <v>609</v>
      </c>
      <c r="AM374" s="227"/>
      <c r="AN374" s="227"/>
      <c r="AO374" s="228"/>
      <c r="AP374" s="229" t="s">
        <v>609</v>
      </c>
      <c r="AQ374" s="229"/>
      <c r="AR374" s="229"/>
      <c r="AS374" s="229"/>
      <c r="AT374" s="229"/>
      <c r="AU374" s="229"/>
      <c r="AV374" s="229"/>
      <c r="AW374" s="229"/>
      <c r="AX374" s="229"/>
      <c r="AY374">
        <f>COUNTA($C$374)</f>
        <v>1</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196</v>
      </c>
      <c r="K398" s="256"/>
      <c r="L398" s="256"/>
      <c r="M398" s="256"/>
      <c r="N398" s="256"/>
      <c r="O398" s="256"/>
      <c r="P398" s="119" t="s">
        <v>25</v>
      </c>
      <c r="Q398" s="119"/>
      <c r="R398" s="119"/>
      <c r="S398" s="119"/>
      <c r="T398" s="119"/>
      <c r="U398" s="119"/>
      <c r="V398" s="119"/>
      <c r="W398" s="119"/>
      <c r="X398" s="119"/>
      <c r="Y398" s="257" t="s">
        <v>195</v>
      </c>
      <c r="Z398" s="258"/>
      <c r="AA398" s="258"/>
      <c r="AB398" s="258"/>
      <c r="AC398" s="241" t="s">
        <v>225</v>
      </c>
      <c r="AD398" s="241"/>
      <c r="AE398" s="241"/>
      <c r="AF398" s="241"/>
      <c r="AG398" s="241"/>
      <c r="AH398" s="257" t="s">
        <v>243</v>
      </c>
      <c r="AI398" s="255"/>
      <c r="AJ398" s="255"/>
      <c r="AK398" s="255"/>
      <c r="AL398" s="255" t="s">
        <v>19</v>
      </c>
      <c r="AM398" s="255"/>
      <c r="AN398" s="255"/>
      <c r="AO398" s="259"/>
      <c r="AP398" s="244" t="s">
        <v>197</v>
      </c>
      <c r="AQ398" s="244"/>
      <c r="AR398" s="244"/>
      <c r="AS398" s="244"/>
      <c r="AT398" s="244"/>
      <c r="AU398" s="244"/>
      <c r="AV398" s="244"/>
      <c r="AW398" s="244"/>
      <c r="AX398" s="244"/>
      <c r="AY398">
        <f>$AY$396</f>
        <v>1</v>
      </c>
    </row>
    <row r="399" spans="1:51" ht="30" customHeight="1" x14ac:dyDescent="0.15">
      <c r="A399" s="230">
        <v>1</v>
      </c>
      <c r="B399" s="230">
        <v>1</v>
      </c>
      <c r="C399" s="250" t="s">
        <v>699</v>
      </c>
      <c r="D399" s="250"/>
      <c r="E399" s="250"/>
      <c r="F399" s="250"/>
      <c r="G399" s="250"/>
      <c r="H399" s="250"/>
      <c r="I399" s="250"/>
      <c r="J399" s="233">
        <v>2000012010019</v>
      </c>
      <c r="K399" s="234"/>
      <c r="L399" s="234"/>
      <c r="M399" s="234"/>
      <c r="N399" s="234"/>
      <c r="O399" s="234"/>
      <c r="P399" s="235" t="s">
        <v>700</v>
      </c>
      <c r="Q399" s="235"/>
      <c r="R399" s="235"/>
      <c r="S399" s="235"/>
      <c r="T399" s="235"/>
      <c r="U399" s="235"/>
      <c r="V399" s="235"/>
      <c r="W399" s="235"/>
      <c r="X399" s="235"/>
      <c r="Y399" s="236">
        <v>249</v>
      </c>
      <c r="Z399" s="237"/>
      <c r="AA399" s="237"/>
      <c r="AB399" s="238"/>
      <c r="AC399" s="222" t="s">
        <v>75</v>
      </c>
      <c r="AD399" s="223"/>
      <c r="AE399" s="223"/>
      <c r="AF399" s="223"/>
      <c r="AG399" s="223"/>
      <c r="AH399" s="253" t="s">
        <v>609</v>
      </c>
      <c r="AI399" s="254"/>
      <c r="AJ399" s="254"/>
      <c r="AK399" s="254"/>
      <c r="AL399" s="226" t="s">
        <v>609</v>
      </c>
      <c r="AM399" s="227"/>
      <c r="AN399" s="227"/>
      <c r="AO399" s="228"/>
      <c r="AP399" s="229" t="s">
        <v>609</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216</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196</v>
      </c>
      <c r="K431" s="256"/>
      <c r="L431" s="256"/>
      <c r="M431" s="256"/>
      <c r="N431" s="256"/>
      <c r="O431" s="256"/>
      <c r="P431" s="119" t="s">
        <v>25</v>
      </c>
      <c r="Q431" s="119"/>
      <c r="R431" s="119"/>
      <c r="S431" s="119"/>
      <c r="T431" s="119"/>
      <c r="U431" s="119"/>
      <c r="V431" s="119"/>
      <c r="W431" s="119"/>
      <c r="X431" s="119"/>
      <c r="Y431" s="257" t="s">
        <v>195</v>
      </c>
      <c r="Z431" s="258"/>
      <c r="AA431" s="258"/>
      <c r="AB431" s="258"/>
      <c r="AC431" s="241" t="s">
        <v>225</v>
      </c>
      <c r="AD431" s="241"/>
      <c r="AE431" s="241"/>
      <c r="AF431" s="241"/>
      <c r="AG431" s="241"/>
      <c r="AH431" s="257" t="s">
        <v>243</v>
      </c>
      <c r="AI431" s="255"/>
      <c r="AJ431" s="255"/>
      <c r="AK431" s="255"/>
      <c r="AL431" s="255" t="s">
        <v>19</v>
      </c>
      <c r="AM431" s="255"/>
      <c r="AN431" s="255"/>
      <c r="AO431" s="259"/>
      <c r="AP431" s="244" t="s">
        <v>197</v>
      </c>
      <c r="AQ431" s="244"/>
      <c r="AR431" s="244"/>
      <c r="AS431" s="244"/>
      <c r="AT431" s="244"/>
      <c r="AU431" s="244"/>
      <c r="AV431" s="244"/>
      <c r="AW431" s="244"/>
      <c r="AX431" s="244"/>
      <c r="AY431">
        <f>$AY$429</f>
        <v>1</v>
      </c>
    </row>
    <row r="432" spans="1:51" ht="46.5" customHeight="1" x14ac:dyDescent="0.15">
      <c r="A432" s="230">
        <v>1</v>
      </c>
      <c r="B432" s="230">
        <v>1</v>
      </c>
      <c r="C432" s="250" t="s">
        <v>701</v>
      </c>
      <c r="D432" s="250"/>
      <c r="E432" s="250"/>
      <c r="F432" s="250"/>
      <c r="G432" s="250"/>
      <c r="H432" s="250"/>
      <c r="I432" s="250"/>
      <c r="J432" s="233">
        <v>2000012100001</v>
      </c>
      <c r="K432" s="234"/>
      <c r="L432" s="234"/>
      <c r="M432" s="234"/>
      <c r="N432" s="234"/>
      <c r="O432" s="234"/>
      <c r="P432" s="235" t="s">
        <v>697</v>
      </c>
      <c r="Q432" s="235"/>
      <c r="R432" s="235"/>
      <c r="S432" s="235"/>
      <c r="T432" s="235"/>
      <c r="U432" s="235"/>
      <c r="V432" s="235"/>
      <c r="W432" s="235"/>
      <c r="X432" s="235"/>
      <c r="Y432" s="236">
        <v>12.5</v>
      </c>
      <c r="Z432" s="237"/>
      <c r="AA432" s="237"/>
      <c r="AB432" s="238"/>
      <c r="AC432" s="222" t="s">
        <v>751</v>
      </c>
      <c r="AD432" s="223"/>
      <c r="AE432" s="223"/>
      <c r="AF432" s="223"/>
      <c r="AG432" s="223"/>
      <c r="AH432" s="253" t="s">
        <v>746</v>
      </c>
      <c r="AI432" s="254"/>
      <c r="AJ432" s="254"/>
      <c r="AK432" s="254"/>
      <c r="AL432" s="226" t="s">
        <v>746</v>
      </c>
      <c r="AM432" s="227"/>
      <c r="AN432" s="227"/>
      <c r="AO432" s="228"/>
      <c r="AP432" s="229" t="s">
        <v>746</v>
      </c>
      <c r="AQ432" s="229"/>
      <c r="AR432" s="229"/>
      <c r="AS432" s="229"/>
      <c r="AT432" s="229"/>
      <c r="AU432" s="229"/>
      <c r="AV432" s="229"/>
      <c r="AW432" s="229"/>
      <c r="AX432" s="229"/>
      <c r="AY432">
        <f>$AY$429</f>
        <v>1</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196</v>
      </c>
      <c r="K464" s="256"/>
      <c r="L464" s="256"/>
      <c r="M464" s="256"/>
      <c r="N464" s="256"/>
      <c r="O464" s="256"/>
      <c r="P464" s="119" t="s">
        <v>25</v>
      </c>
      <c r="Q464" s="119"/>
      <c r="R464" s="119"/>
      <c r="S464" s="119"/>
      <c r="T464" s="119"/>
      <c r="U464" s="119"/>
      <c r="V464" s="119"/>
      <c r="W464" s="119"/>
      <c r="X464" s="119"/>
      <c r="Y464" s="257" t="s">
        <v>195</v>
      </c>
      <c r="Z464" s="258"/>
      <c r="AA464" s="258"/>
      <c r="AB464" s="258"/>
      <c r="AC464" s="241" t="s">
        <v>225</v>
      </c>
      <c r="AD464" s="241"/>
      <c r="AE464" s="241"/>
      <c r="AF464" s="241"/>
      <c r="AG464" s="241"/>
      <c r="AH464" s="257" t="s">
        <v>243</v>
      </c>
      <c r="AI464" s="255"/>
      <c r="AJ464" s="255"/>
      <c r="AK464" s="255"/>
      <c r="AL464" s="255" t="s">
        <v>19</v>
      </c>
      <c r="AM464" s="255"/>
      <c r="AN464" s="255"/>
      <c r="AO464" s="259"/>
      <c r="AP464" s="244" t="s">
        <v>197</v>
      </c>
      <c r="AQ464" s="244"/>
      <c r="AR464" s="244"/>
      <c r="AS464" s="244"/>
      <c r="AT464" s="244"/>
      <c r="AU464" s="244"/>
      <c r="AV464" s="244"/>
      <c r="AW464" s="244"/>
      <c r="AX464" s="244"/>
      <c r="AY464">
        <f>$AY$462</f>
        <v>1</v>
      </c>
    </row>
    <row r="465" spans="1:51" ht="70.5" customHeight="1" x14ac:dyDescent="0.15">
      <c r="A465" s="230">
        <v>1</v>
      </c>
      <c r="B465" s="230">
        <v>1</v>
      </c>
      <c r="C465" s="250" t="s">
        <v>702</v>
      </c>
      <c r="D465" s="250"/>
      <c r="E465" s="250"/>
      <c r="F465" s="250"/>
      <c r="G465" s="250"/>
      <c r="H465" s="250"/>
      <c r="I465" s="250"/>
      <c r="J465" s="233" t="s">
        <v>609</v>
      </c>
      <c r="K465" s="234"/>
      <c r="L465" s="234"/>
      <c r="M465" s="234"/>
      <c r="N465" s="234"/>
      <c r="O465" s="234"/>
      <c r="P465" s="235" t="s">
        <v>710</v>
      </c>
      <c r="Q465" s="235"/>
      <c r="R465" s="235"/>
      <c r="S465" s="235"/>
      <c r="T465" s="235"/>
      <c r="U465" s="235"/>
      <c r="V465" s="235"/>
      <c r="W465" s="235"/>
      <c r="X465" s="235"/>
      <c r="Y465" s="236">
        <v>11780.7</v>
      </c>
      <c r="Z465" s="237"/>
      <c r="AA465" s="237"/>
      <c r="AB465" s="238"/>
      <c r="AC465" s="222" t="s">
        <v>715</v>
      </c>
      <c r="AD465" s="223"/>
      <c r="AE465" s="223"/>
      <c r="AF465" s="223"/>
      <c r="AG465" s="223"/>
      <c r="AH465" s="253" t="s">
        <v>766</v>
      </c>
      <c r="AI465" s="254"/>
      <c r="AJ465" s="254"/>
      <c r="AK465" s="254"/>
      <c r="AL465" s="226" t="s">
        <v>766</v>
      </c>
      <c r="AM465" s="227"/>
      <c r="AN465" s="227"/>
      <c r="AO465" s="228"/>
      <c r="AP465" s="229" t="s">
        <v>746</v>
      </c>
      <c r="AQ465" s="229"/>
      <c r="AR465" s="229"/>
      <c r="AS465" s="229"/>
      <c r="AT465" s="229"/>
      <c r="AU465" s="229"/>
      <c r="AV465" s="229"/>
      <c r="AW465" s="229"/>
      <c r="AX465" s="229"/>
      <c r="AY465">
        <f>$AY$462</f>
        <v>1</v>
      </c>
    </row>
    <row r="466" spans="1:51" ht="112.5" customHeight="1" x14ac:dyDescent="0.15">
      <c r="A466" s="230">
        <v>2</v>
      </c>
      <c r="B466" s="230">
        <v>1</v>
      </c>
      <c r="C466" s="250" t="s">
        <v>703</v>
      </c>
      <c r="D466" s="250"/>
      <c r="E466" s="250"/>
      <c r="F466" s="250"/>
      <c r="G466" s="250"/>
      <c r="H466" s="250"/>
      <c r="I466" s="250"/>
      <c r="J466" s="233" t="s">
        <v>609</v>
      </c>
      <c r="K466" s="234"/>
      <c r="L466" s="234"/>
      <c r="M466" s="234"/>
      <c r="N466" s="234"/>
      <c r="O466" s="234"/>
      <c r="P466" s="235" t="s">
        <v>710</v>
      </c>
      <c r="Q466" s="235"/>
      <c r="R466" s="235"/>
      <c r="S466" s="235"/>
      <c r="T466" s="235"/>
      <c r="U466" s="235"/>
      <c r="V466" s="235"/>
      <c r="W466" s="235"/>
      <c r="X466" s="235"/>
      <c r="Y466" s="236">
        <v>10523.5</v>
      </c>
      <c r="Z466" s="237"/>
      <c r="AA466" s="237"/>
      <c r="AB466" s="238"/>
      <c r="AC466" s="222" t="s">
        <v>715</v>
      </c>
      <c r="AD466" s="223"/>
      <c r="AE466" s="223"/>
      <c r="AF466" s="223"/>
      <c r="AG466" s="223"/>
      <c r="AH466" s="253" t="s">
        <v>766</v>
      </c>
      <c r="AI466" s="254"/>
      <c r="AJ466" s="254"/>
      <c r="AK466" s="254"/>
      <c r="AL466" s="226" t="s">
        <v>766</v>
      </c>
      <c r="AM466" s="227"/>
      <c r="AN466" s="227"/>
      <c r="AO466" s="228"/>
      <c r="AP466" s="229" t="s">
        <v>766</v>
      </c>
      <c r="AQ466" s="229"/>
      <c r="AR466" s="229"/>
      <c r="AS466" s="229"/>
      <c r="AT466" s="229"/>
      <c r="AU466" s="229"/>
      <c r="AV466" s="229"/>
      <c r="AW466" s="229"/>
      <c r="AX466" s="229"/>
      <c r="AY466">
        <f>COUNTA($C$466)</f>
        <v>1</v>
      </c>
    </row>
    <row r="467" spans="1:51" ht="225" customHeight="1" x14ac:dyDescent="0.15">
      <c r="A467" s="230">
        <v>3</v>
      </c>
      <c r="B467" s="230">
        <v>1</v>
      </c>
      <c r="C467" s="251" t="s">
        <v>704</v>
      </c>
      <c r="D467" s="250"/>
      <c r="E467" s="250"/>
      <c r="F467" s="250"/>
      <c r="G467" s="250"/>
      <c r="H467" s="250"/>
      <c r="I467" s="250"/>
      <c r="J467" s="233" t="s">
        <v>609</v>
      </c>
      <c r="K467" s="234"/>
      <c r="L467" s="234"/>
      <c r="M467" s="234"/>
      <c r="N467" s="234"/>
      <c r="O467" s="234"/>
      <c r="P467" s="252" t="s">
        <v>710</v>
      </c>
      <c r="Q467" s="235"/>
      <c r="R467" s="235"/>
      <c r="S467" s="235"/>
      <c r="T467" s="235"/>
      <c r="U467" s="235"/>
      <c r="V467" s="235"/>
      <c r="W467" s="235"/>
      <c r="X467" s="235"/>
      <c r="Y467" s="236">
        <v>9279</v>
      </c>
      <c r="Z467" s="237"/>
      <c r="AA467" s="237"/>
      <c r="AB467" s="238"/>
      <c r="AC467" s="222" t="s">
        <v>716</v>
      </c>
      <c r="AD467" s="223"/>
      <c r="AE467" s="223"/>
      <c r="AF467" s="223"/>
      <c r="AG467" s="223"/>
      <c r="AH467" s="224">
        <v>1</v>
      </c>
      <c r="AI467" s="225"/>
      <c r="AJ467" s="225"/>
      <c r="AK467" s="225"/>
      <c r="AL467" s="226">
        <v>95.93</v>
      </c>
      <c r="AM467" s="227"/>
      <c r="AN467" s="227"/>
      <c r="AO467" s="228"/>
      <c r="AP467" s="229" t="s">
        <v>718</v>
      </c>
      <c r="AQ467" s="229"/>
      <c r="AR467" s="229"/>
      <c r="AS467" s="229"/>
      <c r="AT467" s="229"/>
      <c r="AU467" s="229"/>
      <c r="AV467" s="229"/>
      <c r="AW467" s="229"/>
      <c r="AX467" s="229"/>
      <c r="AY467">
        <f>COUNTA($C$467)</f>
        <v>1</v>
      </c>
    </row>
    <row r="468" spans="1:51" ht="60" customHeight="1" x14ac:dyDescent="0.15">
      <c r="A468" s="230">
        <v>4</v>
      </c>
      <c r="B468" s="230">
        <v>1</v>
      </c>
      <c r="C468" s="251" t="s">
        <v>705</v>
      </c>
      <c r="D468" s="250"/>
      <c r="E468" s="250"/>
      <c r="F468" s="250"/>
      <c r="G468" s="250"/>
      <c r="H468" s="250"/>
      <c r="I468" s="250"/>
      <c r="J468" s="233" t="s">
        <v>609</v>
      </c>
      <c r="K468" s="234"/>
      <c r="L468" s="234"/>
      <c r="M468" s="234"/>
      <c r="N468" s="234"/>
      <c r="O468" s="234"/>
      <c r="P468" s="252" t="s">
        <v>710</v>
      </c>
      <c r="Q468" s="235"/>
      <c r="R468" s="235"/>
      <c r="S468" s="235"/>
      <c r="T468" s="235"/>
      <c r="U468" s="235"/>
      <c r="V468" s="235"/>
      <c r="W468" s="235"/>
      <c r="X468" s="235"/>
      <c r="Y468" s="236">
        <v>7928.9</v>
      </c>
      <c r="Z468" s="237"/>
      <c r="AA468" s="237"/>
      <c r="AB468" s="238"/>
      <c r="AC468" s="222" t="s">
        <v>715</v>
      </c>
      <c r="AD468" s="223"/>
      <c r="AE468" s="223"/>
      <c r="AF468" s="223"/>
      <c r="AG468" s="223"/>
      <c r="AH468" s="224" t="s">
        <v>766</v>
      </c>
      <c r="AI468" s="225"/>
      <c r="AJ468" s="225"/>
      <c r="AK468" s="225"/>
      <c r="AL468" s="226" t="s">
        <v>766</v>
      </c>
      <c r="AM468" s="227"/>
      <c r="AN468" s="227"/>
      <c r="AO468" s="228"/>
      <c r="AP468" s="229" t="s">
        <v>746</v>
      </c>
      <c r="AQ468" s="229"/>
      <c r="AR468" s="229"/>
      <c r="AS468" s="229"/>
      <c r="AT468" s="229"/>
      <c r="AU468" s="229"/>
      <c r="AV468" s="229"/>
      <c r="AW468" s="229"/>
      <c r="AX468" s="229"/>
      <c r="AY468">
        <f>COUNTA($C$468)</f>
        <v>1</v>
      </c>
    </row>
    <row r="469" spans="1:51" ht="60" customHeight="1" x14ac:dyDescent="0.15">
      <c r="A469" s="230">
        <v>5</v>
      </c>
      <c r="B469" s="230">
        <v>1</v>
      </c>
      <c r="C469" s="250" t="s">
        <v>706</v>
      </c>
      <c r="D469" s="250"/>
      <c r="E469" s="250"/>
      <c r="F469" s="250"/>
      <c r="G469" s="250"/>
      <c r="H469" s="250"/>
      <c r="I469" s="250"/>
      <c r="J469" s="233" t="s">
        <v>609</v>
      </c>
      <c r="K469" s="234"/>
      <c r="L469" s="234"/>
      <c r="M469" s="234"/>
      <c r="N469" s="234"/>
      <c r="O469" s="234"/>
      <c r="P469" s="235" t="s">
        <v>710</v>
      </c>
      <c r="Q469" s="235"/>
      <c r="R469" s="235"/>
      <c r="S469" s="235"/>
      <c r="T469" s="235"/>
      <c r="U469" s="235"/>
      <c r="V469" s="235"/>
      <c r="W469" s="235"/>
      <c r="X469" s="235"/>
      <c r="Y469" s="236">
        <v>5679.3</v>
      </c>
      <c r="Z469" s="237"/>
      <c r="AA469" s="237"/>
      <c r="AB469" s="238"/>
      <c r="AC469" s="222" t="s">
        <v>715</v>
      </c>
      <c r="AD469" s="223"/>
      <c r="AE469" s="223"/>
      <c r="AF469" s="223"/>
      <c r="AG469" s="223"/>
      <c r="AH469" s="224" t="s">
        <v>766</v>
      </c>
      <c r="AI469" s="225"/>
      <c r="AJ469" s="225"/>
      <c r="AK469" s="225"/>
      <c r="AL469" s="226" t="s">
        <v>766</v>
      </c>
      <c r="AM469" s="227"/>
      <c r="AN469" s="227"/>
      <c r="AO469" s="228"/>
      <c r="AP469" s="229" t="s">
        <v>746</v>
      </c>
      <c r="AQ469" s="229"/>
      <c r="AR469" s="229"/>
      <c r="AS469" s="229"/>
      <c r="AT469" s="229"/>
      <c r="AU469" s="229"/>
      <c r="AV469" s="229"/>
      <c r="AW469" s="229"/>
      <c r="AX469" s="229"/>
      <c r="AY469">
        <f>COUNTA($C$469)</f>
        <v>1</v>
      </c>
    </row>
    <row r="470" spans="1:51" ht="204.75" customHeight="1" x14ac:dyDescent="0.15">
      <c r="A470" s="230">
        <v>6</v>
      </c>
      <c r="B470" s="230">
        <v>1</v>
      </c>
      <c r="C470" s="250" t="s">
        <v>707</v>
      </c>
      <c r="D470" s="250"/>
      <c r="E470" s="250"/>
      <c r="F470" s="250"/>
      <c r="G470" s="250"/>
      <c r="H470" s="250"/>
      <c r="I470" s="250"/>
      <c r="J470" s="233" t="s">
        <v>609</v>
      </c>
      <c r="K470" s="234"/>
      <c r="L470" s="234"/>
      <c r="M470" s="234"/>
      <c r="N470" s="234"/>
      <c r="O470" s="234"/>
      <c r="P470" s="235" t="s">
        <v>710</v>
      </c>
      <c r="Q470" s="235"/>
      <c r="R470" s="235"/>
      <c r="S470" s="235"/>
      <c r="T470" s="235"/>
      <c r="U470" s="235"/>
      <c r="V470" s="235"/>
      <c r="W470" s="235"/>
      <c r="X470" s="235"/>
      <c r="Y470" s="236">
        <v>5263.9</v>
      </c>
      <c r="Z470" s="237"/>
      <c r="AA470" s="237"/>
      <c r="AB470" s="238"/>
      <c r="AC470" s="222" t="s">
        <v>716</v>
      </c>
      <c r="AD470" s="223"/>
      <c r="AE470" s="223"/>
      <c r="AF470" s="223"/>
      <c r="AG470" s="223"/>
      <c r="AH470" s="224">
        <v>1</v>
      </c>
      <c r="AI470" s="225"/>
      <c r="AJ470" s="225"/>
      <c r="AK470" s="225"/>
      <c r="AL470" s="226">
        <v>94.58</v>
      </c>
      <c r="AM470" s="227"/>
      <c r="AN470" s="227"/>
      <c r="AO470" s="228"/>
      <c r="AP470" s="229" t="s">
        <v>718</v>
      </c>
      <c r="AQ470" s="229"/>
      <c r="AR470" s="229"/>
      <c r="AS470" s="229"/>
      <c r="AT470" s="229"/>
      <c r="AU470" s="229"/>
      <c r="AV470" s="229"/>
      <c r="AW470" s="229"/>
      <c r="AX470" s="229"/>
      <c r="AY470">
        <f>COUNTA($C$470)</f>
        <v>1</v>
      </c>
    </row>
    <row r="471" spans="1:51" ht="234" customHeight="1" x14ac:dyDescent="0.15">
      <c r="A471" s="230">
        <v>7</v>
      </c>
      <c r="B471" s="230">
        <v>1</v>
      </c>
      <c r="C471" s="250" t="s">
        <v>708</v>
      </c>
      <c r="D471" s="250"/>
      <c r="E471" s="250"/>
      <c r="F471" s="250"/>
      <c r="G471" s="250"/>
      <c r="H471" s="250"/>
      <c r="I471" s="250"/>
      <c r="J471" s="233" t="s">
        <v>609</v>
      </c>
      <c r="K471" s="234"/>
      <c r="L471" s="234"/>
      <c r="M471" s="234"/>
      <c r="N471" s="234"/>
      <c r="O471" s="234"/>
      <c r="P471" s="235" t="s">
        <v>710</v>
      </c>
      <c r="Q471" s="235"/>
      <c r="R471" s="235"/>
      <c r="S471" s="235"/>
      <c r="T471" s="235"/>
      <c r="U471" s="235"/>
      <c r="V471" s="235"/>
      <c r="W471" s="235"/>
      <c r="X471" s="235"/>
      <c r="Y471" s="236">
        <v>4717.7</v>
      </c>
      <c r="Z471" s="237"/>
      <c r="AA471" s="237"/>
      <c r="AB471" s="238"/>
      <c r="AC471" s="222" t="s">
        <v>716</v>
      </c>
      <c r="AD471" s="223"/>
      <c r="AE471" s="223"/>
      <c r="AF471" s="223"/>
      <c r="AG471" s="223"/>
      <c r="AH471" s="224">
        <v>1</v>
      </c>
      <c r="AI471" s="225"/>
      <c r="AJ471" s="225"/>
      <c r="AK471" s="225"/>
      <c r="AL471" s="226">
        <v>95.58</v>
      </c>
      <c r="AM471" s="227"/>
      <c r="AN471" s="227"/>
      <c r="AO471" s="228"/>
      <c r="AP471" s="229" t="s">
        <v>718</v>
      </c>
      <c r="AQ471" s="229"/>
      <c r="AR471" s="229"/>
      <c r="AS471" s="229"/>
      <c r="AT471" s="229"/>
      <c r="AU471" s="229"/>
      <c r="AV471" s="229"/>
      <c r="AW471" s="229"/>
      <c r="AX471" s="229"/>
      <c r="AY471">
        <f>COUNTA($C$471)</f>
        <v>1</v>
      </c>
    </row>
    <row r="472" spans="1:51" ht="108" customHeight="1" x14ac:dyDescent="0.15">
      <c r="A472" s="230">
        <v>8</v>
      </c>
      <c r="B472" s="230">
        <v>1</v>
      </c>
      <c r="C472" s="250" t="s">
        <v>709</v>
      </c>
      <c r="D472" s="250"/>
      <c r="E472" s="250"/>
      <c r="F472" s="250"/>
      <c r="G472" s="250"/>
      <c r="H472" s="250"/>
      <c r="I472" s="250"/>
      <c r="J472" s="233" t="s">
        <v>609</v>
      </c>
      <c r="K472" s="234"/>
      <c r="L472" s="234"/>
      <c r="M472" s="234"/>
      <c r="N472" s="234"/>
      <c r="O472" s="234"/>
      <c r="P472" s="235" t="s">
        <v>710</v>
      </c>
      <c r="Q472" s="235"/>
      <c r="R472" s="235"/>
      <c r="S472" s="235"/>
      <c r="T472" s="235"/>
      <c r="U472" s="235"/>
      <c r="V472" s="235"/>
      <c r="W472" s="235"/>
      <c r="X472" s="235"/>
      <c r="Y472" s="236">
        <v>4520</v>
      </c>
      <c r="Z472" s="237"/>
      <c r="AA472" s="237"/>
      <c r="AB472" s="238"/>
      <c r="AC472" s="222" t="s">
        <v>715</v>
      </c>
      <c r="AD472" s="223"/>
      <c r="AE472" s="223"/>
      <c r="AF472" s="223"/>
      <c r="AG472" s="223"/>
      <c r="AH472" s="224" t="s">
        <v>766</v>
      </c>
      <c r="AI472" s="225"/>
      <c r="AJ472" s="225"/>
      <c r="AK472" s="225"/>
      <c r="AL472" s="226" t="s">
        <v>766</v>
      </c>
      <c r="AM472" s="227"/>
      <c r="AN472" s="227"/>
      <c r="AO472" s="228"/>
      <c r="AP472" s="229" t="s">
        <v>766</v>
      </c>
      <c r="AQ472" s="229"/>
      <c r="AR472" s="229"/>
      <c r="AS472" s="229"/>
      <c r="AT472" s="229"/>
      <c r="AU472" s="229"/>
      <c r="AV472" s="229"/>
      <c r="AW472" s="229"/>
      <c r="AX472" s="229"/>
      <c r="AY472">
        <f>COUNTA($C$472)</f>
        <v>1</v>
      </c>
    </row>
    <row r="473" spans="1:51" ht="30" customHeight="1" x14ac:dyDescent="0.15">
      <c r="A473" s="230">
        <v>9</v>
      </c>
      <c r="B473" s="230">
        <v>1</v>
      </c>
      <c r="C473" s="251" t="s">
        <v>752</v>
      </c>
      <c r="D473" s="250"/>
      <c r="E473" s="250"/>
      <c r="F473" s="250"/>
      <c r="G473" s="250"/>
      <c r="H473" s="250"/>
      <c r="I473" s="250"/>
      <c r="J473" s="233">
        <v>3010001056450</v>
      </c>
      <c r="K473" s="234"/>
      <c r="L473" s="234"/>
      <c r="M473" s="234"/>
      <c r="N473" s="234"/>
      <c r="O473" s="234"/>
      <c r="P473" s="235" t="s">
        <v>711</v>
      </c>
      <c r="Q473" s="235"/>
      <c r="R473" s="235"/>
      <c r="S473" s="235"/>
      <c r="T473" s="235"/>
      <c r="U473" s="235"/>
      <c r="V473" s="235"/>
      <c r="W473" s="235"/>
      <c r="X473" s="235"/>
      <c r="Y473" s="236">
        <v>4046.2</v>
      </c>
      <c r="Z473" s="237"/>
      <c r="AA473" s="237"/>
      <c r="AB473" s="238"/>
      <c r="AC473" s="222" t="s">
        <v>717</v>
      </c>
      <c r="AD473" s="223"/>
      <c r="AE473" s="223"/>
      <c r="AF473" s="223"/>
      <c r="AG473" s="223"/>
      <c r="AH473" s="224">
        <v>1</v>
      </c>
      <c r="AI473" s="225"/>
      <c r="AJ473" s="225"/>
      <c r="AK473" s="225"/>
      <c r="AL473" s="226">
        <v>100</v>
      </c>
      <c r="AM473" s="227"/>
      <c r="AN473" s="227"/>
      <c r="AO473" s="228"/>
      <c r="AP473" s="229" t="s">
        <v>719</v>
      </c>
      <c r="AQ473" s="229"/>
      <c r="AR473" s="229"/>
      <c r="AS473" s="229"/>
      <c r="AT473" s="229"/>
      <c r="AU473" s="229"/>
      <c r="AV473" s="229"/>
      <c r="AW473" s="229"/>
      <c r="AX473" s="229"/>
      <c r="AY473">
        <f>COUNTA($C$473)</f>
        <v>1</v>
      </c>
    </row>
    <row r="474" spans="1:51" ht="30" customHeight="1" x14ac:dyDescent="0.15">
      <c r="A474" s="230">
        <v>10</v>
      </c>
      <c r="B474" s="230">
        <v>1</v>
      </c>
      <c r="C474" s="251" t="s">
        <v>752</v>
      </c>
      <c r="D474" s="250"/>
      <c r="E474" s="250"/>
      <c r="F474" s="250"/>
      <c r="G474" s="250"/>
      <c r="H474" s="250"/>
      <c r="I474" s="250"/>
      <c r="J474" s="233">
        <v>3010001056450</v>
      </c>
      <c r="K474" s="234"/>
      <c r="L474" s="234"/>
      <c r="M474" s="234"/>
      <c r="N474" s="234"/>
      <c r="O474" s="234"/>
      <c r="P474" s="235" t="s">
        <v>712</v>
      </c>
      <c r="Q474" s="235"/>
      <c r="R474" s="235"/>
      <c r="S474" s="235"/>
      <c r="T474" s="235"/>
      <c r="U474" s="235"/>
      <c r="V474" s="235"/>
      <c r="W474" s="235"/>
      <c r="X474" s="235"/>
      <c r="Y474" s="236">
        <v>38.299999999999997</v>
      </c>
      <c r="Z474" s="237"/>
      <c r="AA474" s="237"/>
      <c r="AB474" s="238"/>
      <c r="AC474" s="222" t="s">
        <v>715</v>
      </c>
      <c r="AD474" s="223"/>
      <c r="AE474" s="223"/>
      <c r="AF474" s="223"/>
      <c r="AG474" s="223"/>
      <c r="AH474" s="224" t="s">
        <v>766</v>
      </c>
      <c r="AI474" s="225"/>
      <c r="AJ474" s="225"/>
      <c r="AK474" s="225"/>
      <c r="AL474" s="226" t="s">
        <v>766</v>
      </c>
      <c r="AM474" s="227"/>
      <c r="AN474" s="227"/>
      <c r="AO474" s="228"/>
      <c r="AP474" s="229" t="s">
        <v>746</v>
      </c>
      <c r="AQ474" s="229"/>
      <c r="AR474" s="229"/>
      <c r="AS474" s="229"/>
      <c r="AT474" s="229"/>
      <c r="AU474" s="229"/>
      <c r="AV474" s="229"/>
      <c r="AW474" s="229"/>
      <c r="AX474" s="229"/>
      <c r="AY474">
        <f>COUNTA($C$474)</f>
        <v>1</v>
      </c>
    </row>
    <row r="475" spans="1:51" ht="30" customHeight="1" x14ac:dyDescent="0.15">
      <c r="A475" s="230">
        <v>11</v>
      </c>
      <c r="B475" s="230">
        <v>1</v>
      </c>
      <c r="C475" s="251" t="s">
        <v>752</v>
      </c>
      <c r="D475" s="250"/>
      <c r="E475" s="250"/>
      <c r="F475" s="250"/>
      <c r="G475" s="250"/>
      <c r="H475" s="250"/>
      <c r="I475" s="250"/>
      <c r="J475" s="233">
        <v>3010001056450</v>
      </c>
      <c r="K475" s="234"/>
      <c r="L475" s="234"/>
      <c r="M475" s="234"/>
      <c r="N475" s="234"/>
      <c r="O475" s="234"/>
      <c r="P475" s="235" t="s">
        <v>713</v>
      </c>
      <c r="Q475" s="235"/>
      <c r="R475" s="235"/>
      <c r="S475" s="235"/>
      <c r="T475" s="235"/>
      <c r="U475" s="235"/>
      <c r="V475" s="235"/>
      <c r="W475" s="235"/>
      <c r="X475" s="235"/>
      <c r="Y475" s="236">
        <v>13.2</v>
      </c>
      <c r="Z475" s="237"/>
      <c r="AA475" s="237"/>
      <c r="AB475" s="238"/>
      <c r="AC475" s="222" t="s">
        <v>715</v>
      </c>
      <c r="AD475" s="223"/>
      <c r="AE475" s="223"/>
      <c r="AF475" s="223"/>
      <c r="AG475" s="223"/>
      <c r="AH475" s="224" t="s">
        <v>766</v>
      </c>
      <c r="AI475" s="225"/>
      <c r="AJ475" s="225"/>
      <c r="AK475" s="225"/>
      <c r="AL475" s="226" t="s">
        <v>766</v>
      </c>
      <c r="AM475" s="227"/>
      <c r="AN475" s="227"/>
      <c r="AO475" s="228"/>
      <c r="AP475" s="229" t="s">
        <v>746</v>
      </c>
      <c r="AQ475" s="229"/>
      <c r="AR475" s="229"/>
      <c r="AS475" s="229"/>
      <c r="AT475" s="229"/>
      <c r="AU475" s="229"/>
      <c r="AV475" s="229"/>
      <c r="AW475" s="229"/>
      <c r="AX475" s="229"/>
      <c r="AY475">
        <f>COUNTA($C$475)</f>
        <v>1</v>
      </c>
    </row>
    <row r="476" spans="1:51" ht="30" customHeight="1" x14ac:dyDescent="0.15">
      <c r="A476" s="230">
        <v>12</v>
      </c>
      <c r="B476" s="230">
        <v>1</v>
      </c>
      <c r="C476" s="251" t="s">
        <v>752</v>
      </c>
      <c r="D476" s="250"/>
      <c r="E476" s="250"/>
      <c r="F476" s="250"/>
      <c r="G476" s="250"/>
      <c r="H476" s="250"/>
      <c r="I476" s="250"/>
      <c r="J476" s="233">
        <v>3010001056450</v>
      </c>
      <c r="K476" s="234"/>
      <c r="L476" s="234"/>
      <c r="M476" s="234"/>
      <c r="N476" s="234"/>
      <c r="O476" s="234"/>
      <c r="P476" s="235" t="s">
        <v>713</v>
      </c>
      <c r="Q476" s="235"/>
      <c r="R476" s="235"/>
      <c r="S476" s="235"/>
      <c r="T476" s="235"/>
      <c r="U476" s="235"/>
      <c r="V476" s="235"/>
      <c r="W476" s="235"/>
      <c r="X476" s="235"/>
      <c r="Y476" s="236">
        <v>17.2</v>
      </c>
      <c r="Z476" s="237"/>
      <c r="AA476" s="237"/>
      <c r="AB476" s="238"/>
      <c r="AC476" s="222" t="s">
        <v>716</v>
      </c>
      <c r="AD476" s="223"/>
      <c r="AE476" s="223"/>
      <c r="AF476" s="223"/>
      <c r="AG476" s="223"/>
      <c r="AH476" s="224">
        <v>2</v>
      </c>
      <c r="AI476" s="225"/>
      <c r="AJ476" s="225"/>
      <c r="AK476" s="225"/>
      <c r="AL476" s="226">
        <v>99.46</v>
      </c>
      <c r="AM476" s="227"/>
      <c r="AN476" s="227"/>
      <c r="AO476" s="228"/>
      <c r="AP476" s="229" t="s">
        <v>746</v>
      </c>
      <c r="AQ476" s="229"/>
      <c r="AR476" s="229"/>
      <c r="AS476" s="229"/>
      <c r="AT476" s="229"/>
      <c r="AU476" s="229"/>
      <c r="AV476" s="229"/>
      <c r="AW476" s="229"/>
      <c r="AX476" s="229"/>
      <c r="AY476">
        <f>COUNTA($C$476)</f>
        <v>1</v>
      </c>
    </row>
    <row r="477" spans="1:51" ht="30" customHeight="1" x14ac:dyDescent="0.15">
      <c r="A477" s="230">
        <v>13</v>
      </c>
      <c r="B477" s="230">
        <v>1</v>
      </c>
      <c r="C477" s="251" t="s">
        <v>753</v>
      </c>
      <c r="D477" s="250"/>
      <c r="E477" s="250"/>
      <c r="F477" s="250"/>
      <c r="G477" s="250"/>
      <c r="H477" s="250"/>
      <c r="I477" s="250"/>
      <c r="J477" s="233">
        <v>9011101011216</v>
      </c>
      <c r="K477" s="234"/>
      <c r="L477" s="234"/>
      <c r="M477" s="234"/>
      <c r="N477" s="234"/>
      <c r="O477" s="234"/>
      <c r="P477" s="235" t="s">
        <v>714</v>
      </c>
      <c r="Q477" s="235"/>
      <c r="R477" s="235"/>
      <c r="S477" s="235"/>
      <c r="T477" s="235"/>
      <c r="U477" s="235"/>
      <c r="V477" s="235"/>
      <c r="W477" s="235"/>
      <c r="X477" s="235"/>
      <c r="Y477" s="236">
        <v>3021.5</v>
      </c>
      <c r="Z477" s="237"/>
      <c r="AA477" s="237"/>
      <c r="AB477" s="238"/>
      <c r="AC477" s="222" t="s">
        <v>715</v>
      </c>
      <c r="AD477" s="223"/>
      <c r="AE477" s="223"/>
      <c r="AF477" s="223"/>
      <c r="AG477" s="223"/>
      <c r="AH477" s="224" t="s">
        <v>766</v>
      </c>
      <c r="AI477" s="225"/>
      <c r="AJ477" s="225"/>
      <c r="AK477" s="225"/>
      <c r="AL477" s="226" t="s">
        <v>766</v>
      </c>
      <c r="AM477" s="227"/>
      <c r="AN477" s="227"/>
      <c r="AO477" s="228"/>
      <c r="AP477" s="229" t="s">
        <v>746</v>
      </c>
      <c r="AQ477" s="229"/>
      <c r="AR477" s="229"/>
      <c r="AS477" s="229"/>
      <c r="AT477" s="229"/>
      <c r="AU477" s="229"/>
      <c r="AV477" s="229"/>
      <c r="AW477" s="229"/>
      <c r="AX477" s="229"/>
      <c r="AY477">
        <f>COUNTA($C$477)</f>
        <v>1</v>
      </c>
    </row>
    <row r="478" spans="1:51" ht="30" customHeight="1" x14ac:dyDescent="0.15">
      <c r="A478" s="230">
        <v>14</v>
      </c>
      <c r="B478" s="230">
        <v>1</v>
      </c>
      <c r="C478" s="251" t="s">
        <v>753</v>
      </c>
      <c r="D478" s="250"/>
      <c r="E478" s="250"/>
      <c r="F478" s="250"/>
      <c r="G478" s="250"/>
      <c r="H478" s="250"/>
      <c r="I478" s="250"/>
      <c r="J478" s="233">
        <v>9011101011216</v>
      </c>
      <c r="K478" s="234"/>
      <c r="L478" s="234"/>
      <c r="M478" s="234"/>
      <c r="N478" s="234"/>
      <c r="O478" s="234"/>
      <c r="P478" s="235" t="s">
        <v>714</v>
      </c>
      <c r="Q478" s="235"/>
      <c r="R478" s="235"/>
      <c r="S478" s="235"/>
      <c r="T478" s="235"/>
      <c r="U478" s="235"/>
      <c r="V478" s="235"/>
      <c r="W478" s="235"/>
      <c r="X478" s="235"/>
      <c r="Y478" s="236">
        <v>417.4</v>
      </c>
      <c r="Z478" s="237"/>
      <c r="AA478" s="237"/>
      <c r="AB478" s="238"/>
      <c r="AC478" s="222" t="s">
        <v>715</v>
      </c>
      <c r="AD478" s="223"/>
      <c r="AE478" s="223"/>
      <c r="AF478" s="223"/>
      <c r="AG478" s="223"/>
      <c r="AH478" s="224" t="s">
        <v>766</v>
      </c>
      <c r="AI478" s="225"/>
      <c r="AJ478" s="225"/>
      <c r="AK478" s="225"/>
      <c r="AL478" s="226" t="s">
        <v>766</v>
      </c>
      <c r="AM478" s="227"/>
      <c r="AN478" s="227"/>
      <c r="AO478" s="228"/>
      <c r="AP478" s="229" t="s">
        <v>746</v>
      </c>
      <c r="AQ478" s="229"/>
      <c r="AR478" s="229"/>
      <c r="AS478" s="229"/>
      <c r="AT478" s="229"/>
      <c r="AU478" s="229"/>
      <c r="AV478" s="229"/>
      <c r="AW478" s="229"/>
      <c r="AX478" s="229"/>
      <c r="AY478">
        <f>COUNTA($C$478)</f>
        <v>1</v>
      </c>
    </row>
    <row r="479" spans="1:51" ht="234" customHeight="1" x14ac:dyDescent="0.15">
      <c r="A479" s="230">
        <v>15</v>
      </c>
      <c r="B479" s="230">
        <v>1</v>
      </c>
      <c r="C479" s="251" t="s">
        <v>753</v>
      </c>
      <c r="D479" s="250"/>
      <c r="E479" s="250"/>
      <c r="F479" s="250"/>
      <c r="G479" s="250"/>
      <c r="H479" s="250"/>
      <c r="I479" s="250"/>
      <c r="J479" s="233">
        <v>9011101011216</v>
      </c>
      <c r="K479" s="234"/>
      <c r="L479" s="234"/>
      <c r="M479" s="234"/>
      <c r="N479" s="234"/>
      <c r="O479" s="234"/>
      <c r="P479" s="235" t="s">
        <v>714</v>
      </c>
      <c r="Q479" s="235"/>
      <c r="R479" s="235"/>
      <c r="S479" s="235"/>
      <c r="T479" s="235"/>
      <c r="U479" s="235"/>
      <c r="V479" s="235"/>
      <c r="W479" s="235"/>
      <c r="X479" s="235"/>
      <c r="Y479" s="236">
        <v>544.4</v>
      </c>
      <c r="Z479" s="237"/>
      <c r="AA479" s="237"/>
      <c r="AB479" s="238"/>
      <c r="AC479" s="222" t="s">
        <v>716</v>
      </c>
      <c r="AD479" s="223"/>
      <c r="AE479" s="223"/>
      <c r="AF479" s="223"/>
      <c r="AG479" s="223"/>
      <c r="AH479" s="224">
        <v>1</v>
      </c>
      <c r="AI479" s="225"/>
      <c r="AJ479" s="225"/>
      <c r="AK479" s="225"/>
      <c r="AL479" s="226">
        <v>98.03</v>
      </c>
      <c r="AM479" s="227"/>
      <c r="AN479" s="227"/>
      <c r="AO479" s="228"/>
      <c r="AP479" s="229" t="s">
        <v>720</v>
      </c>
      <c r="AQ479" s="229"/>
      <c r="AR479" s="229"/>
      <c r="AS479" s="229"/>
      <c r="AT479" s="229"/>
      <c r="AU479" s="229"/>
      <c r="AV479" s="229"/>
      <c r="AW479" s="229"/>
      <c r="AX479" s="229"/>
      <c r="AY479">
        <f>COUNTA($C$479)</f>
        <v>1</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255"/>
      <c r="B497" s="255"/>
      <c r="C497" s="255" t="s">
        <v>24</v>
      </c>
      <c r="D497" s="255"/>
      <c r="E497" s="255"/>
      <c r="F497" s="255"/>
      <c r="G497" s="255"/>
      <c r="H497" s="255"/>
      <c r="I497" s="255"/>
      <c r="J497" s="241" t="s">
        <v>196</v>
      </c>
      <c r="K497" s="256"/>
      <c r="L497" s="256"/>
      <c r="M497" s="256"/>
      <c r="N497" s="256"/>
      <c r="O497" s="256"/>
      <c r="P497" s="119" t="s">
        <v>25</v>
      </c>
      <c r="Q497" s="119"/>
      <c r="R497" s="119"/>
      <c r="S497" s="119"/>
      <c r="T497" s="119"/>
      <c r="U497" s="119"/>
      <c r="V497" s="119"/>
      <c r="W497" s="119"/>
      <c r="X497" s="119"/>
      <c r="Y497" s="257" t="s">
        <v>195</v>
      </c>
      <c r="Z497" s="258"/>
      <c r="AA497" s="258"/>
      <c r="AB497" s="258"/>
      <c r="AC497" s="241" t="s">
        <v>225</v>
      </c>
      <c r="AD497" s="241"/>
      <c r="AE497" s="241"/>
      <c r="AF497" s="241"/>
      <c r="AG497" s="241"/>
      <c r="AH497" s="257" t="s">
        <v>243</v>
      </c>
      <c r="AI497" s="255"/>
      <c r="AJ497" s="255"/>
      <c r="AK497" s="255"/>
      <c r="AL497" s="255" t="s">
        <v>19</v>
      </c>
      <c r="AM497" s="255"/>
      <c r="AN497" s="255"/>
      <c r="AO497" s="259"/>
      <c r="AP497" s="244" t="s">
        <v>197</v>
      </c>
      <c r="AQ497" s="244"/>
      <c r="AR497" s="244"/>
      <c r="AS497" s="244"/>
      <c r="AT497" s="244"/>
      <c r="AU497" s="244"/>
      <c r="AV497" s="244"/>
      <c r="AW497" s="244"/>
      <c r="AX497" s="244"/>
      <c r="AY497">
        <f>$AY$495</f>
        <v>1</v>
      </c>
    </row>
    <row r="498" spans="1:51" ht="30" customHeight="1" x14ac:dyDescent="0.15">
      <c r="A498" s="230">
        <v>1</v>
      </c>
      <c r="B498" s="230">
        <v>1</v>
      </c>
      <c r="C498" s="250" t="s">
        <v>721</v>
      </c>
      <c r="D498" s="250"/>
      <c r="E498" s="250"/>
      <c r="F498" s="250"/>
      <c r="G498" s="250"/>
      <c r="H498" s="250"/>
      <c r="I498" s="250"/>
      <c r="J498" s="233">
        <v>1000020470007</v>
      </c>
      <c r="K498" s="234"/>
      <c r="L498" s="234"/>
      <c r="M498" s="234"/>
      <c r="N498" s="234"/>
      <c r="O498" s="234"/>
      <c r="P498" s="235" t="s">
        <v>682</v>
      </c>
      <c r="Q498" s="235"/>
      <c r="R498" s="235"/>
      <c r="S498" s="235"/>
      <c r="T498" s="235"/>
      <c r="U498" s="235"/>
      <c r="V498" s="235"/>
      <c r="W498" s="235"/>
      <c r="X498" s="235"/>
      <c r="Y498" s="236">
        <v>220.4</v>
      </c>
      <c r="Z498" s="237"/>
      <c r="AA498" s="237"/>
      <c r="AB498" s="238"/>
      <c r="AC498" s="222" t="s">
        <v>725</v>
      </c>
      <c r="AD498" s="223"/>
      <c r="AE498" s="223"/>
      <c r="AF498" s="223"/>
      <c r="AG498" s="223"/>
      <c r="AH498" s="253" t="s">
        <v>609</v>
      </c>
      <c r="AI498" s="254"/>
      <c r="AJ498" s="254"/>
      <c r="AK498" s="254"/>
      <c r="AL498" s="226">
        <v>100</v>
      </c>
      <c r="AM498" s="227"/>
      <c r="AN498" s="227"/>
      <c r="AO498" s="228"/>
      <c r="AP498" s="229" t="s">
        <v>609</v>
      </c>
      <c r="AQ498" s="229"/>
      <c r="AR498" s="229"/>
      <c r="AS498" s="229"/>
      <c r="AT498" s="229"/>
      <c r="AU498" s="229"/>
      <c r="AV498" s="229"/>
      <c r="AW498" s="229"/>
      <c r="AX498" s="229"/>
      <c r="AY498">
        <f>$AY$495</f>
        <v>1</v>
      </c>
    </row>
    <row r="499" spans="1:51" ht="30" customHeight="1" x14ac:dyDescent="0.15">
      <c r="A499" s="230">
        <v>2</v>
      </c>
      <c r="B499" s="230">
        <v>1</v>
      </c>
      <c r="C499" s="250" t="s">
        <v>722</v>
      </c>
      <c r="D499" s="250"/>
      <c r="E499" s="250"/>
      <c r="F499" s="250"/>
      <c r="G499" s="250"/>
      <c r="H499" s="250"/>
      <c r="I499" s="250"/>
      <c r="J499" s="233">
        <v>5000020473278</v>
      </c>
      <c r="K499" s="234"/>
      <c r="L499" s="234"/>
      <c r="M499" s="234"/>
      <c r="N499" s="234"/>
      <c r="O499" s="234"/>
      <c r="P499" s="235" t="s">
        <v>682</v>
      </c>
      <c r="Q499" s="235"/>
      <c r="R499" s="235"/>
      <c r="S499" s="235"/>
      <c r="T499" s="235"/>
      <c r="U499" s="235"/>
      <c r="V499" s="235"/>
      <c r="W499" s="235"/>
      <c r="X499" s="235"/>
      <c r="Y499" s="236">
        <v>158.1</v>
      </c>
      <c r="Z499" s="237"/>
      <c r="AA499" s="237"/>
      <c r="AB499" s="238"/>
      <c r="AC499" s="222" t="s">
        <v>725</v>
      </c>
      <c r="AD499" s="223"/>
      <c r="AE499" s="223"/>
      <c r="AF499" s="223"/>
      <c r="AG499" s="223"/>
      <c r="AH499" s="253" t="s">
        <v>609</v>
      </c>
      <c r="AI499" s="254"/>
      <c r="AJ499" s="254"/>
      <c r="AK499" s="254"/>
      <c r="AL499" s="226">
        <v>100</v>
      </c>
      <c r="AM499" s="227"/>
      <c r="AN499" s="227"/>
      <c r="AO499" s="228"/>
      <c r="AP499" s="229" t="s">
        <v>609</v>
      </c>
      <c r="AQ499" s="229"/>
      <c r="AR499" s="229"/>
      <c r="AS499" s="229"/>
      <c r="AT499" s="229"/>
      <c r="AU499" s="229"/>
      <c r="AV499" s="229"/>
      <c r="AW499" s="229"/>
      <c r="AX499" s="229"/>
      <c r="AY499">
        <f>COUNTA($C$499)</f>
        <v>1</v>
      </c>
    </row>
    <row r="500" spans="1:51" ht="30" customHeight="1" x14ac:dyDescent="0.15">
      <c r="A500" s="230">
        <v>3</v>
      </c>
      <c r="B500" s="230">
        <v>1</v>
      </c>
      <c r="C500" s="251" t="s">
        <v>723</v>
      </c>
      <c r="D500" s="250"/>
      <c r="E500" s="250"/>
      <c r="F500" s="250"/>
      <c r="G500" s="250"/>
      <c r="H500" s="250"/>
      <c r="I500" s="250"/>
      <c r="J500" s="233">
        <v>1000020472093</v>
      </c>
      <c r="K500" s="234"/>
      <c r="L500" s="234"/>
      <c r="M500" s="234"/>
      <c r="N500" s="234"/>
      <c r="O500" s="234"/>
      <c r="P500" s="252" t="s">
        <v>682</v>
      </c>
      <c r="Q500" s="235"/>
      <c r="R500" s="235"/>
      <c r="S500" s="235"/>
      <c r="T500" s="235"/>
      <c r="U500" s="235"/>
      <c r="V500" s="235"/>
      <c r="W500" s="235"/>
      <c r="X500" s="235"/>
      <c r="Y500" s="236">
        <v>38.6</v>
      </c>
      <c r="Z500" s="237"/>
      <c r="AA500" s="237"/>
      <c r="AB500" s="238"/>
      <c r="AC500" s="222" t="s">
        <v>725</v>
      </c>
      <c r="AD500" s="223"/>
      <c r="AE500" s="223"/>
      <c r="AF500" s="223"/>
      <c r="AG500" s="223"/>
      <c r="AH500" s="224" t="s">
        <v>609</v>
      </c>
      <c r="AI500" s="225"/>
      <c r="AJ500" s="225"/>
      <c r="AK500" s="225"/>
      <c r="AL500" s="226">
        <v>100</v>
      </c>
      <c r="AM500" s="227"/>
      <c r="AN500" s="227"/>
      <c r="AO500" s="228"/>
      <c r="AP500" s="229" t="s">
        <v>609</v>
      </c>
      <c r="AQ500" s="229"/>
      <c r="AR500" s="229"/>
      <c r="AS500" s="229"/>
      <c r="AT500" s="229"/>
      <c r="AU500" s="229"/>
      <c r="AV500" s="229"/>
      <c r="AW500" s="229"/>
      <c r="AX500" s="229"/>
      <c r="AY500">
        <f>COUNTA($C$500)</f>
        <v>1</v>
      </c>
    </row>
    <row r="501" spans="1:51" ht="30" customHeight="1" x14ac:dyDescent="0.15">
      <c r="A501" s="230">
        <v>4</v>
      </c>
      <c r="B501" s="230">
        <v>1</v>
      </c>
      <c r="C501" s="251" t="s">
        <v>724</v>
      </c>
      <c r="D501" s="250"/>
      <c r="E501" s="250"/>
      <c r="F501" s="250"/>
      <c r="G501" s="250"/>
      <c r="H501" s="250"/>
      <c r="I501" s="250"/>
      <c r="J501" s="233">
        <v>5000020472115</v>
      </c>
      <c r="K501" s="234"/>
      <c r="L501" s="234"/>
      <c r="M501" s="234"/>
      <c r="N501" s="234"/>
      <c r="O501" s="234"/>
      <c r="P501" s="252" t="s">
        <v>682</v>
      </c>
      <c r="Q501" s="235"/>
      <c r="R501" s="235"/>
      <c r="S501" s="235"/>
      <c r="T501" s="235"/>
      <c r="U501" s="235"/>
      <c r="V501" s="235"/>
      <c r="W501" s="235"/>
      <c r="X501" s="235"/>
      <c r="Y501" s="236">
        <v>14.9</v>
      </c>
      <c r="Z501" s="237"/>
      <c r="AA501" s="237"/>
      <c r="AB501" s="238"/>
      <c r="AC501" s="222" t="s">
        <v>725</v>
      </c>
      <c r="AD501" s="223"/>
      <c r="AE501" s="223"/>
      <c r="AF501" s="223"/>
      <c r="AG501" s="223"/>
      <c r="AH501" s="224" t="s">
        <v>609</v>
      </c>
      <c r="AI501" s="225"/>
      <c r="AJ501" s="225"/>
      <c r="AK501" s="225"/>
      <c r="AL501" s="226">
        <v>100</v>
      </c>
      <c r="AM501" s="227"/>
      <c r="AN501" s="227"/>
      <c r="AO501" s="228"/>
      <c r="AP501" s="229" t="s">
        <v>609</v>
      </c>
      <c r="AQ501" s="229"/>
      <c r="AR501" s="229"/>
      <c r="AS501" s="229"/>
      <c r="AT501" s="229"/>
      <c r="AU501" s="229"/>
      <c r="AV501" s="229"/>
      <c r="AW501" s="229"/>
      <c r="AX501" s="229"/>
      <c r="AY501">
        <f>COUNTA($C$501)</f>
        <v>1</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15">
      <c r="A530" s="255"/>
      <c r="B530" s="255"/>
      <c r="C530" s="255" t="s">
        <v>24</v>
      </c>
      <c r="D530" s="255"/>
      <c r="E530" s="255"/>
      <c r="F530" s="255"/>
      <c r="G530" s="255"/>
      <c r="H530" s="255"/>
      <c r="I530" s="255"/>
      <c r="J530" s="241" t="s">
        <v>196</v>
      </c>
      <c r="K530" s="256"/>
      <c r="L530" s="256"/>
      <c r="M530" s="256"/>
      <c r="N530" s="256"/>
      <c r="O530" s="256"/>
      <c r="P530" s="119" t="s">
        <v>25</v>
      </c>
      <c r="Q530" s="119"/>
      <c r="R530" s="119"/>
      <c r="S530" s="119"/>
      <c r="T530" s="119"/>
      <c r="U530" s="119"/>
      <c r="V530" s="119"/>
      <c r="W530" s="119"/>
      <c r="X530" s="119"/>
      <c r="Y530" s="257" t="s">
        <v>195</v>
      </c>
      <c r="Z530" s="258"/>
      <c r="AA530" s="258"/>
      <c r="AB530" s="258"/>
      <c r="AC530" s="241" t="s">
        <v>225</v>
      </c>
      <c r="AD530" s="241"/>
      <c r="AE530" s="241"/>
      <c r="AF530" s="241"/>
      <c r="AG530" s="241"/>
      <c r="AH530" s="257" t="s">
        <v>243</v>
      </c>
      <c r="AI530" s="255"/>
      <c r="AJ530" s="255"/>
      <c r="AK530" s="255"/>
      <c r="AL530" s="255" t="s">
        <v>19</v>
      </c>
      <c r="AM530" s="255"/>
      <c r="AN530" s="255"/>
      <c r="AO530" s="259"/>
      <c r="AP530" s="244" t="s">
        <v>197</v>
      </c>
      <c r="AQ530" s="244"/>
      <c r="AR530" s="244"/>
      <c r="AS530" s="244"/>
      <c r="AT530" s="244"/>
      <c r="AU530" s="244"/>
      <c r="AV530" s="244"/>
      <c r="AW530" s="244"/>
      <c r="AX530" s="244"/>
      <c r="AY530">
        <f>$AY$528</f>
        <v>1</v>
      </c>
    </row>
    <row r="531" spans="1:51" ht="30" customHeight="1" x14ac:dyDescent="0.15">
      <c r="A531" s="230">
        <v>1</v>
      </c>
      <c r="B531" s="230">
        <v>1</v>
      </c>
      <c r="C531" s="250" t="s">
        <v>726</v>
      </c>
      <c r="D531" s="250"/>
      <c r="E531" s="250"/>
      <c r="F531" s="250"/>
      <c r="G531" s="250"/>
      <c r="H531" s="250"/>
      <c r="I531" s="250"/>
      <c r="J531" s="233" t="s">
        <v>609</v>
      </c>
      <c r="K531" s="234"/>
      <c r="L531" s="234"/>
      <c r="M531" s="234"/>
      <c r="N531" s="234"/>
      <c r="O531" s="234"/>
      <c r="P531" s="235" t="s">
        <v>727</v>
      </c>
      <c r="Q531" s="235"/>
      <c r="R531" s="235"/>
      <c r="S531" s="235"/>
      <c r="T531" s="235"/>
      <c r="U531" s="235"/>
      <c r="V531" s="235"/>
      <c r="W531" s="235"/>
      <c r="X531" s="235"/>
      <c r="Y531" s="236">
        <v>9090.7000000000007</v>
      </c>
      <c r="Z531" s="237"/>
      <c r="AA531" s="237"/>
      <c r="AB531" s="238"/>
      <c r="AC531" s="222" t="s">
        <v>75</v>
      </c>
      <c r="AD531" s="223"/>
      <c r="AE531" s="223"/>
      <c r="AF531" s="223"/>
      <c r="AG531" s="223"/>
      <c r="AH531" s="253" t="s">
        <v>609</v>
      </c>
      <c r="AI531" s="254"/>
      <c r="AJ531" s="254"/>
      <c r="AK531" s="254"/>
      <c r="AL531" s="226" t="s">
        <v>609</v>
      </c>
      <c r="AM531" s="227"/>
      <c r="AN531" s="227"/>
      <c r="AO531" s="228"/>
      <c r="AP531" s="229" t="s">
        <v>609</v>
      </c>
      <c r="AQ531" s="229"/>
      <c r="AR531" s="229"/>
      <c r="AS531" s="229"/>
      <c r="AT531" s="229"/>
      <c r="AU531" s="229"/>
      <c r="AV531" s="229"/>
      <c r="AW531" s="229"/>
      <c r="AX531" s="229"/>
      <c r="AY531">
        <f>$AY$528</f>
        <v>1</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1</v>
      </c>
    </row>
    <row r="562" spans="1:51" ht="24.75"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1</v>
      </c>
    </row>
    <row r="563" spans="1:51" ht="59.25" customHeight="1" x14ac:dyDescent="0.15">
      <c r="A563" s="255"/>
      <c r="B563" s="255"/>
      <c r="C563" s="255" t="s">
        <v>24</v>
      </c>
      <c r="D563" s="255"/>
      <c r="E563" s="255"/>
      <c r="F563" s="255"/>
      <c r="G563" s="255"/>
      <c r="H563" s="255"/>
      <c r="I563" s="255"/>
      <c r="J563" s="241" t="s">
        <v>196</v>
      </c>
      <c r="K563" s="256"/>
      <c r="L563" s="256"/>
      <c r="M563" s="256"/>
      <c r="N563" s="256"/>
      <c r="O563" s="256"/>
      <c r="P563" s="119" t="s">
        <v>25</v>
      </c>
      <c r="Q563" s="119"/>
      <c r="R563" s="119"/>
      <c r="S563" s="119"/>
      <c r="T563" s="119"/>
      <c r="U563" s="119"/>
      <c r="V563" s="119"/>
      <c r="W563" s="119"/>
      <c r="X563" s="119"/>
      <c r="Y563" s="257" t="s">
        <v>195</v>
      </c>
      <c r="Z563" s="258"/>
      <c r="AA563" s="258"/>
      <c r="AB563" s="258"/>
      <c r="AC563" s="241" t="s">
        <v>225</v>
      </c>
      <c r="AD563" s="241"/>
      <c r="AE563" s="241"/>
      <c r="AF563" s="241"/>
      <c r="AG563" s="241"/>
      <c r="AH563" s="257" t="s">
        <v>243</v>
      </c>
      <c r="AI563" s="255"/>
      <c r="AJ563" s="255"/>
      <c r="AK563" s="255"/>
      <c r="AL563" s="255" t="s">
        <v>19</v>
      </c>
      <c r="AM563" s="255"/>
      <c r="AN563" s="255"/>
      <c r="AO563" s="259"/>
      <c r="AP563" s="244" t="s">
        <v>197</v>
      </c>
      <c r="AQ563" s="244"/>
      <c r="AR563" s="244"/>
      <c r="AS563" s="244"/>
      <c r="AT563" s="244"/>
      <c r="AU563" s="244"/>
      <c r="AV563" s="244"/>
      <c r="AW563" s="244"/>
      <c r="AX563" s="244"/>
      <c r="AY563">
        <f>$AY$561</f>
        <v>1</v>
      </c>
    </row>
    <row r="564" spans="1:51" ht="47.25" customHeight="1" x14ac:dyDescent="0.15">
      <c r="A564" s="230">
        <v>1</v>
      </c>
      <c r="B564" s="230">
        <v>1</v>
      </c>
      <c r="C564" s="250" t="s">
        <v>728</v>
      </c>
      <c r="D564" s="250"/>
      <c r="E564" s="250"/>
      <c r="F564" s="250"/>
      <c r="G564" s="250"/>
      <c r="H564" s="250"/>
      <c r="I564" s="250"/>
      <c r="J564" s="233" t="s">
        <v>609</v>
      </c>
      <c r="K564" s="234"/>
      <c r="L564" s="234"/>
      <c r="M564" s="234"/>
      <c r="N564" s="234"/>
      <c r="O564" s="234"/>
      <c r="P564" s="235" t="s">
        <v>729</v>
      </c>
      <c r="Q564" s="235"/>
      <c r="R564" s="235"/>
      <c r="S564" s="235"/>
      <c r="T564" s="235"/>
      <c r="U564" s="235"/>
      <c r="V564" s="235"/>
      <c r="W564" s="235"/>
      <c r="X564" s="235"/>
      <c r="Y564" s="236">
        <v>43409.5</v>
      </c>
      <c r="Z564" s="237"/>
      <c r="AA564" s="237"/>
      <c r="AB564" s="238"/>
      <c r="AC564" s="222" t="s">
        <v>75</v>
      </c>
      <c r="AD564" s="223"/>
      <c r="AE564" s="223"/>
      <c r="AF564" s="223"/>
      <c r="AG564" s="223"/>
      <c r="AH564" s="253" t="s">
        <v>609</v>
      </c>
      <c r="AI564" s="254"/>
      <c r="AJ564" s="254"/>
      <c r="AK564" s="254"/>
      <c r="AL564" s="226" t="s">
        <v>609</v>
      </c>
      <c r="AM564" s="227"/>
      <c r="AN564" s="227"/>
      <c r="AO564" s="228"/>
      <c r="AP564" s="229" t="s">
        <v>609</v>
      </c>
      <c r="AQ564" s="229"/>
      <c r="AR564" s="229"/>
      <c r="AS564" s="229"/>
      <c r="AT564" s="229"/>
      <c r="AU564" s="229"/>
      <c r="AV564" s="229"/>
      <c r="AW564" s="229"/>
      <c r="AX564" s="229"/>
      <c r="AY564">
        <f>$AY$561</f>
        <v>1</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196</v>
      </c>
      <c r="K596" s="256"/>
      <c r="L596" s="256"/>
      <c r="M596" s="256"/>
      <c r="N596" s="256"/>
      <c r="O596" s="256"/>
      <c r="P596" s="119" t="s">
        <v>25</v>
      </c>
      <c r="Q596" s="119"/>
      <c r="R596" s="119"/>
      <c r="S596" s="119"/>
      <c r="T596" s="119"/>
      <c r="U596" s="119"/>
      <c r="V596" s="119"/>
      <c r="W596" s="119"/>
      <c r="X596" s="119"/>
      <c r="Y596" s="257" t="s">
        <v>195</v>
      </c>
      <c r="Z596" s="258"/>
      <c r="AA596" s="258"/>
      <c r="AB596" s="258"/>
      <c r="AC596" s="241" t="s">
        <v>225</v>
      </c>
      <c r="AD596" s="241"/>
      <c r="AE596" s="241"/>
      <c r="AF596" s="241"/>
      <c r="AG596" s="241"/>
      <c r="AH596" s="257" t="s">
        <v>243</v>
      </c>
      <c r="AI596" s="255"/>
      <c r="AJ596" s="255"/>
      <c r="AK596" s="255"/>
      <c r="AL596" s="255" t="s">
        <v>19</v>
      </c>
      <c r="AM596" s="255"/>
      <c r="AN596" s="255"/>
      <c r="AO596" s="259"/>
      <c r="AP596" s="244" t="s">
        <v>197</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x14ac:dyDescent="0.15">
      <c r="A627" s="245" t="s">
        <v>573</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227</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215</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196</v>
      </c>
      <c r="K630" s="241"/>
      <c r="L630" s="241"/>
      <c r="M630" s="241"/>
      <c r="N630" s="241"/>
      <c r="O630" s="241"/>
      <c r="P630" s="241" t="s">
        <v>25</v>
      </c>
      <c r="Q630" s="241"/>
      <c r="R630" s="241"/>
      <c r="S630" s="241"/>
      <c r="T630" s="241"/>
      <c r="U630" s="241"/>
      <c r="V630" s="241"/>
      <c r="W630" s="241"/>
      <c r="X630" s="241"/>
      <c r="Y630" s="241" t="s">
        <v>198</v>
      </c>
      <c r="Z630" s="242"/>
      <c r="AA630" s="242"/>
      <c r="AB630" s="242"/>
      <c r="AC630" s="241" t="s">
        <v>180</v>
      </c>
      <c r="AD630" s="241"/>
      <c r="AE630" s="241"/>
      <c r="AF630" s="241"/>
      <c r="AG630" s="241"/>
      <c r="AH630" s="241" t="s">
        <v>187</v>
      </c>
      <c r="AI630" s="242"/>
      <c r="AJ630" s="242"/>
      <c r="AK630" s="242"/>
      <c r="AL630" s="242" t="s">
        <v>19</v>
      </c>
      <c r="AM630" s="242"/>
      <c r="AN630" s="242"/>
      <c r="AO630" s="243"/>
      <c r="AP630" s="244" t="s">
        <v>221</v>
      </c>
      <c r="AQ630" s="244"/>
      <c r="AR630" s="244"/>
      <c r="AS630" s="244"/>
      <c r="AT630" s="244"/>
      <c r="AU630" s="244"/>
      <c r="AV630" s="244"/>
      <c r="AW630" s="244"/>
      <c r="AX630" s="244"/>
    </row>
    <row r="631" spans="1:51" ht="102.75" customHeight="1" x14ac:dyDescent="0.15">
      <c r="A631" s="230">
        <v>1</v>
      </c>
      <c r="B631" s="230">
        <v>1</v>
      </c>
      <c r="C631" s="231" t="s">
        <v>743</v>
      </c>
      <c r="D631" s="231"/>
      <c r="E631" s="232" t="s">
        <v>730</v>
      </c>
      <c r="F631" s="232"/>
      <c r="G631" s="232"/>
      <c r="H631" s="232"/>
      <c r="I631" s="232"/>
      <c r="J631" s="233" t="s">
        <v>609</v>
      </c>
      <c r="K631" s="234"/>
      <c r="L631" s="234"/>
      <c r="M631" s="234"/>
      <c r="N631" s="234"/>
      <c r="O631" s="234"/>
      <c r="P631" s="235" t="s">
        <v>734</v>
      </c>
      <c r="Q631" s="235"/>
      <c r="R631" s="235"/>
      <c r="S631" s="235"/>
      <c r="T631" s="235"/>
      <c r="U631" s="235"/>
      <c r="V631" s="235"/>
      <c r="W631" s="235"/>
      <c r="X631" s="235"/>
      <c r="Y631" s="236">
        <v>6622.1</v>
      </c>
      <c r="Z631" s="237"/>
      <c r="AA631" s="237"/>
      <c r="AB631" s="238"/>
      <c r="AC631" s="222" t="s">
        <v>716</v>
      </c>
      <c r="AD631" s="223"/>
      <c r="AE631" s="223"/>
      <c r="AF631" s="223"/>
      <c r="AG631" s="223"/>
      <c r="AH631" s="224">
        <v>7</v>
      </c>
      <c r="AI631" s="225"/>
      <c r="AJ631" s="225"/>
      <c r="AK631" s="225"/>
      <c r="AL631" s="226">
        <v>92</v>
      </c>
      <c r="AM631" s="227"/>
      <c r="AN631" s="227"/>
      <c r="AO631" s="228"/>
      <c r="AP631" s="229" t="s">
        <v>609</v>
      </c>
      <c r="AQ631" s="229"/>
      <c r="AR631" s="229"/>
      <c r="AS631" s="229"/>
      <c r="AT631" s="229"/>
      <c r="AU631" s="229"/>
      <c r="AV631" s="229"/>
      <c r="AW631" s="229"/>
      <c r="AX631" s="229"/>
    </row>
    <row r="632" spans="1:51" ht="102.75" customHeight="1" x14ac:dyDescent="0.15">
      <c r="A632" s="230">
        <v>2</v>
      </c>
      <c r="B632" s="230">
        <v>1</v>
      </c>
      <c r="C632" s="231" t="s">
        <v>743</v>
      </c>
      <c r="D632" s="231"/>
      <c r="E632" s="232" t="s">
        <v>730</v>
      </c>
      <c r="F632" s="232"/>
      <c r="G632" s="232"/>
      <c r="H632" s="232"/>
      <c r="I632" s="232"/>
      <c r="J632" s="233" t="s">
        <v>609</v>
      </c>
      <c r="K632" s="234"/>
      <c r="L632" s="234"/>
      <c r="M632" s="234"/>
      <c r="N632" s="234"/>
      <c r="O632" s="234"/>
      <c r="P632" s="235" t="s">
        <v>734</v>
      </c>
      <c r="Q632" s="235"/>
      <c r="R632" s="235"/>
      <c r="S632" s="235"/>
      <c r="T632" s="235"/>
      <c r="U632" s="235"/>
      <c r="V632" s="235"/>
      <c r="W632" s="235"/>
      <c r="X632" s="235"/>
      <c r="Y632" s="236">
        <v>3763.8</v>
      </c>
      <c r="Z632" s="237"/>
      <c r="AA632" s="237"/>
      <c r="AB632" s="238"/>
      <c r="AC632" s="222" t="s">
        <v>716</v>
      </c>
      <c r="AD632" s="223"/>
      <c r="AE632" s="223"/>
      <c r="AF632" s="223"/>
      <c r="AG632" s="223"/>
      <c r="AH632" s="224">
        <v>6</v>
      </c>
      <c r="AI632" s="225"/>
      <c r="AJ632" s="225"/>
      <c r="AK632" s="225"/>
      <c r="AL632" s="226">
        <v>92</v>
      </c>
      <c r="AM632" s="227"/>
      <c r="AN632" s="227"/>
      <c r="AO632" s="228"/>
      <c r="AP632" s="229" t="s">
        <v>609</v>
      </c>
      <c r="AQ632" s="229"/>
      <c r="AR632" s="229"/>
      <c r="AS632" s="229"/>
      <c r="AT632" s="229"/>
      <c r="AU632" s="229"/>
      <c r="AV632" s="229"/>
      <c r="AW632" s="229"/>
      <c r="AX632" s="229"/>
      <c r="AY632">
        <f>COUNTA($E$632)</f>
        <v>1</v>
      </c>
    </row>
    <row r="633" spans="1:51" ht="102.75" customHeight="1" x14ac:dyDescent="0.15">
      <c r="A633" s="230">
        <v>3</v>
      </c>
      <c r="B633" s="230">
        <v>1</v>
      </c>
      <c r="C633" s="231" t="s">
        <v>743</v>
      </c>
      <c r="D633" s="231"/>
      <c r="E633" s="232" t="s">
        <v>730</v>
      </c>
      <c r="F633" s="232"/>
      <c r="G633" s="232"/>
      <c r="H633" s="232"/>
      <c r="I633" s="232"/>
      <c r="J633" s="233" t="s">
        <v>609</v>
      </c>
      <c r="K633" s="234"/>
      <c r="L633" s="234"/>
      <c r="M633" s="234"/>
      <c r="N633" s="234"/>
      <c r="O633" s="234"/>
      <c r="P633" s="235" t="s">
        <v>734</v>
      </c>
      <c r="Q633" s="235"/>
      <c r="R633" s="235"/>
      <c r="S633" s="235"/>
      <c r="T633" s="235"/>
      <c r="U633" s="235"/>
      <c r="V633" s="235"/>
      <c r="W633" s="235"/>
      <c r="X633" s="235"/>
      <c r="Y633" s="236">
        <v>1877.7</v>
      </c>
      <c r="Z633" s="237"/>
      <c r="AA633" s="237"/>
      <c r="AB633" s="238"/>
      <c r="AC633" s="222" t="s">
        <v>717</v>
      </c>
      <c r="AD633" s="223"/>
      <c r="AE633" s="223"/>
      <c r="AF633" s="223"/>
      <c r="AG633" s="223"/>
      <c r="AH633" s="224" t="s">
        <v>766</v>
      </c>
      <c r="AI633" s="225"/>
      <c r="AJ633" s="225"/>
      <c r="AK633" s="225"/>
      <c r="AL633" s="226">
        <v>100</v>
      </c>
      <c r="AM633" s="227"/>
      <c r="AN633" s="227"/>
      <c r="AO633" s="228"/>
      <c r="AP633" s="229" t="s">
        <v>740</v>
      </c>
      <c r="AQ633" s="229"/>
      <c r="AR633" s="229"/>
      <c r="AS633" s="229"/>
      <c r="AT633" s="229"/>
      <c r="AU633" s="229"/>
      <c r="AV633" s="229"/>
      <c r="AW633" s="229"/>
      <c r="AX633" s="229"/>
      <c r="AY633">
        <f>COUNTA($E$633)</f>
        <v>1</v>
      </c>
    </row>
    <row r="634" spans="1:51" ht="232.5" customHeight="1" x14ac:dyDescent="0.15">
      <c r="A634" s="230">
        <v>4</v>
      </c>
      <c r="B634" s="230">
        <v>1</v>
      </c>
      <c r="C634" s="231" t="s">
        <v>743</v>
      </c>
      <c r="D634" s="231"/>
      <c r="E634" s="240" t="s">
        <v>731</v>
      </c>
      <c r="F634" s="232"/>
      <c r="G634" s="232"/>
      <c r="H634" s="232"/>
      <c r="I634" s="232"/>
      <c r="J634" s="233" t="s">
        <v>609</v>
      </c>
      <c r="K634" s="234"/>
      <c r="L634" s="234"/>
      <c r="M634" s="234"/>
      <c r="N634" s="234"/>
      <c r="O634" s="234"/>
      <c r="P634" s="235" t="s">
        <v>735</v>
      </c>
      <c r="Q634" s="235"/>
      <c r="R634" s="235"/>
      <c r="S634" s="235"/>
      <c r="T634" s="235"/>
      <c r="U634" s="235"/>
      <c r="V634" s="235"/>
      <c r="W634" s="235"/>
      <c r="X634" s="235"/>
      <c r="Y634" s="236">
        <v>7849.4</v>
      </c>
      <c r="Z634" s="237"/>
      <c r="AA634" s="237"/>
      <c r="AB634" s="238"/>
      <c r="AC634" s="222" t="s">
        <v>716</v>
      </c>
      <c r="AD634" s="223"/>
      <c r="AE634" s="223"/>
      <c r="AF634" s="223"/>
      <c r="AG634" s="223"/>
      <c r="AH634" s="224">
        <v>5</v>
      </c>
      <c r="AI634" s="225"/>
      <c r="AJ634" s="225"/>
      <c r="AK634" s="225"/>
      <c r="AL634" s="226">
        <v>90.74</v>
      </c>
      <c r="AM634" s="227"/>
      <c r="AN634" s="227"/>
      <c r="AO634" s="228"/>
      <c r="AP634" s="229" t="s">
        <v>609</v>
      </c>
      <c r="AQ634" s="229"/>
      <c r="AR634" s="229"/>
      <c r="AS634" s="229"/>
      <c r="AT634" s="229"/>
      <c r="AU634" s="229"/>
      <c r="AV634" s="229"/>
      <c r="AW634" s="229"/>
      <c r="AX634" s="229"/>
      <c r="AY634">
        <f>COUNTA($E$634)</f>
        <v>1</v>
      </c>
    </row>
    <row r="635" spans="1:51" ht="228.75" customHeight="1" x14ac:dyDescent="0.15">
      <c r="A635" s="230">
        <v>5</v>
      </c>
      <c r="B635" s="230">
        <v>1</v>
      </c>
      <c r="C635" s="231" t="s">
        <v>743</v>
      </c>
      <c r="D635" s="231"/>
      <c r="E635" s="240" t="s">
        <v>770</v>
      </c>
      <c r="F635" s="232"/>
      <c r="G635" s="232"/>
      <c r="H635" s="232"/>
      <c r="I635" s="232"/>
      <c r="J635" s="233">
        <v>9011101011216</v>
      </c>
      <c r="K635" s="234"/>
      <c r="L635" s="234"/>
      <c r="M635" s="234"/>
      <c r="N635" s="234"/>
      <c r="O635" s="234"/>
      <c r="P635" s="235" t="s">
        <v>714</v>
      </c>
      <c r="Q635" s="235"/>
      <c r="R635" s="235"/>
      <c r="S635" s="235"/>
      <c r="T635" s="235"/>
      <c r="U635" s="235"/>
      <c r="V635" s="235"/>
      <c r="W635" s="235"/>
      <c r="X635" s="235"/>
      <c r="Y635" s="236">
        <v>7367.9</v>
      </c>
      <c r="Z635" s="237"/>
      <c r="AA635" s="237"/>
      <c r="AB635" s="238"/>
      <c r="AC635" s="222" t="s">
        <v>716</v>
      </c>
      <c r="AD635" s="223"/>
      <c r="AE635" s="223"/>
      <c r="AF635" s="223"/>
      <c r="AG635" s="223"/>
      <c r="AH635" s="224">
        <v>1</v>
      </c>
      <c r="AI635" s="225"/>
      <c r="AJ635" s="225"/>
      <c r="AK635" s="225"/>
      <c r="AL635" s="226">
        <v>98.03</v>
      </c>
      <c r="AM635" s="227"/>
      <c r="AN635" s="227"/>
      <c r="AO635" s="228"/>
      <c r="AP635" s="229" t="s">
        <v>720</v>
      </c>
      <c r="AQ635" s="229"/>
      <c r="AR635" s="229"/>
      <c r="AS635" s="229"/>
      <c r="AT635" s="229"/>
      <c r="AU635" s="229"/>
      <c r="AV635" s="229"/>
      <c r="AW635" s="229"/>
      <c r="AX635" s="229"/>
      <c r="AY635">
        <f>COUNTA($E$635)</f>
        <v>1</v>
      </c>
    </row>
    <row r="636" spans="1:51" ht="102.75" customHeight="1" x14ac:dyDescent="0.15">
      <c r="A636" s="230">
        <v>6</v>
      </c>
      <c r="B636" s="230">
        <v>1</v>
      </c>
      <c r="C636" s="231" t="s">
        <v>743</v>
      </c>
      <c r="D636" s="231"/>
      <c r="E636" s="232" t="s">
        <v>755</v>
      </c>
      <c r="F636" s="232"/>
      <c r="G636" s="232"/>
      <c r="H636" s="232"/>
      <c r="I636" s="232"/>
      <c r="J636" s="233">
        <v>4011101013398</v>
      </c>
      <c r="K636" s="234"/>
      <c r="L636" s="234"/>
      <c r="M636" s="234"/>
      <c r="N636" s="234"/>
      <c r="O636" s="234"/>
      <c r="P636" s="235" t="s">
        <v>736</v>
      </c>
      <c r="Q636" s="235"/>
      <c r="R636" s="235"/>
      <c r="S636" s="235"/>
      <c r="T636" s="235"/>
      <c r="U636" s="235"/>
      <c r="V636" s="235"/>
      <c r="W636" s="235"/>
      <c r="X636" s="235"/>
      <c r="Y636" s="236">
        <v>6667.5</v>
      </c>
      <c r="Z636" s="237"/>
      <c r="AA636" s="237"/>
      <c r="AB636" s="238"/>
      <c r="AC636" s="222" t="s">
        <v>716</v>
      </c>
      <c r="AD636" s="223"/>
      <c r="AE636" s="223"/>
      <c r="AF636" s="223"/>
      <c r="AG636" s="223"/>
      <c r="AH636" s="224">
        <v>2</v>
      </c>
      <c r="AI636" s="225"/>
      <c r="AJ636" s="225"/>
      <c r="AK636" s="225"/>
      <c r="AL636" s="226">
        <v>87.64</v>
      </c>
      <c r="AM636" s="227"/>
      <c r="AN636" s="227"/>
      <c r="AO636" s="228"/>
      <c r="AP636" s="229" t="s">
        <v>609</v>
      </c>
      <c r="AQ636" s="229"/>
      <c r="AR636" s="229"/>
      <c r="AS636" s="229"/>
      <c r="AT636" s="229"/>
      <c r="AU636" s="229"/>
      <c r="AV636" s="229"/>
      <c r="AW636" s="229"/>
      <c r="AX636" s="229"/>
      <c r="AY636">
        <f>COUNTA($E$636)</f>
        <v>1</v>
      </c>
    </row>
    <row r="637" spans="1:51" ht="237" customHeight="1" x14ac:dyDescent="0.15">
      <c r="A637" s="230">
        <v>7</v>
      </c>
      <c r="B637" s="230">
        <v>1</v>
      </c>
      <c r="C637" s="231" t="s">
        <v>743</v>
      </c>
      <c r="D637" s="231"/>
      <c r="E637" s="240" t="s">
        <v>732</v>
      </c>
      <c r="F637" s="232"/>
      <c r="G637" s="232"/>
      <c r="H637" s="232"/>
      <c r="I637" s="232"/>
      <c r="J637" s="233">
        <v>7010401022916</v>
      </c>
      <c r="K637" s="234"/>
      <c r="L637" s="234"/>
      <c r="M637" s="234"/>
      <c r="N637" s="234"/>
      <c r="O637" s="234"/>
      <c r="P637" s="235" t="s">
        <v>737</v>
      </c>
      <c r="Q637" s="235"/>
      <c r="R637" s="235"/>
      <c r="S637" s="235"/>
      <c r="T637" s="235"/>
      <c r="U637" s="235"/>
      <c r="V637" s="235"/>
      <c r="W637" s="235"/>
      <c r="X637" s="235"/>
      <c r="Y637" s="236">
        <v>3586</v>
      </c>
      <c r="Z637" s="237"/>
      <c r="AA637" s="237"/>
      <c r="AB637" s="238"/>
      <c r="AC637" s="222" t="s">
        <v>717</v>
      </c>
      <c r="AD637" s="223"/>
      <c r="AE637" s="223"/>
      <c r="AF637" s="223"/>
      <c r="AG637" s="223"/>
      <c r="AH637" s="224" t="s">
        <v>769</v>
      </c>
      <c r="AI637" s="225"/>
      <c r="AJ637" s="225"/>
      <c r="AK637" s="225"/>
      <c r="AL637" s="226">
        <v>99.6</v>
      </c>
      <c r="AM637" s="227"/>
      <c r="AN637" s="227"/>
      <c r="AO637" s="228"/>
      <c r="AP637" s="229" t="s">
        <v>741</v>
      </c>
      <c r="AQ637" s="229"/>
      <c r="AR637" s="229"/>
      <c r="AS637" s="229"/>
      <c r="AT637" s="229"/>
      <c r="AU637" s="229"/>
      <c r="AV637" s="229"/>
      <c r="AW637" s="229"/>
      <c r="AX637" s="229"/>
      <c r="AY637">
        <f>COUNTA($E$637)</f>
        <v>1</v>
      </c>
    </row>
    <row r="638" spans="1:51" ht="223.5" customHeight="1" x14ac:dyDescent="0.15">
      <c r="A638" s="230">
        <v>8</v>
      </c>
      <c r="B638" s="230">
        <v>1</v>
      </c>
      <c r="C638" s="231" t="s">
        <v>743</v>
      </c>
      <c r="D638" s="231"/>
      <c r="E638" s="232" t="s">
        <v>732</v>
      </c>
      <c r="F638" s="232"/>
      <c r="G638" s="232"/>
      <c r="H638" s="232"/>
      <c r="I638" s="232"/>
      <c r="J638" s="233">
        <v>7010401022916</v>
      </c>
      <c r="K638" s="234"/>
      <c r="L638" s="234"/>
      <c r="M638" s="234"/>
      <c r="N638" s="234"/>
      <c r="O638" s="234"/>
      <c r="P638" s="235" t="s">
        <v>737</v>
      </c>
      <c r="Q638" s="235"/>
      <c r="R638" s="235"/>
      <c r="S638" s="235"/>
      <c r="T638" s="235"/>
      <c r="U638" s="235"/>
      <c r="V638" s="235"/>
      <c r="W638" s="235"/>
      <c r="X638" s="235"/>
      <c r="Y638" s="236">
        <v>1045</v>
      </c>
      <c r="Z638" s="237"/>
      <c r="AA638" s="237"/>
      <c r="AB638" s="238"/>
      <c r="AC638" s="222" t="s">
        <v>717</v>
      </c>
      <c r="AD638" s="223"/>
      <c r="AE638" s="223"/>
      <c r="AF638" s="223"/>
      <c r="AG638" s="223"/>
      <c r="AH638" s="224" t="s">
        <v>766</v>
      </c>
      <c r="AI638" s="225"/>
      <c r="AJ638" s="225"/>
      <c r="AK638" s="225"/>
      <c r="AL638" s="226">
        <v>99.9</v>
      </c>
      <c r="AM638" s="227"/>
      <c r="AN638" s="227"/>
      <c r="AO638" s="228"/>
      <c r="AP638" s="229" t="s">
        <v>741</v>
      </c>
      <c r="AQ638" s="229"/>
      <c r="AR638" s="229"/>
      <c r="AS638" s="229"/>
      <c r="AT638" s="229"/>
      <c r="AU638" s="229"/>
      <c r="AV638" s="229"/>
      <c r="AW638" s="229"/>
      <c r="AX638" s="229"/>
      <c r="AY638">
        <f>COUNTA($E$638)</f>
        <v>1</v>
      </c>
    </row>
    <row r="639" spans="1:51" ht="102.75" customHeight="1" x14ac:dyDescent="0.15">
      <c r="A639" s="230">
        <v>9</v>
      </c>
      <c r="B639" s="230">
        <v>1</v>
      </c>
      <c r="C639" s="231" t="s">
        <v>743</v>
      </c>
      <c r="D639" s="231"/>
      <c r="E639" s="240" t="s">
        <v>732</v>
      </c>
      <c r="F639" s="232"/>
      <c r="G639" s="232"/>
      <c r="H639" s="232"/>
      <c r="I639" s="232"/>
      <c r="J639" s="233">
        <v>7010401022916</v>
      </c>
      <c r="K639" s="234"/>
      <c r="L639" s="234"/>
      <c r="M639" s="234"/>
      <c r="N639" s="234"/>
      <c r="O639" s="234"/>
      <c r="P639" s="235" t="s">
        <v>737</v>
      </c>
      <c r="Q639" s="235"/>
      <c r="R639" s="235"/>
      <c r="S639" s="235"/>
      <c r="T639" s="235"/>
      <c r="U639" s="235"/>
      <c r="V639" s="235"/>
      <c r="W639" s="235"/>
      <c r="X639" s="235"/>
      <c r="Y639" s="236">
        <v>382.8</v>
      </c>
      <c r="Z639" s="237"/>
      <c r="AA639" s="237"/>
      <c r="AB639" s="238"/>
      <c r="AC639" s="222" t="s">
        <v>717</v>
      </c>
      <c r="AD639" s="223"/>
      <c r="AE639" s="223"/>
      <c r="AF639" s="223"/>
      <c r="AG639" s="223"/>
      <c r="AH639" s="224" t="s">
        <v>766</v>
      </c>
      <c r="AI639" s="225"/>
      <c r="AJ639" s="225"/>
      <c r="AK639" s="225"/>
      <c r="AL639" s="226">
        <v>99.6</v>
      </c>
      <c r="AM639" s="227"/>
      <c r="AN639" s="227"/>
      <c r="AO639" s="228"/>
      <c r="AP639" s="229" t="s">
        <v>609</v>
      </c>
      <c r="AQ639" s="229"/>
      <c r="AR639" s="229"/>
      <c r="AS639" s="229"/>
      <c r="AT639" s="229"/>
      <c r="AU639" s="229"/>
      <c r="AV639" s="229"/>
      <c r="AW639" s="229"/>
      <c r="AX639" s="229"/>
      <c r="AY639">
        <f>COUNTA($E$639)</f>
        <v>1</v>
      </c>
    </row>
    <row r="640" spans="1:51" ht="102.75" customHeight="1" x14ac:dyDescent="0.15">
      <c r="A640" s="230">
        <v>10</v>
      </c>
      <c r="B640" s="230">
        <v>1</v>
      </c>
      <c r="C640" s="231" t="s">
        <v>743</v>
      </c>
      <c r="D640" s="231"/>
      <c r="E640" s="232" t="s">
        <v>733</v>
      </c>
      <c r="F640" s="232"/>
      <c r="G640" s="232"/>
      <c r="H640" s="232"/>
      <c r="I640" s="232"/>
      <c r="J640" s="233" t="s">
        <v>609</v>
      </c>
      <c r="K640" s="234"/>
      <c r="L640" s="234"/>
      <c r="M640" s="234"/>
      <c r="N640" s="234"/>
      <c r="O640" s="234"/>
      <c r="P640" s="235" t="s">
        <v>738</v>
      </c>
      <c r="Q640" s="235"/>
      <c r="R640" s="235"/>
      <c r="S640" s="235"/>
      <c r="T640" s="235"/>
      <c r="U640" s="235"/>
      <c r="V640" s="235"/>
      <c r="W640" s="235"/>
      <c r="X640" s="235"/>
      <c r="Y640" s="236">
        <v>4970.8999999999996</v>
      </c>
      <c r="Z640" s="237"/>
      <c r="AA640" s="237"/>
      <c r="AB640" s="238"/>
      <c r="AC640" s="222" t="s">
        <v>716</v>
      </c>
      <c r="AD640" s="223"/>
      <c r="AE640" s="223"/>
      <c r="AF640" s="223"/>
      <c r="AG640" s="223"/>
      <c r="AH640" s="224">
        <v>6</v>
      </c>
      <c r="AI640" s="225"/>
      <c r="AJ640" s="225"/>
      <c r="AK640" s="225"/>
      <c r="AL640" s="226">
        <v>92.22</v>
      </c>
      <c r="AM640" s="227"/>
      <c r="AN640" s="227"/>
      <c r="AO640" s="228"/>
      <c r="AP640" s="229" t="s">
        <v>609</v>
      </c>
      <c r="AQ640" s="229"/>
      <c r="AR640" s="229"/>
      <c r="AS640" s="229"/>
      <c r="AT640" s="229"/>
      <c r="AU640" s="229"/>
      <c r="AV640" s="229"/>
      <c r="AW640" s="229"/>
      <c r="AX640" s="229"/>
      <c r="AY640">
        <f>COUNTA($E$640)</f>
        <v>1</v>
      </c>
    </row>
    <row r="641" spans="1:51" ht="102.75" customHeight="1" x14ac:dyDescent="0.15">
      <c r="A641" s="230">
        <v>11</v>
      </c>
      <c r="B641" s="230">
        <v>1</v>
      </c>
      <c r="C641" s="231" t="s">
        <v>743</v>
      </c>
      <c r="D641" s="231"/>
      <c r="E641" s="240" t="s">
        <v>771</v>
      </c>
      <c r="F641" s="232"/>
      <c r="G641" s="232"/>
      <c r="H641" s="232"/>
      <c r="I641" s="232"/>
      <c r="J641" s="233">
        <v>7010001064648</v>
      </c>
      <c r="K641" s="234"/>
      <c r="L641" s="234"/>
      <c r="M641" s="234"/>
      <c r="N641" s="234"/>
      <c r="O641" s="234"/>
      <c r="P641" s="235" t="s">
        <v>739</v>
      </c>
      <c r="Q641" s="235"/>
      <c r="R641" s="235"/>
      <c r="S641" s="235"/>
      <c r="T641" s="235"/>
      <c r="U641" s="235"/>
      <c r="V641" s="235"/>
      <c r="W641" s="235"/>
      <c r="X641" s="235"/>
      <c r="Y641" s="236">
        <v>4599.3</v>
      </c>
      <c r="Z641" s="237"/>
      <c r="AA641" s="237"/>
      <c r="AB641" s="238"/>
      <c r="AC641" s="222" t="s">
        <v>717</v>
      </c>
      <c r="AD641" s="223"/>
      <c r="AE641" s="223"/>
      <c r="AF641" s="223"/>
      <c r="AG641" s="223"/>
      <c r="AH641" s="224" t="s">
        <v>766</v>
      </c>
      <c r="AI641" s="225"/>
      <c r="AJ641" s="225"/>
      <c r="AK641" s="225"/>
      <c r="AL641" s="226">
        <v>100</v>
      </c>
      <c r="AM641" s="227"/>
      <c r="AN641" s="227"/>
      <c r="AO641" s="228"/>
      <c r="AP641" s="229" t="s">
        <v>742</v>
      </c>
      <c r="AQ641" s="229"/>
      <c r="AR641" s="229"/>
      <c r="AS641" s="229"/>
      <c r="AT641" s="229"/>
      <c r="AU641" s="229"/>
      <c r="AV641" s="229"/>
      <c r="AW641" s="229"/>
      <c r="AX641" s="229"/>
      <c r="AY641">
        <f>COUNTA($E$641)</f>
        <v>1</v>
      </c>
    </row>
    <row r="642" spans="1:51" ht="102.75" customHeight="1" x14ac:dyDescent="0.15">
      <c r="A642" s="230">
        <v>12</v>
      </c>
      <c r="B642" s="230">
        <v>1</v>
      </c>
      <c r="C642" s="231" t="s">
        <v>743</v>
      </c>
      <c r="D642" s="231"/>
      <c r="E642" s="232" t="s">
        <v>759</v>
      </c>
      <c r="F642" s="232"/>
      <c r="G642" s="232"/>
      <c r="H642" s="232"/>
      <c r="I642" s="232"/>
      <c r="J642" s="233" t="s">
        <v>609</v>
      </c>
      <c r="K642" s="234"/>
      <c r="L642" s="234"/>
      <c r="M642" s="234"/>
      <c r="N642" s="234"/>
      <c r="O642" s="234"/>
      <c r="P642" s="235" t="s">
        <v>734</v>
      </c>
      <c r="Q642" s="235"/>
      <c r="R642" s="235"/>
      <c r="S642" s="235"/>
      <c r="T642" s="235"/>
      <c r="U642" s="235"/>
      <c r="V642" s="235"/>
      <c r="W642" s="235"/>
      <c r="X642" s="235"/>
      <c r="Y642" s="236">
        <v>2285.8000000000002</v>
      </c>
      <c r="Z642" s="237"/>
      <c r="AA642" s="237"/>
      <c r="AB642" s="238"/>
      <c r="AC642" s="222" t="s">
        <v>716</v>
      </c>
      <c r="AD642" s="223"/>
      <c r="AE642" s="223"/>
      <c r="AF642" s="223"/>
      <c r="AG642" s="223"/>
      <c r="AH642" s="224">
        <v>8</v>
      </c>
      <c r="AI642" s="225"/>
      <c r="AJ642" s="225"/>
      <c r="AK642" s="225"/>
      <c r="AL642" s="226">
        <v>92.74</v>
      </c>
      <c r="AM642" s="227"/>
      <c r="AN642" s="227"/>
      <c r="AO642" s="228"/>
      <c r="AP642" s="229" t="s">
        <v>609</v>
      </c>
      <c r="AQ642" s="229"/>
      <c r="AR642" s="229"/>
      <c r="AS642" s="229"/>
      <c r="AT642" s="229"/>
      <c r="AU642" s="229"/>
      <c r="AV642" s="229"/>
      <c r="AW642" s="229"/>
      <c r="AX642" s="229"/>
      <c r="AY642">
        <f>COUNTA($E$642)</f>
        <v>1</v>
      </c>
    </row>
    <row r="643" spans="1:51" ht="102.75" customHeight="1" x14ac:dyDescent="0.15">
      <c r="A643" s="230">
        <v>13</v>
      </c>
      <c r="B643" s="230">
        <v>1</v>
      </c>
      <c r="C643" s="231" t="s">
        <v>743</v>
      </c>
      <c r="D643" s="231"/>
      <c r="E643" s="232" t="s">
        <v>759</v>
      </c>
      <c r="F643" s="232"/>
      <c r="G643" s="232"/>
      <c r="H643" s="232"/>
      <c r="I643" s="232"/>
      <c r="J643" s="233" t="s">
        <v>609</v>
      </c>
      <c r="K643" s="234"/>
      <c r="L643" s="234"/>
      <c r="M643" s="234"/>
      <c r="N643" s="234"/>
      <c r="O643" s="234"/>
      <c r="P643" s="235" t="s">
        <v>734</v>
      </c>
      <c r="Q643" s="235"/>
      <c r="R643" s="235"/>
      <c r="S643" s="235"/>
      <c r="T643" s="235"/>
      <c r="U643" s="235"/>
      <c r="V643" s="235"/>
      <c r="W643" s="235"/>
      <c r="X643" s="235"/>
      <c r="Y643" s="236">
        <v>2269.1</v>
      </c>
      <c r="Z643" s="237"/>
      <c r="AA643" s="237"/>
      <c r="AB643" s="238"/>
      <c r="AC643" s="222" t="s">
        <v>716</v>
      </c>
      <c r="AD643" s="223"/>
      <c r="AE643" s="223"/>
      <c r="AF643" s="223"/>
      <c r="AG643" s="223"/>
      <c r="AH643" s="224">
        <v>8</v>
      </c>
      <c r="AI643" s="225"/>
      <c r="AJ643" s="225"/>
      <c r="AK643" s="225"/>
      <c r="AL643" s="226">
        <v>92.06</v>
      </c>
      <c r="AM643" s="227"/>
      <c r="AN643" s="227"/>
      <c r="AO643" s="228"/>
      <c r="AP643" s="229" t="s">
        <v>609</v>
      </c>
      <c r="AQ643" s="229"/>
      <c r="AR643" s="229"/>
      <c r="AS643" s="229"/>
      <c r="AT643" s="229"/>
      <c r="AU643" s="229"/>
      <c r="AV643" s="229"/>
      <c r="AW643" s="229"/>
      <c r="AX643" s="229"/>
      <c r="AY643">
        <f>COUNTA($E$643)</f>
        <v>1</v>
      </c>
    </row>
    <row r="644" spans="1:51" ht="102.75" customHeight="1" x14ac:dyDescent="0.15">
      <c r="A644" s="230">
        <v>14</v>
      </c>
      <c r="B644" s="230">
        <v>1</v>
      </c>
      <c r="C644" s="231" t="s">
        <v>743</v>
      </c>
      <c r="D644" s="231"/>
      <c r="E644" s="240" t="s">
        <v>762</v>
      </c>
      <c r="F644" s="232"/>
      <c r="G644" s="232"/>
      <c r="H644" s="232"/>
      <c r="I644" s="232"/>
      <c r="J644" s="233">
        <v>3360001008565</v>
      </c>
      <c r="K644" s="234"/>
      <c r="L644" s="234"/>
      <c r="M644" s="234"/>
      <c r="N644" s="234"/>
      <c r="O644" s="234"/>
      <c r="P644" s="235" t="s">
        <v>760</v>
      </c>
      <c r="Q644" s="235"/>
      <c r="R644" s="235"/>
      <c r="S644" s="235"/>
      <c r="T644" s="235"/>
      <c r="U644" s="235"/>
      <c r="V644" s="235"/>
      <c r="W644" s="235"/>
      <c r="X644" s="235"/>
      <c r="Y644" s="236">
        <v>3930.8</v>
      </c>
      <c r="Z644" s="237"/>
      <c r="AA644" s="237"/>
      <c r="AB644" s="238"/>
      <c r="AC644" s="222" t="s">
        <v>725</v>
      </c>
      <c r="AD644" s="223"/>
      <c r="AE644" s="223"/>
      <c r="AF644" s="223"/>
      <c r="AG644" s="223"/>
      <c r="AH644" s="224" t="s">
        <v>766</v>
      </c>
      <c r="AI644" s="225"/>
      <c r="AJ644" s="225"/>
      <c r="AK644" s="225"/>
      <c r="AL644" s="226">
        <v>100</v>
      </c>
      <c r="AM644" s="227"/>
      <c r="AN644" s="227"/>
      <c r="AO644" s="228"/>
      <c r="AP644" s="229" t="s">
        <v>761</v>
      </c>
      <c r="AQ644" s="229"/>
      <c r="AR644" s="229"/>
      <c r="AS644" s="229"/>
      <c r="AT644" s="229"/>
      <c r="AU644" s="229"/>
      <c r="AV644" s="229"/>
      <c r="AW644" s="229"/>
      <c r="AX644" s="229"/>
      <c r="AY644">
        <f>COUNTA($E$644)</f>
        <v>1</v>
      </c>
    </row>
    <row r="645" spans="1:51" ht="102.75" customHeight="1" x14ac:dyDescent="0.15">
      <c r="A645" s="230">
        <v>15</v>
      </c>
      <c r="B645" s="230">
        <v>1</v>
      </c>
      <c r="C645" s="231" t="s">
        <v>743</v>
      </c>
      <c r="D645" s="231"/>
      <c r="E645" s="240" t="s">
        <v>763</v>
      </c>
      <c r="F645" s="232"/>
      <c r="G645" s="232"/>
      <c r="H645" s="232"/>
      <c r="I645" s="232"/>
      <c r="J645" s="233">
        <v>6290001084768</v>
      </c>
      <c r="K645" s="234"/>
      <c r="L645" s="234"/>
      <c r="M645" s="234"/>
      <c r="N645" s="234"/>
      <c r="O645" s="234"/>
      <c r="P645" s="235" t="s">
        <v>760</v>
      </c>
      <c r="Q645" s="235"/>
      <c r="R645" s="235"/>
      <c r="S645" s="235"/>
      <c r="T645" s="235"/>
      <c r="U645" s="235"/>
      <c r="V645" s="235"/>
      <c r="W645" s="235"/>
      <c r="X645" s="235"/>
      <c r="Y645" s="236">
        <v>3540.7</v>
      </c>
      <c r="Z645" s="237"/>
      <c r="AA645" s="237"/>
      <c r="AB645" s="238"/>
      <c r="AC645" s="222" t="s">
        <v>725</v>
      </c>
      <c r="AD645" s="223"/>
      <c r="AE645" s="223"/>
      <c r="AF645" s="223"/>
      <c r="AG645" s="223"/>
      <c r="AH645" s="224" t="s">
        <v>766</v>
      </c>
      <c r="AI645" s="225"/>
      <c r="AJ645" s="225"/>
      <c r="AK645" s="225"/>
      <c r="AL645" s="226">
        <v>100</v>
      </c>
      <c r="AM645" s="227"/>
      <c r="AN645" s="227"/>
      <c r="AO645" s="228"/>
      <c r="AP645" s="229" t="s">
        <v>764</v>
      </c>
      <c r="AQ645" s="229"/>
      <c r="AR645" s="229"/>
      <c r="AS645" s="229"/>
      <c r="AT645" s="229"/>
      <c r="AU645" s="229"/>
      <c r="AV645" s="229"/>
      <c r="AW645" s="229"/>
      <c r="AX645" s="229"/>
      <c r="AY645">
        <f>COUNTA($E$645)</f>
        <v>1</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29">
      <formula>IF(RIGHT(TEXT(P14,"0.#"),1)=".",FALSE,TRUE)</formula>
    </cfRule>
    <cfRule type="expression" dxfId="802" priority="930">
      <formula>IF(RIGHT(TEXT(P14,"0.#"),1)=".",TRUE,FALSE)</formula>
    </cfRule>
  </conditionalFormatting>
  <conditionalFormatting sqref="P18:AX18">
    <cfRule type="expression" dxfId="801" priority="927">
      <formula>IF(RIGHT(TEXT(P18,"0.#"),1)=".",FALSE,TRUE)</formula>
    </cfRule>
    <cfRule type="expression" dxfId="800" priority="928">
      <formula>IF(RIGHT(TEXT(P18,"0.#"),1)=".",TRUE,FALSE)</formula>
    </cfRule>
  </conditionalFormatting>
  <conditionalFormatting sqref="Y311">
    <cfRule type="expression" dxfId="799" priority="925">
      <formula>IF(RIGHT(TEXT(Y311,"0.#"),1)=".",FALSE,TRUE)</formula>
    </cfRule>
    <cfRule type="expression" dxfId="798" priority="926">
      <formula>IF(RIGHT(TEXT(Y311,"0.#"),1)=".",TRUE,FALSE)</formula>
    </cfRule>
  </conditionalFormatting>
  <conditionalFormatting sqref="Y320">
    <cfRule type="expression" dxfId="797" priority="923">
      <formula>IF(RIGHT(TEXT(Y320,"0.#"),1)=".",FALSE,TRUE)</formula>
    </cfRule>
    <cfRule type="expression" dxfId="796" priority="924">
      <formula>IF(RIGHT(TEXT(Y320,"0.#"),1)=".",TRUE,FALSE)</formula>
    </cfRule>
  </conditionalFormatting>
  <conditionalFormatting sqref="Y351:Y358 Y349 Y338:Y345 Y336 Y325:Y332 Y323">
    <cfRule type="expression" dxfId="795" priority="903">
      <formula>IF(RIGHT(TEXT(Y323,"0.#"),1)=".",FALSE,TRUE)</formula>
    </cfRule>
    <cfRule type="expression" dxfId="794" priority="904">
      <formula>IF(RIGHT(TEXT(Y323,"0.#"),1)=".",TRUE,FALSE)</formula>
    </cfRule>
  </conditionalFormatting>
  <conditionalFormatting sqref="P16:AQ17 P15:AX15 P13:AX13">
    <cfRule type="expression" dxfId="793" priority="921">
      <formula>IF(RIGHT(TEXT(P13,"0.#"),1)=".",FALSE,TRUE)</formula>
    </cfRule>
    <cfRule type="expression" dxfId="792" priority="922">
      <formula>IF(RIGHT(TEXT(P13,"0.#"),1)=".",TRUE,FALSE)</formula>
    </cfRule>
  </conditionalFormatting>
  <conditionalFormatting sqref="P19:AJ19">
    <cfRule type="expression" dxfId="791" priority="919">
      <formula>IF(RIGHT(TEXT(P19,"0.#"),1)=".",FALSE,TRUE)</formula>
    </cfRule>
    <cfRule type="expression" dxfId="790" priority="920">
      <formula>IF(RIGHT(TEXT(P19,"0.#"),1)=".",TRUE,FALSE)</formula>
    </cfRule>
  </conditionalFormatting>
  <conditionalFormatting sqref="AE32 AQ32">
    <cfRule type="expression" dxfId="789" priority="917">
      <formula>IF(RIGHT(TEXT(AE32,"0.#"),1)=".",FALSE,TRUE)</formula>
    </cfRule>
    <cfRule type="expression" dxfId="788" priority="918">
      <formula>IF(RIGHT(TEXT(AE32,"0.#"),1)=".",TRUE,FALSE)</formula>
    </cfRule>
  </conditionalFormatting>
  <conditionalFormatting sqref="Y312:Y319 Y310">
    <cfRule type="expression" dxfId="787" priority="915">
      <formula>IF(RIGHT(TEXT(Y310,"0.#"),1)=".",FALSE,TRUE)</formula>
    </cfRule>
    <cfRule type="expression" dxfId="786" priority="916">
      <formula>IF(RIGHT(TEXT(Y310,"0.#"),1)=".",TRUE,FALSE)</formula>
    </cfRule>
  </conditionalFormatting>
  <conditionalFormatting sqref="AU311">
    <cfRule type="expression" dxfId="785" priority="913">
      <formula>IF(RIGHT(TEXT(AU311,"0.#"),1)=".",FALSE,TRUE)</formula>
    </cfRule>
    <cfRule type="expression" dxfId="784" priority="914">
      <formula>IF(RIGHT(TEXT(AU311,"0.#"),1)=".",TRUE,FALSE)</formula>
    </cfRule>
  </conditionalFormatting>
  <conditionalFormatting sqref="AU320">
    <cfRule type="expression" dxfId="783" priority="911">
      <formula>IF(RIGHT(TEXT(AU320,"0.#"),1)=".",FALSE,TRUE)</formula>
    </cfRule>
    <cfRule type="expression" dxfId="782" priority="912">
      <formula>IF(RIGHT(TEXT(AU320,"0.#"),1)=".",TRUE,FALSE)</formula>
    </cfRule>
  </conditionalFormatting>
  <conditionalFormatting sqref="AU312:AU319 AU310">
    <cfRule type="expression" dxfId="781" priority="909">
      <formula>IF(RIGHT(TEXT(AU310,"0.#"),1)=".",FALSE,TRUE)</formula>
    </cfRule>
    <cfRule type="expression" dxfId="780" priority="910">
      <formula>IF(RIGHT(TEXT(AU310,"0.#"),1)=".",TRUE,FALSE)</formula>
    </cfRule>
  </conditionalFormatting>
  <conditionalFormatting sqref="Y350 Y337 Y324">
    <cfRule type="expression" dxfId="779" priority="907">
      <formula>IF(RIGHT(TEXT(Y324,"0.#"),1)=".",FALSE,TRUE)</formula>
    </cfRule>
    <cfRule type="expression" dxfId="778" priority="908">
      <formula>IF(RIGHT(TEXT(Y324,"0.#"),1)=".",TRUE,FALSE)</formula>
    </cfRule>
  </conditionalFormatting>
  <conditionalFormatting sqref="Y359 Y346 Y333">
    <cfRule type="expression" dxfId="777" priority="905">
      <formula>IF(RIGHT(TEXT(Y333,"0.#"),1)=".",FALSE,TRUE)</formula>
    </cfRule>
    <cfRule type="expression" dxfId="776" priority="906">
      <formula>IF(RIGHT(TEXT(Y333,"0.#"),1)=".",TRUE,FALSE)</formula>
    </cfRule>
  </conditionalFormatting>
  <conditionalFormatting sqref="AU350 AU337 AU324">
    <cfRule type="expression" dxfId="775" priority="901">
      <formula>IF(RIGHT(TEXT(AU324,"0.#"),1)=".",FALSE,TRUE)</formula>
    </cfRule>
    <cfRule type="expression" dxfId="774" priority="902">
      <formula>IF(RIGHT(TEXT(AU324,"0.#"),1)=".",TRUE,FALSE)</formula>
    </cfRule>
  </conditionalFormatting>
  <conditionalFormatting sqref="AU359 AU346 AU333">
    <cfRule type="expression" dxfId="773" priority="899">
      <formula>IF(RIGHT(TEXT(AU333,"0.#"),1)=".",FALSE,TRUE)</formula>
    </cfRule>
    <cfRule type="expression" dxfId="772" priority="900">
      <formula>IF(RIGHT(TEXT(AU333,"0.#"),1)=".",TRUE,FALSE)</formula>
    </cfRule>
  </conditionalFormatting>
  <conditionalFormatting sqref="AU351:AU358 AU349 AU338:AU345 AU336 AU325:AU332 AU323">
    <cfRule type="expression" dxfId="771" priority="897">
      <formula>IF(RIGHT(TEXT(AU323,"0.#"),1)=".",FALSE,TRUE)</formula>
    </cfRule>
    <cfRule type="expression" dxfId="770" priority="898">
      <formula>IF(RIGHT(TEXT(AU323,"0.#"),1)=".",TRUE,FALSE)</formula>
    </cfRule>
  </conditionalFormatting>
  <conditionalFormatting sqref="AI32">
    <cfRule type="expression" dxfId="769" priority="895">
      <formula>IF(RIGHT(TEXT(AI32,"0.#"),1)=".",FALSE,TRUE)</formula>
    </cfRule>
    <cfRule type="expression" dxfId="768" priority="896">
      <formula>IF(RIGHT(TEXT(AI32,"0.#"),1)=".",TRUE,FALSE)</formula>
    </cfRule>
  </conditionalFormatting>
  <conditionalFormatting sqref="AM32">
    <cfRule type="expression" dxfId="767" priority="893">
      <formula>IF(RIGHT(TEXT(AM32,"0.#"),1)=".",FALSE,TRUE)</formula>
    </cfRule>
    <cfRule type="expression" dxfId="766" priority="894">
      <formula>IF(RIGHT(TEXT(AM32,"0.#"),1)=".",TRUE,FALSE)</formula>
    </cfRule>
  </conditionalFormatting>
  <conditionalFormatting sqref="AE33">
    <cfRule type="expression" dxfId="765" priority="891">
      <formula>IF(RIGHT(TEXT(AE33,"0.#"),1)=".",FALSE,TRUE)</formula>
    </cfRule>
    <cfRule type="expression" dxfId="764" priority="892">
      <formula>IF(RIGHT(TEXT(AE33,"0.#"),1)=".",TRUE,FALSE)</formula>
    </cfRule>
  </conditionalFormatting>
  <conditionalFormatting sqref="AI33">
    <cfRule type="expression" dxfId="763" priority="889">
      <formula>IF(RIGHT(TEXT(AI33,"0.#"),1)=".",FALSE,TRUE)</formula>
    </cfRule>
    <cfRule type="expression" dxfId="762" priority="890">
      <formula>IF(RIGHT(TEXT(AI33,"0.#"),1)=".",TRUE,FALSE)</formula>
    </cfRule>
  </conditionalFormatting>
  <conditionalFormatting sqref="AM33">
    <cfRule type="expression" dxfId="761" priority="887">
      <formula>IF(RIGHT(TEXT(AM33,"0.#"),1)=".",FALSE,TRUE)</formula>
    </cfRule>
    <cfRule type="expression" dxfId="760" priority="888">
      <formula>IF(RIGHT(TEXT(AM33,"0.#"),1)=".",TRUE,FALSE)</formula>
    </cfRule>
  </conditionalFormatting>
  <conditionalFormatting sqref="AQ33">
    <cfRule type="expression" dxfId="759" priority="885">
      <formula>IF(RIGHT(TEXT(AQ33,"0.#"),1)=".",FALSE,TRUE)</formula>
    </cfRule>
    <cfRule type="expression" dxfId="758" priority="886">
      <formula>IF(RIGHT(TEXT(AQ33,"0.#"),1)=".",TRUE,FALSE)</formula>
    </cfRule>
  </conditionalFormatting>
  <conditionalFormatting sqref="AE210">
    <cfRule type="expression" dxfId="757" priority="883">
      <formula>IF(RIGHT(TEXT(AE210,"0.#"),1)=".",FALSE,TRUE)</formula>
    </cfRule>
    <cfRule type="expression" dxfId="756" priority="884">
      <formula>IF(RIGHT(TEXT(AE210,"0.#"),1)=".",TRUE,FALSE)</formula>
    </cfRule>
  </conditionalFormatting>
  <conditionalFormatting sqref="AE211">
    <cfRule type="expression" dxfId="755" priority="881">
      <formula>IF(RIGHT(TEXT(AE211,"0.#"),1)=".",FALSE,TRUE)</formula>
    </cfRule>
    <cfRule type="expression" dxfId="754" priority="882">
      <formula>IF(RIGHT(TEXT(AE211,"0.#"),1)=".",TRUE,FALSE)</formula>
    </cfRule>
  </conditionalFormatting>
  <conditionalFormatting sqref="AE212">
    <cfRule type="expression" dxfId="753" priority="879">
      <formula>IF(RIGHT(TEXT(AE212,"0.#"),1)=".",FALSE,TRUE)</formula>
    </cfRule>
    <cfRule type="expression" dxfId="752" priority="880">
      <formula>IF(RIGHT(TEXT(AE212,"0.#"),1)=".",TRUE,FALSE)</formula>
    </cfRule>
  </conditionalFormatting>
  <conditionalFormatting sqref="AI212">
    <cfRule type="expression" dxfId="751" priority="877">
      <formula>IF(RIGHT(TEXT(AI212,"0.#"),1)=".",FALSE,TRUE)</formula>
    </cfRule>
    <cfRule type="expression" dxfId="750" priority="878">
      <formula>IF(RIGHT(TEXT(AI212,"0.#"),1)=".",TRUE,FALSE)</formula>
    </cfRule>
  </conditionalFormatting>
  <conditionalFormatting sqref="AI211">
    <cfRule type="expression" dxfId="749" priority="875">
      <formula>IF(RIGHT(TEXT(AI211,"0.#"),1)=".",FALSE,TRUE)</formula>
    </cfRule>
    <cfRule type="expression" dxfId="748" priority="876">
      <formula>IF(RIGHT(TEXT(AI211,"0.#"),1)=".",TRUE,FALSE)</formula>
    </cfRule>
  </conditionalFormatting>
  <conditionalFormatting sqref="AI210">
    <cfRule type="expression" dxfId="747" priority="873">
      <formula>IF(RIGHT(TEXT(AI210,"0.#"),1)=".",FALSE,TRUE)</formula>
    </cfRule>
    <cfRule type="expression" dxfId="746" priority="874">
      <formula>IF(RIGHT(TEXT(AI210,"0.#"),1)=".",TRUE,FALSE)</formula>
    </cfRule>
  </conditionalFormatting>
  <conditionalFormatting sqref="AM210">
    <cfRule type="expression" dxfId="745" priority="871">
      <formula>IF(RIGHT(TEXT(AM210,"0.#"),1)=".",FALSE,TRUE)</formula>
    </cfRule>
    <cfRule type="expression" dxfId="744" priority="872">
      <formula>IF(RIGHT(TEXT(AM210,"0.#"),1)=".",TRUE,FALSE)</formula>
    </cfRule>
  </conditionalFormatting>
  <conditionalFormatting sqref="AM211">
    <cfRule type="expression" dxfId="743" priority="869">
      <formula>IF(RIGHT(TEXT(AM211,"0.#"),1)=".",FALSE,TRUE)</formula>
    </cfRule>
    <cfRule type="expression" dxfId="742" priority="870">
      <formula>IF(RIGHT(TEXT(AM211,"0.#"),1)=".",TRUE,FALSE)</formula>
    </cfRule>
  </conditionalFormatting>
  <conditionalFormatting sqref="AM212">
    <cfRule type="expression" dxfId="741" priority="867">
      <formula>IF(RIGHT(TEXT(AM212,"0.#"),1)=".",FALSE,TRUE)</formula>
    </cfRule>
    <cfRule type="expression" dxfId="740" priority="868">
      <formula>IF(RIGHT(TEXT(AM212,"0.#"),1)=".",TRUE,FALSE)</formula>
    </cfRule>
  </conditionalFormatting>
  <conditionalFormatting sqref="AL368:AO395">
    <cfRule type="expression" dxfId="739" priority="863">
      <formula>IF(AND(AL368&gt;=0, RIGHT(TEXT(AL368,"0.#"),1)&lt;&gt;"."),TRUE,FALSE)</formula>
    </cfRule>
    <cfRule type="expression" dxfId="738" priority="864">
      <formula>IF(AND(AL368&gt;=0, RIGHT(TEXT(AL368,"0.#"),1)="."),TRUE,FALSE)</formula>
    </cfRule>
    <cfRule type="expression" dxfId="737" priority="865">
      <formula>IF(AND(AL368&lt;0, RIGHT(TEXT(AL368,"0.#"),1)&lt;&gt;"."),TRUE,FALSE)</formula>
    </cfRule>
    <cfRule type="expression" dxfId="736" priority="866">
      <formula>IF(AND(AL368&lt;0, RIGHT(TEXT(AL368,"0.#"),1)="."),TRUE,FALSE)</formula>
    </cfRule>
  </conditionalFormatting>
  <conditionalFormatting sqref="AQ210:AQ212">
    <cfRule type="expression" dxfId="735" priority="861">
      <formula>IF(RIGHT(TEXT(AQ210,"0.#"),1)=".",FALSE,TRUE)</formula>
    </cfRule>
    <cfRule type="expression" dxfId="734" priority="862">
      <formula>IF(RIGHT(TEXT(AQ210,"0.#"),1)=".",TRUE,FALSE)</formula>
    </cfRule>
  </conditionalFormatting>
  <conditionalFormatting sqref="AU210:AU212">
    <cfRule type="expression" dxfId="733" priority="859">
      <formula>IF(RIGHT(TEXT(AU210,"0.#"),1)=".",FALSE,TRUE)</formula>
    </cfRule>
    <cfRule type="expression" dxfId="732" priority="860">
      <formula>IF(RIGHT(TEXT(AU210,"0.#"),1)=".",TRUE,FALSE)</formula>
    </cfRule>
  </conditionalFormatting>
  <conditionalFormatting sqref="Y368:Y395">
    <cfRule type="expression" dxfId="731" priority="857">
      <formula>IF(RIGHT(TEXT(Y368,"0.#"),1)=".",FALSE,TRUE)</formula>
    </cfRule>
    <cfRule type="expression" dxfId="730" priority="858">
      <formula>IF(RIGHT(TEXT(Y368,"0.#"),1)=".",TRUE,FALSE)</formula>
    </cfRule>
  </conditionalFormatting>
  <conditionalFormatting sqref="AL631:AO660">
    <cfRule type="expression" dxfId="729" priority="853">
      <formula>IF(AND(AL631&gt;=0, RIGHT(TEXT(AL631,"0.#"),1)&lt;&gt;"."),TRUE,FALSE)</formula>
    </cfRule>
    <cfRule type="expression" dxfId="728" priority="854">
      <formula>IF(AND(AL631&gt;=0, RIGHT(TEXT(AL631,"0.#"),1)="."),TRUE,FALSE)</formula>
    </cfRule>
    <cfRule type="expression" dxfId="727" priority="855">
      <formula>IF(AND(AL631&lt;0, RIGHT(TEXT(AL631,"0.#"),1)&lt;&gt;"."),TRUE,FALSE)</formula>
    </cfRule>
    <cfRule type="expression" dxfId="726" priority="856">
      <formula>IF(AND(AL631&lt;0, RIGHT(TEXT(AL631,"0.#"),1)="."),TRUE,FALSE)</formula>
    </cfRule>
  </conditionalFormatting>
  <conditionalFormatting sqref="Y631:Y660">
    <cfRule type="expression" dxfId="725" priority="851">
      <formula>IF(RIGHT(TEXT(Y631,"0.#"),1)=".",FALSE,TRUE)</formula>
    </cfRule>
    <cfRule type="expression" dxfId="724" priority="852">
      <formula>IF(RIGHT(TEXT(Y631,"0.#"),1)=".",TRUE,FALSE)</formula>
    </cfRule>
  </conditionalFormatting>
  <conditionalFormatting sqref="AL366:AO367">
    <cfRule type="expression" dxfId="723" priority="847">
      <formula>IF(AND(AL366&gt;=0, RIGHT(TEXT(AL366,"0.#"),1)&lt;&gt;"."),TRUE,FALSE)</formula>
    </cfRule>
    <cfRule type="expression" dxfId="722" priority="848">
      <formula>IF(AND(AL366&gt;=0, RIGHT(TEXT(AL366,"0.#"),1)="."),TRUE,FALSE)</formula>
    </cfRule>
    <cfRule type="expression" dxfId="721" priority="849">
      <formula>IF(AND(AL366&lt;0, RIGHT(TEXT(AL366,"0.#"),1)&lt;&gt;"."),TRUE,FALSE)</formula>
    </cfRule>
    <cfRule type="expression" dxfId="720" priority="850">
      <formula>IF(AND(AL366&lt;0, RIGHT(TEXT(AL366,"0.#"),1)="."),TRUE,FALSE)</formula>
    </cfRule>
  </conditionalFormatting>
  <conditionalFormatting sqref="Y366:Y367">
    <cfRule type="expression" dxfId="719" priority="845">
      <formula>IF(RIGHT(TEXT(Y366,"0.#"),1)=".",FALSE,TRUE)</formula>
    </cfRule>
    <cfRule type="expression" dxfId="718" priority="846">
      <formula>IF(RIGHT(TEXT(Y366,"0.#"),1)=".",TRUE,FALSE)</formula>
    </cfRule>
  </conditionalFormatting>
  <conditionalFormatting sqref="Y401:Y428">
    <cfRule type="expression" dxfId="717" priority="783">
      <formula>IF(RIGHT(TEXT(Y401,"0.#"),1)=".",FALSE,TRUE)</formula>
    </cfRule>
    <cfRule type="expression" dxfId="716" priority="784">
      <formula>IF(RIGHT(TEXT(Y401,"0.#"),1)=".",TRUE,FALSE)</formula>
    </cfRule>
  </conditionalFormatting>
  <conditionalFormatting sqref="Y399:Y400">
    <cfRule type="expression" dxfId="715" priority="777">
      <formula>IF(RIGHT(TEXT(Y399,"0.#"),1)=".",FALSE,TRUE)</formula>
    </cfRule>
    <cfRule type="expression" dxfId="714" priority="778">
      <formula>IF(RIGHT(TEXT(Y399,"0.#"),1)=".",TRUE,FALSE)</formula>
    </cfRule>
  </conditionalFormatting>
  <conditionalFormatting sqref="Y434:Y461">
    <cfRule type="expression" dxfId="713" priority="771">
      <formula>IF(RIGHT(TEXT(Y434,"0.#"),1)=".",FALSE,TRUE)</formula>
    </cfRule>
    <cfRule type="expression" dxfId="712" priority="772">
      <formula>IF(RIGHT(TEXT(Y434,"0.#"),1)=".",TRUE,FALSE)</formula>
    </cfRule>
  </conditionalFormatting>
  <conditionalFormatting sqref="Y432:Y433">
    <cfRule type="expression" dxfId="711" priority="765">
      <formula>IF(RIGHT(TEXT(Y432,"0.#"),1)=".",FALSE,TRUE)</formula>
    </cfRule>
    <cfRule type="expression" dxfId="710" priority="766">
      <formula>IF(RIGHT(TEXT(Y432,"0.#"),1)=".",TRUE,FALSE)</formula>
    </cfRule>
  </conditionalFormatting>
  <conditionalFormatting sqref="Y467:Y494">
    <cfRule type="expression" dxfId="709" priority="759">
      <formula>IF(RIGHT(TEXT(Y467,"0.#"),1)=".",FALSE,TRUE)</formula>
    </cfRule>
    <cfRule type="expression" dxfId="708" priority="760">
      <formula>IF(RIGHT(TEXT(Y467,"0.#"),1)=".",TRUE,FALSE)</formula>
    </cfRule>
  </conditionalFormatting>
  <conditionalFormatting sqref="Y465:Y466">
    <cfRule type="expression" dxfId="707" priority="753">
      <formula>IF(RIGHT(TEXT(Y465,"0.#"),1)=".",FALSE,TRUE)</formula>
    </cfRule>
    <cfRule type="expression" dxfId="706" priority="754">
      <formula>IF(RIGHT(TEXT(Y465,"0.#"),1)=".",TRUE,FALSE)</formula>
    </cfRule>
  </conditionalFormatting>
  <conditionalFormatting sqref="Y500:Y527">
    <cfRule type="expression" dxfId="705" priority="747">
      <formula>IF(RIGHT(TEXT(Y500,"0.#"),1)=".",FALSE,TRUE)</formula>
    </cfRule>
    <cfRule type="expression" dxfId="704" priority="748">
      <formula>IF(RIGHT(TEXT(Y500,"0.#"),1)=".",TRUE,FALSE)</formula>
    </cfRule>
  </conditionalFormatting>
  <conditionalFormatting sqref="Y498:Y499">
    <cfRule type="expression" dxfId="703" priority="741">
      <formula>IF(RIGHT(TEXT(Y498,"0.#"),1)=".",FALSE,TRUE)</formula>
    </cfRule>
    <cfRule type="expression" dxfId="702" priority="742">
      <formula>IF(RIGHT(TEXT(Y498,"0.#"),1)=".",TRUE,FALSE)</formula>
    </cfRule>
  </conditionalFormatting>
  <conditionalFormatting sqref="Y533:Y560">
    <cfRule type="expression" dxfId="701" priority="735">
      <formula>IF(RIGHT(TEXT(Y533,"0.#"),1)=".",FALSE,TRUE)</formula>
    </cfRule>
    <cfRule type="expression" dxfId="700" priority="736">
      <formula>IF(RIGHT(TEXT(Y533,"0.#"),1)=".",TRUE,FALSE)</formula>
    </cfRule>
  </conditionalFormatting>
  <conditionalFormatting sqref="W23">
    <cfRule type="expression" dxfId="699" priority="843">
      <formula>IF(RIGHT(TEXT(W23,"0.#"),1)=".",FALSE,TRUE)</formula>
    </cfRule>
    <cfRule type="expression" dxfId="698" priority="844">
      <formula>IF(RIGHT(TEXT(W23,"0.#"),1)=".",TRUE,FALSE)</formula>
    </cfRule>
  </conditionalFormatting>
  <conditionalFormatting sqref="W24:W27">
    <cfRule type="expression" dxfId="697" priority="841">
      <formula>IF(RIGHT(TEXT(W24,"0.#"),1)=".",FALSE,TRUE)</formula>
    </cfRule>
    <cfRule type="expression" dxfId="696" priority="842">
      <formula>IF(RIGHT(TEXT(W24,"0.#"),1)=".",TRUE,FALSE)</formula>
    </cfRule>
  </conditionalFormatting>
  <conditionalFormatting sqref="W28">
    <cfRule type="expression" dxfId="695" priority="839">
      <formula>IF(RIGHT(TEXT(W28,"0.#"),1)=".",FALSE,TRUE)</formula>
    </cfRule>
    <cfRule type="expression" dxfId="694" priority="840">
      <formula>IF(RIGHT(TEXT(W28,"0.#"),1)=".",TRUE,FALSE)</formula>
    </cfRule>
  </conditionalFormatting>
  <conditionalFormatting sqref="P23">
    <cfRule type="expression" dxfId="693" priority="837">
      <formula>IF(RIGHT(TEXT(P23,"0.#"),1)=".",FALSE,TRUE)</formula>
    </cfRule>
    <cfRule type="expression" dxfId="692" priority="838">
      <formula>IF(RIGHT(TEXT(P23,"0.#"),1)=".",TRUE,FALSE)</formula>
    </cfRule>
  </conditionalFormatting>
  <conditionalFormatting sqref="P24:P27">
    <cfRule type="expression" dxfId="691" priority="835">
      <formula>IF(RIGHT(TEXT(P24,"0.#"),1)=".",FALSE,TRUE)</formula>
    </cfRule>
    <cfRule type="expression" dxfId="690" priority="836">
      <formula>IF(RIGHT(TEXT(P24,"0.#"),1)=".",TRUE,FALSE)</formula>
    </cfRule>
  </conditionalFormatting>
  <conditionalFormatting sqref="P28">
    <cfRule type="expression" dxfId="689" priority="833">
      <formula>IF(RIGHT(TEXT(P28,"0.#"),1)=".",FALSE,TRUE)</formula>
    </cfRule>
    <cfRule type="expression" dxfId="688" priority="834">
      <formula>IF(RIGHT(TEXT(P28,"0.#"),1)=".",TRUE,FALSE)</formula>
    </cfRule>
  </conditionalFormatting>
  <conditionalFormatting sqref="AE202">
    <cfRule type="expression" dxfId="687" priority="831">
      <formula>IF(RIGHT(TEXT(AE202,"0.#"),1)=".",FALSE,TRUE)</formula>
    </cfRule>
    <cfRule type="expression" dxfId="686" priority="832">
      <formula>IF(RIGHT(TEXT(AE202,"0.#"),1)=".",TRUE,FALSE)</formula>
    </cfRule>
  </conditionalFormatting>
  <conditionalFormatting sqref="AE203">
    <cfRule type="expression" dxfId="685" priority="829">
      <formula>IF(RIGHT(TEXT(AE203,"0.#"),1)=".",FALSE,TRUE)</formula>
    </cfRule>
    <cfRule type="expression" dxfId="684" priority="830">
      <formula>IF(RIGHT(TEXT(AE203,"0.#"),1)=".",TRUE,FALSE)</formula>
    </cfRule>
  </conditionalFormatting>
  <conditionalFormatting sqref="AE204">
    <cfRule type="expression" dxfId="683" priority="827">
      <formula>IF(RIGHT(TEXT(AE204,"0.#"),1)=".",FALSE,TRUE)</formula>
    </cfRule>
    <cfRule type="expression" dxfId="682" priority="828">
      <formula>IF(RIGHT(TEXT(AE204,"0.#"),1)=".",TRUE,FALSE)</formula>
    </cfRule>
  </conditionalFormatting>
  <conditionalFormatting sqref="AI204">
    <cfRule type="expression" dxfId="681" priority="825">
      <formula>IF(RIGHT(TEXT(AI204,"0.#"),1)=".",FALSE,TRUE)</formula>
    </cfRule>
    <cfRule type="expression" dxfId="680" priority="826">
      <formula>IF(RIGHT(TEXT(AI204,"0.#"),1)=".",TRUE,FALSE)</formula>
    </cfRule>
  </conditionalFormatting>
  <conditionalFormatting sqref="AI203">
    <cfRule type="expression" dxfId="679" priority="823">
      <formula>IF(RIGHT(TEXT(AI203,"0.#"),1)=".",FALSE,TRUE)</formula>
    </cfRule>
    <cfRule type="expression" dxfId="678" priority="824">
      <formula>IF(RIGHT(TEXT(AI203,"0.#"),1)=".",TRUE,FALSE)</formula>
    </cfRule>
  </conditionalFormatting>
  <conditionalFormatting sqref="AI202">
    <cfRule type="expression" dxfId="677" priority="821">
      <formula>IF(RIGHT(TEXT(AI202,"0.#"),1)=".",FALSE,TRUE)</formula>
    </cfRule>
    <cfRule type="expression" dxfId="676" priority="822">
      <formula>IF(RIGHT(TEXT(AI202,"0.#"),1)=".",TRUE,FALSE)</formula>
    </cfRule>
  </conditionalFormatting>
  <conditionalFormatting sqref="AM202">
    <cfRule type="expression" dxfId="675" priority="819">
      <formula>IF(RIGHT(TEXT(AM202,"0.#"),1)=".",FALSE,TRUE)</formula>
    </cfRule>
    <cfRule type="expression" dxfId="674" priority="820">
      <formula>IF(RIGHT(TEXT(AM202,"0.#"),1)=".",TRUE,FALSE)</formula>
    </cfRule>
  </conditionalFormatting>
  <conditionalFormatting sqref="AM203">
    <cfRule type="expression" dxfId="673" priority="817">
      <formula>IF(RIGHT(TEXT(AM203,"0.#"),1)=".",FALSE,TRUE)</formula>
    </cfRule>
    <cfRule type="expression" dxfId="672" priority="818">
      <formula>IF(RIGHT(TEXT(AM203,"0.#"),1)=".",TRUE,FALSE)</formula>
    </cfRule>
  </conditionalFormatting>
  <conditionalFormatting sqref="AM204">
    <cfRule type="expression" dxfId="671" priority="815">
      <formula>IF(RIGHT(TEXT(AM204,"0.#"),1)=".",FALSE,TRUE)</formula>
    </cfRule>
    <cfRule type="expression" dxfId="670" priority="816">
      <formula>IF(RIGHT(TEXT(AM204,"0.#"),1)=".",TRUE,FALSE)</formula>
    </cfRule>
  </conditionalFormatting>
  <conditionalFormatting sqref="AQ202:AQ204">
    <cfRule type="expression" dxfId="669" priority="813">
      <formula>IF(RIGHT(TEXT(AQ202,"0.#"),1)=".",FALSE,TRUE)</formula>
    </cfRule>
    <cfRule type="expression" dxfId="668" priority="814">
      <formula>IF(RIGHT(TEXT(AQ202,"0.#"),1)=".",TRUE,FALSE)</formula>
    </cfRule>
  </conditionalFormatting>
  <conditionalFormatting sqref="AU202:AU204">
    <cfRule type="expression" dxfId="667" priority="811">
      <formula>IF(RIGHT(TEXT(AU202,"0.#"),1)=".",FALSE,TRUE)</formula>
    </cfRule>
    <cfRule type="expression" dxfId="666" priority="812">
      <formula>IF(RIGHT(TEXT(AU202,"0.#"),1)=".",TRUE,FALSE)</formula>
    </cfRule>
  </conditionalFormatting>
  <conditionalFormatting sqref="AE205">
    <cfRule type="expression" dxfId="665" priority="809">
      <formula>IF(RIGHT(TEXT(AE205,"0.#"),1)=".",FALSE,TRUE)</formula>
    </cfRule>
    <cfRule type="expression" dxfId="664" priority="810">
      <formula>IF(RIGHT(TEXT(AE205,"0.#"),1)=".",TRUE,FALSE)</formula>
    </cfRule>
  </conditionalFormatting>
  <conditionalFormatting sqref="AE206">
    <cfRule type="expression" dxfId="663" priority="807">
      <formula>IF(RIGHT(TEXT(AE206,"0.#"),1)=".",FALSE,TRUE)</formula>
    </cfRule>
    <cfRule type="expression" dxfId="662" priority="808">
      <formula>IF(RIGHT(TEXT(AE206,"0.#"),1)=".",TRUE,FALSE)</formula>
    </cfRule>
  </conditionalFormatting>
  <conditionalFormatting sqref="AE207">
    <cfRule type="expression" dxfId="661" priority="805">
      <formula>IF(RIGHT(TEXT(AE207,"0.#"),1)=".",FALSE,TRUE)</formula>
    </cfRule>
    <cfRule type="expression" dxfId="660" priority="806">
      <formula>IF(RIGHT(TEXT(AE207,"0.#"),1)=".",TRUE,FALSE)</formula>
    </cfRule>
  </conditionalFormatting>
  <conditionalFormatting sqref="AI207">
    <cfRule type="expression" dxfId="659" priority="803">
      <formula>IF(RIGHT(TEXT(AI207,"0.#"),1)=".",FALSE,TRUE)</formula>
    </cfRule>
    <cfRule type="expression" dxfId="658" priority="804">
      <formula>IF(RIGHT(TEXT(AI207,"0.#"),1)=".",TRUE,FALSE)</formula>
    </cfRule>
  </conditionalFormatting>
  <conditionalFormatting sqref="AI206">
    <cfRule type="expression" dxfId="657" priority="801">
      <formula>IF(RIGHT(TEXT(AI206,"0.#"),1)=".",FALSE,TRUE)</formula>
    </cfRule>
    <cfRule type="expression" dxfId="656" priority="802">
      <formula>IF(RIGHT(TEXT(AI206,"0.#"),1)=".",TRUE,FALSE)</formula>
    </cfRule>
  </conditionalFormatting>
  <conditionalFormatting sqref="AI205">
    <cfRule type="expression" dxfId="655" priority="799">
      <formula>IF(RIGHT(TEXT(AI205,"0.#"),1)=".",FALSE,TRUE)</formula>
    </cfRule>
    <cfRule type="expression" dxfId="654" priority="800">
      <formula>IF(RIGHT(TEXT(AI205,"0.#"),1)=".",TRUE,FALSE)</formula>
    </cfRule>
  </conditionalFormatting>
  <conditionalFormatting sqref="AM205">
    <cfRule type="expression" dxfId="653" priority="797">
      <formula>IF(RIGHT(TEXT(AM205,"0.#"),1)=".",FALSE,TRUE)</formula>
    </cfRule>
    <cfRule type="expression" dxfId="652" priority="798">
      <formula>IF(RIGHT(TEXT(AM205,"0.#"),1)=".",TRUE,FALSE)</formula>
    </cfRule>
  </conditionalFormatting>
  <conditionalFormatting sqref="AM206">
    <cfRule type="expression" dxfId="651" priority="795">
      <formula>IF(RIGHT(TEXT(AM206,"0.#"),1)=".",FALSE,TRUE)</formula>
    </cfRule>
    <cfRule type="expression" dxfId="650" priority="796">
      <formula>IF(RIGHT(TEXT(AM206,"0.#"),1)=".",TRUE,FALSE)</formula>
    </cfRule>
  </conditionalFormatting>
  <conditionalFormatting sqref="AM207">
    <cfRule type="expression" dxfId="649" priority="793">
      <formula>IF(RIGHT(TEXT(AM207,"0.#"),1)=".",FALSE,TRUE)</formula>
    </cfRule>
    <cfRule type="expression" dxfId="648" priority="794">
      <formula>IF(RIGHT(TEXT(AM207,"0.#"),1)=".",TRUE,FALSE)</formula>
    </cfRule>
  </conditionalFormatting>
  <conditionalFormatting sqref="AQ205:AQ207">
    <cfRule type="expression" dxfId="647" priority="791">
      <formula>IF(RIGHT(TEXT(AQ205,"0.#"),1)=".",FALSE,TRUE)</formula>
    </cfRule>
    <cfRule type="expression" dxfId="646" priority="792">
      <formula>IF(RIGHT(TEXT(AQ205,"0.#"),1)=".",TRUE,FALSE)</formula>
    </cfRule>
  </conditionalFormatting>
  <conditionalFormatting sqref="AU205:AU207">
    <cfRule type="expression" dxfId="645" priority="789">
      <formula>IF(RIGHT(TEXT(AU205,"0.#"),1)=".",FALSE,TRUE)</formula>
    </cfRule>
    <cfRule type="expression" dxfId="644" priority="790">
      <formula>IF(RIGHT(TEXT(AU205,"0.#"),1)=".",TRUE,FALSE)</formula>
    </cfRule>
  </conditionalFormatting>
  <conditionalFormatting sqref="AL401:AO428">
    <cfRule type="expression" dxfId="643" priority="785">
      <formula>IF(AND(AL401&gt;=0, RIGHT(TEXT(AL401,"0.#"),1)&lt;&gt;"."),TRUE,FALSE)</formula>
    </cfRule>
    <cfRule type="expression" dxfId="642" priority="786">
      <formula>IF(AND(AL401&gt;=0, RIGHT(TEXT(AL401,"0.#"),1)="."),TRUE,FALSE)</formula>
    </cfRule>
    <cfRule type="expression" dxfId="641" priority="787">
      <formula>IF(AND(AL401&lt;0, RIGHT(TEXT(AL401,"0.#"),1)&lt;&gt;"."),TRUE,FALSE)</formula>
    </cfRule>
    <cfRule type="expression" dxfId="640" priority="788">
      <formula>IF(AND(AL401&lt;0, RIGHT(TEXT(AL401,"0.#"),1)="."),TRUE,FALSE)</formula>
    </cfRule>
  </conditionalFormatting>
  <conditionalFormatting sqref="AL399:AO400">
    <cfRule type="expression" dxfId="639" priority="779">
      <formula>IF(AND(AL399&gt;=0, RIGHT(TEXT(AL399,"0.#"),1)&lt;&gt;"."),TRUE,FALSE)</formula>
    </cfRule>
    <cfRule type="expression" dxfId="638" priority="780">
      <formula>IF(AND(AL399&gt;=0, RIGHT(TEXT(AL399,"0.#"),1)="."),TRUE,FALSE)</formula>
    </cfRule>
    <cfRule type="expression" dxfId="637" priority="781">
      <formula>IF(AND(AL399&lt;0, RIGHT(TEXT(AL399,"0.#"),1)&lt;&gt;"."),TRUE,FALSE)</formula>
    </cfRule>
    <cfRule type="expression" dxfId="636" priority="782">
      <formula>IF(AND(AL399&lt;0, RIGHT(TEXT(AL399,"0.#"),1)="."),TRUE,FALSE)</formula>
    </cfRule>
  </conditionalFormatting>
  <conditionalFormatting sqref="AL434:AO461">
    <cfRule type="expression" dxfId="635" priority="773">
      <formula>IF(AND(AL434&gt;=0, RIGHT(TEXT(AL434,"0.#"),1)&lt;&gt;"."),TRUE,FALSE)</formula>
    </cfRule>
    <cfRule type="expression" dxfId="634" priority="774">
      <formula>IF(AND(AL434&gt;=0, RIGHT(TEXT(AL434,"0.#"),1)="."),TRUE,FALSE)</formula>
    </cfRule>
    <cfRule type="expression" dxfId="633" priority="775">
      <formula>IF(AND(AL434&lt;0, RIGHT(TEXT(AL434,"0.#"),1)&lt;&gt;"."),TRUE,FALSE)</formula>
    </cfRule>
    <cfRule type="expression" dxfId="632" priority="776">
      <formula>IF(AND(AL434&lt;0, RIGHT(TEXT(AL434,"0.#"),1)="."),TRUE,FALSE)</formula>
    </cfRule>
  </conditionalFormatting>
  <conditionalFormatting sqref="AL432:AO433">
    <cfRule type="expression" dxfId="631" priority="767">
      <formula>IF(AND(AL432&gt;=0, RIGHT(TEXT(AL432,"0.#"),1)&lt;&gt;"."),TRUE,FALSE)</formula>
    </cfRule>
    <cfRule type="expression" dxfId="630" priority="768">
      <formula>IF(AND(AL432&gt;=0, RIGHT(TEXT(AL432,"0.#"),1)="."),TRUE,FALSE)</formula>
    </cfRule>
    <cfRule type="expression" dxfId="629" priority="769">
      <formula>IF(AND(AL432&lt;0, RIGHT(TEXT(AL432,"0.#"),1)&lt;&gt;"."),TRUE,FALSE)</formula>
    </cfRule>
    <cfRule type="expression" dxfId="628" priority="770">
      <formula>IF(AND(AL432&lt;0, RIGHT(TEXT(AL432,"0.#"),1)="."),TRUE,FALSE)</formula>
    </cfRule>
  </conditionalFormatting>
  <conditionalFormatting sqref="AL467:AO494">
    <cfRule type="expression" dxfId="627" priority="761">
      <formula>IF(AND(AL467&gt;=0, RIGHT(TEXT(AL467,"0.#"),1)&lt;&gt;"."),TRUE,FALSE)</formula>
    </cfRule>
    <cfRule type="expression" dxfId="626" priority="762">
      <formula>IF(AND(AL467&gt;=0, RIGHT(TEXT(AL467,"0.#"),1)="."),TRUE,FALSE)</formula>
    </cfRule>
    <cfRule type="expression" dxfId="625" priority="763">
      <formula>IF(AND(AL467&lt;0, RIGHT(TEXT(AL467,"0.#"),1)&lt;&gt;"."),TRUE,FALSE)</formula>
    </cfRule>
    <cfRule type="expression" dxfId="624" priority="764">
      <formula>IF(AND(AL467&lt;0, RIGHT(TEXT(AL467,"0.#"),1)="."),TRUE,FALSE)</formula>
    </cfRule>
  </conditionalFormatting>
  <conditionalFormatting sqref="AL465:AO466">
    <cfRule type="expression" dxfId="623" priority="755">
      <formula>IF(AND(AL465&gt;=0, RIGHT(TEXT(AL465,"0.#"),1)&lt;&gt;"."),TRUE,FALSE)</formula>
    </cfRule>
    <cfRule type="expression" dxfId="622" priority="756">
      <formula>IF(AND(AL465&gt;=0, RIGHT(TEXT(AL465,"0.#"),1)="."),TRUE,FALSE)</formula>
    </cfRule>
    <cfRule type="expression" dxfId="621" priority="757">
      <formula>IF(AND(AL465&lt;0, RIGHT(TEXT(AL465,"0.#"),1)&lt;&gt;"."),TRUE,FALSE)</formula>
    </cfRule>
    <cfRule type="expression" dxfId="620" priority="758">
      <formula>IF(AND(AL465&lt;0, RIGHT(TEXT(AL465,"0.#"),1)="."),TRUE,FALSE)</formula>
    </cfRule>
  </conditionalFormatting>
  <conditionalFormatting sqref="AL500:AO527">
    <cfRule type="expression" dxfId="619" priority="749">
      <formula>IF(AND(AL500&gt;=0, RIGHT(TEXT(AL500,"0.#"),1)&lt;&gt;"."),TRUE,FALSE)</formula>
    </cfRule>
    <cfRule type="expression" dxfId="618" priority="750">
      <formula>IF(AND(AL500&gt;=0, RIGHT(TEXT(AL500,"0.#"),1)="."),TRUE,FALSE)</formula>
    </cfRule>
    <cfRule type="expression" dxfId="617" priority="751">
      <formula>IF(AND(AL500&lt;0, RIGHT(TEXT(AL500,"0.#"),1)&lt;&gt;"."),TRUE,FALSE)</formula>
    </cfRule>
    <cfRule type="expression" dxfId="616" priority="752">
      <formula>IF(AND(AL500&lt;0, RIGHT(TEXT(AL500,"0.#"),1)="."),TRUE,FALSE)</formula>
    </cfRule>
  </conditionalFormatting>
  <conditionalFormatting sqref="AL498:AO499">
    <cfRule type="expression" dxfId="615" priority="743">
      <formula>IF(AND(AL498&gt;=0, RIGHT(TEXT(AL498,"0.#"),1)&lt;&gt;"."),TRUE,FALSE)</formula>
    </cfRule>
    <cfRule type="expression" dxfId="614" priority="744">
      <formula>IF(AND(AL498&gt;=0, RIGHT(TEXT(AL498,"0.#"),1)="."),TRUE,FALSE)</formula>
    </cfRule>
    <cfRule type="expression" dxfId="613" priority="745">
      <formula>IF(AND(AL498&lt;0, RIGHT(TEXT(AL498,"0.#"),1)&lt;&gt;"."),TRUE,FALSE)</formula>
    </cfRule>
    <cfRule type="expression" dxfId="612" priority="746">
      <formula>IF(AND(AL498&lt;0, RIGHT(TEXT(AL498,"0.#"),1)="."),TRUE,FALSE)</formula>
    </cfRule>
  </conditionalFormatting>
  <conditionalFormatting sqref="AL533:AO560">
    <cfRule type="expression" dxfId="611" priority="737">
      <formula>IF(AND(AL533&gt;=0, RIGHT(TEXT(AL533,"0.#"),1)&lt;&gt;"."),TRUE,FALSE)</formula>
    </cfRule>
    <cfRule type="expression" dxfId="610" priority="738">
      <formula>IF(AND(AL533&gt;=0, RIGHT(TEXT(AL533,"0.#"),1)="."),TRUE,FALSE)</formula>
    </cfRule>
    <cfRule type="expression" dxfId="609" priority="739">
      <formula>IF(AND(AL533&lt;0, RIGHT(TEXT(AL533,"0.#"),1)&lt;&gt;"."),TRUE,FALSE)</formula>
    </cfRule>
    <cfRule type="expression" dxfId="608" priority="740">
      <formula>IF(AND(AL533&lt;0, RIGHT(TEXT(AL533,"0.#"),1)="."),TRUE,FALSE)</formula>
    </cfRule>
  </conditionalFormatting>
  <conditionalFormatting sqref="AL531:AO532">
    <cfRule type="expression" dxfId="607" priority="731">
      <formula>IF(AND(AL531&gt;=0, RIGHT(TEXT(AL531,"0.#"),1)&lt;&gt;"."),TRUE,FALSE)</formula>
    </cfRule>
    <cfRule type="expression" dxfId="606" priority="732">
      <formula>IF(AND(AL531&gt;=0, RIGHT(TEXT(AL531,"0.#"),1)="."),TRUE,FALSE)</formula>
    </cfRule>
    <cfRule type="expression" dxfId="605" priority="733">
      <formula>IF(AND(AL531&lt;0, RIGHT(TEXT(AL531,"0.#"),1)&lt;&gt;"."),TRUE,FALSE)</formula>
    </cfRule>
    <cfRule type="expression" dxfId="604" priority="734">
      <formula>IF(AND(AL531&lt;0, RIGHT(TEXT(AL531,"0.#"),1)="."),TRUE,FALSE)</formula>
    </cfRule>
  </conditionalFormatting>
  <conditionalFormatting sqref="Y531:Y532">
    <cfRule type="expression" dxfId="603" priority="729">
      <formula>IF(RIGHT(TEXT(Y531,"0.#"),1)=".",FALSE,TRUE)</formula>
    </cfRule>
    <cfRule type="expression" dxfId="602" priority="730">
      <formula>IF(RIGHT(TEXT(Y531,"0.#"),1)=".",TRUE,FALSE)</formula>
    </cfRule>
  </conditionalFormatting>
  <conditionalFormatting sqref="AL566:AO593">
    <cfRule type="expression" dxfId="601" priority="725">
      <formula>IF(AND(AL566&gt;=0, RIGHT(TEXT(AL566,"0.#"),1)&lt;&gt;"."),TRUE,FALSE)</formula>
    </cfRule>
    <cfRule type="expression" dxfId="600" priority="726">
      <formula>IF(AND(AL566&gt;=0, RIGHT(TEXT(AL566,"0.#"),1)="."),TRUE,FALSE)</formula>
    </cfRule>
    <cfRule type="expression" dxfId="599" priority="727">
      <formula>IF(AND(AL566&lt;0, RIGHT(TEXT(AL566,"0.#"),1)&lt;&gt;"."),TRUE,FALSE)</formula>
    </cfRule>
    <cfRule type="expression" dxfId="598" priority="728">
      <formula>IF(AND(AL566&lt;0, RIGHT(TEXT(AL566,"0.#"),1)="."),TRUE,FALSE)</formula>
    </cfRule>
  </conditionalFormatting>
  <conditionalFormatting sqref="Y566:Y593">
    <cfRule type="expression" dxfId="597" priority="723">
      <formula>IF(RIGHT(TEXT(Y566,"0.#"),1)=".",FALSE,TRUE)</formula>
    </cfRule>
    <cfRule type="expression" dxfId="596" priority="724">
      <formula>IF(RIGHT(TEXT(Y566,"0.#"),1)=".",TRUE,FALSE)</formula>
    </cfRule>
  </conditionalFormatting>
  <conditionalFormatting sqref="AL564:AO565">
    <cfRule type="expression" dxfId="595" priority="719">
      <formula>IF(AND(AL564&gt;=0, RIGHT(TEXT(AL564,"0.#"),1)&lt;&gt;"."),TRUE,FALSE)</formula>
    </cfRule>
    <cfRule type="expression" dxfId="594" priority="720">
      <formula>IF(AND(AL564&gt;=0, RIGHT(TEXT(AL564,"0.#"),1)="."),TRUE,FALSE)</formula>
    </cfRule>
    <cfRule type="expression" dxfId="593" priority="721">
      <formula>IF(AND(AL564&lt;0, RIGHT(TEXT(AL564,"0.#"),1)&lt;&gt;"."),TRUE,FALSE)</formula>
    </cfRule>
    <cfRule type="expression" dxfId="592" priority="722">
      <formula>IF(AND(AL564&lt;0, RIGHT(TEXT(AL564,"0.#"),1)="."),TRUE,FALSE)</formula>
    </cfRule>
  </conditionalFormatting>
  <conditionalFormatting sqref="Y564:Y565">
    <cfRule type="expression" dxfId="591" priority="717">
      <formula>IF(RIGHT(TEXT(Y564,"0.#"),1)=".",FALSE,TRUE)</formula>
    </cfRule>
    <cfRule type="expression" dxfId="590" priority="718">
      <formula>IF(RIGHT(TEXT(Y564,"0.#"),1)=".",TRUE,FALSE)</formula>
    </cfRule>
  </conditionalFormatting>
  <conditionalFormatting sqref="AL599:AO626">
    <cfRule type="expression" dxfId="589" priority="713">
      <formula>IF(AND(AL599&gt;=0, RIGHT(TEXT(AL599,"0.#"),1)&lt;&gt;"."),TRUE,FALSE)</formula>
    </cfRule>
    <cfRule type="expression" dxfId="588" priority="714">
      <formula>IF(AND(AL599&gt;=0, RIGHT(TEXT(AL599,"0.#"),1)="."),TRUE,FALSE)</formula>
    </cfRule>
    <cfRule type="expression" dxfId="587" priority="715">
      <formula>IF(AND(AL599&lt;0, RIGHT(TEXT(AL599,"0.#"),1)&lt;&gt;"."),TRUE,FALSE)</formula>
    </cfRule>
    <cfRule type="expression" dxfId="586" priority="716">
      <formula>IF(AND(AL599&lt;0, RIGHT(TEXT(AL599,"0.#"),1)="."),TRUE,FALSE)</formula>
    </cfRule>
  </conditionalFormatting>
  <conditionalFormatting sqref="Y599:Y626">
    <cfRule type="expression" dxfId="585" priority="711">
      <formula>IF(RIGHT(TEXT(Y599,"0.#"),1)=".",FALSE,TRUE)</formula>
    </cfRule>
    <cfRule type="expression" dxfId="584" priority="712">
      <formula>IF(RIGHT(TEXT(Y599,"0.#"),1)=".",TRUE,FALSE)</formula>
    </cfRule>
  </conditionalFormatting>
  <conditionalFormatting sqref="AL597:AO598">
    <cfRule type="expression" dxfId="583" priority="707">
      <formula>IF(AND(AL597&gt;=0, RIGHT(TEXT(AL597,"0.#"),1)&lt;&gt;"."),TRUE,FALSE)</formula>
    </cfRule>
    <cfRule type="expression" dxfId="582" priority="708">
      <formula>IF(AND(AL597&gt;=0, RIGHT(TEXT(AL597,"0.#"),1)="."),TRUE,FALSE)</formula>
    </cfRule>
    <cfRule type="expression" dxfId="581" priority="709">
      <formula>IF(AND(AL597&lt;0, RIGHT(TEXT(AL597,"0.#"),1)&lt;&gt;"."),TRUE,FALSE)</formula>
    </cfRule>
    <cfRule type="expression" dxfId="580" priority="710">
      <formula>IF(AND(AL597&lt;0, RIGHT(TEXT(AL597,"0.#"),1)="."),TRUE,FALSE)</formula>
    </cfRule>
  </conditionalFormatting>
  <conditionalFormatting sqref="Y597:Y598">
    <cfRule type="expression" dxfId="579" priority="705">
      <formula>IF(RIGHT(TEXT(Y597,"0.#"),1)=".",FALSE,TRUE)</formula>
    </cfRule>
    <cfRule type="expression" dxfId="578" priority="706">
      <formula>IF(RIGHT(TEXT(Y597,"0.#"),1)=".",TRUE,FALSE)</formula>
    </cfRule>
  </conditionalFormatting>
  <conditionalFormatting sqref="AU33">
    <cfRule type="expression" dxfId="577" priority="701">
      <formula>IF(RIGHT(TEXT(AU33,"0.#"),1)=".",FALSE,TRUE)</formula>
    </cfRule>
    <cfRule type="expression" dxfId="576" priority="702">
      <formula>IF(RIGHT(TEXT(AU33,"0.#"),1)=".",TRUE,FALSE)</formula>
    </cfRule>
  </conditionalFormatting>
  <conditionalFormatting sqref="AU32">
    <cfRule type="expression" dxfId="575" priority="703">
      <formula>IF(RIGHT(TEXT(AU32,"0.#"),1)=".",FALSE,TRUE)</formula>
    </cfRule>
    <cfRule type="expression" dxfId="574" priority="704">
      <formula>IF(RIGHT(TEXT(AU32,"0.#"),1)=".",TRUE,FALSE)</formula>
    </cfRule>
  </conditionalFormatting>
  <conditionalFormatting sqref="P29:AC29">
    <cfRule type="expression" dxfId="573" priority="699">
      <formula>IF(RIGHT(TEXT(P29,"0.#"),1)=".",FALSE,TRUE)</formula>
    </cfRule>
    <cfRule type="expression" dxfId="572" priority="700">
      <formula>IF(RIGHT(TEXT(P29,"0.#"),1)=".",TRUE,FALSE)</formula>
    </cfRule>
  </conditionalFormatting>
  <conditionalFormatting sqref="AM41">
    <cfRule type="expression" dxfId="571" priority="681">
      <formula>IF(RIGHT(TEXT(AM41,"0.#"),1)=".",FALSE,TRUE)</formula>
    </cfRule>
    <cfRule type="expression" dxfId="570" priority="682">
      <formula>IF(RIGHT(TEXT(AM41,"0.#"),1)=".",TRUE,FALSE)</formula>
    </cfRule>
  </conditionalFormatting>
  <conditionalFormatting sqref="AM40">
    <cfRule type="expression" dxfId="569" priority="683">
      <formula>IF(RIGHT(TEXT(AM40,"0.#"),1)=".",FALSE,TRUE)</formula>
    </cfRule>
    <cfRule type="expression" dxfId="568" priority="684">
      <formula>IF(RIGHT(TEXT(AM40,"0.#"),1)=".",TRUE,FALSE)</formula>
    </cfRule>
  </conditionalFormatting>
  <conditionalFormatting sqref="AE39">
    <cfRule type="expression" dxfId="567" priority="697">
      <formula>IF(RIGHT(TEXT(AE39,"0.#"),1)=".",FALSE,TRUE)</formula>
    </cfRule>
    <cfRule type="expression" dxfId="566" priority="698">
      <formula>IF(RIGHT(TEXT(AE39,"0.#"),1)=".",TRUE,FALSE)</formula>
    </cfRule>
  </conditionalFormatting>
  <conditionalFormatting sqref="AQ39:AQ41">
    <cfRule type="expression" dxfId="565" priority="679">
      <formula>IF(RIGHT(TEXT(AQ39,"0.#"),1)=".",FALSE,TRUE)</formula>
    </cfRule>
    <cfRule type="expression" dxfId="564" priority="680">
      <formula>IF(RIGHT(TEXT(AQ39,"0.#"),1)=".",TRUE,FALSE)</formula>
    </cfRule>
  </conditionalFormatting>
  <conditionalFormatting sqref="AU39:AU41">
    <cfRule type="expression" dxfId="563" priority="677">
      <formula>IF(RIGHT(TEXT(AU39,"0.#"),1)=".",FALSE,TRUE)</formula>
    </cfRule>
    <cfRule type="expression" dxfId="562" priority="678">
      <formula>IF(RIGHT(TEXT(AU39,"0.#"),1)=".",TRUE,FALSE)</formula>
    </cfRule>
  </conditionalFormatting>
  <conditionalFormatting sqref="AI41">
    <cfRule type="expression" dxfId="561" priority="691">
      <formula>IF(RIGHT(TEXT(AI41,"0.#"),1)=".",FALSE,TRUE)</formula>
    </cfRule>
    <cfRule type="expression" dxfId="560" priority="692">
      <formula>IF(RIGHT(TEXT(AI41,"0.#"),1)=".",TRUE,FALSE)</formula>
    </cfRule>
  </conditionalFormatting>
  <conditionalFormatting sqref="AE40">
    <cfRule type="expression" dxfId="559" priority="695">
      <formula>IF(RIGHT(TEXT(AE40,"0.#"),1)=".",FALSE,TRUE)</formula>
    </cfRule>
    <cfRule type="expression" dxfId="558" priority="696">
      <formula>IF(RIGHT(TEXT(AE40,"0.#"),1)=".",TRUE,FALSE)</formula>
    </cfRule>
  </conditionalFormatting>
  <conditionalFormatting sqref="AE41">
    <cfRule type="expression" dxfId="557" priority="693">
      <formula>IF(RIGHT(TEXT(AE41,"0.#"),1)=".",FALSE,TRUE)</formula>
    </cfRule>
    <cfRule type="expression" dxfId="556" priority="694">
      <formula>IF(RIGHT(TEXT(AE41,"0.#"),1)=".",TRUE,FALSE)</formula>
    </cfRule>
  </conditionalFormatting>
  <conditionalFormatting sqref="AM39">
    <cfRule type="expression" dxfId="555" priority="685">
      <formula>IF(RIGHT(TEXT(AM39,"0.#"),1)=".",FALSE,TRUE)</formula>
    </cfRule>
    <cfRule type="expression" dxfId="554" priority="686">
      <formula>IF(RIGHT(TEXT(AM39,"0.#"),1)=".",TRUE,FALSE)</formula>
    </cfRule>
  </conditionalFormatting>
  <conditionalFormatting sqref="AI39">
    <cfRule type="expression" dxfId="553" priority="687">
      <formula>IF(RIGHT(TEXT(AI39,"0.#"),1)=".",FALSE,TRUE)</formula>
    </cfRule>
    <cfRule type="expression" dxfId="552" priority="688">
      <formula>IF(RIGHT(TEXT(AI39,"0.#"),1)=".",TRUE,FALSE)</formula>
    </cfRule>
  </conditionalFormatting>
  <conditionalFormatting sqref="AI40">
    <cfRule type="expression" dxfId="551" priority="689">
      <formula>IF(RIGHT(TEXT(AI40,"0.#"),1)=".",FALSE,TRUE)</formula>
    </cfRule>
    <cfRule type="expression" dxfId="550" priority="690">
      <formula>IF(RIGHT(TEXT(AI40,"0.#"),1)=".",TRUE,FALSE)</formula>
    </cfRule>
  </conditionalFormatting>
  <conditionalFormatting sqref="AM69">
    <cfRule type="expression" dxfId="549" priority="649">
      <formula>IF(RIGHT(TEXT(AM69,"0.#"),1)=".",FALSE,TRUE)</formula>
    </cfRule>
    <cfRule type="expression" dxfId="548" priority="650">
      <formula>IF(RIGHT(TEXT(AM69,"0.#"),1)=".",TRUE,FALSE)</formula>
    </cfRule>
  </conditionalFormatting>
  <conditionalFormatting sqref="AE70 AM70">
    <cfRule type="expression" dxfId="547" priority="647">
      <formula>IF(RIGHT(TEXT(AE70,"0.#"),1)=".",FALSE,TRUE)</formula>
    </cfRule>
    <cfRule type="expression" dxfId="546" priority="648">
      <formula>IF(RIGHT(TEXT(AE70,"0.#"),1)=".",TRUE,FALSE)</formula>
    </cfRule>
  </conditionalFormatting>
  <conditionalFormatting sqref="AI70">
    <cfRule type="expression" dxfId="545" priority="645">
      <formula>IF(RIGHT(TEXT(AI70,"0.#"),1)=".",FALSE,TRUE)</formula>
    </cfRule>
    <cfRule type="expression" dxfId="544" priority="646">
      <formula>IF(RIGHT(TEXT(AI70,"0.#"),1)=".",TRUE,FALSE)</formula>
    </cfRule>
  </conditionalFormatting>
  <conditionalFormatting sqref="AQ70">
    <cfRule type="expression" dxfId="543" priority="643">
      <formula>IF(RIGHT(TEXT(AQ70,"0.#"),1)=".",FALSE,TRUE)</formula>
    </cfRule>
    <cfRule type="expression" dxfId="542" priority="644">
      <formula>IF(RIGHT(TEXT(AQ70,"0.#"),1)=".",TRUE,FALSE)</formula>
    </cfRule>
  </conditionalFormatting>
  <conditionalFormatting sqref="AE69 AQ69">
    <cfRule type="expression" dxfId="541" priority="653">
      <formula>IF(RIGHT(TEXT(AE69,"0.#"),1)=".",FALSE,TRUE)</formula>
    </cfRule>
    <cfRule type="expression" dxfId="540" priority="654">
      <formula>IF(RIGHT(TEXT(AE69,"0.#"),1)=".",TRUE,FALSE)</formula>
    </cfRule>
  </conditionalFormatting>
  <conditionalFormatting sqref="AI69">
    <cfRule type="expression" dxfId="539" priority="651">
      <formula>IF(RIGHT(TEXT(AI69,"0.#"),1)=".",FALSE,TRUE)</formula>
    </cfRule>
    <cfRule type="expression" dxfId="538" priority="652">
      <formula>IF(RIGHT(TEXT(AI69,"0.#"),1)=".",TRUE,FALSE)</formula>
    </cfRule>
  </conditionalFormatting>
  <conditionalFormatting sqref="AE66 AQ66">
    <cfRule type="expression" dxfId="537" priority="641">
      <formula>IF(RIGHT(TEXT(AE66,"0.#"),1)=".",FALSE,TRUE)</formula>
    </cfRule>
    <cfRule type="expression" dxfId="536" priority="642">
      <formula>IF(RIGHT(TEXT(AE66,"0.#"),1)=".",TRUE,FALSE)</formula>
    </cfRule>
  </conditionalFormatting>
  <conditionalFormatting sqref="AI66">
    <cfRule type="expression" dxfId="535" priority="639">
      <formula>IF(RIGHT(TEXT(AI66,"0.#"),1)=".",FALSE,TRUE)</formula>
    </cfRule>
    <cfRule type="expression" dxfId="534" priority="640">
      <formula>IF(RIGHT(TEXT(AI66,"0.#"),1)=".",TRUE,FALSE)</formula>
    </cfRule>
  </conditionalFormatting>
  <conditionalFormatting sqref="AM66">
    <cfRule type="expression" dxfId="533" priority="637">
      <formula>IF(RIGHT(TEXT(AM66,"0.#"),1)=".",FALSE,TRUE)</formula>
    </cfRule>
    <cfRule type="expression" dxfId="532" priority="638">
      <formula>IF(RIGHT(TEXT(AM66,"0.#"),1)=".",TRUE,FALSE)</formula>
    </cfRule>
  </conditionalFormatting>
  <conditionalFormatting sqref="AE67">
    <cfRule type="expression" dxfId="531" priority="635">
      <formula>IF(RIGHT(TEXT(AE67,"0.#"),1)=".",FALSE,TRUE)</formula>
    </cfRule>
    <cfRule type="expression" dxfId="530" priority="636">
      <formula>IF(RIGHT(TEXT(AE67,"0.#"),1)=".",TRUE,FALSE)</formula>
    </cfRule>
  </conditionalFormatting>
  <conditionalFormatting sqref="AI67">
    <cfRule type="expression" dxfId="529" priority="633">
      <formula>IF(RIGHT(TEXT(AI67,"0.#"),1)=".",FALSE,TRUE)</formula>
    </cfRule>
    <cfRule type="expression" dxfId="528" priority="634">
      <formula>IF(RIGHT(TEXT(AI67,"0.#"),1)=".",TRUE,FALSE)</formula>
    </cfRule>
  </conditionalFormatting>
  <conditionalFormatting sqref="AM67">
    <cfRule type="expression" dxfId="527" priority="631">
      <formula>IF(RIGHT(TEXT(AM67,"0.#"),1)=".",FALSE,TRUE)</formula>
    </cfRule>
    <cfRule type="expression" dxfId="526" priority="632">
      <formula>IF(RIGHT(TEXT(AM67,"0.#"),1)=".",TRUE,FALSE)</formula>
    </cfRule>
  </conditionalFormatting>
  <conditionalFormatting sqref="AQ67">
    <cfRule type="expression" dxfId="525" priority="629">
      <formula>IF(RIGHT(TEXT(AQ67,"0.#"),1)=".",FALSE,TRUE)</formula>
    </cfRule>
    <cfRule type="expression" dxfId="524" priority="630">
      <formula>IF(RIGHT(TEXT(AQ67,"0.#"),1)=".",TRUE,FALSE)</formula>
    </cfRule>
  </conditionalFormatting>
  <conditionalFormatting sqref="AU66">
    <cfRule type="expression" dxfId="523" priority="627">
      <formula>IF(RIGHT(TEXT(AU66,"0.#"),1)=".",FALSE,TRUE)</formula>
    </cfRule>
    <cfRule type="expression" dxfId="522" priority="628">
      <formula>IF(RIGHT(TEXT(AU66,"0.#"),1)=".",TRUE,FALSE)</formula>
    </cfRule>
  </conditionalFormatting>
  <conditionalFormatting sqref="AU67">
    <cfRule type="expression" dxfId="521" priority="625">
      <formula>IF(RIGHT(TEXT(AU67,"0.#"),1)=".",FALSE,TRUE)</formula>
    </cfRule>
    <cfRule type="expression" dxfId="520" priority="626">
      <formula>IF(RIGHT(TEXT(AU67,"0.#"),1)=".",TRUE,FALSE)</formula>
    </cfRule>
  </conditionalFormatting>
  <conditionalFormatting sqref="AE100 AQ100">
    <cfRule type="expression" dxfId="519" priority="587">
      <formula>IF(RIGHT(TEXT(AE100,"0.#"),1)=".",FALSE,TRUE)</formula>
    </cfRule>
    <cfRule type="expression" dxfId="518" priority="588">
      <formula>IF(RIGHT(TEXT(AE100,"0.#"),1)=".",TRUE,FALSE)</formula>
    </cfRule>
  </conditionalFormatting>
  <conditionalFormatting sqref="AI100">
    <cfRule type="expression" dxfId="517" priority="585">
      <formula>IF(RIGHT(TEXT(AI100,"0.#"),1)=".",FALSE,TRUE)</formula>
    </cfRule>
    <cfRule type="expression" dxfId="516" priority="586">
      <formula>IF(RIGHT(TEXT(AI100,"0.#"),1)=".",TRUE,FALSE)</formula>
    </cfRule>
  </conditionalFormatting>
  <conditionalFormatting sqref="AM100">
    <cfRule type="expression" dxfId="515" priority="583">
      <formula>IF(RIGHT(TEXT(AM100,"0.#"),1)=".",FALSE,TRUE)</formula>
    </cfRule>
    <cfRule type="expression" dxfId="514" priority="584">
      <formula>IF(RIGHT(TEXT(AM100,"0.#"),1)=".",TRUE,FALSE)</formula>
    </cfRule>
  </conditionalFormatting>
  <conditionalFormatting sqref="AE101">
    <cfRule type="expression" dxfId="513" priority="581">
      <formula>IF(RIGHT(TEXT(AE101,"0.#"),1)=".",FALSE,TRUE)</formula>
    </cfRule>
    <cfRule type="expression" dxfId="512" priority="582">
      <formula>IF(RIGHT(TEXT(AE101,"0.#"),1)=".",TRUE,FALSE)</formula>
    </cfRule>
  </conditionalFormatting>
  <conditionalFormatting sqref="AI101">
    <cfRule type="expression" dxfId="511" priority="579">
      <formula>IF(RIGHT(TEXT(AI101,"0.#"),1)=".",FALSE,TRUE)</formula>
    </cfRule>
    <cfRule type="expression" dxfId="510" priority="580">
      <formula>IF(RIGHT(TEXT(AI101,"0.#"),1)=".",TRUE,FALSE)</formula>
    </cfRule>
  </conditionalFormatting>
  <conditionalFormatting sqref="AM101">
    <cfRule type="expression" dxfId="509" priority="577">
      <formula>IF(RIGHT(TEXT(AM101,"0.#"),1)=".",FALSE,TRUE)</formula>
    </cfRule>
    <cfRule type="expression" dxfId="508" priority="578">
      <formula>IF(RIGHT(TEXT(AM101,"0.#"),1)=".",TRUE,FALSE)</formula>
    </cfRule>
  </conditionalFormatting>
  <conditionalFormatting sqref="AQ101">
    <cfRule type="expression" dxfId="507" priority="575">
      <formula>IF(RIGHT(TEXT(AQ101,"0.#"),1)=".",FALSE,TRUE)</formula>
    </cfRule>
    <cfRule type="expression" dxfId="506" priority="576">
      <formula>IF(RIGHT(TEXT(AQ101,"0.#"),1)=".",TRUE,FALSE)</formula>
    </cfRule>
  </conditionalFormatting>
  <conditionalFormatting sqref="AU100">
    <cfRule type="expression" dxfId="505" priority="573">
      <formula>IF(RIGHT(TEXT(AU100,"0.#"),1)=".",FALSE,TRUE)</formula>
    </cfRule>
    <cfRule type="expression" dxfId="504" priority="574">
      <formula>IF(RIGHT(TEXT(AU100,"0.#"),1)=".",TRUE,FALSE)</formula>
    </cfRule>
  </conditionalFormatting>
  <conditionalFormatting sqref="AU101">
    <cfRule type="expression" dxfId="503" priority="571">
      <formula>IF(RIGHT(TEXT(AU101,"0.#"),1)=".",FALSE,TRUE)</formula>
    </cfRule>
    <cfRule type="expression" dxfId="502" priority="572">
      <formula>IF(RIGHT(TEXT(AU101,"0.#"),1)=".",TRUE,FALSE)</formula>
    </cfRule>
  </conditionalFormatting>
  <conditionalFormatting sqref="AM35">
    <cfRule type="expression" dxfId="501" priority="565">
      <formula>IF(RIGHT(TEXT(AM35,"0.#"),1)=".",FALSE,TRUE)</formula>
    </cfRule>
    <cfRule type="expression" dxfId="500" priority="566">
      <formula>IF(RIGHT(TEXT(AM35,"0.#"),1)=".",TRUE,FALSE)</formula>
    </cfRule>
  </conditionalFormatting>
  <conditionalFormatting sqref="AE36 AM36">
    <cfRule type="expression" dxfId="499" priority="563">
      <formula>IF(RIGHT(TEXT(AE36,"0.#"),1)=".",FALSE,TRUE)</formula>
    </cfRule>
    <cfRule type="expression" dxfId="498" priority="564">
      <formula>IF(RIGHT(TEXT(AE36,"0.#"),1)=".",TRUE,FALSE)</formula>
    </cfRule>
  </conditionalFormatting>
  <conditionalFormatting sqref="AI36">
    <cfRule type="expression" dxfId="497" priority="561">
      <formula>IF(RIGHT(TEXT(AI36,"0.#"),1)=".",FALSE,TRUE)</formula>
    </cfRule>
    <cfRule type="expression" dxfId="496" priority="562">
      <formula>IF(RIGHT(TEXT(AI36,"0.#"),1)=".",TRUE,FALSE)</formula>
    </cfRule>
  </conditionalFormatting>
  <conditionalFormatting sqref="AQ36">
    <cfRule type="expression" dxfId="495" priority="559">
      <formula>IF(RIGHT(TEXT(AQ36,"0.#"),1)=".",FALSE,TRUE)</formula>
    </cfRule>
    <cfRule type="expression" dxfId="494" priority="560">
      <formula>IF(RIGHT(TEXT(AQ36,"0.#"),1)=".",TRUE,FALSE)</formula>
    </cfRule>
  </conditionalFormatting>
  <conditionalFormatting sqref="AE35 AQ35">
    <cfRule type="expression" dxfId="493" priority="569">
      <formula>IF(RIGHT(TEXT(AE35,"0.#"),1)=".",FALSE,TRUE)</formula>
    </cfRule>
    <cfRule type="expression" dxfId="492" priority="570">
      <formula>IF(RIGHT(TEXT(AE35,"0.#"),1)=".",TRUE,FALSE)</formula>
    </cfRule>
  </conditionalFormatting>
  <conditionalFormatting sqref="AI35">
    <cfRule type="expression" dxfId="491" priority="567">
      <formula>IF(RIGHT(TEXT(AI35,"0.#"),1)=".",FALSE,TRUE)</formula>
    </cfRule>
    <cfRule type="expression" dxfId="490" priority="568">
      <formula>IF(RIGHT(TEXT(AI35,"0.#"),1)=".",TRUE,FALSE)</formula>
    </cfRule>
  </conditionalFormatting>
  <conditionalFormatting sqref="AM103">
    <cfRule type="expression" dxfId="489" priority="553">
      <formula>IF(RIGHT(TEXT(AM103,"0.#"),1)=".",FALSE,TRUE)</formula>
    </cfRule>
    <cfRule type="expression" dxfId="488" priority="554">
      <formula>IF(RIGHT(TEXT(AM103,"0.#"),1)=".",TRUE,FALSE)</formula>
    </cfRule>
  </conditionalFormatting>
  <conditionalFormatting sqref="AE104 AM104">
    <cfRule type="expression" dxfId="487" priority="551">
      <formula>IF(RIGHT(TEXT(AE104,"0.#"),1)=".",FALSE,TRUE)</formula>
    </cfRule>
    <cfRule type="expression" dxfId="486" priority="552">
      <formula>IF(RIGHT(TEXT(AE104,"0.#"),1)=".",TRUE,FALSE)</formula>
    </cfRule>
  </conditionalFormatting>
  <conditionalFormatting sqref="AI104">
    <cfRule type="expression" dxfId="485" priority="549">
      <formula>IF(RIGHT(TEXT(AI104,"0.#"),1)=".",FALSE,TRUE)</formula>
    </cfRule>
    <cfRule type="expression" dxfId="484" priority="550">
      <formula>IF(RIGHT(TEXT(AI104,"0.#"),1)=".",TRUE,FALSE)</formula>
    </cfRule>
  </conditionalFormatting>
  <conditionalFormatting sqref="AQ104">
    <cfRule type="expression" dxfId="483" priority="547">
      <formula>IF(RIGHT(TEXT(AQ104,"0.#"),1)=".",FALSE,TRUE)</formula>
    </cfRule>
    <cfRule type="expression" dxfId="482" priority="548">
      <formula>IF(RIGHT(TEXT(AQ104,"0.#"),1)=".",TRUE,FALSE)</formula>
    </cfRule>
  </conditionalFormatting>
  <conditionalFormatting sqref="AE103 AQ103">
    <cfRule type="expression" dxfId="481" priority="557">
      <formula>IF(RIGHT(TEXT(AE103,"0.#"),1)=".",FALSE,TRUE)</formula>
    </cfRule>
    <cfRule type="expression" dxfId="480" priority="558">
      <formula>IF(RIGHT(TEXT(AE103,"0.#"),1)=".",TRUE,FALSE)</formula>
    </cfRule>
  </conditionalFormatting>
  <conditionalFormatting sqref="AI103">
    <cfRule type="expression" dxfId="479" priority="555">
      <formula>IF(RIGHT(TEXT(AI103,"0.#"),1)=".",FALSE,TRUE)</formula>
    </cfRule>
    <cfRule type="expression" dxfId="478" priority="556">
      <formula>IF(RIGHT(TEXT(AI103,"0.#"),1)=".",TRUE,FALSE)</formula>
    </cfRule>
  </conditionalFormatting>
  <conditionalFormatting sqref="AM137">
    <cfRule type="expression" dxfId="477" priority="541">
      <formula>IF(RIGHT(TEXT(AM137,"0.#"),1)=".",FALSE,TRUE)</formula>
    </cfRule>
    <cfRule type="expression" dxfId="476" priority="542">
      <formula>IF(RIGHT(TEXT(AM137,"0.#"),1)=".",TRUE,FALSE)</formula>
    </cfRule>
  </conditionalFormatting>
  <conditionalFormatting sqref="AE138 AM138">
    <cfRule type="expression" dxfId="475" priority="539">
      <formula>IF(RIGHT(TEXT(AE138,"0.#"),1)=".",FALSE,TRUE)</formula>
    </cfRule>
    <cfRule type="expression" dxfId="474" priority="540">
      <formula>IF(RIGHT(TEXT(AE138,"0.#"),1)=".",TRUE,FALSE)</formula>
    </cfRule>
  </conditionalFormatting>
  <conditionalFormatting sqref="AI138">
    <cfRule type="expression" dxfId="473" priority="537">
      <formula>IF(RIGHT(TEXT(AI138,"0.#"),1)=".",FALSE,TRUE)</formula>
    </cfRule>
    <cfRule type="expression" dxfId="472" priority="538">
      <formula>IF(RIGHT(TEXT(AI138,"0.#"),1)=".",TRUE,FALSE)</formula>
    </cfRule>
  </conditionalFormatting>
  <conditionalFormatting sqref="AQ138">
    <cfRule type="expression" dxfId="471" priority="535">
      <formula>IF(RIGHT(TEXT(AQ138,"0.#"),1)=".",FALSE,TRUE)</formula>
    </cfRule>
    <cfRule type="expression" dxfId="470" priority="536">
      <formula>IF(RIGHT(TEXT(AQ138,"0.#"),1)=".",TRUE,FALSE)</formula>
    </cfRule>
  </conditionalFormatting>
  <conditionalFormatting sqref="AE137 AQ137">
    <cfRule type="expression" dxfId="469" priority="545">
      <formula>IF(RIGHT(TEXT(AE137,"0.#"),1)=".",FALSE,TRUE)</formula>
    </cfRule>
    <cfRule type="expression" dxfId="468" priority="546">
      <formula>IF(RIGHT(TEXT(AE137,"0.#"),1)=".",TRUE,FALSE)</formula>
    </cfRule>
  </conditionalFormatting>
  <conditionalFormatting sqref="AI137">
    <cfRule type="expression" dxfId="467" priority="543">
      <formula>IF(RIGHT(TEXT(AI137,"0.#"),1)=".",FALSE,TRUE)</formula>
    </cfRule>
    <cfRule type="expression" dxfId="466" priority="544">
      <formula>IF(RIGHT(TEXT(AI137,"0.#"),1)=".",TRUE,FALSE)</formula>
    </cfRule>
  </conditionalFormatting>
  <conditionalFormatting sqref="AM171">
    <cfRule type="expression" dxfId="465" priority="529">
      <formula>IF(RIGHT(TEXT(AM171,"0.#"),1)=".",FALSE,TRUE)</formula>
    </cfRule>
    <cfRule type="expression" dxfId="464" priority="530">
      <formula>IF(RIGHT(TEXT(AM171,"0.#"),1)=".",TRUE,FALSE)</formula>
    </cfRule>
  </conditionalFormatting>
  <conditionalFormatting sqref="AE172 AM172">
    <cfRule type="expression" dxfId="463" priority="527">
      <formula>IF(RIGHT(TEXT(AE172,"0.#"),1)=".",FALSE,TRUE)</formula>
    </cfRule>
    <cfRule type="expression" dxfId="462" priority="528">
      <formula>IF(RIGHT(TEXT(AE172,"0.#"),1)=".",TRUE,FALSE)</formula>
    </cfRule>
  </conditionalFormatting>
  <conditionalFormatting sqref="AI172">
    <cfRule type="expression" dxfId="461" priority="525">
      <formula>IF(RIGHT(TEXT(AI172,"0.#"),1)=".",FALSE,TRUE)</formula>
    </cfRule>
    <cfRule type="expression" dxfId="460" priority="526">
      <formula>IF(RIGHT(TEXT(AI172,"0.#"),1)=".",TRUE,FALSE)</formula>
    </cfRule>
  </conditionalFormatting>
  <conditionalFormatting sqref="AQ172">
    <cfRule type="expression" dxfId="459" priority="523">
      <formula>IF(RIGHT(TEXT(AQ172,"0.#"),1)=".",FALSE,TRUE)</formula>
    </cfRule>
    <cfRule type="expression" dxfId="458" priority="524">
      <formula>IF(RIGHT(TEXT(AQ172,"0.#"),1)=".",TRUE,FALSE)</formula>
    </cfRule>
  </conditionalFormatting>
  <conditionalFormatting sqref="AE171 AQ171">
    <cfRule type="expression" dxfId="457" priority="533">
      <formula>IF(RIGHT(TEXT(AE171,"0.#"),1)=".",FALSE,TRUE)</formula>
    </cfRule>
    <cfRule type="expression" dxfId="456" priority="534">
      <formula>IF(RIGHT(TEXT(AE171,"0.#"),1)=".",TRUE,FALSE)</formula>
    </cfRule>
  </conditionalFormatting>
  <conditionalFormatting sqref="AI171">
    <cfRule type="expression" dxfId="455" priority="531">
      <formula>IF(RIGHT(TEXT(AI171,"0.#"),1)=".",FALSE,TRUE)</formula>
    </cfRule>
    <cfRule type="expression" dxfId="454" priority="532">
      <formula>IF(RIGHT(TEXT(AI171,"0.#"),1)=".",TRUE,FALSE)</formula>
    </cfRule>
  </conditionalFormatting>
  <conditionalFormatting sqref="AE73">
    <cfRule type="expression" dxfId="453" priority="521">
      <formula>IF(RIGHT(TEXT(AE73,"0.#"),1)=".",FALSE,TRUE)</formula>
    </cfRule>
    <cfRule type="expression" dxfId="452" priority="522">
      <formula>IF(RIGHT(TEXT(AE73,"0.#"),1)=".",TRUE,FALSE)</formula>
    </cfRule>
  </conditionalFormatting>
  <conditionalFormatting sqref="AM75">
    <cfRule type="expression" dxfId="451" priority="505">
      <formula>IF(RIGHT(TEXT(AM75,"0.#"),1)=".",FALSE,TRUE)</formula>
    </cfRule>
    <cfRule type="expression" dxfId="450" priority="506">
      <formula>IF(RIGHT(TEXT(AM75,"0.#"),1)=".",TRUE,FALSE)</formula>
    </cfRule>
  </conditionalFormatting>
  <conditionalFormatting sqref="AE74">
    <cfRule type="expression" dxfId="449" priority="519">
      <formula>IF(RIGHT(TEXT(AE74,"0.#"),1)=".",FALSE,TRUE)</formula>
    </cfRule>
    <cfRule type="expression" dxfId="448" priority="520">
      <formula>IF(RIGHT(TEXT(AE74,"0.#"),1)=".",TRUE,FALSE)</formula>
    </cfRule>
  </conditionalFormatting>
  <conditionalFormatting sqref="AE75">
    <cfRule type="expression" dxfId="447" priority="517">
      <formula>IF(RIGHT(TEXT(AE75,"0.#"),1)=".",FALSE,TRUE)</formula>
    </cfRule>
    <cfRule type="expression" dxfId="446" priority="518">
      <formula>IF(RIGHT(TEXT(AE75,"0.#"),1)=".",TRUE,FALSE)</formula>
    </cfRule>
  </conditionalFormatting>
  <conditionalFormatting sqref="AI75">
    <cfRule type="expression" dxfId="445" priority="515">
      <formula>IF(RIGHT(TEXT(AI75,"0.#"),1)=".",FALSE,TRUE)</formula>
    </cfRule>
    <cfRule type="expression" dxfId="444" priority="516">
      <formula>IF(RIGHT(TEXT(AI75,"0.#"),1)=".",TRUE,FALSE)</formula>
    </cfRule>
  </conditionalFormatting>
  <conditionalFormatting sqref="AI74">
    <cfRule type="expression" dxfId="443" priority="513">
      <formula>IF(RIGHT(TEXT(AI74,"0.#"),1)=".",FALSE,TRUE)</formula>
    </cfRule>
    <cfRule type="expression" dxfId="442" priority="514">
      <formula>IF(RIGHT(TEXT(AI74,"0.#"),1)=".",TRUE,FALSE)</formula>
    </cfRule>
  </conditionalFormatting>
  <conditionalFormatting sqref="AI73">
    <cfRule type="expression" dxfId="441" priority="511">
      <formula>IF(RIGHT(TEXT(AI73,"0.#"),1)=".",FALSE,TRUE)</formula>
    </cfRule>
    <cfRule type="expression" dxfId="440" priority="512">
      <formula>IF(RIGHT(TEXT(AI73,"0.#"),1)=".",TRUE,FALSE)</formula>
    </cfRule>
  </conditionalFormatting>
  <conditionalFormatting sqref="AM73">
    <cfRule type="expression" dxfId="439" priority="509">
      <formula>IF(RIGHT(TEXT(AM73,"0.#"),1)=".",FALSE,TRUE)</formula>
    </cfRule>
    <cfRule type="expression" dxfId="438" priority="510">
      <formula>IF(RIGHT(TEXT(AM73,"0.#"),1)=".",TRUE,FALSE)</formula>
    </cfRule>
  </conditionalFormatting>
  <conditionalFormatting sqref="AM74">
    <cfRule type="expression" dxfId="437" priority="507">
      <formula>IF(RIGHT(TEXT(AM74,"0.#"),1)=".",FALSE,TRUE)</formula>
    </cfRule>
    <cfRule type="expression" dxfId="436" priority="508">
      <formula>IF(RIGHT(TEXT(AM74,"0.#"),1)=".",TRUE,FALSE)</formula>
    </cfRule>
  </conditionalFormatting>
  <conditionalFormatting sqref="AQ73:AQ75">
    <cfRule type="expression" dxfId="435" priority="503">
      <formula>IF(RIGHT(TEXT(AQ73,"0.#"),1)=".",FALSE,TRUE)</formula>
    </cfRule>
    <cfRule type="expression" dxfId="434" priority="504">
      <formula>IF(RIGHT(TEXT(AQ73,"0.#"),1)=".",TRUE,FALSE)</formula>
    </cfRule>
  </conditionalFormatting>
  <conditionalFormatting sqref="AU73:AU75">
    <cfRule type="expression" dxfId="433" priority="501">
      <formula>IF(RIGHT(TEXT(AU73,"0.#"),1)=".",FALSE,TRUE)</formula>
    </cfRule>
    <cfRule type="expression" dxfId="432" priority="502">
      <formula>IF(RIGHT(TEXT(AU73,"0.#"),1)=".",TRUE,FALSE)</formula>
    </cfRule>
  </conditionalFormatting>
  <conditionalFormatting sqref="AE107">
    <cfRule type="expression" dxfId="431" priority="499">
      <formula>IF(RIGHT(TEXT(AE107,"0.#"),1)=".",FALSE,TRUE)</formula>
    </cfRule>
    <cfRule type="expression" dxfId="430" priority="500">
      <formula>IF(RIGHT(TEXT(AE107,"0.#"),1)=".",TRUE,FALSE)</formula>
    </cfRule>
  </conditionalFormatting>
  <conditionalFormatting sqref="AM109">
    <cfRule type="expression" dxfId="429" priority="483">
      <formula>IF(RIGHT(TEXT(AM109,"0.#"),1)=".",FALSE,TRUE)</formula>
    </cfRule>
    <cfRule type="expression" dxfId="428" priority="484">
      <formula>IF(RIGHT(TEXT(AM109,"0.#"),1)=".",TRUE,FALSE)</formula>
    </cfRule>
  </conditionalFormatting>
  <conditionalFormatting sqref="AE108">
    <cfRule type="expression" dxfId="427" priority="497">
      <formula>IF(RIGHT(TEXT(AE108,"0.#"),1)=".",FALSE,TRUE)</formula>
    </cfRule>
    <cfRule type="expression" dxfId="426" priority="498">
      <formula>IF(RIGHT(TEXT(AE108,"0.#"),1)=".",TRUE,FALSE)</formula>
    </cfRule>
  </conditionalFormatting>
  <conditionalFormatting sqref="AE109">
    <cfRule type="expression" dxfId="425" priority="495">
      <formula>IF(RIGHT(TEXT(AE109,"0.#"),1)=".",FALSE,TRUE)</formula>
    </cfRule>
    <cfRule type="expression" dxfId="424" priority="496">
      <formula>IF(RIGHT(TEXT(AE109,"0.#"),1)=".",TRUE,FALSE)</formula>
    </cfRule>
  </conditionalFormatting>
  <conditionalFormatting sqref="AI109">
    <cfRule type="expression" dxfId="423" priority="493">
      <formula>IF(RIGHT(TEXT(AI109,"0.#"),1)=".",FALSE,TRUE)</formula>
    </cfRule>
    <cfRule type="expression" dxfId="422" priority="494">
      <formula>IF(RIGHT(TEXT(AI109,"0.#"),1)=".",TRUE,FALSE)</formula>
    </cfRule>
  </conditionalFormatting>
  <conditionalFormatting sqref="AI108">
    <cfRule type="expression" dxfId="421" priority="491">
      <formula>IF(RIGHT(TEXT(AI108,"0.#"),1)=".",FALSE,TRUE)</formula>
    </cfRule>
    <cfRule type="expression" dxfId="420" priority="492">
      <formula>IF(RIGHT(TEXT(AI108,"0.#"),1)=".",TRUE,FALSE)</formula>
    </cfRule>
  </conditionalFormatting>
  <conditionalFormatting sqref="AI107">
    <cfRule type="expression" dxfId="419" priority="489">
      <formula>IF(RIGHT(TEXT(AI107,"0.#"),1)=".",FALSE,TRUE)</formula>
    </cfRule>
    <cfRule type="expression" dxfId="418" priority="490">
      <formula>IF(RIGHT(TEXT(AI107,"0.#"),1)=".",TRUE,FALSE)</formula>
    </cfRule>
  </conditionalFormatting>
  <conditionalFormatting sqref="AM107">
    <cfRule type="expression" dxfId="417" priority="487">
      <formula>IF(RIGHT(TEXT(AM107,"0.#"),1)=".",FALSE,TRUE)</formula>
    </cfRule>
    <cfRule type="expression" dxfId="416" priority="488">
      <formula>IF(RIGHT(TEXT(AM107,"0.#"),1)=".",TRUE,FALSE)</formula>
    </cfRule>
  </conditionalFormatting>
  <conditionalFormatting sqref="AM108">
    <cfRule type="expression" dxfId="415" priority="485">
      <formula>IF(RIGHT(TEXT(AM108,"0.#"),1)=".",FALSE,TRUE)</formula>
    </cfRule>
    <cfRule type="expression" dxfId="414" priority="486">
      <formula>IF(RIGHT(TEXT(AM108,"0.#"),1)=".",TRUE,FALSE)</formula>
    </cfRule>
  </conditionalFormatting>
  <conditionalFormatting sqref="AQ107:AQ109">
    <cfRule type="expression" dxfId="413" priority="481">
      <formula>IF(RIGHT(TEXT(AQ107,"0.#"),1)=".",FALSE,TRUE)</formula>
    </cfRule>
    <cfRule type="expression" dxfId="412" priority="482">
      <formula>IF(RIGHT(TEXT(AQ107,"0.#"),1)=".",TRUE,FALSE)</formula>
    </cfRule>
  </conditionalFormatting>
  <conditionalFormatting sqref="AU107:AU109">
    <cfRule type="expression" dxfId="411" priority="479">
      <formula>IF(RIGHT(TEXT(AU107,"0.#"),1)=".",FALSE,TRUE)</formula>
    </cfRule>
    <cfRule type="expression" dxfId="410" priority="480">
      <formula>IF(RIGHT(TEXT(AU107,"0.#"),1)=".",TRUE,FALSE)</formula>
    </cfRule>
  </conditionalFormatting>
  <conditionalFormatting sqref="AE141">
    <cfRule type="expression" dxfId="409" priority="477">
      <formula>IF(RIGHT(TEXT(AE141,"0.#"),1)=".",FALSE,TRUE)</formula>
    </cfRule>
    <cfRule type="expression" dxfId="408" priority="478">
      <formula>IF(RIGHT(TEXT(AE141,"0.#"),1)=".",TRUE,FALSE)</formula>
    </cfRule>
  </conditionalFormatting>
  <conditionalFormatting sqref="AM143">
    <cfRule type="expression" dxfId="407" priority="461">
      <formula>IF(RIGHT(TEXT(AM143,"0.#"),1)=".",FALSE,TRUE)</formula>
    </cfRule>
    <cfRule type="expression" dxfId="406" priority="462">
      <formula>IF(RIGHT(TEXT(AM143,"0.#"),1)=".",TRUE,FALSE)</formula>
    </cfRule>
  </conditionalFormatting>
  <conditionalFormatting sqref="AE142">
    <cfRule type="expression" dxfId="405" priority="475">
      <formula>IF(RIGHT(TEXT(AE142,"0.#"),1)=".",FALSE,TRUE)</formula>
    </cfRule>
    <cfRule type="expression" dxfId="404" priority="476">
      <formula>IF(RIGHT(TEXT(AE142,"0.#"),1)=".",TRUE,FALSE)</formula>
    </cfRule>
  </conditionalFormatting>
  <conditionalFormatting sqref="AE143">
    <cfRule type="expression" dxfId="403" priority="473">
      <formula>IF(RIGHT(TEXT(AE143,"0.#"),1)=".",FALSE,TRUE)</formula>
    </cfRule>
    <cfRule type="expression" dxfId="402" priority="474">
      <formula>IF(RIGHT(TEXT(AE143,"0.#"),1)=".",TRUE,FALSE)</formula>
    </cfRule>
  </conditionalFormatting>
  <conditionalFormatting sqref="AI143">
    <cfRule type="expression" dxfId="401" priority="471">
      <formula>IF(RIGHT(TEXT(AI143,"0.#"),1)=".",FALSE,TRUE)</formula>
    </cfRule>
    <cfRule type="expression" dxfId="400" priority="472">
      <formula>IF(RIGHT(TEXT(AI143,"0.#"),1)=".",TRUE,FALSE)</formula>
    </cfRule>
  </conditionalFormatting>
  <conditionalFormatting sqref="AI142">
    <cfRule type="expression" dxfId="399" priority="469">
      <formula>IF(RIGHT(TEXT(AI142,"0.#"),1)=".",FALSE,TRUE)</formula>
    </cfRule>
    <cfRule type="expression" dxfId="398" priority="470">
      <formula>IF(RIGHT(TEXT(AI142,"0.#"),1)=".",TRUE,FALSE)</formula>
    </cfRule>
  </conditionalFormatting>
  <conditionalFormatting sqref="AI141">
    <cfRule type="expression" dxfId="397" priority="467">
      <formula>IF(RIGHT(TEXT(AI141,"0.#"),1)=".",FALSE,TRUE)</formula>
    </cfRule>
    <cfRule type="expression" dxfId="396" priority="468">
      <formula>IF(RIGHT(TEXT(AI141,"0.#"),1)=".",TRUE,FALSE)</formula>
    </cfRule>
  </conditionalFormatting>
  <conditionalFormatting sqref="AM141">
    <cfRule type="expression" dxfId="395" priority="465">
      <formula>IF(RIGHT(TEXT(AM141,"0.#"),1)=".",FALSE,TRUE)</formula>
    </cfRule>
    <cfRule type="expression" dxfId="394" priority="466">
      <formula>IF(RIGHT(TEXT(AM141,"0.#"),1)=".",TRUE,FALSE)</formula>
    </cfRule>
  </conditionalFormatting>
  <conditionalFormatting sqref="AM142">
    <cfRule type="expression" dxfId="393" priority="463">
      <formula>IF(RIGHT(TEXT(AM142,"0.#"),1)=".",FALSE,TRUE)</formula>
    </cfRule>
    <cfRule type="expression" dxfId="392" priority="464">
      <formula>IF(RIGHT(TEXT(AM142,"0.#"),1)=".",TRUE,FALSE)</formula>
    </cfRule>
  </conditionalFormatting>
  <conditionalFormatting sqref="AQ141:AQ143">
    <cfRule type="expression" dxfId="391" priority="459">
      <formula>IF(RIGHT(TEXT(AQ141,"0.#"),1)=".",FALSE,TRUE)</formula>
    </cfRule>
    <cfRule type="expression" dxfId="390" priority="460">
      <formula>IF(RIGHT(TEXT(AQ141,"0.#"),1)=".",TRUE,FALSE)</formula>
    </cfRule>
  </conditionalFormatting>
  <conditionalFormatting sqref="AU141:AU143">
    <cfRule type="expression" dxfId="389" priority="457">
      <formula>IF(RIGHT(TEXT(AU141,"0.#"),1)=".",FALSE,TRUE)</formula>
    </cfRule>
    <cfRule type="expression" dxfId="388" priority="458">
      <formula>IF(RIGHT(TEXT(AU141,"0.#"),1)=".",TRUE,FALSE)</formula>
    </cfRule>
  </conditionalFormatting>
  <conditionalFormatting sqref="AE175">
    <cfRule type="expression" dxfId="387" priority="455">
      <formula>IF(RIGHT(TEXT(AE175,"0.#"),1)=".",FALSE,TRUE)</formula>
    </cfRule>
    <cfRule type="expression" dxfId="386" priority="456">
      <formula>IF(RIGHT(TEXT(AE175,"0.#"),1)=".",TRUE,FALSE)</formula>
    </cfRule>
  </conditionalFormatting>
  <conditionalFormatting sqref="AM177">
    <cfRule type="expression" dxfId="385" priority="439">
      <formula>IF(RIGHT(TEXT(AM177,"0.#"),1)=".",FALSE,TRUE)</formula>
    </cfRule>
    <cfRule type="expression" dxfId="384" priority="440">
      <formula>IF(RIGHT(TEXT(AM177,"0.#"),1)=".",TRUE,FALSE)</formula>
    </cfRule>
  </conditionalFormatting>
  <conditionalFormatting sqref="AE176">
    <cfRule type="expression" dxfId="383" priority="453">
      <formula>IF(RIGHT(TEXT(AE176,"0.#"),1)=".",FALSE,TRUE)</formula>
    </cfRule>
    <cfRule type="expression" dxfId="382" priority="454">
      <formula>IF(RIGHT(TEXT(AE176,"0.#"),1)=".",TRUE,FALSE)</formula>
    </cfRule>
  </conditionalFormatting>
  <conditionalFormatting sqref="AE177">
    <cfRule type="expression" dxfId="381" priority="451">
      <formula>IF(RIGHT(TEXT(AE177,"0.#"),1)=".",FALSE,TRUE)</formula>
    </cfRule>
    <cfRule type="expression" dxfId="380" priority="452">
      <formula>IF(RIGHT(TEXT(AE177,"0.#"),1)=".",TRUE,FALSE)</formula>
    </cfRule>
  </conditionalFormatting>
  <conditionalFormatting sqref="AI177">
    <cfRule type="expression" dxfId="379" priority="449">
      <formula>IF(RIGHT(TEXT(AI177,"0.#"),1)=".",FALSE,TRUE)</formula>
    </cfRule>
    <cfRule type="expression" dxfId="378" priority="450">
      <formula>IF(RIGHT(TEXT(AI177,"0.#"),1)=".",TRUE,FALSE)</formula>
    </cfRule>
  </conditionalFormatting>
  <conditionalFormatting sqref="AI176">
    <cfRule type="expression" dxfId="377" priority="447">
      <formula>IF(RIGHT(TEXT(AI176,"0.#"),1)=".",FALSE,TRUE)</formula>
    </cfRule>
    <cfRule type="expression" dxfId="376" priority="448">
      <formula>IF(RIGHT(TEXT(AI176,"0.#"),1)=".",TRUE,FALSE)</formula>
    </cfRule>
  </conditionalFormatting>
  <conditionalFormatting sqref="AI175">
    <cfRule type="expression" dxfId="375" priority="445">
      <formula>IF(RIGHT(TEXT(AI175,"0.#"),1)=".",FALSE,TRUE)</formula>
    </cfRule>
    <cfRule type="expression" dxfId="374" priority="446">
      <formula>IF(RIGHT(TEXT(AI175,"0.#"),1)=".",TRUE,FALSE)</formula>
    </cfRule>
  </conditionalFormatting>
  <conditionalFormatting sqref="AM175">
    <cfRule type="expression" dxfId="373" priority="443">
      <formula>IF(RIGHT(TEXT(AM175,"0.#"),1)=".",FALSE,TRUE)</formula>
    </cfRule>
    <cfRule type="expression" dxfId="372" priority="444">
      <formula>IF(RIGHT(TEXT(AM175,"0.#"),1)=".",TRUE,FALSE)</formula>
    </cfRule>
  </conditionalFormatting>
  <conditionalFormatting sqref="AM176">
    <cfRule type="expression" dxfId="371" priority="441">
      <formula>IF(RIGHT(TEXT(AM176,"0.#"),1)=".",FALSE,TRUE)</formula>
    </cfRule>
    <cfRule type="expression" dxfId="370" priority="442">
      <formula>IF(RIGHT(TEXT(AM176,"0.#"),1)=".",TRUE,FALSE)</formula>
    </cfRule>
  </conditionalFormatting>
  <conditionalFormatting sqref="AQ175:AQ177">
    <cfRule type="expression" dxfId="369" priority="437">
      <formula>IF(RIGHT(TEXT(AQ175,"0.#"),1)=".",FALSE,TRUE)</formula>
    </cfRule>
    <cfRule type="expression" dxfId="368" priority="438">
      <formula>IF(RIGHT(TEXT(AQ175,"0.#"),1)=".",TRUE,FALSE)</formula>
    </cfRule>
  </conditionalFormatting>
  <conditionalFormatting sqref="AU175:AU177">
    <cfRule type="expression" dxfId="367" priority="435">
      <formula>IF(RIGHT(TEXT(AU175,"0.#"),1)=".",FALSE,TRUE)</formula>
    </cfRule>
    <cfRule type="expression" dxfId="366" priority="436">
      <formula>IF(RIGHT(TEXT(AU175,"0.#"),1)=".",TRUE,FALSE)</formula>
    </cfRule>
  </conditionalFormatting>
  <conditionalFormatting sqref="AE61">
    <cfRule type="expression" dxfId="365" priority="389">
      <formula>IF(RIGHT(TEXT(AE61,"0.#"),1)=".",FALSE,TRUE)</formula>
    </cfRule>
    <cfRule type="expression" dxfId="364" priority="390">
      <formula>IF(RIGHT(TEXT(AE61,"0.#"),1)=".",TRUE,FALSE)</formula>
    </cfRule>
  </conditionalFormatting>
  <conditionalFormatting sqref="AE62">
    <cfRule type="expression" dxfId="363" priority="387">
      <formula>IF(RIGHT(TEXT(AE62,"0.#"),1)=".",FALSE,TRUE)</formula>
    </cfRule>
    <cfRule type="expression" dxfId="362" priority="388">
      <formula>IF(RIGHT(TEXT(AE62,"0.#"),1)=".",TRUE,FALSE)</formula>
    </cfRule>
  </conditionalFormatting>
  <conditionalFormatting sqref="AM61">
    <cfRule type="expression" dxfId="361" priority="377">
      <formula>IF(RIGHT(TEXT(AM61,"0.#"),1)=".",FALSE,TRUE)</formula>
    </cfRule>
    <cfRule type="expression" dxfId="360" priority="378">
      <formula>IF(RIGHT(TEXT(AM61,"0.#"),1)=".",TRUE,FALSE)</formula>
    </cfRule>
  </conditionalFormatting>
  <conditionalFormatting sqref="AE63">
    <cfRule type="expression" dxfId="359" priority="385">
      <formula>IF(RIGHT(TEXT(AE63,"0.#"),1)=".",FALSE,TRUE)</formula>
    </cfRule>
    <cfRule type="expression" dxfId="358" priority="386">
      <formula>IF(RIGHT(TEXT(AE63,"0.#"),1)=".",TRUE,FALSE)</formula>
    </cfRule>
  </conditionalFormatting>
  <conditionalFormatting sqref="AI63">
    <cfRule type="expression" dxfId="357" priority="383">
      <formula>IF(RIGHT(TEXT(AI63,"0.#"),1)=".",FALSE,TRUE)</formula>
    </cfRule>
    <cfRule type="expression" dxfId="356" priority="384">
      <formula>IF(RIGHT(TEXT(AI63,"0.#"),1)=".",TRUE,FALSE)</formula>
    </cfRule>
  </conditionalFormatting>
  <conditionalFormatting sqref="AI62">
    <cfRule type="expression" dxfId="355" priority="381">
      <formula>IF(RIGHT(TEXT(AI62,"0.#"),1)=".",FALSE,TRUE)</formula>
    </cfRule>
    <cfRule type="expression" dxfId="354" priority="382">
      <formula>IF(RIGHT(TEXT(AI62,"0.#"),1)=".",TRUE,FALSE)</formula>
    </cfRule>
  </conditionalFormatting>
  <conditionalFormatting sqref="AI61">
    <cfRule type="expression" dxfId="353" priority="379">
      <formula>IF(RIGHT(TEXT(AI61,"0.#"),1)=".",FALSE,TRUE)</formula>
    </cfRule>
    <cfRule type="expression" dxfId="352" priority="380">
      <formula>IF(RIGHT(TEXT(AI61,"0.#"),1)=".",TRUE,FALSE)</formula>
    </cfRule>
  </conditionalFormatting>
  <conditionalFormatting sqref="AM62">
    <cfRule type="expression" dxfId="351" priority="375">
      <formula>IF(RIGHT(TEXT(AM62,"0.#"),1)=".",FALSE,TRUE)</formula>
    </cfRule>
    <cfRule type="expression" dxfId="350" priority="376">
      <formula>IF(RIGHT(TEXT(AM62,"0.#"),1)=".",TRUE,FALSE)</formula>
    </cfRule>
  </conditionalFormatting>
  <conditionalFormatting sqref="AM63">
    <cfRule type="expression" dxfId="349" priority="373">
      <formula>IF(RIGHT(TEXT(AM63,"0.#"),1)=".",FALSE,TRUE)</formula>
    </cfRule>
    <cfRule type="expression" dxfId="348" priority="374">
      <formula>IF(RIGHT(TEXT(AM63,"0.#"),1)=".",TRUE,FALSE)</formula>
    </cfRule>
  </conditionalFormatting>
  <conditionalFormatting sqref="AQ61:AQ63">
    <cfRule type="expression" dxfId="347" priority="371">
      <formula>IF(RIGHT(TEXT(AQ61,"0.#"),1)=".",FALSE,TRUE)</formula>
    </cfRule>
    <cfRule type="expression" dxfId="346" priority="372">
      <formula>IF(RIGHT(TEXT(AQ61,"0.#"),1)=".",TRUE,FALSE)</formula>
    </cfRule>
  </conditionalFormatting>
  <conditionalFormatting sqref="AU61:AU63">
    <cfRule type="expression" dxfId="345" priority="369">
      <formula>IF(RIGHT(TEXT(AU61,"0.#"),1)=".",FALSE,TRUE)</formula>
    </cfRule>
    <cfRule type="expression" dxfId="344" priority="370">
      <formula>IF(RIGHT(TEXT(AU61,"0.#"),1)=".",TRUE,FALSE)</formula>
    </cfRule>
  </conditionalFormatting>
  <conditionalFormatting sqref="AE95">
    <cfRule type="expression" dxfId="343" priority="367">
      <formula>IF(RIGHT(TEXT(AE95,"0.#"),1)=".",FALSE,TRUE)</formula>
    </cfRule>
    <cfRule type="expression" dxfId="342" priority="368">
      <formula>IF(RIGHT(TEXT(AE95,"0.#"),1)=".",TRUE,FALSE)</formula>
    </cfRule>
  </conditionalFormatting>
  <conditionalFormatting sqref="AE96">
    <cfRule type="expression" dxfId="341" priority="365">
      <formula>IF(RIGHT(TEXT(AE96,"0.#"),1)=".",FALSE,TRUE)</formula>
    </cfRule>
    <cfRule type="expression" dxfId="340" priority="366">
      <formula>IF(RIGHT(TEXT(AE96,"0.#"),1)=".",TRUE,FALSE)</formula>
    </cfRule>
  </conditionalFormatting>
  <conditionalFormatting sqref="AM95">
    <cfRule type="expression" dxfId="339" priority="355">
      <formula>IF(RIGHT(TEXT(AM95,"0.#"),1)=".",FALSE,TRUE)</formula>
    </cfRule>
    <cfRule type="expression" dxfId="338" priority="356">
      <formula>IF(RIGHT(TEXT(AM95,"0.#"),1)=".",TRUE,FALSE)</formula>
    </cfRule>
  </conditionalFormatting>
  <conditionalFormatting sqref="AE97">
    <cfRule type="expression" dxfId="337" priority="363">
      <formula>IF(RIGHT(TEXT(AE97,"0.#"),1)=".",FALSE,TRUE)</formula>
    </cfRule>
    <cfRule type="expression" dxfId="336" priority="364">
      <formula>IF(RIGHT(TEXT(AE97,"0.#"),1)=".",TRUE,FALSE)</formula>
    </cfRule>
  </conditionalFormatting>
  <conditionalFormatting sqref="AI97">
    <cfRule type="expression" dxfId="335" priority="361">
      <formula>IF(RIGHT(TEXT(AI97,"0.#"),1)=".",FALSE,TRUE)</formula>
    </cfRule>
    <cfRule type="expression" dxfId="334" priority="362">
      <formula>IF(RIGHT(TEXT(AI97,"0.#"),1)=".",TRUE,FALSE)</formula>
    </cfRule>
  </conditionalFormatting>
  <conditionalFormatting sqref="AI96">
    <cfRule type="expression" dxfId="333" priority="359">
      <formula>IF(RIGHT(TEXT(AI96,"0.#"),1)=".",FALSE,TRUE)</formula>
    </cfRule>
    <cfRule type="expression" dxfId="332" priority="360">
      <formula>IF(RIGHT(TEXT(AI96,"0.#"),1)=".",TRUE,FALSE)</formula>
    </cfRule>
  </conditionalFormatting>
  <conditionalFormatting sqref="AI95">
    <cfRule type="expression" dxfId="331" priority="357">
      <formula>IF(RIGHT(TEXT(AI95,"0.#"),1)=".",FALSE,TRUE)</formula>
    </cfRule>
    <cfRule type="expression" dxfId="330" priority="358">
      <formula>IF(RIGHT(TEXT(AI95,"0.#"),1)=".",TRUE,FALSE)</formula>
    </cfRule>
  </conditionalFormatting>
  <conditionalFormatting sqref="AM96">
    <cfRule type="expression" dxfId="329" priority="353">
      <formula>IF(RIGHT(TEXT(AM96,"0.#"),1)=".",FALSE,TRUE)</formula>
    </cfRule>
    <cfRule type="expression" dxfId="328" priority="354">
      <formula>IF(RIGHT(TEXT(AM96,"0.#"),1)=".",TRUE,FALSE)</formula>
    </cfRule>
  </conditionalFormatting>
  <conditionalFormatting sqref="AM97">
    <cfRule type="expression" dxfId="327" priority="351">
      <formula>IF(RIGHT(TEXT(AM97,"0.#"),1)=".",FALSE,TRUE)</formula>
    </cfRule>
    <cfRule type="expression" dxfId="326" priority="352">
      <formula>IF(RIGHT(TEXT(AM97,"0.#"),1)=".",TRUE,FALSE)</formula>
    </cfRule>
  </conditionalFormatting>
  <conditionalFormatting sqref="AQ95:AQ97">
    <cfRule type="expression" dxfId="325" priority="349">
      <formula>IF(RIGHT(TEXT(AQ95,"0.#"),1)=".",FALSE,TRUE)</formula>
    </cfRule>
    <cfRule type="expression" dxfId="324" priority="350">
      <formula>IF(RIGHT(TEXT(AQ95,"0.#"),1)=".",TRUE,FALSE)</formula>
    </cfRule>
  </conditionalFormatting>
  <conditionalFormatting sqref="AU95:AU97">
    <cfRule type="expression" dxfId="323" priority="347">
      <formula>IF(RIGHT(TEXT(AU95,"0.#"),1)=".",FALSE,TRUE)</formula>
    </cfRule>
    <cfRule type="expression" dxfId="322" priority="348">
      <formula>IF(RIGHT(TEXT(AU95,"0.#"),1)=".",TRUE,FALSE)</formula>
    </cfRule>
  </conditionalFormatting>
  <conditionalFormatting sqref="AE129">
    <cfRule type="expression" dxfId="321" priority="345">
      <formula>IF(RIGHT(TEXT(AE129,"0.#"),1)=".",FALSE,TRUE)</formula>
    </cfRule>
    <cfRule type="expression" dxfId="320" priority="346">
      <formula>IF(RIGHT(TEXT(AE129,"0.#"),1)=".",TRUE,FALSE)</formula>
    </cfRule>
  </conditionalFormatting>
  <conditionalFormatting sqref="AE130">
    <cfRule type="expression" dxfId="319" priority="343">
      <formula>IF(RIGHT(TEXT(AE130,"0.#"),1)=".",FALSE,TRUE)</formula>
    </cfRule>
    <cfRule type="expression" dxfId="318" priority="344">
      <formula>IF(RIGHT(TEXT(AE130,"0.#"),1)=".",TRUE,FALSE)</formula>
    </cfRule>
  </conditionalFormatting>
  <conditionalFormatting sqref="AM129">
    <cfRule type="expression" dxfId="317" priority="333">
      <formula>IF(RIGHT(TEXT(AM129,"0.#"),1)=".",FALSE,TRUE)</formula>
    </cfRule>
    <cfRule type="expression" dxfId="316" priority="334">
      <formula>IF(RIGHT(TEXT(AM129,"0.#"),1)=".",TRUE,FALSE)</formula>
    </cfRule>
  </conditionalFormatting>
  <conditionalFormatting sqref="AE131">
    <cfRule type="expression" dxfId="315" priority="341">
      <formula>IF(RIGHT(TEXT(AE131,"0.#"),1)=".",FALSE,TRUE)</formula>
    </cfRule>
    <cfRule type="expression" dxfId="314" priority="342">
      <formula>IF(RIGHT(TEXT(AE131,"0.#"),1)=".",TRUE,FALSE)</formula>
    </cfRule>
  </conditionalFormatting>
  <conditionalFormatting sqref="AI131">
    <cfRule type="expression" dxfId="313" priority="339">
      <formula>IF(RIGHT(TEXT(AI131,"0.#"),1)=".",FALSE,TRUE)</formula>
    </cfRule>
    <cfRule type="expression" dxfId="312" priority="340">
      <formula>IF(RIGHT(TEXT(AI131,"0.#"),1)=".",TRUE,FALSE)</formula>
    </cfRule>
  </conditionalFormatting>
  <conditionalFormatting sqref="AI130">
    <cfRule type="expression" dxfId="311" priority="337">
      <formula>IF(RIGHT(TEXT(AI130,"0.#"),1)=".",FALSE,TRUE)</formula>
    </cfRule>
    <cfRule type="expression" dxfId="310" priority="338">
      <formula>IF(RIGHT(TEXT(AI130,"0.#"),1)=".",TRUE,FALSE)</formula>
    </cfRule>
  </conditionalFormatting>
  <conditionalFormatting sqref="AI129">
    <cfRule type="expression" dxfId="309" priority="335">
      <formula>IF(RIGHT(TEXT(AI129,"0.#"),1)=".",FALSE,TRUE)</formula>
    </cfRule>
    <cfRule type="expression" dxfId="308" priority="336">
      <formula>IF(RIGHT(TEXT(AI129,"0.#"),1)=".",TRUE,FALSE)</formula>
    </cfRule>
  </conditionalFormatting>
  <conditionalFormatting sqref="AM130">
    <cfRule type="expression" dxfId="307" priority="331">
      <formula>IF(RIGHT(TEXT(AM130,"0.#"),1)=".",FALSE,TRUE)</formula>
    </cfRule>
    <cfRule type="expression" dxfId="306" priority="332">
      <formula>IF(RIGHT(TEXT(AM130,"0.#"),1)=".",TRUE,FALSE)</formula>
    </cfRule>
  </conditionalFormatting>
  <conditionalFormatting sqref="AM131">
    <cfRule type="expression" dxfId="305" priority="329">
      <formula>IF(RIGHT(TEXT(AM131,"0.#"),1)=".",FALSE,TRUE)</formula>
    </cfRule>
    <cfRule type="expression" dxfId="304" priority="330">
      <formula>IF(RIGHT(TEXT(AM131,"0.#"),1)=".",TRUE,FALSE)</formula>
    </cfRule>
  </conditionalFormatting>
  <conditionalFormatting sqref="AQ129:AQ131">
    <cfRule type="expression" dxfId="303" priority="327">
      <formula>IF(RIGHT(TEXT(AQ129,"0.#"),1)=".",FALSE,TRUE)</formula>
    </cfRule>
    <cfRule type="expression" dxfId="302" priority="328">
      <formula>IF(RIGHT(TEXT(AQ129,"0.#"),1)=".",TRUE,FALSE)</formula>
    </cfRule>
  </conditionalFormatting>
  <conditionalFormatting sqref="AU129:AU131">
    <cfRule type="expression" dxfId="301" priority="325">
      <formula>IF(RIGHT(TEXT(AU129,"0.#"),1)=".",FALSE,TRUE)</formula>
    </cfRule>
    <cfRule type="expression" dxfId="300" priority="326">
      <formula>IF(RIGHT(TEXT(AU129,"0.#"),1)=".",TRUE,FALSE)</formula>
    </cfRule>
  </conditionalFormatting>
  <conditionalFormatting sqref="AE163">
    <cfRule type="expression" dxfId="299" priority="323">
      <formula>IF(RIGHT(TEXT(AE163,"0.#"),1)=".",FALSE,TRUE)</formula>
    </cfRule>
    <cfRule type="expression" dxfId="298" priority="324">
      <formula>IF(RIGHT(TEXT(AE163,"0.#"),1)=".",TRUE,FALSE)</formula>
    </cfRule>
  </conditionalFormatting>
  <conditionalFormatting sqref="AE164">
    <cfRule type="expression" dxfId="297" priority="321">
      <formula>IF(RIGHT(TEXT(AE164,"0.#"),1)=".",FALSE,TRUE)</formula>
    </cfRule>
    <cfRule type="expression" dxfId="296" priority="322">
      <formula>IF(RIGHT(TEXT(AE164,"0.#"),1)=".",TRUE,FALSE)</formula>
    </cfRule>
  </conditionalFormatting>
  <conditionalFormatting sqref="AM163">
    <cfRule type="expression" dxfId="295" priority="311">
      <formula>IF(RIGHT(TEXT(AM163,"0.#"),1)=".",FALSE,TRUE)</formula>
    </cfRule>
    <cfRule type="expression" dxfId="294" priority="312">
      <formula>IF(RIGHT(TEXT(AM163,"0.#"),1)=".",TRUE,FALSE)</formula>
    </cfRule>
  </conditionalFormatting>
  <conditionalFormatting sqref="AE165">
    <cfRule type="expression" dxfId="293" priority="319">
      <formula>IF(RIGHT(TEXT(AE165,"0.#"),1)=".",FALSE,TRUE)</formula>
    </cfRule>
    <cfRule type="expression" dxfId="292" priority="320">
      <formula>IF(RIGHT(TEXT(AE165,"0.#"),1)=".",TRUE,FALSE)</formula>
    </cfRule>
  </conditionalFormatting>
  <conditionalFormatting sqref="AI165">
    <cfRule type="expression" dxfId="291" priority="317">
      <formula>IF(RIGHT(TEXT(AI165,"0.#"),1)=".",FALSE,TRUE)</formula>
    </cfRule>
    <cfRule type="expression" dxfId="290" priority="318">
      <formula>IF(RIGHT(TEXT(AI165,"0.#"),1)=".",TRUE,FALSE)</formula>
    </cfRule>
  </conditionalFormatting>
  <conditionalFormatting sqref="AI164">
    <cfRule type="expression" dxfId="289" priority="315">
      <formula>IF(RIGHT(TEXT(AI164,"0.#"),1)=".",FALSE,TRUE)</formula>
    </cfRule>
    <cfRule type="expression" dxfId="288" priority="316">
      <formula>IF(RIGHT(TEXT(AI164,"0.#"),1)=".",TRUE,FALSE)</formula>
    </cfRule>
  </conditionalFormatting>
  <conditionalFormatting sqref="AI163">
    <cfRule type="expression" dxfId="287" priority="313">
      <formula>IF(RIGHT(TEXT(AI163,"0.#"),1)=".",FALSE,TRUE)</formula>
    </cfRule>
    <cfRule type="expression" dxfId="286" priority="314">
      <formula>IF(RIGHT(TEXT(AI163,"0.#"),1)=".",TRUE,FALSE)</formula>
    </cfRule>
  </conditionalFormatting>
  <conditionalFormatting sqref="AM164">
    <cfRule type="expression" dxfId="285" priority="309">
      <formula>IF(RIGHT(TEXT(AM164,"0.#"),1)=".",FALSE,TRUE)</formula>
    </cfRule>
    <cfRule type="expression" dxfId="284" priority="310">
      <formula>IF(RIGHT(TEXT(AM164,"0.#"),1)=".",TRUE,FALSE)</formula>
    </cfRule>
  </conditionalFormatting>
  <conditionalFormatting sqref="AM165">
    <cfRule type="expression" dxfId="283" priority="307">
      <formula>IF(RIGHT(TEXT(AM165,"0.#"),1)=".",FALSE,TRUE)</formula>
    </cfRule>
    <cfRule type="expression" dxfId="282" priority="308">
      <formula>IF(RIGHT(TEXT(AM165,"0.#"),1)=".",TRUE,FALSE)</formula>
    </cfRule>
  </conditionalFormatting>
  <conditionalFormatting sqref="AQ163:AQ165">
    <cfRule type="expression" dxfId="281" priority="305">
      <formula>IF(RIGHT(TEXT(AQ163,"0.#"),1)=".",FALSE,TRUE)</formula>
    </cfRule>
    <cfRule type="expression" dxfId="280" priority="306">
      <formula>IF(RIGHT(TEXT(AQ163,"0.#"),1)=".",TRUE,FALSE)</formula>
    </cfRule>
  </conditionalFormatting>
  <conditionalFormatting sqref="AU163:AU165">
    <cfRule type="expression" dxfId="279" priority="303">
      <formula>IF(RIGHT(TEXT(AU163,"0.#"),1)=".",FALSE,TRUE)</formula>
    </cfRule>
    <cfRule type="expression" dxfId="278" priority="304">
      <formula>IF(RIGHT(TEXT(AU163,"0.#"),1)=".",TRUE,FALSE)</formula>
    </cfRule>
  </conditionalFormatting>
  <conditionalFormatting sqref="AE197">
    <cfRule type="expression" dxfId="277" priority="301">
      <formula>IF(RIGHT(TEXT(AE197,"0.#"),1)=".",FALSE,TRUE)</formula>
    </cfRule>
    <cfRule type="expression" dxfId="276" priority="302">
      <formula>IF(RIGHT(TEXT(AE197,"0.#"),1)=".",TRUE,FALSE)</formula>
    </cfRule>
  </conditionalFormatting>
  <conditionalFormatting sqref="AE198">
    <cfRule type="expression" dxfId="275" priority="299">
      <formula>IF(RIGHT(TEXT(AE198,"0.#"),1)=".",FALSE,TRUE)</formula>
    </cfRule>
    <cfRule type="expression" dxfId="274" priority="300">
      <formula>IF(RIGHT(TEXT(AE198,"0.#"),1)=".",TRUE,FALSE)</formula>
    </cfRule>
  </conditionalFormatting>
  <conditionalFormatting sqref="AM197">
    <cfRule type="expression" dxfId="273" priority="289">
      <formula>IF(RIGHT(TEXT(AM197,"0.#"),1)=".",FALSE,TRUE)</formula>
    </cfRule>
    <cfRule type="expression" dxfId="272" priority="290">
      <formula>IF(RIGHT(TEXT(AM197,"0.#"),1)=".",TRUE,FALSE)</formula>
    </cfRule>
  </conditionalFormatting>
  <conditionalFormatting sqref="AE199">
    <cfRule type="expression" dxfId="271" priority="297">
      <formula>IF(RIGHT(TEXT(AE199,"0.#"),1)=".",FALSE,TRUE)</formula>
    </cfRule>
    <cfRule type="expression" dxfId="270" priority="298">
      <formula>IF(RIGHT(TEXT(AE199,"0.#"),1)=".",TRUE,FALSE)</formula>
    </cfRule>
  </conditionalFormatting>
  <conditionalFormatting sqref="AI199">
    <cfRule type="expression" dxfId="269" priority="295">
      <formula>IF(RIGHT(TEXT(AI199,"0.#"),1)=".",FALSE,TRUE)</formula>
    </cfRule>
    <cfRule type="expression" dxfId="268" priority="296">
      <formula>IF(RIGHT(TEXT(AI199,"0.#"),1)=".",TRUE,FALSE)</formula>
    </cfRule>
  </conditionalFormatting>
  <conditionalFormatting sqref="AI198">
    <cfRule type="expression" dxfId="267" priority="293">
      <formula>IF(RIGHT(TEXT(AI198,"0.#"),1)=".",FALSE,TRUE)</formula>
    </cfRule>
    <cfRule type="expression" dxfId="266" priority="294">
      <formula>IF(RIGHT(TEXT(AI198,"0.#"),1)=".",TRUE,FALSE)</formula>
    </cfRule>
  </conditionalFormatting>
  <conditionalFormatting sqref="AI197">
    <cfRule type="expression" dxfId="265" priority="291">
      <formula>IF(RIGHT(TEXT(AI197,"0.#"),1)=".",FALSE,TRUE)</formula>
    </cfRule>
    <cfRule type="expression" dxfId="264" priority="292">
      <formula>IF(RIGHT(TEXT(AI197,"0.#"),1)=".",TRUE,FALSE)</formula>
    </cfRule>
  </conditionalFormatting>
  <conditionalFormatting sqref="AM198">
    <cfRule type="expression" dxfId="263" priority="287">
      <formula>IF(RIGHT(TEXT(AM198,"0.#"),1)=".",FALSE,TRUE)</formula>
    </cfRule>
    <cfRule type="expression" dxfId="262" priority="288">
      <formula>IF(RIGHT(TEXT(AM198,"0.#"),1)=".",TRUE,FALSE)</formula>
    </cfRule>
  </conditionalFormatting>
  <conditionalFormatting sqref="AM199">
    <cfRule type="expression" dxfId="261" priority="285">
      <formula>IF(RIGHT(TEXT(AM199,"0.#"),1)=".",FALSE,TRUE)</formula>
    </cfRule>
    <cfRule type="expression" dxfId="260" priority="286">
      <formula>IF(RIGHT(TEXT(AM199,"0.#"),1)=".",TRUE,FALSE)</formula>
    </cfRule>
  </conditionalFormatting>
  <conditionalFormatting sqref="AQ197:AQ199">
    <cfRule type="expression" dxfId="259" priority="283">
      <formula>IF(RIGHT(TEXT(AQ197,"0.#"),1)=".",FALSE,TRUE)</formula>
    </cfRule>
    <cfRule type="expression" dxfId="258" priority="284">
      <formula>IF(RIGHT(TEXT(AQ197,"0.#"),1)=".",TRUE,FALSE)</formula>
    </cfRule>
  </conditionalFormatting>
  <conditionalFormatting sqref="AU197:AU199">
    <cfRule type="expression" dxfId="257" priority="281">
      <formula>IF(RIGHT(TEXT(AU197,"0.#"),1)=".",FALSE,TRUE)</formula>
    </cfRule>
    <cfRule type="expression" dxfId="256" priority="282">
      <formula>IF(RIGHT(TEXT(AU197,"0.#"),1)=".",TRUE,FALSE)</formula>
    </cfRule>
  </conditionalFormatting>
  <conditionalFormatting sqref="AE134 AQ134">
    <cfRule type="expression" dxfId="255" priority="279">
      <formula>IF(RIGHT(TEXT(AE134,"0.#"),1)=".",FALSE,TRUE)</formula>
    </cfRule>
    <cfRule type="expression" dxfId="254" priority="280">
      <formula>IF(RIGHT(TEXT(AE134,"0.#"),1)=".",TRUE,FALSE)</formula>
    </cfRule>
  </conditionalFormatting>
  <conditionalFormatting sqref="AI134">
    <cfRule type="expression" dxfId="253" priority="277">
      <formula>IF(RIGHT(TEXT(AI134,"0.#"),1)=".",FALSE,TRUE)</formula>
    </cfRule>
    <cfRule type="expression" dxfId="252" priority="278">
      <formula>IF(RIGHT(TEXT(AI134,"0.#"),1)=".",TRUE,FALSE)</formula>
    </cfRule>
  </conditionalFormatting>
  <conditionalFormatting sqref="AM134">
    <cfRule type="expression" dxfId="251" priority="275">
      <formula>IF(RIGHT(TEXT(AM134,"0.#"),1)=".",FALSE,TRUE)</formula>
    </cfRule>
    <cfRule type="expression" dxfId="250" priority="276">
      <formula>IF(RIGHT(TEXT(AM134,"0.#"),1)=".",TRUE,FALSE)</formula>
    </cfRule>
  </conditionalFormatting>
  <conditionalFormatting sqref="AE135">
    <cfRule type="expression" dxfId="249" priority="273">
      <formula>IF(RIGHT(TEXT(AE135,"0.#"),1)=".",FALSE,TRUE)</formula>
    </cfRule>
    <cfRule type="expression" dxfId="248" priority="274">
      <formula>IF(RIGHT(TEXT(AE135,"0.#"),1)=".",TRUE,FALSE)</formula>
    </cfRule>
  </conditionalFormatting>
  <conditionalFormatting sqref="AI135">
    <cfRule type="expression" dxfId="247" priority="271">
      <formula>IF(RIGHT(TEXT(AI135,"0.#"),1)=".",FALSE,TRUE)</formula>
    </cfRule>
    <cfRule type="expression" dxfId="246" priority="272">
      <formula>IF(RIGHT(TEXT(AI135,"0.#"),1)=".",TRUE,FALSE)</formula>
    </cfRule>
  </conditionalFormatting>
  <conditionalFormatting sqref="AM135">
    <cfRule type="expression" dxfId="245" priority="269">
      <formula>IF(RIGHT(TEXT(AM135,"0.#"),1)=".",FALSE,TRUE)</formula>
    </cfRule>
    <cfRule type="expression" dxfId="244" priority="270">
      <formula>IF(RIGHT(TEXT(AM135,"0.#"),1)=".",TRUE,FALSE)</formula>
    </cfRule>
  </conditionalFormatting>
  <conditionalFormatting sqref="AQ135">
    <cfRule type="expression" dxfId="243" priority="267">
      <formula>IF(RIGHT(TEXT(AQ135,"0.#"),1)=".",FALSE,TRUE)</formula>
    </cfRule>
    <cfRule type="expression" dxfId="242" priority="268">
      <formula>IF(RIGHT(TEXT(AQ135,"0.#"),1)=".",TRUE,FALSE)</formula>
    </cfRule>
  </conditionalFormatting>
  <conditionalFormatting sqref="AU134">
    <cfRule type="expression" dxfId="241" priority="265">
      <formula>IF(RIGHT(TEXT(AU134,"0.#"),1)=".",FALSE,TRUE)</formula>
    </cfRule>
    <cfRule type="expression" dxfId="240" priority="266">
      <formula>IF(RIGHT(TEXT(AU134,"0.#"),1)=".",TRUE,FALSE)</formula>
    </cfRule>
  </conditionalFormatting>
  <conditionalFormatting sqref="AU135">
    <cfRule type="expression" dxfId="239" priority="263">
      <formula>IF(RIGHT(TEXT(AU135,"0.#"),1)=".",FALSE,TRUE)</formula>
    </cfRule>
    <cfRule type="expression" dxfId="238" priority="264">
      <formula>IF(RIGHT(TEXT(AU135,"0.#"),1)=".",TRUE,FALSE)</formula>
    </cfRule>
  </conditionalFormatting>
  <conditionalFormatting sqref="AE168 AQ168">
    <cfRule type="expression" dxfId="237" priority="261">
      <formula>IF(RIGHT(TEXT(AE168,"0.#"),1)=".",FALSE,TRUE)</formula>
    </cfRule>
    <cfRule type="expression" dxfId="236" priority="262">
      <formula>IF(RIGHT(TEXT(AE168,"0.#"),1)=".",TRUE,FALSE)</formula>
    </cfRule>
  </conditionalFormatting>
  <conditionalFormatting sqref="AI168">
    <cfRule type="expression" dxfId="235" priority="259">
      <formula>IF(RIGHT(TEXT(AI168,"0.#"),1)=".",FALSE,TRUE)</formula>
    </cfRule>
    <cfRule type="expression" dxfId="234" priority="260">
      <formula>IF(RIGHT(TEXT(AI168,"0.#"),1)=".",TRUE,FALSE)</formula>
    </cfRule>
  </conditionalFormatting>
  <conditionalFormatting sqref="AM168">
    <cfRule type="expression" dxfId="233" priority="257">
      <formula>IF(RIGHT(TEXT(AM168,"0.#"),1)=".",FALSE,TRUE)</formula>
    </cfRule>
    <cfRule type="expression" dxfId="232" priority="258">
      <formula>IF(RIGHT(TEXT(AM168,"0.#"),1)=".",TRUE,FALSE)</formula>
    </cfRule>
  </conditionalFormatting>
  <conditionalFormatting sqref="AE169">
    <cfRule type="expression" dxfId="231" priority="255">
      <formula>IF(RIGHT(TEXT(AE169,"0.#"),1)=".",FALSE,TRUE)</formula>
    </cfRule>
    <cfRule type="expression" dxfId="230" priority="256">
      <formula>IF(RIGHT(TEXT(AE169,"0.#"),1)=".",TRUE,FALSE)</formula>
    </cfRule>
  </conditionalFormatting>
  <conditionalFormatting sqref="AI169">
    <cfRule type="expression" dxfId="229" priority="253">
      <formula>IF(RIGHT(TEXT(AI169,"0.#"),1)=".",FALSE,TRUE)</formula>
    </cfRule>
    <cfRule type="expression" dxfId="228" priority="254">
      <formula>IF(RIGHT(TEXT(AI169,"0.#"),1)=".",TRUE,FALSE)</formula>
    </cfRule>
  </conditionalFormatting>
  <conditionalFormatting sqref="AM169">
    <cfRule type="expression" dxfId="227" priority="251">
      <formula>IF(RIGHT(TEXT(AM169,"0.#"),1)=".",FALSE,TRUE)</formula>
    </cfRule>
    <cfRule type="expression" dxfId="226" priority="252">
      <formula>IF(RIGHT(TEXT(AM169,"0.#"),1)=".",TRUE,FALSE)</formula>
    </cfRule>
  </conditionalFormatting>
  <conditionalFormatting sqref="AQ169">
    <cfRule type="expression" dxfId="225" priority="249">
      <formula>IF(RIGHT(TEXT(AQ169,"0.#"),1)=".",FALSE,TRUE)</formula>
    </cfRule>
    <cfRule type="expression" dxfId="224" priority="250">
      <formula>IF(RIGHT(TEXT(AQ169,"0.#"),1)=".",TRUE,FALSE)</formula>
    </cfRule>
  </conditionalFormatting>
  <conditionalFormatting sqref="AU168">
    <cfRule type="expression" dxfId="223" priority="247">
      <formula>IF(RIGHT(TEXT(AU168,"0.#"),1)=".",FALSE,TRUE)</formula>
    </cfRule>
    <cfRule type="expression" dxfId="222" priority="248">
      <formula>IF(RIGHT(TEXT(AU168,"0.#"),1)=".",TRUE,FALSE)</formula>
    </cfRule>
  </conditionalFormatting>
  <conditionalFormatting sqref="AU169">
    <cfRule type="expression" dxfId="221" priority="245">
      <formula>IF(RIGHT(TEXT(AU169,"0.#"),1)=".",FALSE,TRUE)</formula>
    </cfRule>
    <cfRule type="expression" dxfId="220" priority="246">
      <formula>IF(RIGHT(TEXT(AU169,"0.#"),1)=".",TRUE,FALSE)</formula>
    </cfRule>
  </conditionalFormatting>
  <conditionalFormatting sqref="AE90">
    <cfRule type="expression" dxfId="219" priority="243">
      <formula>IF(RIGHT(TEXT(AE90,"0.#"),1)=".",FALSE,TRUE)</formula>
    </cfRule>
    <cfRule type="expression" dxfId="218" priority="244">
      <formula>IF(RIGHT(TEXT(AE90,"0.#"),1)=".",TRUE,FALSE)</formula>
    </cfRule>
  </conditionalFormatting>
  <conditionalFormatting sqref="AE91">
    <cfRule type="expression" dxfId="217" priority="241">
      <formula>IF(RIGHT(TEXT(AE91,"0.#"),1)=".",FALSE,TRUE)</formula>
    </cfRule>
    <cfRule type="expression" dxfId="216" priority="242">
      <formula>IF(RIGHT(TEXT(AE91,"0.#"),1)=".",TRUE,FALSE)</formula>
    </cfRule>
  </conditionalFormatting>
  <conditionalFormatting sqref="AM90">
    <cfRule type="expression" dxfId="215" priority="231">
      <formula>IF(RIGHT(TEXT(AM90,"0.#"),1)=".",FALSE,TRUE)</formula>
    </cfRule>
    <cfRule type="expression" dxfId="214" priority="232">
      <formula>IF(RIGHT(TEXT(AM90,"0.#"),1)=".",TRUE,FALSE)</formula>
    </cfRule>
  </conditionalFormatting>
  <conditionalFormatting sqref="AE92">
    <cfRule type="expression" dxfId="213" priority="239">
      <formula>IF(RIGHT(TEXT(AE92,"0.#"),1)=".",FALSE,TRUE)</formula>
    </cfRule>
    <cfRule type="expression" dxfId="212" priority="240">
      <formula>IF(RIGHT(TEXT(AE92,"0.#"),1)=".",TRUE,FALSE)</formula>
    </cfRule>
  </conditionalFormatting>
  <conditionalFormatting sqref="AI92">
    <cfRule type="expression" dxfId="211" priority="237">
      <formula>IF(RIGHT(TEXT(AI92,"0.#"),1)=".",FALSE,TRUE)</formula>
    </cfRule>
    <cfRule type="expression" dxfId="210" priority="238">
      <formula>IF(RIGHT(TEXT(AI92,"0.#"),1)=".",TRUE,FALSE)</formula>
    </cfRule>
  </conditionalFormatting>
  <conditionalFormatting sqref="AI91">
    <cfRule type="expression" dxfId="209" priority="235">
      <formula>IF(RIGHT(TEXT(AI91,"0.#"),1)=".",FALSE,TRUE)</formula>
    </cfRule>
    <cfRule type="expression" dxfId="208" priority="236">
      <formula>IF(RIGHT(TEXT(AI91,"0.#"),1)=".",TRUE,FALSE)</formula>
    </cfRule>
  </conditionalFormatting>
  <conditionalFormatting sqref="AI90">
    <cfRule type="expression" dxfId="207" priority="233">
      <formula>IF(RIGHT(TEXT(AI90,"0.#"),1)=".",FALSE,TRUE)</formula>
    </cfRule>
    <cfRule type="expression" dxfId="206" priority="234">
      <formula>IF(RIGHT(TEXT(AI90,"0.#"),1)=".",TRUE,FALSE)</formula>
    </cfRule>
  </conditionalFormatting>
  <conditionalFormatting sqref="AM91">
    <cfRule type="expression" dxfId="205" priority="229">
      <formula>IF(RIGHT(TEXT(AM91,"0.#"),1)=".",FALSE,TRUE)</formula>
    </cfRule>
    <cfRule type="expression" dxfId="204" priority="230">
      <formula>IF(RIGHT(TEXT(AM91,"0.#"),1)=".",TRUE,FALSE)</formula>
    </cfRule>
  </conditionalFormatting>
  <conditionalFormatting sqref="AM92">
    <cfRule type="expression" dxfId="203" priority="227">
      <formula>IF(RIGHT(TEXT(AM92,"0.#"),1)=".",FALSE,TRUE)</formula>
    </cfRule>
    <cfRule type="expression" dxfId="202" priority="228">
      <formula>IF(RIGHT(TEXT(AM92,"0.#"),1)=".",TRUE,FALSE)</formula>
    </cfRule>
  </conditionalFormatting>
  <conditionalFormatting sqref="AQ90:AQ92">
    <cfRule type="expression" dxfId="201" priority="225">
      <formula>IF(RIGHT(TEXT(AQ90,"0.#"),1)=".",FALSE,TRUE)</formula>
    </cfRule>
    <cfRule type="expression" dxfId="200" priority="226">
      <formula>IF(RIGHT(TEXT(AQ90,"0.#"),1)=".",TRUE,FALSE)</formula>
    </cfRule>
  </conditionalFormatting>
  <conditionalFormatting sqref="AU90:AU92">
    <cfRule type="expression" dxfId="199" priority="223">
      <formula>IF(RIGHT(TEXT(AU90,"0.#"),1)=".",FALSE,TRUE)</formula>
    </cfRule>
    <cfRule type="expression" dxfId="198" priority="224">
      <formula>IF(RIGHT(TEXT(AU90,"0.#"),1)=".",TRUE,FALSE)</formula>
    </cfRule>
  </conditionalFormatting>
  <conditionalFormatting sqref="AM85">
    <cfRule type="expression" dxfId="197" priority="209">
      <formula>IF(RIGHT(TEXT(AM85,"0.#"),1)=".",FALSE,TRUE)</formula>
    </cfRule>
    <cfRule type="expression" dxfId="196" priority="210">
      <formula>IF(RIGHT(TEXT(AM85,"0.#"),1)=".",TRUE,FALSE)</formula>
    </cfRule>
  </conditionalFormatting>
  <conditionalFormatting sqref="AM86">
    <cfRule type="expression" dxfId="195" priority="207">
      <formula>IF(RIGHT(TEXT(AM86,"0.#"),1)=".",FALSE,TRUE)</formula>
    </cfRule>
    <cfRule type="expression" dxfId="194" priority="208">
      <formula>IF(RIGHT(TEXT(AM86,"0.#"),1)=".",TRUE,FALSE)</formula>
    </cfRule>
  </conditionalFormatting>
  <conditionalFormatting sqref="AM87">
    <cfRule type="expression" dxfId="193" priority="205">
      <formula>IF(RIGHT(TEXT(AM87,"0.#"),1)=".",FALSE,TRUE)</formula>
    </cfRule>
    <cfRule type="expression" dxfId="192" priority="206">
      <formula>IF(RIGHT(TEXT(AM87,"0.#"),1)=".",TRUE,FALSE)</formula>
    </cfRule>
  </conditionalFormatting>
  <conditionalFormatting sqref="AQ85:AQ87">
    <cfRule type="expression" dxfId="191" priority="203">
      <formula>IF(RIGHT(TEXT(AQ85,"0.#"),1)=".",FALSE,TRUE)</formula>
    </cfRule>
    <cfRule type="expression" dxfId="190" priority="204">
      <formula>IF(RIGHT(TEXT(AQ85,"0.#"),1)=".",TRUE,FALSE)</formula>
    </cfRule>
  </conditionalFormatting>
  <conditionalFormatting sqref="AU85:AU87">
    <cfRule type="expression" dxfId="189" priority="201">
      <formula>IF(RIGHT(TEXT(AU85,"0.#"),1)=".",FALSE,TRUE)</formula>
    </cfRule>
    <cfRule type="expression" dxfId="188" priority="202">
      <formula>IF(RIGHT(TEXT(AU85,"0.#"),1)=".",TRUE,FALSE)</formula>
    </cfRule>
  </conditionalFormatting>
  <conditionalFormatting sqref="AE124">
    <cfRule type="expression" dxfId="187" priority="199">
      <formula>IF(RIGHT(TEXT(AE124,"0.#"),1)=".",FALSE,TRUE)</formula>
    </cfRule>
    <cfRule type="expression" dxfId="186" priority="200">
      <formula>IF(RIGHT(TEXT(AE124,"0.#"),1)=".",TRUE,FALSE)</formula>
    </cfRule>
  </conditionalFormatting>
  <conditionalFormatting sqref="AE125">
    <cfRule type="expression" dxfId="185" priority="197">
      <formula>IF(RIGHT(TEXT(AE125,"0.#"),1)=".",FALSE,TRUE)</formula>
    </cfRule>
    <cfRule type="expression" dxfId="184" priority="198">
      <formula>IF(RIGHT(TEXT(AE125,"0.#"),1)=".",TRUE,FALSE)</formula>
    </cfRule>
  </conditionalFormatting>
  <conditionalFormatting sqref="AM124">
    <cfRule type="expression" dxfId="183" priority="187">
      <formula>IF(RIGHT(TEXT(AM124,"0.#"),1)=".",FALSE,TRUE)</formula>
    </cfRule>
    <cfRule type="expression" dxfId="182" priority="188">
      <formula>IF(RIGHT(TEXT(AM124,"0.#"),1)=".",TRUE,FALSE)</formula>
    </cfRule>
  </conditionalFormatting>
  <conditionalFormatting sqref="AE126">
    <cfRule type="expression" dxfId="181" priority="195">
      <formula>IF(RIGHT(TEXT(AE126,"0.#"),1)=".",FALSE,TRUE)</formula>
    </cfRule>
    <cfRule type="expression" dxfId="180" priority="196">
      <formula>IF(RIGHT(TEXT(AE126,"0.#"),1)=".",TRUE,FALSE)</formula>
    </cfRule>
  </conditionalFormatting>
  <conditionalFormatting sqref="AI126">
    <cfRule type="expression" dxfId="179" priority="193">
      <formula>IF(RIGHT(TEXT(AI126,"0.#"),1)=".",FALSE,TRUE)</formula>
    </cfRule>
    <cfRule type="expression" dxfId="178" priority="194">
      <formula>IF(RIGHT(TEXT(AI126,"0.#"),1)=".",TRUE,FALSE)</formula>
    </cfRule>
  </conditionalFormatting>
  <conditionalFormatting sqref="AI125">
    <cfRule type="expression" dxfId="177" priority="191">
      <formula>IF(RIGHT(TEXT(AI125,"0.#"),1)=".",FALSE,TRUE)</formula>
    </cfRule>
    <cfRule type="expression" dxfId="176" priority="192">
      <formula>IF(RIGHT(TEXT(AI125,"0.#"),1)=".",TRUE,FALSE)</formula>
    </cfRule>
  </conditionalFormatting>
  <conditionalFormatting sqref="AI124">
    <cfRule type="expression" dxfId="175" priority="189">
      <formula>IF(RIGHT(TEXT(AI124,"0.#"),1)=".",FALSE,TRUE)</formula>
    </cfRule>
    <cfRule type="expression" dxfId="174" priority="190">
      <formula>IF(RIGHT(TEXT(AI124,"0.#"),1)=".",TRUE,FALSE)</formula>
    </cfRule>
  </conditionalFormatting>
  <conditionalFormatting sqref="AM125">
    <cfRule type="expression" dxfId="173" priority="185">
      <formula>IF(RIGHT(TEXT(AM125,"0.#"),1)=".",FALSE,TRUE)</formula>
    </cfRule>
    <cfRule type="expression" dxfId="172" priority="186">
      <formula>IF(RIGHT(TEXT(AM125,"0.#"),1)=".",TRUE,FALSE)</formula>
    </cfRule>
  </conditionalFormatting>
  <conditionalFormatting sqref="AM126">
    <cfRule type="expression" dxfId="171" priority="183">
      <formula>IF(RIGHT(TEXT(AM126,"0.#"),1)=".",FALSE,TRUE)</formula>
    </cfRule>
    <cfRule type="expression" dxfId="170" priority="184">
      <formula>IF(RIGHT(TEXT(AM126,"0.#"),1)=".",TRUE,FALSE)</formula>
    </cfRule>
  </conditionalFormatting>
  <conditionalFormatting sqref="AQ124:AQ126">
    <cfRule type="expression" dxfId="169" priority="181">
      <formula>IF(RIGHT(TEXT(AQ124,"0.#"),1)=".",FALSE,TRUE)</formula>
    </cfRule>
    <cfRule type="expression" dxfId="168" priority="182">
      <formula>IF(RIGHT(TEXT(AQ124,"0.#"),1)=".",TRUE,FALSE)</formula>
    </cfRule>
  </conditionalFormatting>
  <conditionalFormatting sqref="AU124:AU126">
    <cfRule type="expression" dxfId="167" priority="179">
      <formula>IF(RIGHT(TEXT(AU124,"0.#"),1)=".",FALSE,TRUE)</formula>
    </cfRule>
    <cfRule type="expression" dxfId="166" priority="180">
      <formula>IF(RIGHT(TEXT(AU124,"0.#"),1)=".",TRUE,FALSE)</formula>
    </cfRule>
  </conditionalFormatting>
  <conditionalFormatting sqref="AM119">
    <cfRule type="expression" dxfId="165" priority="165">
      <formula>IF(RIGHT(TEXT(AM119,"0.#"),1)=".",FALSE,TRUE)</formula>
    </cfRule>
    <cfRule type="expression" dxfId="164" priority="166">
      <formula>IF(RIGHT(TEXT(AM119,"0.#"),1)=".",TRUE,FALSE)</formula>
    </cfRule>
  </conditionalFormatting>
  <conditionalFormatting sqref="AM120">
    <cfRule type="expression" dxfId="163" priority="163">
      <formula>IF(RIGHT(TEXT(AM120,"0.#"),1)=".",FALSE,TRUE)</formula>
    </cfRule>
    <cfRule type="expression" dxfId="162" priority="164">
      <formula>IF(RIGHT(TEXT(AM120,"0.#"),1)=".",TRUE,FALSE)</formula>
    </cfRule>
  </conditionalFormatting>
  <conditionalFormatting sqref="AM121">
    <cfRule type="expression" dxfId="161" priority="161">
      <formula>IF(RIGHT(TEXT(AM121,"0.#"),1)=".",FALSE,TRUE)</formula>
    </cfRule>
    <cfRule type="expression" dxfId="160" priority="162">
      <formula>IF(RIGHT(TEXT(AM121,"0.#"),1)=".",TRUE,FALSE)</formula>
    </cfRule>
  </conditionalFormatting>
  <conditionalFormatting sqref="AQ119:AQ121">
    <cfRule type="expression" dxfId="159" priority="159">
      <formula>IF(RIGHT(TEXT(AQ119,"0.#"),1)=".",FALSE,TRUE)</formula>
    </cfRule>
    <cfRule type="expression" dxfId="158" priority="160">
      <formula>IF(RIGHT(TEXT(AQ119,"0.#"),1)=".",TRUE,FALSE)</formula>
    </cfRule>
  </conditionalFormatting>
  <conditionalFormatting sqref="AU119:AU121">
    <cfRule type="expression" dxfId="157" priority="157">
      <formula>IF(RIGHT(TEXT(AU119,"0.#"),1)=".",FALSE,TRUE)</formula>
    </cfRule>
    <cfRule type="expression" dxfId="156" priority="158">
      <formula>IF(RIGHT(TEXT(AU119,"0.#"),1)=".",TRUE,FALSE)</formula>
    </cfRule>
  </conditionalFormatting>
  <conditionalFormatting sqref="AE158">
    <cfRule type="expression" dxfId="155" priority="155">
      <formula>IF(RIGHT(TEXT(AE158,"0.#"),1)=".",FALSE,TRUE)</formula>
    </cfRule>
    <cfRule type="expression" dxfId="154" priority="156">
      <formula>IF(RIGHT(TEXT(AE158,"0.#"),1)=".",TRUE,FALSE)</formula>
    </cfRule>
  </conditionalFormatting>
  <conditionalFormatting sqref="AE159">
    <cfRule type="expression" dxfId="153" priority="153">
      <formula>IF(RIGHT(TEXT(AE159,"0.#"),1)=".",FALSE,TRUE)</formula>
    </cfRule>
    <cfRule type="expression" dxfId="152" priority="154">
      <formula>IF(RIGHT(TEXT(AE159,"0.#"),1)=".",TRUE,FALSE)</formula>
    </cfRule>
  </conditionalFormatting>
  <conditionalFormatting sqref="AM158">
    <cfRule type="expression" dxfId="151" priority="143">
      <formula>IF(RIGHT(TEXT(AM158,"0.#"),1)=".",FALSE,TRUE)</formula>
    </cfRule>
    <cfRule type="expression" dxfId="150" priority="144">
      <formula>IF(RIGHT(TEXT(AM158,"0.#"),1)=".",TRUE,FALSE)</formula>
    </cfRule>
  </conditionalFormatting>
  <conditionalFormatting sqref="AE160">
    <cfRule type="expression" dxfId="149" priority="151">
      <formula>IF(RIGHT(TEXT(AE160,"0.#"),1)=".",FALSE,TRUE)</formula>
    </cfRule>
    <cfRule type="expression" dxfId="148" priority="152">
      <formula>IF(RIGHT(TEXT(AE160,"0.#"),1)=".",TRUE,FALSE)</formula>
    </cfRule>
  </conditionalFormatting>
  <conditionalFormatting sqref="AI160">
    <cfRule type="expression" dxfId="147" priority="149">
      <formula>IF(RIGHT(TEXT(AI160,"0.#"),1)=".",FALSE,TRUE)</formula>
    </cfRule>
    <cfRule type="expression" dxfId="146" priority="150">
      <formula>IF(RIGHT(TEXT(AI160,"0.#"),1)=".",TRUE,FALSE)</formula>
    </cfRule>
  </conditionalFormatting>
  <conditionalFormatting sqref="AI159">
    <cfRule type="expression" dxfId="145" priority="147">
      <formula>IF(RIGHT(TEXT(AI159,"0.#"),1)=".",FALSE,TRUE)</formula>
    </cfRule>
    <cfRule type="expression" dxfId="144" priority="148">
      <formula>IF(RIGHT(TEXT(AI159,"0.#"),1)=".",TRUE,FALSE)</formula>
    </cfRule>
  </conditionalFormatting>
  <conditionalFormatting sqref="AI158">
    <cfRule type="expression" dxfId="143" priority="145">
      <formula>IF(RIGHT(TEXT(AI158,"0.#"),1)=".",FALSE,TRUE)</formula>
    </cfRule>
    <cfRule type="expression" dxfId="142" priority="146">
      <formula>IF(RIGHT(TEXT(AI158,"0.#"),1)=".",TRUE,FALSE)</formula>
    </cfRule>
  </conditionalFormatting>
  <conditionalFormatting sqref="AM159">
    <cfRule type="expression" dxfId="141" priority="141">
      <formula>IF(RIGHT(TEXT(AM159,"0.#"),1)=".",FALSE,TRUE)</formula>
    </cfRule>
    <cfRule type="expression" dxfId="140" priority="142">
      <formula>IF(RIGHT(TEXT(AM159,"0.#"),1)=".",TRUE,FALSE)</formula>
    </cfRule>
  </conditionalFormatting>
  <conditionalFormatting sqref="AM160">
    <cfRule type="expression" dxfId="139" priority="139">
      <formula>IF(RIGHT(TEXT(AM160,"0.#"),1)=".",FALSE,TRUE)</formula>
    </cfRule>
    <cfRule type="expression" dxfId="138" priority="140">
      <formula>IF(RIGHT(TEXT(AM160,"0.#"),1)=".",TRUE,FALSE)</formula>
    </cfRule>
  </conditionalFormatting>
  <conditionalFormatting sqref="AQ158:AQ160">
    <cfRule type="expression" dxfId="137" priority="137">
      <formula>IF(RIGHT(TEXT(AQ158,"0.#"),1)=".",FALSE,TRUE)</formula>
    </cfRule>
    <cfRule type="expression" dxfId="136" priority="138">
      <formula>IF(RIGHT(TEXT(AQ158,"0.#"),1)=".",TRUE,FALSE)</formula>
    </cfRule>
  </conditionalFormatting>
  <conditionalFormatting sqref="AU158:AU160">
    <cfRule type="expression" dxfId="135" priority="135">
      <formula>IF(RIGHT(TEXT(AU158,"0.#"),1)=".",FALSE,TRUE)</formula>
    </cfRule>
    <cfRule type="expression" dxfId="134" priority="136">
      <formula>IF(RIGHT(TEXT(AU158,"0.#"),1)=".",TRUE,FALSE)</formula>
    </cfRule>
  </conditionalFormatting>
  <conditionalFormatting sqref="AE153">
    <cfRule type="expression" dxfId="133" priority="133">
      <formula>IF(RIGHT(TEXT(AE153,"0.#"),1)=".",FALSE,TRUE)</formula>
    </cfRule>
    <cfRule type="expression" dxfId="132" priority="134">
      <formula>IF(RIGHT(TEXT(AE153,"0.#"),1)=".",TRUE,FALSE)</formula>
    </cfRule>
  </conditionalFormatting>
  <conditionalFormatting sqref="AE154">
    <cfRule type="expression" dxfId="131" priority="131">
      <formula>IF(RIGHT(TEXT(AE154,"0.#"),1)=".",FALSE,TRUE)</formula>
    </cfRule>
    <cfRule type="expression" dxfId="130" priority="132">
      <formula>IF(RIGHT(TEXT(AE154,"0.#"),1)=".",TRUE,FALSE)</formula>
    </cfRule>
  </conditionalFormatting>
  <conditionalFormatting sqref="AM153">
    <cfRule type="expression" dxfId="129" priority="121">
      <formula>IF(RIGHT(TEXT(AM153,"0.#"),1)=".",FALSE,TRUE)</formula>
    </cfRule>
    <cfRule type="expression" dxfId="128" priority="122">
      <formula>IF(RIGHT(TEXT(AM153,"0.#"),1)=".",TRUE,FALSE)</formula>
    </cfRule>
  </conditionalFormatting>
  <conditionalFormatting sqref="AE155">
    <cfRule type="expression" dxfId="127" priority="129">
      <formula>IF(RIGHT(TEXT(AE155,"0.#"),1)=".",FALSE,TRUE)</formula>
    </cfRule>
    <cfRule type="expression" dxfId="126" priority="130">
      <formula>IF(RIGHT(TEXT(AE155,"0.#"),1)=".",TRUE,FALSE)</formula>
    </cfRule>
  </conditionalFormatting>
  <conditionalFormatting sqref="AI155">
    <cfRule type="expression" dxfId="125" priority="127">
      <formula>IF(RIGHT(TEXT(AI155,"0.#"),1)=".",FALSE,TRUE)</formula>
    </cfRule>
    <cfRule type="expression" dxfId="124" priority="128">
      <formula>IF(RIGHT(TEXT(AI155,"0.#"),1)=".",TRUE,FALSE)</formula>
    </cfRule>
  </conditionalFormatting>
  <conditionalFormatting sqref="AI154">
    <cfRule type="expression" dxfId="123" priority="125">
      <formula>IF(RIGHT(TEXT(AI154,"0.#"),1)=".",FALSE,TRUE)</formula>
    </cfRule>
    <cfRule type="expression" dxfId="122" priority="126">
      <formula>IF(RIGHT(TEXT(AI154,"0.#"),1)=".",TRUE,FALSE)</formula>
    </cfRule>
  </conditionalFormatting>
  <conditionalFormatting sqref="AI153">
    <cfRule type="expression" dxfId="121" priority="123">
      <formula>IF(RIGHT(TEXT(AI153,"0.#"),1)=".",FALSE,TRUE)</formula>
    </cfRule>
    <cfRule type="expression" dxfId="120" priority="124">
      <formula>IF(RIGHT(TEXT(AI153,"0.#"),1)=".",TRUE,FALSE)</formula>
    </cfRule>
  </conditionalFormatting>
  <conditionalFormatting sqref="AM154">
    <cfRule type="expression" dxfId="119" priority="119">
      <formula>IF(RIGHT(TEXT(AM154,"0.#"),1)=".",FALSE,TRUE)</formula>
    </cfRule>
    <cfRule type="expression" dxfId="118" priority="120">
      <formula>IF(RIGHT(TEXT(AM154,"0.#"),1)=".",TRUE,FALSE)</formula>
    </cfRule>
  </conditionalFormatting>
  <conditionalFormatting sqref="AM155">
    <cfRule type="expression" dxfId="117" priority="117">
      <formula>IF(RIGHT(TEXT(AM155,"0.#"),1)=".",FALSE,TRUE)</formula>
    </cfRule>
    <cfRule type="expression" dxfId="116" priority="118">
      <formula>IF(RIGHT(TEXT(AM155,"0.#"),1)=".",TRUE,FALSE)</formula>
    </cfRule>
  </conditionalFormatting>
  <conditionalFormatting sqref="AQ153:AQ155">
    <cfRule type="expression" dxfId="115" priority="115">
      <formula>IF(RIGHT(TEXT(AQ153,"0.#"),1)=".",FALSE,TRUE)</formula>
    </cfRule>
    <cfRule type="expression" dxfId="114" priority="116">
      <formula>IF(RIGHT(TEXT(AQ153,"0.#"),1)=".",TRUE,FALSE)</formula>
    </cfRule>
  </conditionalFormatting>
  <conditionalFormatting sqref="AU153:AU155">
    <cfRule type="expression" dxfId="113" priority="113">
      <formula>IF(RIGHT(TEXT(AU153,"0.#"),1)=".",FALSE,TRUE)</formula>
    </cfRule>
    <cfRule type="expression" dxfId="112" priority="114">
      <formula>IF(RIGHT(TEXT(AU153,"0.#"),1)=".",TRUE,FALSE)</formula>
    </cfRule>
  </conditionalFormatting>
  <conditionalFormatting sqref="AE192">
    <cfRule type="expression" dxfId="111" priority="111">
      <formula>IF(RIGHT(TEXT(AE192,"0.#"),1)=".",FALSE,TRUE)</formula>
    </cfRule>
    <cfRule type="expression" dxfId="110" priority="112">
      <formula>IF(RIGHT(TEXT(AE192,"0.#"),1)=".",TRUE,FALSE)</formula>
    </cfRule>
  </conditionalFormatting>
  <conditionalFormatting sqref="AE193">
    <cfRule type="expression" dxfId="109" priority="109">
      <formula>IF(RIGHT(TEXT(AE193,"0.#"),1)=".",FALSE,TRUE)</formula>
    </cfRule>
    <cfRule type="expression" dxfId="108" priority="110">
      <formula>IF(RIGHT(TEXT(AE193,"0.#"),1)=".",TRUE,FALSE)</formula>
    </cfRule>
  </conditionalFormatting>
  <conditionalFormatting sqref="AM192">
    <cfRule type="expression" dxfId="107" priority="99">
      <formula>IF(RIGHT(TEXT(AM192,"0.#"),1)=".",FALSE,TRUE)</formula>
    </cfRule>
    <cfRule type="expression" dxfId="106" priority="100">
      <formula>IF(RIGHT(TEXT(AM192,"0.#"),1)=".",TRUE,FALSE)</formula>
    </cfRule>
  </conditionalFormatting>
  <conditionalFormatting sqref="AE194">
    <cfRule type="expression" dxfId="105" priority="107">
      <formula>IF(RIGHT(TEXT(AE194,"0.#"),1)=".",FALSE,TRUE)</formula>
    </cfRule>
    <cfRule type="expression" dxfId="104" priority="108">
      <formula>IF(RIGHT(TEXT(AE194,"0.#"),1)=".",TRUE,FALSE)</formula>
    </cfRule>
  </conditionalFormatting>
  <conditionalFormatting sqref="AI194">
    <cfRule type="expression" dxfId="103" priority="105">
      <formula>IF(RIGHT(TEXT(AI194,"0.#"),1)=".",FALSE,TRUE)</formula>
    </cfRule>
    <cfRule type="expression" dxfId="102" priority="106">
      <formula>IF(RIGHT(TEXT(AI194,"0.#"),1)=".",TRUE,FALSE)</formula>
    </cfRule>
  </conditionalFormatting>
  <conditionalFormatting sqref="AI193">
    <cfRule type="expression" dxfId="101" priority="103">
      <formula>IF(RIGHT(TEXT(AI193,"0.#"),1)=".",FALSE,TRUE)</formula>
    </cfRule>
    <cfRule type="expression" dxfId="100" priority="104">
      <formula>IF(RIGHT(TEXT(AI193,"0.#"),1)=".",TRUE,FALSE)</formula>
    </cfRule>
  </conditionalFormatting>
  <conditionalFormatting sqref="AI192">
    <cfRule type="expression" dxfId="99" priority="101">
      <formula>IF(RIGHT(TEXT(AI192,"0.#"),1)=".",FALSE,TRUE)</formula>
    </cfRule>
    <cfRule type="expression" dxfId="98" priority="102">
      <formula>IF(RIGHT(TEXT(AI192,"0.#"),1)=".",TRUE,FALSE)</formula>
    </cfRule>
  </conditionalFormatting>
  <conditionalFormatting sqref="AM193">
    <cfRule type="expression" dxfId="97" priority="97">
      <formula>IF(RIGHT(TEXT(AM193,"0.#"),1)=".",FALSE,TRUE)</formula>
    </cfRule>
    <cfRule type="expression" dxfId="96" priority="98">
      <formula>IF(RIGHT(TEXT(AM193,"0.#"),1)=".",TRUE,FALSE)</formula>
    </cfRule>
  </conditionalFormatting>
  <conditionalFormatting sqref="AM194">
    <cfRule type="expression" dxfId="95" priority="95">
      <formula>IF(RIGHT(TEXT(AM194,"0.#"),1)=".",FALSE,TRUE)</formula>
    </cfRule>
    <cfRule type="expression" dxfId="94" priority="96">
      <formula>IF(RIGHT(TEXT(AM194,"0.#"),1)=".",TRUE,FALSE)</formula>
    </cfRule>
  </conditionalFormatting>
  <conditionalFormatting sqref="AQ192:AQ194">
    <cfRule type="expression" dxfId="93" priority="93">
      <formula>IF(RIGHT(TEXT(AQ192,"0.#"),1)=".",FALSE,TRUE)</formula>
    </cfRule>
    <cfRule type="expression" dxfId="92" priority="94">
      <formula>IF(RIGHT(TEXT(AQ192,"0.#"),1)=".",TRUE,FALSE)</formula>
    </cfRule>
  </conditionalFormatting>
  <conditionalFormatting sqref="AU192:AU194">
    <cfRule type="expression" dxfId="91" priority="91">
      <formula>IF(RIGHT(TEXT(AU192,"0.#"),1)=".",FALSE,TRUE)</formula>
    </cfRule>
    <cfRule type="expression" dxfId="90" priority="92">
      <formula>IF(RIGHT(TEXT(AU192,"0.#"),1)=".",TRUE,FALSE)</formula>
    </cfRule>
  </conditionalFormatting>
  <conditionalFormatting sqref="AE187">
    <cfRule type="expression" dxfId="89" priority="89">
      <formula>IF(RIGHT(TEXT(AE187,"0.#"),1)=".",FALSE,TRUE)</formula>
    </cfRule>
    <cfRule type="expression" dxfId="88" priority="90">
      <formula>IF(RIGHT(TEXT(AE187,"0.#"),1)=".",TRUE,FALSE)</formula>
    </cfRule>
  </conditionalFormatting>
  <conditionalFormatting sqref="AE188">
    <cfRule type="expression" dxfId="87" priority="87">
      <formula>IF(RIGHT(TEXT(AE188,"0.#"),1)=".",FALSE,TRUE)</formula>
    </cfRule>
    <cfRule type="expression" dxfId="86" priority="88">
      <formula>IF(RIGHT(TEXT(AE188,"0.#"),1)=".",TRUE,FALSE)</formula>
    </cfRule>
  </conditionalFormatting>
  <conditionalFormatting sqref="AM187">
    <cfRule type="expression" dxfId="85" priority="77">
      <formula>IF(RIGHT(TEXT(AM187,"0.#"),1)=".",FALSE,TRUE)</formula>
    </cfRule>
    <cfRule type="expression" dxfId="84" priority="78">
      <formula>IF(RIGHT(TEXT(AM187,"0.#"),1)=".",TRUE,FALSE)</formula>
    </cfRule>
  </conditionalFormatting>
  <conditionalFormatting sqref="AE189">
    <cfRule type="expression" dxfId="83" priority="85">
      <formula>IF(RIGHT(TEXT(AE189,"0.#"),1)=".",FALSE,TRUE)</formula>
    </cfRule>
    <cfRule type="expression" dxfId="82" priority="86">
      <formula>IF(RIGHT(TEXT(AE189,"0.#"),1)=".",TRUE,FALSE)</formula>
    </cfRule>
  </conditionalFormatting>
  <conditionalFormatting sqref="AI189">
    <cfRule type="expression" dxfId="81" priority="83">
      <formula>IF(RIGHT(TEXT(AI189,"0.#"),1)=".",FALSE,TRUE)</formula>
    </cfRule>
    <cfRule type="expression" dxfId="80" priority="84">
      <formula>IF(RIGHT(TEXT(AI189,"0.#"),1)=".",TRUE,FALSE)</formula>
    </cfRule>
  </conditionalFormatting>
  <conditionalFormatting sqref="AI188">
    <cfRule type="expression" dxfId="79" priority="81">
      <formula>IF(RIGHT(TEXT(AI188,"0.#"),1)=".",FALSE,TRUE)</formula>
    </cfRule>
    <cfRule type="expression" dxfId="78" priority="82">
      <formula>IF(RIGHT(TEXT(AI188,"0.#"),1)=".",TRUE,FALSE)</formula>
    </cfRule>
  </conditionalFormatting>
  <conditionalFormatting sqref="AI187">
    <cfRule type="expression" dxfId="77" priority="79">
      <formula>IF(RIGHT(TEXT(AI187,"0.#"),1)=".",FALSE,TRUE)</formula>
    </cfRule>
    <cfRule type="expression" dxfId="76" priority="80">
      <formula>IF(RIGHT(TEXT(AI187,"0.#"),1)=".",TRUE,FALSE)</formula>
    </cfRule>
  </conditionalFormatting>
  <conditionalFormatting sqref="AM188">
    <cfRule type="expression" dxfId="75" priority="75">
      <formula>IF(RIGHT(TEXT(AM188,"0.#"),1)=".",FALSE,TRUE)</formula>
    </cfRule>
    <cfRule type="expression" dxfId="74" priority="76">
      <formula>IF(RIGHT(TEXT(AM188,"0.#"),1)=".",TRUE,FALSE)</formula>
    </cfRule>
  </conditionalFormatting>
  <conditionalFormatting sqref="AM189">
    <cfRule type="expression" dxfId="73" priority="73">
      <formula>IF(RIGHT(TEXT(AM189,"0.#"),1)=".",FALSE,TRUE)</formula>
    </cfRule>
    <cfRule type="expression" dxfId="72" priority="74">
      <formula>IF(RIGHT(TEXT(AM189,"0.#"),1)=".",TRUE,FALSE)</formula>
    </cfRule>
  </conditionalFormatting>
  <conditionalFormatting sqref="AQ187:AQ189">
    <cfRule type="expression" dxfId="71" priority="71">
      <formula>IF(RIGHT(TEXT(AQ187,"0.#"),1)=".",FALSE,TRUE)</formula>
    </cfRule>
    <cfRule type="expression" dxfId="70" priority="72">
      <formula>IF(RIGHT(TEXT(AQ187,"0.#"),1)=".",TRUE,FALSE)</formula>
    </cfRule>
  </conditionalFormatting>
  <conditionalFormatting sqref="AU187:AU189">
    <cfRule type="expression" dxfId="69" priority="69">
      <formula>IF(RIGHT(TEXT(AU187,"0.#"),1)=".",FALSE,TRUE)</formula>
    </cfRule>
    <cfRule type="expression" dxfId="68" priority="70">
      <formula>IF(RIGHT(TEXT(AU187,"0.#"),1)=".",TRUE,FALSE)</formula>
    </cfRule>
  </conditionalFormatting>
  <conditionalFormatting sqref="AE56">
    <cfRule type="expression" dxfId="67" priority="67">
      <formula>IF(RIGHT(TEXT(AE56,"0.#"),1)=".",FALSE,TRUE)</formula>
    </cfRule>
    <cfRule type="expression" dxfId="66" priority="68">
      <formula>IF(RIGHT(TEXT(AE56,"0.#"),1)=".",TRUE,FALSE)</formula>
    </cfRule>
  </conditionalFormatting>
  <conditionalFormatting sqref="AE57">
    <cfRule type="expression" dxfId="65" priority="65">
      <formula>IF(RIGHT(TEXT(AE57,"0.#"),1)=".",FALSE,TRUE)</formula>
    </cfRule>
    <cfRule type="expression" dxfId="64" priority="66">
      <formula>IF(RIGHT(TEXT(AE57,"0.#"),1)=".",TRUE,FALSE)</formula>
    </cfRule>
  </conditionalFormatting>
  <conditionalFormatting sqref="AM56">
    <cfRule type="expression" dxfId="63" priority="55">
      <formula>IF(RIGHT(TEXT(AM56,"0.#"),1)=".",FALSE,TRUE)</formula>
    </cfRule>
    <cfRule type="expression" dxfId="62" priority="56">
      <formula>IF(RIGHT(TEXT(AM56,"0.#"),1)=".",TRUE,FALSE)</formula>
    </cfRule>
  </conditionalFormatting>
  <conditionalFormatting sqref="AE58">
    <cfRule type="expression" dxfId="61" priority="63">
      <formula>IF(RIGHT(TEXT(AE58,"0.#"),1)=".",FALSE,TRUE)</formula>
    </cfRule>
    <cfRule type="expression" dxfId="60" priority="64">
      <formula>IF(RIGHT(TEXT(AE58,"0.#"),1)=".",TRUE,FALSE)</formula>
    </cfRule>
  </conditionalFormatting>
  <conditionalFormatting sqref="AI58">
    <cfRule type="expression" dxfId="59" priority="61">
      <formula>IF(RIGHT(TEXT(AI58,"0.#"),1)=".",FALSE,TRUE)</formula>
    </cfRule>
    <cfRule type="expression" dxfId="58" priority="62">
      <formula>IF(RIGHT(TEXT(AI58,"0.#"),1)=".",TRUE,FALSE)</formula>
    </cfRule>
  </conditionalFormatting>
  <conditionalFormatting sqref="AI57">
    <cfRule type="expression" dxfId="57" priority="59">
      <formula>IF(RIGHT(TEXT(AI57,"0.#"),1)=".",FALSE,TRUE)</formula>
    </cfRule>
    <cfRule type="expression" dxfId="56" priority="60">
      <formula>IF(RIGHT(TEXT(AI57,"0.#"),1)=".",TRUE,FALSE)</formula>
    </cfRule>
  </conditionalFormatting>
  <conditionalFormatting sqref="AI56">
    <cfRule type="expression" dxfId="55" priority="57">
      <formula>IF(RIGHT(TEXT(AI56,"0.#"),1)=".",FALSE,TRUE)</formula>
    </cfRule>
    <cfRule type="expression" dxfId="54" priority="58">
      <formula>IF(RIGHT(TEXT(AI56,"0.#"),1)=".",TRUE,FALSE)</formula>
    </cfRule>
  </conditionalFormatting>
  <conditionalFormatting sqref="AM57">
    <cfRule type="expression" dxfId="53" priority="53">
      <formula>IF(RIGHT(TEXT(AM57,"0.#"),1)=".",FALSE,TRUE)</formula>
    </cfRule>
    <cfRule type="expression" dxfId="52" priority="54">
      <formula>IF(RIGHT(TEXT(AM57,"0.#"),1)=".",TRUE,FALSE)</formula>
    </cfRule>
  </conditionalFormatting>
  <conditionalFormatting sqref="AM58">
    <cfRule type="expression" dxfId="51" priority="51">
      <formula>IF(RIGHT(TEXT(AM58,"0.#"),1)=".",FALSE,TRUE)</formula>
    </cfRule>
    <cfRule type="expression" dxfId="50" priority="52">
      <formula>IF(RIGHT(TEXT(AM58,"0.#"),1)=".",TRUE,FALSE)</formula>
    </cfRule>
  </conditionalFormatting>
  <conditionalFormatting sqref="AQ56:AQ58">
    <cfRule type="expression" dxfId="49" priority="49">
      <formula>IF(RIGHT(TEXT(AQ56,"0.#"),1)=".",FALSE,TRUE)</formula>
    </cfRule>
    <cfRule type="expression" dxfId="48" priority="50">
      <formula>IF(RIGHT(TEXT(AQ56,"0.#"),1)=".",TRUE,FALSE)</formula>
    </cfRule>
  </conditionalFormatting>
  <conditionalFormatting sqref="AU56:AU58">
    <cfRule type="expression" dxfId="47" priority="47">
      <formula>IF(RIGHT(TEXT(AU56,"0.#"),1)=".",FALSE,TRUE)</formula>
    </cfRule>
    <cfRule type="expression" dxfId="46" priority="48">
      <formula>IF(RIGHT(TEXT(AU56,"0.#"),1)=".",TRUE,FALSE)</formula>
    </cfRule>
  </conditionalFormatting>
  <conditionalFormatting sqref="AE51">
    <cfRule type="expression" dxfId="45" priority="45">
      <formula>IF(RIGHT(TEXT(AE51,"0.#"),1)=".",FALSE,TRUE)</formula>
    </cfRule>
    <cfRule type="expression" dxfId="44" priority="46">
      <formula>IF(RIGHT(TEXT(AE51,"0.#"),1)=".",TRUE,FALSE)</formula>
    </cfRule>
  </conditionalFormatting>
  <conditionalFormatting sqref="AE52">
    <cfRule type="expression" dxfId="43" priority="43">
      <formula>IF(RIGHT(TEXT(AE52,"0.#"),1)=".",FALSE,TRUE)</formula>
    </cfRule>
    <cfRule type="expression" dxfId="42" priority="44">
      <formula>IF(RIGHT(TEXT(AE52,"0.#"),1)=".",TRUE,FALSE)</formula>
    </cfRule>
  </conditionalFormatting>
  <conditionalFormatting sqref="AM51">
    <cfRule type="expression" dxfId="41" priority="33">
      <formula>IF(RIGHT(TEXT(AM51,"0.#"),1)=".",FALSE,TRUE)</formula>
    </cfRule>
    <cfRule type="expression" dxfId="40" priority="34">
      <formula>IF(RIGHT(TEXT(AM51,"0.#"),1)=".",TRUE,FALSE)</formula>
    </cfRule>
  </conditionalFormatting>
  <conditionalFormatting sqref="AE53">
    <cfRule type="expression" dxfId="39" priority="41">
      <formula>IF(RIGHT(TEXT(AE53,"0.#"),1)=".",FALSE,TRUE)</formula>
    </cfRule>
    <cfRule type="expression" dxfId="38" priority="42">
      <formula>IF(RIGHT(TEXT(AE53,"0.#"),1)=".",TRUE,FALSE)</formula>
    </cfRule>
  </conditionalFormatting>
  <conditionalFormatting sqref="AI53">
    <cfRule type="expression" dxfId="37" priority="39">
      <formula>IF(RIGHT(TEXT(AI53,"0.#"),1)=".",FALSE,TRUE)</formula>
    </cfRule>
    <cfRule type="expression" dxfId="36" priority="40">
      <formula>IF(RIGHT(TEXT(AI53,"0.#"),1)=".",TRUE,FALSE)</formula>
    </cfRule>
  </conditionalFormatting>
  <conditionalFormatting sqref="AI52">
    <cfRule type="expression" dxfId="35" priority="37">
      <formula>IF(RIGHT(TEXT(AI52,"0.#"),1)=".",FALSE,TRUE)</formula>
    </cfRule>
    <cfRule type="expression" dxfId="34" priority="38">
      <formula>IF(RIGHT(TEXT(AI52,"0.#"),1)=".",TRUE,FALSE)</formula>
    </cfRule>
  </conditionalFormatting>
  <conditionalFormatting sqref="AI51">
    <cfRule type="expression" dxfId="33" priority="35">
      <formula>IF(RIGHT(TEXT(AI51,"0.#"),1)=".",FALSE,TRUE)</formula>
    </cfRule>
    <cfRule type="expression" dxfId="32" priority="36">
      <formula>IF(RIGHT(TEXT(AI51,"0.#"),1)=".",TRUE,FALSE)</formula>
    </cfRule>
  </conditionalFormatting>
  <conditionalFormatting sqref="AM52">
    <cfRule type="expression" dxfId="31" priority="31">
      <formula>IF(RIGHT(TEXT(AM52,"0.#"),1)=".",FALSE,TRUE)</formula>
    </cfRule>
    <cfRule type="expression" dxfId="30" priority="32">
      <formula>IF(RIGHT(TEXT(AM52,"0.#"),1)=".",TRUE,FALSE)</formula>
    </cfRule>
  </conditionalFormatting>
  <conditionalFormatting sqref="AM53">
    <cfRule type="expression" dxfId="29" priority="29">
      <formula>IF(RIGHT(TEXT(AM53,"0.#"),1)=".",FALSE,TRUE)</formula>
    </cfRule>
    <cfRule type="expression" dxfId="28" priority="30">
      <formula>IF(RIGHT(TEXT(AM53,"0.#"),1)=".",TRUE,FALSE)</formula>
    </cfRule>
  </conditionalFormatting>
  <conditionalFormatting sqref="AQ51:AQ53">
    <cfRule type="expression" dxfId="27" priority="27">
      <formula>IF(RIGHT(TEXT(AQ51,"0.#"),1)=".",FALSE,TRUE)</formula>
    </cfRule>
    <cfRule type="expression" dxfId="26" priority="28">
      <formula>IF(RIGHT(TEXT(AQ51,"0.#"),1)=".",TRUE,FALSE)</formula>
    </cfRule>
  </conditionalFormatting>
  <conditionalFormatting sqref="AU51:AU53">
    <cfRule type="expression" dxfId="25" priority="25">
      <formula>IF(RIGHT(TEXT(AU51,"0.#"),1)=".",FALSE,TRUE)</formula>
    </cfRule>
    <cfRule type="expression" dxfId="24" priority="26">
      <formula>IF(RIGHT(TEXT(AU51,"0.#"),1)=".",TRUE,FALSE)</formula>
    </cfRule>
  </conditionalFormatting>
  <conditionalFormatting sqref="AE85">
    <cfRule type="expression" dxfId="23" priority="23">
      <formula>IF(RIGHT(TEXT(AE85,"0.#"),1)=".",FALSE,TRUE)</formula>
    </cfRule>
    <cfRule type="expression" dxfId="22" priority="24">
      <formula>IF(RIGHT(TEXT(AE85,"0.#"),1)=".",TRUE,FALSE)</formula>
    </cfRule>
  </conditionalFormatting>
  <conditionalFormatting sqref="AE86">
    <cfRule type="expression" dxfId="21" priority="21">
      <formula>IF(RIGHT(TEXT(AE86,"0.#"),1)=".",FALSE,TRUE)</formula>
    </cfRule>
    <cfRule type="expression" dxfId="20" priority="22">
      <formula>IF(RIGHT(TEXT(AE86,"0.#"),1)=".",TRUE,FALSE)</formula>
    </cfRule>
  </conditionalFormatting>
  <conditionalFormatting sqref="AI86">
    <cfRule type="expression" dxfId="19" priority="19">
      <formula>IF(RIGHT(TEXT(AI86,"0.#"),1)=".",FALSE,TRUE)</formula>
    </cfRule>
    <cfRule type="expression" dxfId="18" priority="20">
      <formula>IF(RIGHT(TEXT(AI86,"0.#"),1)=".",TRUE,FALSE)</formula>
    </cfRule>
  </conditionalFormatting>
  <conditionalFormatting sqref="AI85">
    <cfRule type="expression" dxfId="17" priority="17">
      <formula>IF(RIGHT(TEXT(AI85,"0.#"),1)=".",FALSE,TRUE)</formula>
    </cfRule>
    <cfRule type="expression" dxfId="16" priority="18">
      <formula>IF(RIGHT(TEXT(AI85,"0.#"),1)=".",TRUE,FALSE)</formula>
    </cfRule>
  </conditionalFormatting>
  <conditionalFormatting sqref="AE87">
    <cfRule type="expression" dxfId="15" priority="15">
      <formula>IF(RIGHT(TEXT(AE87,"0.#"),1)=".",FALSE,TRUE)</formula>
    </cfRule>
    <cfRule type="expression" dxfId="14" priority="16">
      <formula>IF(RIGHT(TEXT(AE87,"0.#"),1)=".",TRUE,FALSE)</formula>
    </cfRule>
  </conditionalFormatting>
  <conditionalFormatting sqref="AI87">
    <cfRule type="expression" dxfId="13" priority="13">
      <formula>IF(RIGHT(TEXT(AI87,"0.#"),1)=".",FALSE,TRUE)</formula>
    </cfRule>
    <cfRule type="expression" dxfId="12" priority="14">
      <formula>IF(RIGHT(TEXT(AI87,"0.#"),1)=".",TRUE,FALSE)</formula>
    </cfRule>
  </conditionalFormatting>
  <conditionalFormatting sqref="AE119">
    <cfRule type="expression" dxfId="11" priority="11">
      <formula>IF(RIGHT(TEXT(AE119,"0.#"),1)=".",FALSE,TRUE)</formula>
    </cfRule>
    <cfRule type="expression" dxfId="10" priority="12">
      <formula>IF(RIGHT(TEXT(AE119,"0.#"),1)=".",TRUE,FALSE)</formula>
    </cfRule>
  </conditionalFormatting>
  <conditionalFormatting sqref="AE120">
    <cfRule type="expression" dxfId="9" priority="9">
      <formula>IF(RIGHT(TEXT(AE120,"0.#"),1)=".",FALSE,TRUE)</formula>
    </cfRule>
    <cfRule type="expression" dxfId="8" priority="10">
      <formula>IF(RIGHT(TEXT(AE120,"0.#"),1)=".",TRUE,FALSE)</formula>
    </cfRule>
  </conditionalFormatting>
  <conditionalFormatting sqref="AI120">
    <cfRule type="expression" dxfId="7" priority="7">
      <formula>IF(RIGHT(TEXT(AI120,"0.#"),1)=".",FALSE,TRUE)</formula>
    </cfRule>
    <cfRule type="expression" dxfId="6" priority="8">
      <formula>IF(RIGHT(TEXT(AI120,"0.#"),1)=".",TRUE,FALSE)</formula>
    </cfRule>
  </conditionalFormatting>
  <conditionalFormatting sqref="AI119">
    <cfRule type="expression" dxfId="5" priority="5">
      <formula>IF(RIGHT(TEXT(AI119,"0.#"),1)=".",FALSE,TRUE)</formula>
    </cfRule>
    <cfRule type="expression" dxfId="4" priority="6">
      <formula>IF(RIGHT(TEXT(AI119,"0.#"),1)=".",TRUE,FALSE)</formula>
    </cfRule>
  </conditionalFormatting>
  <conditionalFormatting sqref="AE121">
    <cfRule type="expression" dxfId="3" priority="3">
      <formula>IF(RIGHT(TEXT(AE121,"0.#"),1)=".",FALSE,TRUE)</formula>
    </cfRule>
    <cfRule type="expression" dxfId="2" priority="4">
      <formula>IF(RIGHT(TEXT(AE121,"0.#"),1)=".",TRUE,FALSE)</formula>
    </cfRule>
  </conditionalFormatting>
  <conditionalFormatting sqref="AI121">
    <cfRule type="expression" dxfId="1" priority="1">
      <formula>IF(RIGHT(TEXT(AI121,"0.#"),1)=".",FALSE,TRUE)</formula>
    </cfRule>
    <cfRule type="expression" dxfId="0" priority="2">
      <formula>IF(RIGHT(TEXT(AI121,"0.#"),1)=".",TRUE,FALSE)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10" manualBreakCount="10">
    <brk id="29" max="16383" man="1"/>
    <brk id="63" max="16383" man="1"/>
    <brk id="97" max="16383" man="1"/>
    <brk id="220" max="16383" man="1"/>
    <brk id="239" max="49" man="1"/>
    <brk id="268" max="16383" man="1"/>
    <brk id="362" max="16383" man="1"/>
    <brk id="462" max="16383" man="1"/>
    <brk id="470" max="49" man="1"/>
    <brk id="628"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412</v>
      </c>
      <c r="AA1" s="29" t="s">
        <v>77</v>
      </c>
      <c r="AB1" s="29" t="s">
        <v>413</v>
      </c>
      <c r="AC1" s="29" t="s">
        <v>31</v>
      </c>
      <c r="AD1" s="28"/>
      <c r="AE1" s="29" t="s">
        <v>43</v>
      </c>
      <c r="AF1" s="30"/>
      <c r="AG1" s="42" t="s">
        <v>180</v>
      </c>
      <c r="AI1" s="42" t="s">
        <v>183</v>
      </c>
      <c r="AK1" s="42" t="s">
        <v>188</v>
      </c>
      <c r="AM1" s="63"/>
      <c r="AN1" s="63"/>
      <c r="AP1" s="28" t="s">
        <v>236</v>
      </c>
    </row>
    <row r="2" spans="1:42" ht="13.5" customHeight="1" x14ac:dyDescent="0.15">
      <c r="A2" s="14" t="s">
        <v>80</v>
      </c>
      <c r="B2" s="15"/>
      <c r="C2" s="13" t="str">
        <f>IF(B2="","",A2)</f>
        <v/>
      </c>
      <c r="D2" s="13" t="str">
        <f>IF(C2="","",IF(D1&lt;&gt;"",CONCATENATE(D1,"、",C2),C2))</f>
        <v/>
      </c>
      <c r="F2" s="12" t="s">
        <v>67</v>
      </c>
      <c r="G2" s="17" t="s">
        <v>629</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282</v>
      </c>
      <c r="AB2" s="71" t="s">
        <v>507</v>
      </c>
      <c r="AC2" s="72" t="s">
        <v>129</v>
      </c>
      <c r="AD2" s="28"/>
      <c r="AE2" s="34" t="s">
        <v>161</v>
      </c>
      <c r="AF2" s="30"/>
      <c r="AG2" s="44" t="s">
        <v>247</v>
      </c>
      <c r="AI2" s="42" t="s">
        <v>279</v>
      </c>
      <c r="AK2" s="42" t="s">
        <v>189</v>
      </c>
      <c r="AM2" s="63"/>
      <c r="AN2" s="63"/>
      <c r="AP2" s="44" t="s">
        <v>247</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629</v>
      </c>
      <c r="R3" s="13" t="str">
        <f t="shared" ref="R3:R8" si="3">IF(Q3="","",P3)</f>
        <v>委託・請負</v>
      </c>
      <c r="S3" s="13" t="str">
        <f t="shared" ref="S3:S8" si="4">IF(R3="",S2,IF(S2&lt;&gt;"",CONCATENATE(S2,"、",R3),R3))</f>
        <v>委託・請負</v>
      </c>
      <c r="T3" s="13"/>
      <c r="U3" s="32" t="s">
        <v>538</v>
      </c>
      <c r="W3" s="32" t="s">
        <v>140</v>
      </c>
      <c r="Y3" s="32" t="s">
        <v>64</v>
      </c>
      <c r="Z3" s="32" t="s">
        <v>414</v>
      </c>
      <c r="AA3" s="71" t="s">
        <v>380</v>
      </c>
      <c r="AB3" s="71" t="s">
        <v>508</v>
      </c>
      <c r="AC3" s="72" t="s">
        <v>130</v>
      </c>
      <c r="AD3" s="28"/>
      <c r="AE3" s="34" t="s">
        <v>162</v>
      </c>
      <c r="AF3" s="30"/>
      <c r="AG3" s="44" t="s">
        <v>248</v>
      </c>
      <c r="AI3" s="42" t="s">
        <v>182</v>
      </c>
      <c r="AK3" s="42" t="str">
        <f>CHAR(CODE(AK2)+1)</f>
        <v>B</v>
      </c>
      <c r="AM3" s="63"/>
      <c r="AN3" s="63"/>
      <c r="AP3" s="44" t="s">
        <v>248</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599</v>
      </c>
      <c r="W4" s="32" t="s">
        <v>141</v>
      </c>
      <c r="Y4" s="32" t="s">
        <v>287</v>
      </c>
      <c r="Z4" s="32" t="s">
        <v>415</v>
      </c>
      <c r="AA4" s="71" t="s">
        <v>381</v>
      </c>
      <c r="AB4" s="71" t="s">
        <v>509</v>
      </c>
      <c r="AC4" s="71" t="s">
        <v>131</v>
      </c>
      <c r="AD4" s="28"/>
      <c r="AE4" s="34" t="s">
        <v>163</v>
      </c>
      <c r="AF4" s="30"/>
      <c r="AG4" s="44" t="s">
        <v>249</v>
      </c>
      <c r="AI4" s="42" t="s">
        <v>184</v>
      </c>
      <c r="AK4" s="42" t="str">
        <f t="shared" ref="AK4:AK49" si="7">CHAR(CODE(AK3)+1)</f>
        <v>C</v>
      </c>
      <c r="AM4" s="63"/>
      <c r="AN4" s="63"/>
      <c r="AP4" s="44" t="s">
        <v>249</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t="s">
        <v>629</v>
      </c>
      <c r="M5" s="13" t="str">
        <f t="shared" si="2"/>
        <v>防衛関係</v>
      </c>
      <c r="N5" s="13" t="str">
        <f t="shared" si="6"/>
        <v>防衛関係</v>
      </c>
      <c r="O5" s="13"/>
      <c r="P5" s="12" t="s">
        <v>72</v>
      </c>
      <c r="Q5" s="17" t="s">
        <v>629</v>
      </c>
      <c r="R5" s="13" t="str">
        <f t="shared" si="3"/>
        <v>負担</v>
      </c>
      <c r="S5" s="13" t="str">
        <f t="shared" si="4"/>
        <v>委託・請負、負担</v>
      </c>
      <c r="T5" s="13"/>
      <c r="W5" s="32" t="s">
        <v>562</v>
      </c>
      <c r="Y5" s="32" t="s">
        <v>288</v>
      </c>
      <c r="Z5" s="32" t="s">
        <v>416</v>
      </c>
      <c r="AA5" s="71" t="s">
        <v>382</v>
      </c>
      <c r="AB5" s="71" t="s">
        <v>510</v>
      </c>
      <c r="AC5" s="71" t="s">
        <v>164</v>
      </c>
      <c r="AD5" s="31"/>
      <c r="AE5" s="34" t="s">
        <v>260</v>
      </c>
      <c r="AF5" s="30"/>
      <c r="AG5" s="44" t="s">
        <v>250</v>
      </c>
      <c r="AI5" s="42" t="s">
        <v>285</v>
      </c>
      <c r="AK5" s="42" t="str">
        <f t="shared" si="7"/>
        <v>D</v>
      </c>
      <c r="AP5" s="44" t="s">
        <v>250</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委託・請負、負担</v>
      </c>
      <c r="T6" s="13"/>
      <c r="U6" s="32" t="s">
        <v>262</v>
      </c>
      <c r="W6" s="32" t="s">
        <v>564</v>
      </c>
      <c r="Y6" s="32" t="s">
        <v>289</v>
      </c>
      <c r="Z6" s="32" t="s">
        <v>417</v>
      </c>
      <c r="AA6" s="71" t="s">
        <v>383</v>
      </c>
      <c r="AB6" s="71" t="s">
        <v>511</v>
      </c>
      <c r="AC6" s="71" t="s">
        <v>132</v>
      </c>
      <c r="AD6" s="31"/>
      <c r="AE6" s="34" t="s">
        <v>257</v>
      </c>
      <c r="AF6" s="30"/>
      <c r="AG6" s="44" t="s">
        <v>251</v>
      </c>
      <c r="AI6" s="42" t="s">
        <v>286</v>
      </c>
      <c r="AK6" s="42" t="str">
        <f>CHAR(CODE(AK5)+1)</f>
        <v>E</v>
      </c>
      <c r="AP6" s="44" t="s">
        <v>251</v>
      </c>
    </row>
    <row r="7" spans="1:42" ht="13.5" customHeight="1" x14ac:dyDescent="0.15">
      <c r="A7" s="14" t="s">
        <v>85</v>
      </c>
      <c r="B7" s="15"/>
      <c r="C7" s="13" t="str">
        <f t="shared" si="0"/>
        <v/>
      </c>
      <c r="D7" s="13" t="str">
        <f t="shared" si="8"/>
        <v/>
      </c>
      <c r="F7" s="18" t="s">
        <v>199</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委託・請負、負担</v>
      </c>
      <c r="T7" s="13"/>
      <c r="U7" s="32"/>
      <c r="W7" s="32" t="s">
        <v>142</v>
      </c>
      <c r="Y7" s="32" t="s">
        <v>290</v>
      </c>
      <c r="Z7" s="32" t="s">
        <v>418</v>
      </c>
      <c r="AA7" s="71" t="s">
        <v>384</v>
      </c>
      <c r="AB7" s="71" t="s">
        <v>512</v>
      </c>
      <c r="AC7" s="31"/>
      <c r="AD7" s="31"/>
      <c r="AE7" s="32" t="s">
        <v>132</v>
      </c>
      <c r="AF7" s="30"/>
      <c r="AG7" s="44" t="s">
        <v>252</v>
      </c>
      <c r="AH7" s="66"/>
      <c r="AI7" s="44" t="s">
        <v>275</v>
      </c>
      <c r="AK7" s="42" t="str">
        <f>CHAR(CODE(AK6)+1)</f>
        <v>F</v>
      </c>
      <c r="AP7" s="44" t="s">
        <v>252</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防衛関係</v>
      </c>
      <c r="O8" s="13"/>
      <c r="P8" s="12" t="s">
        <v>75</v>
      </c>
      <c r="Q8" s="17" t="s">
        <v>629</v>
      </c>
      <c r="R8" s="13" t="str">
        <f t="shared" si="3"/>
        <v>その他</v>
      </c>
      <c r="S8" s="13" t="str">
        <f t="shared" si="4"/>
        <v>委託・請負、負担、その他</v>
      </c>
      <c r="T8" s="13"/>
      <c r="U8" s="32" t="s">
        <v>283</v>
      </c>
      <c r="W8" s="32" t="s">
        <v>143</v>
      </c>
      <c r="Y8" s="32" t="s">
        <v>291</v>
      </c>
      <c r="Z8" s="32" t="s">
        <v>419</v>
      </c>
      <c r="AA8" s="71" t="s">
        <v>385</v>
      </c>
      <c r="AB8" s="71" t="s">
        <v>513</v>
      </c>
      <c r="AC8" s="31"/>
      <c r="AD8" s="31"/>
      <c r="AE8" s="31"/>
      <c r="AF8" s="30"/>
      <c r="AG8" s="44" t="s">
        <v>253</v>
      </c>
      <c r="AI8" s="42" t="s">
        <v>276</v>
      </c>
      <c r="AK8" s="42" t="str">
        <f t="shared" si="7"/>
        <v>G</v>
      </c>
      <c r="AP8" s="44" t="s">
        <v>253</v>
      </c>
    </row>
    <row r="9" spans="1:42" ht="13.5" customHeight="1" x14ac:dyDescent="0.15">
      <c r="A9" s="14" t="s">
        <v>87</v>
      </c>
      <c r="B9" s="15"/>
      <c r="C9" s="13" t="str">
        <f t="shared" si="0"/>
        <v/>
      </c>
      <c r="D9" s="13" t="str">
        <f t="shared" si="8"/>
        <v/>
      </c>
      <c r="F9" s="18" t="s">
        <v>200</v>
      </c>
      <c r="G9" s="17"/>
      <c r="H9" s="13" t="str">
        <f t="shared" si="1"/>
        <v/>
      </c>
      <c r="I9" s="13" t="str">
        <f t="shared" si="5"/>
        <v>一般会計</v>
      </c>
      <c r="K9" s="14" t="s">
        <v>104</v>
      </c>
      <c r="L9" s="15"/>
      <c r="M9" s="13" t="str">
        <f t="shared" si="2"/>
        <v/>
      </c>
      <c r="N9" s="13" t="str">
        <f t="shared" si="6"/>
        <v>防衛関係</v>
      </c>
      <c r="O9" s="13"/>
      <c r="P9" s="13"/>
      <c r="Q9" s="19"/>
      <c r="T9" s="13"/>
      <c r="U9" s="32" t="s">
        <v>284</v>
      </c>
      <c r="W9" s="32" t="s">
        <v>144</v>
      </c>
      <c r="Y9" s="32" t="s">
        <v>292</v>
      </c>
      <c r="Z9" s="32" t="s">
        <v>420</v>
      </c>
      <c r="AA9" s="71" t="s">
        <v>386</v>
      </c>
      <c r="AB9" s="71" t="s">
        <v>514</v>
      </c>
      <c r="AC9" s="31"/>
      <c r="AD9" s="31"/>
      <c r="AE9" s="31"/>
      <c r="AF9" s="30"/>
      <c r="AG9" s="44" t="s">
        <v>254</v>
      </c>
      <c r="AI9" s="62"/>
      <c r="AK9" s="42" t="str">
        <f t="shared" si="7"/>
        <v>H</v>
      </c>
      <c r="AP9" s="44" t="s">
        <v>254</v>
      </c>
    </row>
    <row r="10" spans="1:42" ht="13.5" customHeight="1" x14ac:dyDescent="0.15">
      <c r="A10" s="14" t="s">
        <v>219</v>
      </c>
      <c r="B10" s="15"/>
      <c r="C10" s="13" t="str">
        <f t="shared" si="0"/>
        <v/>
      </c>
      <c r="D10" s="13" t="str">
        <f t="shared" si="8"/>
        <v/>
      </c>
      <c r="F10" s="18" t="s">
        <v>111</v>
      </c>
      <c r="G10" s="17"/>
      <c r="H10" s="13" t="str">
        <f t="shared" si="1"/>
        <v/>
      </c>
      <c r="I10" s="13" t="str">
        <f t="shared" si="5"/>
        <v>一般会計</v>
      </c>
      <c r="K10" s="14" t="s">
        <v>222</v>
      </c>
      <c r="L10" s="15"/>
      <c r="M10" s="13" t="str">
        <f t="shared" si="2"/>
        <v/>
      </c>
      <c r="N10" s="13" t="str">
        <f t="shared" si="6"/>
        <v>防衛関係</v>
      </c>
      <c r="O10" s="13"/>
      <c r="P10" s="13" t="str">
        <f>S8</f>
        <v>委託・請負、負担、その他</v>
      </c>
      <c r="Q10" s="19"/>
      <c r="T10" s="13"/>
      <c r="W10" s="32" t="s">
        <v>145</v>
      </c>
      <c r="Y10" s="32" t="s">
        <v>293</v>
      </c>
      <c r="Z10" s="32" t="s">
        <v>421</v>
      </c>
      <c r="AA10" s="71" t="s">
        <v>387</v>
      </c>
      <c r="AB10" s="71" t="s">
        <v>515</v>
      </c>
      <c r="AC10" s="31"/>
      <c r="AD10" s="31"/>
      <c r="AE10" s="31"/>
      <c r="AF10" s="30"/>
      <c r="AG10" s="44" t="s">
        <v>239</v>
      </c>
      <c r="AK10" s="42" t="str">
        <f t="shared" si="7"/>
        <v>I</v>
      </c>
      <c r="AP10" s="42" t="s">
        <v>237</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596</v>
      </c>
      <c r="Y11" s="32" t="s">
        <v>294</v>
      </c>
      <c r="Z11" s="32" t="s">
        <v>422</v>
      </c>
      <c r="AA11" s="71" t="s">
        <v>388</v>
      </c>
      <c r="AB11" s="71" t="s">
        <v>516</v>
      </c>
      <c r="AC11" s="31"/>
      <c r="AD11" s="31"/>
      <c r="AE11" s="31"/>
      <c r="AF11" s="30"/>
      <c r="AG11" s="42" t="s">
        <v>242</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539</v>
      </c>
      <c r="W12" s="32" t="s">
        <v>146</v>
      </c>
      <c r="Y12" s="32" t="s">
        <v>295</v>
      </c>
      <c r="Z12" s="32" t="s">
        <v>423</v>
      </c>
      <c r="AA12" s="71" t="s">
        <v>389</v>
      </c>
      <c r="AB12" s="71" t="s">
        <v>517</v>
      </c>
      <c r="AC12" s="31"/>
      <c r="AD12" s="31"/>
      <c r="AE12" s="31"/>
      <c r="AF12" s="30"/>
      <c r="AG12" s="42" t="s">
        <v>240</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防衛関係</v>
      </c>
      <c r="L13" s="13"/>
      <c r="O13" s="13"/>
      <c r="P13" s="13"/>
      <c r="Q13" s="19"/>
      <c r="T13" s="13"/>
      <c r="U13" s="32" t="s">
        <v>165</v>
      </c>
      <c r="W13" s="32" t="s">
        <v>147</v>
      </c>
      <c r="Y13" s="32" t="s">
        <v>296</v>
      </c>
      <c r="Z13" s="32" t="s">
        <v>424</v>
      </c>
      <c r="AA13" s="71" t="s">
        <v>390</v>
      </c>
      <c r="AB13" s="71" t="s">
        <v>518</v>
      </c>
      <c r="AC13" s="31"/>
      <c r="AD13" s="31"/>
      <c r="AE13" s="31"/>
      <c r="AF13" s="30"/>
      <c r="AG13" s="42" t="s">
        <v>241</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540</v>
      </c>
      <c r="W14" s="32" t="s">
        <v>148</v>
      </c>
      <c r="Y14" s="32" t="s">
        <v>297</v>
      </c>
      <c r="Z14" s="32" t="s">
        <v>425</v>
      </c>
      <c r="AA14" s="71" t="s">
        <v>391</v>
      </c>
      <c r="AB14" s="71" t="s">
        <v>519</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541</v>
      </c>
      <c r="W15" s="32" t="s">
        <v>149</v>
      </c>
      <c r="Y15" s="32" t="s">
        <v>298</v>
      </c>
      <c r="Z15" s="32" t="s">
        <v>426</v>
      </c>
      <c r="AA15" s="71" t="s">
        <v>392</v>
      </c>
      <c r="AB15" s="71" t="s">
        <v>520</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542</v>
      </c>
      <c r="W16" s="32" t="s">
        <v>150</v>
      </c>
      <c r="Y16" s="32" t="s">
        <v>299</v>
      </c>
      <c r="Z16" s="32" t="s">
        <v>427</v>
      </c>
      <c r="AA16" s="71" t="s">
        <v>393</v>
      </c>
      <c r="AB16" s="71" t="s">
        <v>521</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560</v>
      </c>
      <c r="W17" s="32" t="s">
        <v>151</v>
      </c>
      <c r="Y17" s="32" t="s">
        <v>300</v>
      </c>
      <c r="Z17" s="32" t="s">
        <v>428</v>
      </c>
      <c r="AA17" s="71" t="s">
        <v>394</v>
      </c>
      <c r="AB17" s="71" t="s">
        <v>522</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543</v>
      </c>
      <c r="W18" s="32" t="s">
        <v>152</v>
      </c>
      <c r="Y18" s="32" t="s">
        <v>301</v>
      </c>
      <c r="Z18" s="32" t="s">
        <v>429</v>
      </c>
      <c r="AA18" s="71" t="s">
        <v>395</v>
      </c>
      <c r="AB18" s="71" t="s">
        <v>523</v>
      </c>
      <c r="AC18" s="31"/>
      <c r="AD18" s="31"/>
      <c r="AE18" s="31"/>
      <c r="AF18" s="30"/>
      <c r="AK18" s="42" t="str">
        <f t="shared" si="7"/>
        <v>Q</v>
      </c>
    </row>
    <row r="19" spans="1:37" ht="13.5" customHeight="1" x14ac:dyDescent="0.15">
      <c r="A19" s="14" t="s">
        <v>210</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544</v>
      </c>
      <c r="W19" s="32" t="s">
        <v>153</v>
      </c>
      <c r="Y19" s="32" t="s">
        <v>302</v>
      </c>
      <c r="Z19" s="32" t="s">
        <v>430</v>
      </c>
      <c r="AA19" s="71" t="s">
        <v>396</v>
      </c>
      <c r="AB19" s="71" t="s">
        <v>524</v>
      </c>
      <c r="AC19" s="31"/>
      <c r="AD19" s="31"/>
      <c r="AE19" s="31"/>
      <c r="AF19" s="30"/>
      <c r="AK19" s="42" t="str">
        <f t="shared" si="7"/>
        <v>R</v>
      </c>
    </row>
    <row r="20" spans="1:37" ht="13.5" customHeight="1" x14ac:dyDescent="0.15">
      <c r="A20" s="14" t="s">
        <v>211</v>
      </c>
      <c r="B20" s="15"/>
      <c r="C20" s="13" t="str">
        <f t="shared" si="9"/>
        <v/>
      </c>
      <c r="D20" s="13" t="str">
        <f t="shared" si="8"/>
        <v/>
      </c>
      <c r="F20" s="18" t="s">
        <v>209</v>
      </c>
      <c r="G20" s="17"/>
      <c r="H20" s="13" t="str">
        <f t="shared" si="1"/>
        <v/>
      </c>
      <c r="I20" s="13" t="str">
        <f t="shared" si="5"/>
        <v>一般会計</v>
      </c>
      <c r="K20" s="13"/>
      <c r="L20" s="13"/>
      <c r="O20" s="13"/>
      <c r="P20" s="13"/>
      <c r="Q20" s="19"/>
      <c r="T20" s="13"/>
      <c r="U20" s="32" t="s">
        <v>545</v>
      </c>
      <c r="W20" s="32" t="s">
        <v>154</v>
      </c>
      <c r="Y20" s="32" t="s">
        <v>303</v>
      </c>
      <c r="Z20" s="32" t="s">
        <v>431</v>
      </c>
      <c r="AA20" s="71" t="s">
        <v>397</v>
      </c>
      <c r="AB20" s="71" t="s">
        <v>525</v>
      </c>
      <c r="AC20" s="31"/>
      <c r="AD20" s="31"/>
      <c r="AE20" s="31"/>
      <c r="AF20" s="30"/>
      <c r="AK20" s="42" t="str">
        <f t="shared" si="7"/>
        <v>S</v>
      </c>
    </row>
    <row r="21" spans="1:37" ht="13.5" customHeight="1" x14ac:dyDescent="0.15">
      <c r="A21" s="14" t="s">
        <v>212</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546</v>
      </c>
      <c r="W21" s="32" t="s">
        <v>155</v>
      </c>
      <c r="Y21" s="32" t="s">
        <v>304</v>
      </c>
      <c r="Z21" s="32" t="s">
        <v>432</v>
      </c>
      <c r="AA21" s="71" t="s">
        <v>398</v>
      </c>
      <c r="AB21" s="71" t="s">
        <v>526</v>
      </c>
      <c r="AC21" s="31"/>
      <c r="AD21" s="31"/>
      <c r="AE21" s="31"/>
      <c r="AF21" s="30"/>
      <c r="AK21" s="42" t="str">
        <f t="shared" si="7"/>
        <v>T</v>
      </c>
    </row>
    <row r="22" spans="1:37" ht="13.5" customHeight="1" x14ac:dyDescent="0.15">
      <c r="A22" s="14" t="s">
        <v>213</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598</v>
      </c>
      <c r="W22" s="32" t="s">
        <v>156</v>
      </c>
      <c r="Y22" s="32" t="s">
        <v>305</v>
      </c>
      <c r="Z22" s="32" t="s">
        <v>433</v>
      </c>
      <c r="AA22" s="71" t="s">
        <v>399</v>
      </c>
      <c r="AB22" s="71" t="s">
        <v>527</v>
      </c>
      <c r="AC22" s="31"/>
      <c r="AD22" s="31"/>
      <c r="AE22" s="31"/>
      <c r="AF22" s="30"/>
      <c r="AK22" s="42" t="str">
        <f t="shared" si="7"/>
        <v>U</v>
      </c>
    </row>
    <row r="23" spans="1:37" ht="13.5" customHeight="1" x14ac:dyDescent="0.15">
      <c r="A23" s="69" t="s">
        <v>277</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547</v>
      </c>
      <c r="W23" s="32" t="s">
        <v>157</v>
      </c>
      <c r="Y23" s="32" t="s">
        <v>306</v>
      </c>
      <c r="Z23" s="32" t="s">
        <v>434</v>
      </c>
      <c r="AA23" s="71" t="s">
        <v>400</v>
      </c>
      <c r="AB23" s="71" t="s">
        <v>528</v>
      </c>
      <c r="AC23" s="31"/>
      <c r="AD23" s="31"/>
      <c r="AE23" s="31"/>
      <c r="AF23" s="30"/>
      <c r="AK23" s="42" t="str">
        <f t="shared" si="7"/>
        <v>V</v>
      </c>
    </row>
    <row r="24" spans="1:37" ht="13.5" customHeight="1" x14ac:dyDescent="0.15">
      <c r="A24" s="83"/>
      <c r="B24" s="67"/>
      <c r="F24" s="18" t="s">
        <v>280</v>
      </c>
      <c r="G24" s="17"/>
      <c r="H24" s="13" t="str">
        <f t="shared" si="1"/>
        <v/>
      </c>
      <c r="I24" s="13" t="str">
        <f t="shared" si="5"/>
        <v>一般会計</v>
      </c>
      <c r="K24" s="13"/>
      <c r="L24" s="13"/>
      <c r="O24" s="13"/>
      <c r="P24" s="13"/>
      <c r="Q24" s="19"/>
      <c r="T24" s="13"/>
      <c r="U24" s="32" t="s">
        <v>548</v>
      </c>
      <c r="W24" s="32" t="s">
        <v>158</v>
      </c>
      <c r="Y24" s="32" t="s">
        <v>307</v>
      </c>
      <c r="Z24" s="32" t="s">
        <v>435</v>
      </c>
      <c r="AA24" s="71" t="s">
        <v>401</v>
      </c>
      <c r="AB24" s="71" t="s">
        <v>529</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549</v>
      </c>
      <c r="W25" s="60"/>
      <c r="Y25" s="32" t="s">
        <v>308</v>
      </c>
      <c r="Z25" s="32" t="s">
        <v>436</v>
      </c>
      <c r="AA25" s="71" t="s">
        <v>402</v>
      </c>
      <c r="AB25" s="71" t="s">
        <v>530</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550</v>
      </c>
      <c r="Y26" s="32" t="s">
        <v>309</v>
      </c>
      <c r="Z26" s="32" t="s">
        <v>437</v>
      </c>
      <c r="AA26" s="71" t="s">
        <v>403</v>
      </c>
      <c r="AB26" s="71" t="s">
        <v>531</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551</v>
      </c>
      <c r="Y27" s="32" t="s">
        <v>310</v>
      </c>
      <c r="Z27" s="32" t="s">
        <v>438</v>
      </c>
      <c r="AA27" s="71" t="s">
        <v>404</v>
      </c>
      <c r="AB27" s="71" t="s">
        <v>532</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552</v>
      </c>
      <c r="Y28" s="32" t="s">
        <v>311</v>
      </c>
      <c r="Z28" s="32" t="s">
        <v>439</v>
      </c>
      <c r="AA28" s="71" t="s">
        <v>405</v>
      </c>
      <c r="AB28" s="71" t="s">
        <v>533</v>
      </c>
      <c r="AC28" s="31"/>
      <c r="AD28" s="31"/>
      <c r="AE28" s="31"/>
      <c r="AF28" s="30"/>
      <c r="AK28" s="42" t="s">
        <v>190</v>
      </c>
    </row>
    <row r="29" spans="1:37" ht="13.5" customHeight="1" x14ac:dyDescent="0.15">
      <c r="A29" s="13"/>
      <c r="B29" s="13"/>
      <c r="F29" s="18" t="s">
        <v>201</v>
      </c>
      <c r="G29" s="17"/>
      <c r="H29" s="13" t="str">
        <f t="shared" si="1"/>
        <v/>
      </c>
      <c r="I29" s="13" t="str">
        <f t="shared" si="5"/>
        <v>一般会計</v>
      </c>
      <c r="K29" s="13"/>
      <c r="L29" s="13"/>
      <c r="O29" s="13"/>
      <c r="P29" s="13"/>
      <c r="Q29" s="19"/>
      <c r="T29" s="13"/>
      <c r="U29" s="32" t="s">
        <v>553</v>
      </c>
      <c r="Y29" s="32" t="s">
        <v>312</v>
      </c>
      <c r="Z29" s="32" t="s">
        <v>440</v>
      </c>
      <c r="AA29" s="71" t="s">
        <v>406</v>
      </c>
      <c r="AB29" s="71" t="s">
        <v>534</v>
      </c>
      <c r="AC29" s="31"/>
      <c r="AD29" s="31"/>
      <c r="AE29" s="31"/>
      <c r="AF29" s="30"/>
      <c r="AK29" s="42" t="str">
        <f t="shared" si="7"/>
        <v>b</v>
      </c>
    </row>
    <row r="30" spans="1:37" ht="13.5" customHeight="1" x14ac:dyDescent="0.15">
      <c r="A30" s="13"/>
      <c r="B30" s="13"/>
      <c r="F30" s="18" t="s">
        <v>202</v>
      </c>
      <c r="G30" s="17"/>
      <c r="H30" s="13" t="str">
        <f t="shared" si="1"/>
        <v/>
      </c>
      <c r="I30" s="13" t="str">
        <f t="shared" si="5"/>
        <v>一般会計</v>
      </c>
      <c r="K30" s="13"/>
      <c r="L30" s="13"/>
      <c r="O30" s="13"/>
      <c r="P30" s="13"/>
      <c r="Q30" s="19"/>
      <c r="T30" s="13"/>
      <c r="U30" s="32" t="s">
        <v>554</v>
      </c>
      <c r="Y30" s="32" t="s">
        <v>313</v>
      </c>
      <c r="Z30" s="32" t="s">
        <v>441</v>
      </c>
      <c r="AA30" s="71" t="s">
        <v>407</v>
      </c>
      <c r="AB30" s="71" t="s">
        <v>535</v>
      </c>
      <c r="AC30" s="31"/>
      <c r="AD30" s="31"/>
      <c r="AE30" s="31"/>
      <c r="AF30" s="30"/>
      <c r="AK30" s="42" t="str">
        <f t="shared" si="7"/>
        <v>c</v>
      </c>
    </row>
    <row r="31" spans="1:37" ht="13.5" customHeight="1" x14ac:dyDescent="0.15">
      <c r="A31" s="13"/>
      <c r="B31" s="13"/>
      <c r="F31" s="18" t="s">
        <v>203</v>
      </c>
      <c r="G31" s="17"/>
      <c r="H31" s="13" t="str">
        <f t="shared" si="1"/>
        <v/>
      </c>
      <c r="I31" s="13" t="str">
        <f t="shared" si="5"/>
        <v>一般会計</v>
      </c>
      <c r="K31" s="13"/>
      <c r="L31" s="13"/>
      <c r="O31" s="13"/>
      <c r="P31" s="13"/>
      <c r="Q31" s="19"/>
      <c r="T31" s="13"/>
      <c r="U31" s="32" t="s">
        <v>555</v>
      </c>
      <c r="Y31" s="32" t="s">
        <v>314</v>
      </c>
      <c r="Z31" s="32" t="s">
        <v>442</v>
      </c>
      <c r="AA31" s="71" t="s">
        <v>408</v>
      </c>
      <c r="AB31" s="71" t="s">
        <v>536</v>
      </c>
      <c r="AC31" s="31"/>
      <c r="AD31" s="31"/>
      <c r="AE31" s="31"/>
      <c r="AF31" s="30"/>
      <c r="AK31" s="42" t="str">
        <f t="shared" si="7"/>
        <v>d</v>
      </c>
    </row>
    <row r="32" spans="1:37" ht="13.5" customHeight="1" x14ac:dyDescent="0.15">
      <c r="A32" s="13"/>
      <c r="B32" s="13"/>
      <c r="F32" s="18" t="s">
        <v>204</v>
      </c>
      <c r="G32" s="17"/>
      <c r="H32" s="13" t="str">
        <f t="shared" si="1"/>
        <v/>
      </c>
      <c r="I32" s="13" t="str">
        <f t="shared" si="5"/>
        <v>一般会計</v>
      </c>
      <c r="K32" s="13"/>
      <c r="L32" s="13"/>
      <c r="O32" s="13"/>
      <c r="P32" s="13"/>
      <c r="Q32" s="19"/>
      <c r="T32" s="13"/>
      <c r="U32" s="32" t="s">
        <v>556</v>
      </c>
      <c r="Y32" s="32" t="s">
        <v>315</v>
      </c>
      <c r="Z32" s="32" t="s">
        <v>443</v>
      </c>
      <c r="AA32" s="71" t="s">
        <v>65</v>
      </c>
      <c r="AB32" s="71" t="s">
        <v>65</v>
      </c>
      <c r="AC32" s="31"/>
      <c r="AD32" s="31"/>
      <c r="AE32" s="31"/>
      <c r="AF32" s="30"/>
      <c r="AK32" s="42" t="str">
        <f t="shared" si="7"/>
        <v>e</v>
      </c>
    </row>
    <row r="33" spans="1:37" ht="13.5" customHeight="1" x14ac:dyDescent="0.15">
      <c r="A33" s="13"/>
      <c r="B33" s="13"/>
      <c r="F33" s="18" t="s">
        <v>205</v>
      </c>
      <c r="G33" s="17"/>
      <c r="H33" s="13" t="str">
        <f t="shared" si="1"/>
        <v/>
      </c>
      <c r="I33" s="13" t="str">
        <f t="shared" si="5"/>
        <v>一般会計</v>
      </c>
      <c r="K33" s="13"/>
      <c r="L33" s="13"/>
      <c r="O33" s="13"/>
      <c r="P33" s="13"/>
      <c r="Q33" s="19"/>
      <c r="T33" s="13"/>
      <c r="U33" s="32" t="s">
        <v>557</v>
      </c>
      <c r="Y33" s="32" t="s">
        <v>316</v>
      </c>
      <c r="Z33" s="32" t="s">
        <v>444</v>
      </c>
      <c r="AA33" s="60"/>
      <c r="AB33" s="31"/>
      <c r="AC33" s="31"/>
      <c r="AD33" s="31"/>
      <c r="AE33" s="31"/>
      <c r="AF33" s="30"/>
      <c r="AK33" s="42" t="str">
        <f t="shared" si="7"/>
        <v>f</v>
      </c>
    </row>
    <row r="34" spans="1:37" ht="13.5" customHeight="1" x14ac:dyDescent="0.15">
      <c r="A34" s="13"/>
      <c r="B34" s="13"/>
      <c r="F34" s="18" t="s">
        <v>206</v>
      </c>
      <c r="G34" s="17"/>
      <c r="H34" s="13" t="str">
        <f t="shared" si="1"/>
        <v/>
      </c>
      <c r="I34" s="13" t="str">
        <f t="shared" si="5"/>
        <v>一般会計</v>
      </c>
      <c r="K34" s="13"/>
      <c r="L34" s="13"/>
      <c r="O34" s="13"/>
      <c r="P34" s="13"/>
      <c r="Q34" s="19"/>
      <c r="T34" s="13"/>
      <c r="U34" s="32" t="s">
        <v>558</v>
      </c>
      <c r="Y34" s="32" t="s">
        <v>317</v>
      </c>
      <c r="Z34" s="32" t="s">
        <v>445</v>
      </c>
      <c r="AB34" s="31"/>
      <c r="AC34" s="31"/>
      <c r="AD34" s="31"/>
      <c r="AE34" s="31"/>
      <c r="AF34" s="30"/>
      <c r="AK34" s="42" t="str">
        <f t="shared" si="7"/>
        <v>g</v>
      </c>
    </row>
    <row r="35" spans="1:37" ht="13.5" customHeight="1" x14ac:dyDescent="0.15">
      <c r="A35" s="13"/>
      <c r="B35" s="13"/>
      <c r="F35" s="18" t="s">
        <v>207</v>
      </c>
      <c r="G35" s="17"/>
      <c r="H35" s="13" t="str">
        <f t="shared" si="1"/>
        <v/>
      </c>
      <c r="I35" s="13" t="str">
        <f t="shared" si="5"/>
        <v>一般会計</v>
      </c>
      <c r="K35" s="13"/>
      <c r="L35" s="13"/>
      <c r="O35" s="13"/>
      <c r="P35" s="13"/>
      <c r="Q35" s="19"/>
      <c r="T35" s="13"/>
      <c r="U35" s="32" t="s">
        <v>559</v>
      </c>
      <c r="Y35" s="32" t="s">
        <v>318</v>
      </c>
      <c r="Z35" s="32" t="s">
        <v>446</v>
      </c>
      <c r="AC35" s="31"/>
      <c r="AF35" s="30"/>
      <c r="AK35" s="42" t="str">
        <f t="shared" si="7"/>
        <v>h</v>
      </c>
    </row>
    <row r="36" spans="1:37" ht="13.5" customHeight="1" x14ac:dyDescent="0.15">
      <c r="A36" s="13"/>
      <c r="B36" s="13"/>
      <c r="F36" s="18" t="s">
        <v>208</v>
      </c>
      <c r="G36" s="17"/>
      <c r="H36" s="13" t="str">
        <f t="shared" si="1"/>
        <v/>
      </c>
      <c r="I36" s="13" t="str">
        <f t="shared" si="5"/>
        <v>一般会計</v>
      </c>
      <c r="K36" s="13"/>
      <c r="L36" s="13"/>
      <c r="O36" s="13"/>
      <c r="P36" s="13"/>
      <c r="Q36" s="19"/>
      <c r="T36" s="13"/>
      <c r="Y36" s="32" t="s">
        <v>319</v>
      </c>
      <c r="Z36" s="32" t="s">
        <v>447</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320</v>
      </c>
      <c r="Z37" s="32" t="s">
        <v>448</v>
      </c>
      <c r="AF37" s="30"/>
      <c r="AK37" s="42" t="str">
        <f t="shared" si="7"/>
        <v>j</v>
      </c>
    </row>
    <row r="38" spans="1:37" x14ac:dyDescent="0.15">
      <c r="A38" s="13"/>
      <c r="B38" s="13"/>
      <c r="F38" s="13"/>
      <c r="G38" s="19"/>
      <c r="K38" s="13"/>
      <c r="L38" s="13"/>
      <c r="O38" s="13"/>
      <c r="P38" s="13"/>
      <c r="Q38" s="19"/>
      <c r="T38" s="13"/>
      <c r="Y38" s="32" t="s">
        <v>321</v>
      </c>
      <c r="Z38" s="32" t="s">
        <v>449</v>
      </c>
      <c r="AF38" s="30"/>
      <c r="AK38" s="42" t="str">
        <f t="shared" si="7"/>
        <v>k</v>
      </c>
    </row>
    <row r="39" spans="1:37" x14ac:dyDescent="0.15">
      <c r="A39" s="13"/>
      <c r="B39" s="13"/>
      <c r="F39" s="13" t="str">
        <f>I37</f>
        <v>一般会計</v>
      </c>
      <c r="G39" s="19"/>
      <c r="K39" s="13"/>
      <c r="L39" s="13"/>
      <c r="O39" s="13"/>
      <c r="P39" s="13"/>
      <c r="Q39" s="19"/>
      <c r="T39" s="13"/>
      <c r="U39" s="32" t="s">
        <v>561</v>
      </c>
      <c r="Y39" s="32" t="s">
        <v>322</v>
      </c>
      <c r="Z39" s="32" t="s">
        <v>450</v>
      </c>
      <c r="AF39" s="30"/>
      <c r="AK39" s="42" t="str">
        <f t="shared" si="7"/>
        <v>l</v>
      </c>
    </row>
    <row r="40" spans="1:37" x14ac:dyDescent="0.15">
      <c r="A40" s="13"/>
      <c r="B40" s="13"/>
      <c r="F40" s="13"/>
      <c r="G40" s="19"/>
      <c r="K40" s="13"/>
      <c r="L40" s="13"/>
      <c r="O40" s="13"/>
      <c r="P40" s="13"/>
      <c r="Q40" s="19"/>
      <c r="T40" s="13"/>
      <c r="U40" s="32"/>
      <c r="Y40" s="32" t="s">
        <v>323</v>
      </c>
      <c r="Z40" s="32" t="s">
        <v>451</v>
      </c>
      <c r="AF40" s="30"/>
      <c r="AK40" s="42" t="str">
        <f t="shared" si="7"/>
        <v>m</v>
      </c>
    </row>
    <row r="41" spans="1:37" x14ac:dyDescent="0.15">
      <c r="A41" s="13"/>
      <c r="B41" s="13"/>
      <c r="F41" s="13"/>
      <c r="G41" s="19"/>
      <c r="K41" s="13"/>
      <c r="L41" s="13"/>
      <c r="O41" s="13"/>
      <c r="P41" s="13"/>
      <c r="Q41" s="19"/>
      <c r="T41" s="13"/>
      <c r="U41" s="32" t="s">
        <v>263</v>
      </c>
      <c r="Y41" s="32" t="s">
        <v>324</v>
      </c>
      <c r="Z41" s="32" t="s">
        <v>452</v>
      </c>
      <c r="AF41" s="30"/>
      <c r="AK41" s="42" t="str">
        <f t="shared" si="7"/>
        <v>n</v>
      </c>
    </row>
    <row r="42" spans="1:37" x14ac:dyDescent="0.15">
      <c r="A42" s="13"/>
      <c r="B42" s="13"/>
      <c r="F42" s="13"/>
      <c r="G42" s="19"/>
      <c r="K42" s="13"/>
      <c r="L42" s="13"/>
      <c r="O42" s="13"/>
      <c r="P42" s="13"/>
      <c r="Q42" s="19"/>
      <c r="T42" s="13"/>
      <c r="U42" s="32" t="s">
        <v>273</v>
      </c>
      <c r="Y42" s="32" t="s">
        <v>325</v>
      </c>
      <c r="Z42" s="32" t="s">
        <v>453</v>
      </c>
      <c r="AF42" s="30"/>
      <c r="AK42" s="42" t="str">
        <f t="shared" si="7"/>
        <v>o</v>
      </c>
    </row>
    <row r="43" spans="1:37" x14ac:dyDescent="0.15">
      <c r="A43" s="13"/>
      <c r="B43" s="13"/>
      <c r="F43" s="13"/>
      <c r="G43" s="19"/>
      <c r="K43" s="13"/>
      <c r="L43" s="13"/>
      <c r="O43" s="13"/>
      <c r="P43" s="13"/>
      <c r="Q43" s="19"/>
      <c r="T43" s="13"/>
      <c r="Y43" s="32" t="s">
        <v>326</v>
      </c>
      <c r="Z43" s="32" t="s">
        <v>454</v>
      </c>
      <c r="AF43" s="30"/>
      <c r="AK43" s="42" t="str">
        <f t="shared" si="7"/>
        <v>p</v>
      </c>
    </row>
    <row r="44" spans="1:37" x14ac:dyDescent="0.15">
      <c r="A44" s="13"/>
      <c r="B44" s="13"/>
      <c r="F44" s="13"/>
      <c r="G44" s="19"/>
      <c r="K44" s="13"/>
      <c r="L44" s="13"/>
      <c r="O44" s="13"/>
      <c r="P44" s="13"/>
      <c r="Q44" s="19"/>
      <c r="T44" s="13"/>
      <c r="Y44" s="32" t="s">
        <v>327</v>
      </c>
      <c r="Z44" s="32" t="s">
        <v>455</v>
      </c>
      <c r="AF44" s="30"/>
      <c r="AK44" s="42" t="str">
        <f t="shared" si="7"/>
        <v>q</v>
      </c>
    </row>
    <row r="45" spans="1:37" x14ac:dyDescent="0.15">
      <c r="A45" s="13"/>
      <c r="B45" s="13"/>
      <c r="F45" s="13"/>
      <c r="G45" s="19"/>
      <c r="K45" s="13"/>
      <c r="L45" s="13"/>
      <c r="O45" s="13"/>
      <c r="P45" s="13"/>
      <c r="Q45" s="19"/>
      <c r="T45" s="13"/>
      <c r="U45" s="29" t="s">
        <v>160</v>
      </c>
      <c r="Y45" s="32" t="s">
        <v>328</v>
      </c>
      <c r="Z45" s="32" t="s">
        <v>456</v>
      </c>
      <c r="AF45" s="30"/>
      <c r="AK45" s="42" t="str">
        <f t="shared" si="7"/>
        <v>r</v>
      </c>
    </row>
    <row r="46" spans="1:37" x14ac:dyDescent="0.15">
      <c r="A46" s="13"/>
      <c r="B46" s="13"/>
      <c r="F46" s="13"/>
      <c r="G46" s="19"/>
      <c r="K46" s="13"/>
      <c r="L46" s="13"/>
      <c r="O46" s="13"/>
      <c r="P46" s="13"/>
      <c r="Q46" s="19"/>
      <c r="T46" s="13"/>
      <c r="U46" s="78" t="s">
        <v>597</v>
      </c>
      <c r="Y46" s="32" t="s">
        <v>329</v>
      </c>
      <c r="Z46" s="32" t="s">
        <v>457</v>
      </c>
      <c r="AF46" s="30"/>
      <c r="AK46" s="42" t="str">
        <f t="shared" si="7"/>
        <v>s</v>
      </c>
    </row>
    <row r="47" spans="1:37" x14ac:dyDescent="0.15">
      <c r="A47" s="13"/>
      <c r="B47" s="13"/>
      <c r="F47" s="13"/>
      <c r="G47" s="19"/>
      <c r="K47" s="13"/>
      <c r="L47" s="13"/>
      <c r="O47" s="13"/>
      <c r="P47" s="13"/>
      <c r="Q47" s="19"/>
      <c r="T47" s="13"/>
      <c r="Y47" s="32" t="s">
        <v>330</v>
      </c>
      <c r="Z47" s="32" t="s">
        <v>458</v>
      </c>
      <c r="AF47" s="30"/>
      <c r="AK47" s="42" t="str">
        <f t="shared" si="7"/>
        <v>t</v>
      </c>
    </row>
    <row r="48" spans="1:37" x14ac:dyDescent="0.15">
      <c r="A48" s="13"/>
      <c r="B48" s="13"/>
      <c r="F48" s="13"/>
      <c r="G48" s="19"/>
      <c r="K48" s="13"/>
      <c r="L48" s="13"/>
      <c r="O48" s="13"/>
      <c r="P48" s="13"/>
      <c r="Q48" s="19"/>
      <c r="T48" s="13"/>
      <c r="U48" s="78">
        <v>2021</v>
      </c>
      <c r="Y48" s="32" t="s">
        <v>331</v>
      </c>
      <c r="Z48" s="32" t="s">
        <v>459</v>
      </c>
      <c r="AF48" s="30"/>
      <c r="AK48" s="42" t="str">
        <f t="shared" si="7"/>
        <v>u</v>
      </c>
    </row>
    <row r="49" spans="1:37" x14ac:dyDescent="0.15">
      <c r="A49" s="13"/>
      <c r="B49" s="13"/>
      <c r="F49" s="13"/>
      <c r="G49" s="19"/>
      <c r="K49" s="13"/>
      <c r="L49" s="13"/>
      <c r="O49" s="13"/>
      <c r="P49" s="13"/>
      <c r="Q49" s="19"/>
      <c r="T49" s="13"/>
      <c r="U49" s="78">
        <v>2022</v>
      </c>
      <c r="Y49" s="32" t="s">
        <v>332</v>
      </c>
      <c r="Z49" s="32" t="s">
        <v>460</v>
      </c>
      <c r="AF49" s="30"/>
      <c r="AK49" s="42" t="str">
        <f t="shared" si="7"/>
        <v>v</v>
      </c>
    </row>
    <row r="50" spans="1:37" x14ac:dyDescent="0.15">
      <c r="A50" s="13"/>
      <c r="B50" s="13"/>
      <c r="F50" s="13"/>
      <c r="G50" s="19"/>
      <c r="K50" s="13"/>
      <c r="L50" s="13"/>
      <c r="O50" s="13"/>
      <c r="P50" s="13"/>
      <c r="Q50" s="19"/>
      <c r="T50" s="13"/>
      <c r="U50" s="78">
        <v>2023</v>
      </c>
      <c r="Y50" s="32" t="s">
        <v>333</v>
      </c>
      <c r="Z50" s="32" t="s">
        <v>461</v>
      </c>
      <c r="AF50" s="30"/>
    </row>
    <row r="51" spans="1:37" x14ac:dyDescent="0.15">
      <c r="A51" s="13"/>
      <c r="B51" s="13"/>
      <c r="F51" s="13"/>
      <c r="G51" s="19"/>
      <c r="K51" s="13"/>
      <c r="L51" s="13"/>
      <c r="O51" s="13"/>
      <c r="P51" s="13"/>
      <c r="Q51" s="19"/>
      <c r="T51" s="13"/>
      <c r="U51" s="78">
        <v>2024</v>
      </c>
      <c r="Y51" s="32" t="s">
        <v>334</v>
      </c>
      <c r="Z51" s="32" t="s">
        <v>462</v>
      </c>
      <c r="AF51" s="30"/>
    </row>
    <row r="52" spans="1:37" x14ac:dyDescent="0.15">
      <c r="A52" s="13"/>
      <c r="B52" s="13"/>
      <c r="F52" s="13"/>
      <c r="G52" s="19"/>
      <c r="K52" s="13"/>
      <c r="L52" s="13"/>
      <c r="O52" s="13"/>
      <c r="P52" s="13"/>
      <c r="Q52" s="19"/>
      <c r="T52" s="13"/>
      <c r="U52" s="78">
        <v>2025</v>
      </c>
      <c r="Y52" s="32" t="s">
        <v>335</v>
      </c>
      <c r="Z52" s="32" t="s">
        <v>463</v>
      </c>
      <c r="AF52" s="30"/>
    </row>
    <row r="53" spans="1:37" x14ac:dyDescent="0.15">
      <c r="A53" s="13"/>
      <c r="B53" s="13"/>
      <c r="F53" s="13"/>
      <c r="G53" s="19"/>
      <c r="K53" s="13"/>
      <c r="L53" s="13"/>
      <c r="O53" s="13"/>
      <c r="P53" s="13"/>
      <c r="Q53" s="19"/>
      <c r="T53" s="13"/>
      <c r="U53" s="78">
        <v>2026</v>
      </c>
      <c r="Y53" s="32" t="s">
        <v>336</v>
      </c>
      <c r="Z53" s="32" t="s">
        <v>464</v>
      </c>
      <c r="AF53" s="30"/>
    </row>
    <row r="54" spans="1:37" x14ac:dyDescent="0.15">
      <c r="A54" s="13"/>
      <c r="B54" s="13"/>
      <c r="F54" s="13"/>
      <c r="G54" s="19"/>
      <c r="K54" s="13"/>
      <c r="L54" s="13"/>
      <c r="O54" s="13"/>
      <c r="P54" s="20"/>
      <c r="Q54" s="19"/>
      <c r="T54" s="13"/>
      <c r="Y54" s="32" t="s">
        <v>337</v>
      </c>
      <c r="Z54" s="32" t="s">
        <v>465</v>
      </c>
      <c r="AF54" s="30"/>
    </row>
    <row r="55" spans="1:37" x14ac:dyDescent="0.15">
      <c r="A55" s="13"/>
      <c r="B55" s="13"/>
      <c r="F55" s="13"/>
      <c r="G55" s="19"/>
      <c r="K55" s="13"/>
      <c r="L55" s="13"/>
      <c r="O55" s="13"/>
      <c r="P55" s="13"/>
      <c r="Q55" s="19"/>
      <c r="T55" s="13"/>
      <c r="Y55" s="32" t="s">
        <v>338</v>
      </c>
      <c r="Z55" s="32" t="s">
        <v>466</v>
      </c>
      <c r="AF55" s="30"/>
    </row>
    <row r="56" spans="1:37" x14ac:dyDescent="0.15">
      <c r="A56" s="13"/>
      <c r="B56" s="13"/>
      <c r="F56" s="13"/>
      <c r="G56" s="19"/>
      <c r="K56" s="13"/>
      <c r="L56" s="13"/>
      <c r="O56" s="13"/>
      <c r="P56" s="13"/>
      <c r="Q56" s="19"/>
      <c r="T56" s="13"/>
      <c r="U56" s="78">
        <v>20</v>
      </c>
      <c r="Y56" s="32" t="s">
        <v>339</v>
      </c>
      <c r="Z56" s="32" t="s">
        <v>467</v>
      </c>
      <c r="AF56" s="30"/>
    </row>
    <row r="57" spans="1:37" x14ac:dyDescent="0.15">
      <c r="A57" s="13"/>
      <c r="B57" s="13"/>
      <c r="F57" s="13"/>
      <c r="G57" s="19"/>
      <c r="K57" s="13"/>
      <c r="L57" s="13"/>
      <c r="O57" s="13"/>
      <c r="P57" s="13"/>
      <c r="Q57" s="19"/>
      <c r="T57" s="13"/>
      <c r="U57" s="32" t="s">
        <v>537</v>
      </c>
      <c r="Y57" s="32" t="s">
        <v>340</v>
      </c>
      <c r="Z57" s="32" t="s">
        <v>468</v>
      </c>
      <c r="AF57" s="30"/>
    </row>
    <row r="58" spans="1:37" x14ac:dyDescent="0.15">
      <c r="A58" s="13"/>
      <c r="B58" s="13"/>
      <c r="F58" s="13"/>
      <c r="G58" s="19"/>
      <c r="K58" s="13"/>
      <c r="L58" s="13"/>
      <c r="O58" s="13"/>
      <c r="P58" s="13"/>
      <c r="Q58" s="19"/>
      <c r="T58" s="13"/>
      <c r="U58" s="32" t="s">
        <v>538</v>
      </c>
      <c r="Y58" s="32" t="s">
        <v>341</v>
      </c>
      <c r="Z58" s="32" t="s">
        <v>469</v>
      </c>
      <c r="AF58" s="30"/>
    </row>
    <row r="59" spans="1:37" x14ac:dyDescent="0.15">
      <c r="A59" s="13"/>
      <c r="B59" s="13"/>
      <c r="F59" s="13"/>
      <c r="G59" s="19"/>
      <c r="K59" s="13"/>
      <c r="L59" s="13"/>
      <c r="O59" s="13"/>
      <c r="P59" s="13"/>
      <c r="Q59" s="19"/>
      <c r="T59" s="13"/>
      <c r="Y59" s="32" t="s">
        <v>342</v>
      </c>
      <c r="Z59" s="32" t="s">
        <v>470</v>
      </c>
      <c r="AF59" s="30"/>
    </row>
    <row r="60" spans="1:37" x14ac:dyDescent="0.15">
      <c r="A60" s="13"/>
      <c r="B60" s="13"/>
      <c r="F60" s="13"/>
      <c r="G60" s="19"/>
      <c r="K60" s="13"/>
      <c r="L60" s="13"/>
      <c r="O60" s="13"/>
      <c r="P60" s="13"/>
      <c r="Q60" s="19"/>
      <c r="T60" s="13"/>
      <c r="Y60" s="32" t="s">
        <v>343</v>
      </c>
      <c r="Z60" s="32" t="s">
        <v>471</v>
      </c>
      <c r="AF60" s="30"/>
    </row>
    <row r="61" spans="1:37" x14ac:dyDescent="0.15">
      <c r="A61" s="13"/>
      <c r="B61" s="13"/>
      <c r="F61" s="13"/>
      <c r="G61" s="19"/>
      <c r="K61" s="13"/>
      <c r="L61" s="13"/>
      <c r="O61" s="13"/>
      <c r="P61" s="13"/>
      <c r="Q61" s="19"/>
      <c r="T61" s="13"/>
      <c r="Y61" s="32" t="s">
        <v>344</v>
      </c>
      <c r="Z61" s="32" t="s">
        <v>472</v>
      </c>
      <c r="AF61" s="30"/>
    </row>
    <row r="62" spans="1:37" x14ac:dyDescent="0.15">
      <c r="A62" s="13"/>
      <c r="B62" s="13"/>
      <c r="F62" s="13"/>
      <c r="G62" s="19"/>
      <c r="K62" s="13"/>
      <c r="L62" s="13"/>
      <c r="O62" s="13"/>
      <c r="P62" s="13"/>
      <c r="Q62" s="19"/>
      <c r="T62" s="13"/>
      <c r="Y62" s="32" t="s">
        <v>345</v>
      </c>
      <c r="Z62" s="32" t="s">
        <v>473</v>
      </c>
      <c r="AF62" s="30"/>
    </row>
    <row r="63" spans="1:37" x14ac:dyDescent="0.15">
      <c r="A63" s="13"/>
      <c r="B63" s="13"/>
      <c r="F63" s="13"/>
      <c r="G63" s="19"/>
      <c r="K63" s="13"/>
      <c r="L63" s="13"/>
      <c r="O63" s="13"/>
      <c r="P63" s="13"/>
      <c r="Q63" s="19"/>
      <c r="T63" s="13"/>
      <c r="Y63" s="32" t="s">
        <v>346</v>
      </c>
      <c r="Z63" s="32" t="s">
        <v>474</v>
      </c>
      <c r="AF63" s="30"/>
    </row>
    <row r="64" spans="1:37" x14ac:dyDescent="0.15">
      <c r="A64" s="13"/>
      <c r="B64" s="13"/>
      <c r="F64" s="13"/>
      <c r="G64" s="19"/>
      <c r="K64" s="13"/>
      <c r="L64" s="13"/>
      <c r="O64" s="13"/>
      <c r="P64" s="13"/>
      <c r="Q64" s="19"/>
      <c r="T64" s="13"/>
      <c r="Y64" s="32" t="s">
        <v>347</v>
      </c>
      <c r="Z64" s="32" t="s">
        <v>475</v>
      </c>
      <c r="AF64" s="30"/>
    </row>
    <row r="65" spans="1:32" x14ac:dyDescent="0.15">
      <c r="A65" s="13"/>
      <c r="B65" s="13"/>
      <c r="F65" s="13"/>
      <c r="G65" s="19"/>
      <c r="K65" s="13"/>
      <c r="L65" s="13"/>
      <c r="O65" s="13"/>
      <c r="P65" s="13"/>
      <c r="Q65" s="19"/>
      <c r="T65" s="13"/>
      <c r="Y65" s="32" t="s">
        <v>348</v>
      </c>
      <c r="Z65" s="32" t="s">
        <v>476</v>
      </c>
      <c r="AF65" s="30"/>
    </row>
    <row r="66" spans="1:32" x14ac:dyDescent="0.15">
      <c r="A66" s="13"/>
      <c r="B66" s="13"/>
      <c r="F66" s="13"/>
      <c r="G66" s="19"/>
      <c r="K66" s="13"/>
      <c r="L66" s="13"/>
      <c r="O66" s="13"/>
      <c r="P66" s="13"/>
      <c r="Q66" s="19"/>
      <c r="T66" s="13"/>
      <c r="Y66" s="32" t="s">
        <v>66</v>
      </c>
      <c r="Z66" s="32" t="s">
        <v>477</v>
      </c>
      <c r="AF66" s="30"/>
    </row>
    <row r="67" spans="1:32" x14ac:dyDescent="0.15">
      <c r="A67" s="13"/>
      <c r="B67" s="13"/>
      <c r="F67" s="13"/>
      <c r="G67" s="19"/>
      <c r="K67" s="13"/>
      <c r="L67" s="13"/>
      <c r="O67" s="13"/>
      <c r="P67" s="13"/>
      <c r="Q67" s="19"/>
      <c r="T67" s="13"/>
      <c r="Y67" s="32" t="s">
        <v>349</v>
      </c>
      <c r="Z67" s="32" t="s">
        <v>478</v>
      </c>
      <c r="AF67" s="30"/>
    </row>
    <row r="68" spans="1:32" x14ac:dyDescent="0.15">
      <c r="A68" s="13"/>
      <c r="B68" s="13"/>
      <c r="F68" s="13"/>
      <c r="G68" s="19"/>
      <c r="K68" s="13"/>
      <c r="L68" s="13"/>
      <c r="O68" s="13"/>
      <c r="P68" s="13"/>
      <c r="Q68" s="19"/>
      <c r="T68" s="13"/>
      <c r="Y68" s="32" t="s">
        <v>350</v>
      </c>
      <c r="Z68" s="32" t="s">
        <v>479</v>
      </c>
      <c r="AF68" s="30"/>
    </row>
    <row r="69" spans="1:32" x14ac:dyDescent="0.15">
      <c r="A69" s="13"/>
      <c r="B69" s="13"/>
      <c r="F69" s="13"/>
      <c r="G69" s="19"/>
      <c r="K69" s="13"/>
      <c r="L69" s="13"/>
      <c r="O69" s="13"/>
      <c r="P69" s="13"/>
      <c r="Q69" s="19"/>
      <c r="T69" s="13"/>
      <c r="Y69" s="32" t="s">
        <v>351</v>
      </c>
      <c r="Z69" s="32" t="s">
        <v>480</v>
      </c>
      <c r="AF69" s="30"/>
    </row>
    <row r="70" spans="1:32" x14ac:dyDescent="0.15">
      <c r="A70" s="13"/>
      <c r="B70" s="13"/>
      <c r="Y70" s="32" t="s">
        <v>352</v>
      </c>
      <c r="Z70" s="32" t="s">
        <v>481</v>
      </c>
    </row>
    <row r="71" spans="1:32" x14ac:dyDescent="0.15">
      <c r="Y71" s="32" t="s">
        <v>353</v>
      </c>
      <c r="Z71" s="32" t="s">
        <v>482</v>
      </c>
    </row>
    <row r="72" spans="1:32" x14ac:dyDescent="0.15">
      <c r="Y72" s="32" t="s">
        <v>354</v>
      </c>
      <c r="Z72" s="32" t="s">
        <v>483</v>
      </c>
    </row>
    <row r="73" spans="1:32" x14ac:dyDescent="0.15">
      <c r="Y73" s="32" t="s">
        <v>355</v>
      </c>
      <c r="Z73" s="32" t="s">
        <v>484</v>
      </c>
    </row>
    <row r="74" spans="1:32" x14ac:dyDescent="0.15">
      <c r="Y74" s="32" t="s">
        <v>356</v>
      </c>
      <c r="Z74" s="32" t="s">
        <v>485</v>
      </c>
    </row>
    <row r="75" spans="1:32" x14ac:dyDescent="0.15">
      <c r="Y75" s="32" t="s">
        <v>357</v>
      </c>
      <c r="Z75" s="32" t="s">
        <v>486</v>
      </c>
    </row>
    <row r="76" spans="1:32" x14ac:dyDescent="0.15">
      <c r="Y76" s="32" t="s">
        <v>358</v>
      </c>
      <c r="Z76" s="32" t="s">
        <v>487</v>
      </c>
    </row>
    <row r="77" spans="1:32" x14ac:dyDescent="0.15">
      <c r="Y77" s="32" t="s">
        <v>359</v>
      </c>
      <c r="Z77" s="32" t="s">
        <v>488</v>
      </c>
    </row>
    <row r="78" spans="1:32" x14ac:dyDescent="0.15">
      <c r="Y78" s="32" t="s">
        <v>360</v>
      </c>
      <c r="Z78" s="32" t="s">
        <v>489</v>
      </c>
    </row>
    <row r="79" spans="1:32" x14ac:dyDescent="0.15">
      <c r="Y79" s="32" t="s">
        <v>361</v>
      </c>
      <c r="Z79" s="32" t="s">
        <v>490</v>
      </c>
    </row>
    <row r="80" spans="1:32" x14ac:dyDescent="0.15">
      <c r="Y80" s="32" t="s">
        <v>362</v>
      </c>
      <c r="Z80" s="32" t="s">
        <v>491</v>
      </c>
    </row>
    <row r="81" spans="25:26" x14ac:dyDescent="0.15">
      <c r="Y81" s="32" t="s">
        <v>363</v>
      </c>
      <c r="Z81" s="32" t="s">
        <v>492</v>
      </c>
    </row>
    <row r="82" spans="25:26" x14ac:dyDescent="0.15">
      <c r="Y82" s="32" t="s">
        <v>364</v>
      </c>
      <c r="Z82" s="32" t="s">
        <v>493</v>
      </c>
    </row>
    <row r="83" spans="25:26" x14ac:dyDescent="0.15">
      <c r="Y83" s="32" t="s">
        <v>365</v>
      </c>
      <c r="Z83" s="32" t="s">
        <v>494</v>
      </c>
    </row>
    <row r="84" spans="25:26" x14ac:dyDescent="0.15">
      <c r="Y84" s="32" t="s">
        <v>366</v>
      </c>
      <c r="Z84" s="32" t="s">
        <v>495</v>
      </c>
    </row>
    <row r="85" spans="25:26" x14ac:dyDescent="0.15">
      <c r="Y85" s="32" t="s">
        <v>367</v>
      </c>
      <c r="Z85" s="32" t="s">
        <v>496</v>
      </c>
    </row>
    <row r="86" spans="25:26" x14ac:dyDescent="0.15">
      <c r="Y86" s="32" t="s">
        <v>368</v>
      </c>
      <c r="Z86" s="32" t="s">
        <v>497</v>
      </c>
    </row>
    <row r="87" spans="25:26" x14ac:dyDescent="0.15">
      <c r="Y87" s="32" t="s">
        <v>369</v>
      </c>
      <c r="Z87" s="32" t="s">
        <v>498</v>
      </c>
    </row>
    <row r="88" spans="25:26" x14ac:dyDescent="0.15">
      <c r="Y88" s="32" t="s">
        <v>370</v>
      </c>
      <c r="Z88" s="32" t="s">
        <v>499</v>
      </c>
    </row>
    <row r="89" spans="25:26" x14ac:dyDescent="0.15">
      <c r="Y89" s="32" t="s">
        <v>371</v>
      </c>
      <c r="Z89" s="32" t="s">
        <v>500</v>
      </c>
    </row>
    <row r="90" spans="25:26" x14ac:dyDescent="0.15">
      <c r="Y90" s="32" t="s">
        <v>372</v>
      </c>
      <c r="Z90" s="32" t="s">
        <v>501</v>
      </c>
    </row>
    <row r="91" spans="25:26" x14ac:dyDescent="0.15">
      <c r="Y91" s="32" t="s">
        <v>373</v>
      </c>
      <c r="Z91" s="32" t="s">
        <v>502</v>
      </c>
    </row>
    <row r="92" spans="25:26" x14ac:dyDescent="0.15">
      <c r="Y92" s="32" t="s">
        <v>374</v>
      </c>
      <c r="Z92" s="32" t="s">
        <v>503</v>
      </c>
    </row>
    <row r="93" spans="25:26" x14ac:dyDescent="0.15">
      <c r="Y93" s="32" t="s">
        <v>375</v>
      </c>
      <c r="Z93" s="32" t="s">
        <v>504</v>
      </c>
    </row>
    <row r="94" spans="25:26" x14ac:dyDescent="0.15">
      <c r="Y94" s="32" t="s">
        <v>376</v>
      </c>
      <c r="Z94" s="32" t="s">
        <v>505</v>
      </c>
    </row>
    <row r="95" spans="25:26" x14ac:dyDescent="0.15">
      <c r="Y95" s="32" t="s">
        <v>377</v>
      </c>
      <c r="Z95" s="32" t="s">
        <v>506</v>
      </c>
    </row>
    <row r="96" spans="25:26" x14ac:dyDescent="0.15">
      <c r="Y96" s="32" t="s">
        <v>281</v>
      </c>
      <c r="Z96" s="32" t="s">
        <v>507</v>
      </c>
    </row>
    <row r="97" spans="25:26" x14ac:dyDescent="0.15">
      <c r="Y97" s="32" t="s">
        <v>378</v>
      </c>
      <c r="Z97" s="32" t="s">
        <v>508</v>
      </c>
    </row>
    <row r="98" spans="25:26" x14ac:dyDescent="0.15">
      <c r="Y98" s="32" t="s">
        <v>379</v>
      </c>
      <c r="Z98" s="32" t="s">
        <v>509</v>
      </c>
    </row>
    <row r="99" spans="25:26" x14ac:dyDescent="0.15">
      <c r="Y99" s="32" t="s">
        <v>409</v>
      </c>
      <c r="Z99" s="32" t="s">
        <v>510</v>
      </c>
    </row>
    <row r="100" spans="25:26" x14ac:dyDescent="0.15">
      <c r="Y100" s="32" t="s">
        <v>601</v>
      </c>
      <c r="Z100" s="32" t="s">
        <v>511</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A1220896</cp:lastModifiedBy>
  <cp:lastPrinted>2022-08-30T08:00:46Z</cp:lastPrinted>
  <dcterms:created xsi:type="dcterms:W3CDTF">2012-03-13T00:50:25Z</dcterms:created>
  <dcterms:modified xsi:type="dcterms:W3CDTF">2022-09-06T07:42:27Z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