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D432ADB3-9CA6-4FF7-B5DB-380A9157891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37" i="11" l="1"/>
  <c r="AY338" i="11"/>
  <c r="AY340" i="11"/>
  <c r="AY324" i="11"/>
  <c r="AY328" i="11"/>
  <c r="AY398" i="11"/>
  <c r="AY399" i="11"/>
  <c r="AY325" i="11"/>
  <c r="AY333" i="11"/>
  <c r="AY326" i="11"/>
  <c r="AY336" i="11"/>
  <c r="AY327" i="11"/>
  <c r="AY322" i="11"/>
  <c r="AY330" i="11"/>
  <c r="AY341" i="11"/>
  <c r="AY69" i="11"/>
  <c r="AY329" i="11"/>
  <c r="AY323" i="11"/>
  <c r="AY331"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31" i="11" s="1"/>
  <c r="AY122" i="11"/>
  <c r="AY125" i="11" s="1"/>
  <c r="AY112" i="11"/>
  <c r="AY117" i="11" s="1"/>
  <c r="AY99" i="11"/>
  <c r="AY101" i="11" s="1"/>
  <c r="AY98" i="11"/>
  <c r="AY102" i="11"/>
  <c r="AY104" i="11" s="1"/>
  <c r="AY153" i="11" l="1"/>
  <c r="AY154" i="11"/>
  <c r="AY100" i="11"/>
  <c r="AY171" i="11"/>
  <c r="AY118" i="11"/>
  <c r="AY193" i="11"/>
  <c r="AY210" i="11"/>
  <c r="AY119" i="11"/>
  <c r="AY211" i="11"/>
  <c r="AY202" i="11"/>
  <c r="AY175" i="11"/>
  <c r="AY203" i="11"/>
  <c r="AY205" i="11"/>
  <c r="AY213" i="11"/>
  <c r="AY126" i="11"/>
  <c r="AY179" i="11"/>
  <c r="AY152" i="11"/>
  <c r="AY206" i="11"/>
  <c r="AY120" i="11"/>
  <c r="AY128" i="11"/>
  <c r="AY140" i="11"/>
  <c r="AY134" i="11"/>
  <c r="AY113" i="11"/>
  <c r="AY121" i="11"/>
  <c r="AY129" i="11"/>
  <c r="AY155" i="11"/>
  <c r="AY141" i="11"/>
  <c r="AY204" i="11"/>
  <c r="AY212" i="11"/>
  <c r="AY174" i="11"/>
  <c r="AY114" i="11"/>
  <c r="AY130" i="11"/>
  <c r="AY142" i="11"/>
  <c r="AY115" i="11"/>
  <c r="AY123" i="11"/>
  <c r="AY143" i="11"/>
  <c r="AY116" i="11"/>
  <c r="AY124" i="11"/>
  <c r="AY163" i="11"/>
  <c r="AY144" i="11"/>
  <c r="AY138" i="11"/>
  <c r="AY176" i="11"/>
  <c r="AY198" i="11"/>
  <c r="AY207"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96" i="11"/>
  <c r="AY80" i="11"/>
  <c r="AY81" i="11"/>
  <c r="AY97" i="11"/>
  <c r="AY82" i="11"/>
  <c r="AY91" i="11"/>
  <c r="AY49" i="11"/>
  <c r="AY89" i="11"/>
  <c r="AY90" i="11"/>
  <c r="AY83" i="11"/>
  <c r="AY84" i="11"/>
  <c r="AY85"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<sst xmlns="http://schemas.openxmlformats.org/spreadsheetml/2006/main" count="2084" uniqueCount="782">
  <si>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</si>
  <si>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</si>
  <si>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</si>
  <si>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</si>
  <si>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</si>
  <si>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</si>
  <si>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</si>
  <si>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</si>
  <si>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</si>
  <si>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</si>
  <si>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</si>
  <si>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</si>
  <si>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</si>
  <si>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</si>
  <si>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</si>
  <si>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</si>
  <si>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</si>
  <si>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</si>
  <si>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</si>
  <si>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</si>
  <si>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</si>
  <si>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</si>
  <si>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</si>
  <si>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</si>
  <si>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</si>
  <si>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</si>
  <si>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</si>
  <si>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</si>
  <si>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</si>
  <si>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</si>
  <si>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</si>
  <si>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</si>
  <si>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</si>
  <si>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</si>
  <si>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</si>
  <si>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</si>
  <si>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</si>
  <si>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</si>
  <si>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</si>
  <si>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</si>
  <si>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</si>
  <si>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</si>
  <si>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</si>
  <si>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</si>
  <si>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</si>
  <si>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</si>
  <si>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</si>
  <si>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</si>
  <si>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</si>
  <si>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</si>
  <si>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</si>
  <si>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</si>
  <si>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</si>
  <si>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</si>
  <si>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</si>
  <si>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</si>
  <si>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</si>
  <si>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</si>
  <si>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</si>
  <si>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</si>
  <si>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</si>
  <si>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</si>
  <si>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</si>
  <si>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</si>
  <si>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</si>
  <si>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</si>
  <si>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</si>
  <si>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</si>
  <si>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</si>
  <si>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</si>
  <si>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</si>
  <si>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</si>
  <si>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</si>
  <si>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</si>
  <si>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</si>
  <si>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</si>
  <si>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</si>
  <si>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</si>
  <si>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</si>
  <si>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</si>
  <si>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</si>
  <si>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</si>
  <si>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</si>
  <si>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</si>
  <si>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</si>
  <si>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</si>
  <si>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</si>
  <si>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</si>
  <si>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</si>
  <si>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</si>
  <si>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</si>
  <si>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</si>
  <si>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</si>
  <si>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</si>
  <si>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</si>
  <si>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</si>
  <si>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</si>
  <si>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</si>
  <si>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</si>
  <si>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</si>
  <si>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</si>
  <si>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</si>
  <si>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</si>
  <si>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</si>
  <si>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</si>
  <si>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</si>
  <si>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</si>
  <si>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</si>
  <si>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</si>
  <si>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</si>
  <si>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</si>
  <si>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</si>
  <si>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</si>
  <si>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</si>
  <si>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</si>
  <si>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</si>
  <si>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</si>
  <si>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</si>
  <si>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</si>
  <si>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</si>
  <si>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</si>
  <si>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</si>
  <si>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</si>
  <si>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</si>
  <si>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</si>
  <si>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</si>
  <si>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</si>
  <si>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</si>
  <si>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</si>
  <si>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</si>
  <si>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</si>
  <si>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</si>
  <si>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</si>
  <si>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</si>
  <si>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</si>
  <si>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</si>
  <si>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</si>
  <si>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</si>
  <si>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</si>
  <si>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</si>
  <si>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</si>
  <si>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</si>
  <si>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</si>
  <si>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</si>
  <si>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</si>
  <si>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</si>
  <si>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</si>
  <si>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</si>
  <si>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</si>
  <si>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</si>
  <si>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</si>
  <si>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</si>
  <si>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</si>
  <si>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</si>
  <si>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</si>
  <si>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</si>
  <si>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</si>
  <si>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</si>
  <si>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</si>
  <si>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</si>
  <si>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</si>
  <si>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</si>
  <si>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</si>
  <si>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</si>
  <si>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</si>
  <si>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</si>
  <si>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</si>
  <si>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</si>
  <si>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</si>
  <si>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</si>
  <si>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</si>
  <si>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</si>
  <si>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</si>
  <si>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</si>
  <si>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</si>
  <si>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</si>
  <si>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</si>
  <si>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</si>
  <si>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</si>
  <si>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</si>
  <si>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</si>
  <si>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</si>
  <si>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</si>
  <si>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</si>
  <si>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</si>
  <si>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</si>
  <si>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</si>
  <si>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</si>
  <si>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</si>
  <si>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</si>
  <si>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</si>
  <si>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</si>
  <si>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</si>
  <si>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</si>
  <si>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</si>
  <si>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</si>
  <si>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</si>
  <si>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</si>
  <si>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</si>
  <si>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</si>
  <si>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</si>
  <si>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</si>
  <si>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</si>
  <si>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</si>
  <si>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</si>
  <si>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</si>
  <si>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</si>
  <si>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</si>
  <si>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</si>
  <si>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</si>
  <si>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</si>
  <si>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</si>
  <si>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</si>
  <si>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</si>
  <si>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</si>
  <si>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</si>
  <si>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</si>
  <si>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</si>
  <si>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</si>
  <si>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</si>
  <si>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</si>
  <si>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</si>
  <si>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</si>
  <si>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</si>
  <si>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</si>
  <si>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</si>
  <si>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</si>
  <si>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</si>
  <si>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</si>
  <si>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</si>
  <si>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</si>
  <si>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</si>
  <si>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</si>
  <si>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</si>
  <si>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</si>
  <si>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</si>
  <si>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</si>
  <si>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</si>
  <si>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</si>
  <si>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</si>
  <si>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</si>
  <si>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</si>
  <si>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</si>
  <si>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</si>
  <si>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</si>
  <si>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</si>
  <si>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</si>
  <si>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</si>
  <si>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</si>
  <si>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</si>
  <si>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</si>
  <si>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</si>
  <si>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</si>
  <si>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</si>
  <si>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</si>
  <si>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</si>
  <si>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</si>
  <si>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</si>
  <si>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</si>
  <si>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</si>
  <si>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</si>
  <si>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</si>
  <si>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</si>
  <si>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</si>
  <si>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</si>
  <si>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</si>
  <si>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</si>
  <si>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</si>
  <si>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</si>
  <si>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</si>
  <si>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</si>
  <si>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</si>
  <si>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</si>
  <si>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</si>
  <si>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</si>
  <si>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</si>
  <si>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</si>
  <si>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</si>
  <si>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</si>
  <si>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</si>
  <si>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</si>
  <si>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</si>
  <si>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</si>
  <si>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</si>
  <si>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</si>
  <si>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</si>
  <si>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</si>
  <si>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</si>
  <si>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</si>
  <si>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</si>
  <si>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</si>
  <si>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</si>
  <si>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</si>
  <si>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</si>
  <si>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</si>
  <si>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</si>
  <si>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</si>
  <si>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</si>
  <si>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</si>
  <si>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</si>
  <si>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</si>
  <si>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</si>
  <si>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</si>
  <si>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</si>
  <si>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</si>
  <si>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</si>
  <si>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</si>
  <si>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</si>
  <si>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</si>
  <si>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</si>
  <si>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</si>
  <si>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</si>
  <si>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</si>
  <si>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</si>
  <si>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</si>
  <si>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</si>
  <si>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</si>
  <si>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</si>
  <si>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</si>
  <si>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</si>
  <si>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</si>
  <si>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</si>
  <si>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</si>
  <si>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</si>
  <si>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</si>
  <si>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</si>
  <si>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</si>
  <si>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</si>
  <si>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</si>
  <si>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</si>
  <si>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</si>
  <si>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</si>
  <si>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</si>
  <si>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</si>
  <si>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</si>
  <si>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</si>
  <si>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</si>
  <si>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</si>
  <si>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</si>
  <si>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</si>
  <si>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</si>
  <si>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</si>
  <si>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</si>
  <si>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</si>
  <si>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</si>
  <si>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</si>
  <si>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</si>
  <si>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</si>
  <si>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</si>
  <si>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</si>
  <si>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</si>
  <si>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</si>
  <si>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</si>
  <si>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</si>
  <si>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</si>
  <si>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</si>
  <si>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</si>
  <si>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</si>
  <si>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</si>
  <si>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</si>
  <si>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</si>
  <si>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</si>
  <si>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</si>
  <si>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</si>
  <si>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</si>
  <si>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</si>
  <si>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</si>
  <si>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</si>
  <si>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</si>
  <si>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</si>
  <si>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</si>
  <si>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</si>
  <si>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</si>
  <si>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</si>
  <si>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</si>
  <si>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</si>
  <si>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</si>
  <si>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</si>
  <si>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</si>
  <si>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</si>
  <si>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</si>
  <si>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</si>
  <si>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</si>
  <si>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</si>
  <si>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</si>
  <si>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</si>
  <si>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</si>
  <si>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</si>
  <si>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</si>
  <si>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</si>
  <si>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</si>
  <si>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</si>
  <si>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</si>
  <si>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</si>
  <si>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</si>
  <si>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</si>
  <si>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</si>
  <si>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</si>
  <si>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</si>
  <si>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</si>
  <si>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</si>
  <si>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</si>
  <si>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</si>
  <si>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</si>
  <si>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</si>
  <si>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</si>
  <si>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</si>
  <si>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</si>
  <si>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</si>
  <si>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</si>
  <si>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</si>
  <si>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</si>
  <si>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</si>
  <si>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</si>
  <si>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</si>
  <si>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</si>
  <si>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</si>
  <si>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</si>
  <si>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</si>
  <si>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</si>
  <si>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</si>
  <si>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</si>
  <si>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</si>
  <si>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</si>
  <si>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</si>
  <si>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</si>
  <si>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</si>
  <si>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</si>
  <si>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</si>
  <si>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</si>
  <si>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</si>
  <si>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</si>
  <si>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</si>
  <si>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</si>
  <si>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</si>
  <si>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</si>
  <si>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</si>
  <si>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</si>
  <si>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</si>
  <si>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</si>
  <si>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</si>
  <si>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</si>
  <si>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</si>
  <si>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</si>
  <si>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</si>
  <si>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</si>
  <si>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</si>
  <si>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</si>
  <si>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</si>
  <si>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</si>
  <si>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</si>
  <si>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</si>
  <si>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</si>
  <si>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</si>
  <si>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</si>
  <si>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</si>
  <si>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</si>
  <si>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</si>
  <si>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</si>
  <si>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</si>
  <si>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</si>
  <si>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</si>
  <si>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</si>
  <si>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</si>
  <si>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</si>
  <si>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</si>
  <si>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</si>
  <si>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</si>
  <si>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</si>
  <si>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</si>
  <si>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</si>
  <si>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</si>
  <si>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</si>
  <si>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</si>
  <si>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</si>
  <si>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</si>
  <si>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</si>
  <si>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</si>
  <si>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</si>
  <si>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</si>
  <si>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</si>
  <si>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</si>
  <si>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</si>
  <si>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</si>
  <si>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</si>
  <si>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</si>
  <si>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</si>
  <si>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</si>
  <si>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</si>
  <si>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</si>
  <si>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</si>
  <si>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</si>
  <si>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</si>
  <si>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</si>
  <si>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</si>
  <si>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</si>
  <si>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</si>
  <si>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</si>
  <si>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</si>
  <si>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</si>
  <si>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</si>
  <si>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</si>
  <si>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</si>
  <si>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</si>
  <si>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</si>
  <si>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</si>
  <si>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</si>
  <si>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</si>
  <si>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</si>
  <si>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</si>
  <si>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</si>
  <si>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</si>
  <si>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</si>
  <si>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</si>
  <si>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</si>
  <si>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</si>
  <si>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</si>
  <si>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</si>
  <si>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</si>
  <si>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</si>
  <si>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</si>
  <si>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</si>
  <si>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</si>
  <si>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</si>
  <si>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</si>
  <si>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</si>
  <si>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</si>
  <si>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</si>
  <si>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</si>
  <si>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</si>
  <si>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</si>
  <si>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</si>
  <si>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</si>
  <si>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</si>
  <si>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</si>
  <si>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</si>
  <si>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</si>
  <si>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</si>
  <si>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</si>
  <si>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</si>
  <si>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</si>
  <si>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</si>
  <si>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</si>
  <si>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</si>
  <si>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</si>
  <si>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</si>
  <si>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</si>
  <si>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</si>
  <si>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</si>
  <si>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</si>
  <si>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</si>
  <si>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</si>
  <si>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</si>
  <si>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</si>
  <si>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</si>
  <si>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</si>
  <si>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</si>
  <si>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</si>
  <si>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</si>
  <si>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</si>
  <si>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</si>
  <si>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</si>
  <si>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</si>
  <si>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</si>
  <si>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</si>
  <si>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</si>
  <si>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</si>
  <si>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</si>
  <si>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</si>
  <si>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</si>
  <si>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</si>
  <si>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</si>
  <si>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</si>
  <si>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</si>
  <si>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</si>
  <si>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</si>
  <si>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</si>
  <si>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</si>
  <si>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</si>
  <si>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</si>
  <si>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</si>
  <si>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</si>
  <si>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</si>
  <si>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</si>
  <si>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</si>
  <si>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</si>
  <si>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</si>
  <si>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</si>
  <si>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</si>
  <si>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</si>
  <si>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</si>
  <si>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</si>
  <si>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</si>
  <si>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</si>
  <si>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</si>
  <si>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</si>
  <si>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</si>
  <si>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</si>
  <si>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</si>
  <si>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</si>
  <si>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</si>
  <si>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</si>
  <si>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</si>
  <si>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</si>
  <si>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</si>
  <si>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</si>
  <si>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</si>
  <si>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</si>
  <si>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</si>
  <si>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</si>
  <si>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</si>
  <si>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</si>
  <si>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</si>
  <si>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</si>
  <si>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</si>
  <si>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</si>
  <si>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</si>
  <si>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</si>
  <si>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</si>
  <si>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</si>
  <si>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</si>
  <si>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</si>
  <si>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</si>
  <si>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</si>
  <si>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</si>
  <si>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</si>
  <si>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</si>
  <si>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</si>
  <si>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</si>
  <si>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</si>
  <si>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</si>
  <si>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</si>
  <si>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</si>
  <si>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</si>
  <si>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</si>
  <si>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</si>
  <si>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</si>
  <si>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</si>
  <si>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</si>
  <si>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</si>
  <si>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</si>
  <si>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</si>
  <si>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</si>
  <si>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</si>
  <si>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</si>
  <si>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</si>
  <si>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</si>
  <si>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</si>
  <si>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</si>
  <si>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</si>
  <si>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</si>
  <si>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</si>
  <si>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</si>
  <si>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</si>
  <si>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</si>
  <si>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</si>
  <si>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</si>
  <si>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</si>
  <si>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</si>
  <si>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</si>
  <si>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</si>
  <si>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</si>
  <si>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</si>
  <si>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</si>
  <si>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</si>
  <si>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</si>
  <si>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</si>
  <si>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</si>
  <si>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</si>
  <si>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</si>
  <si>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</si>
  <si>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</si>
  <si>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</si>
  <si>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</si>
  <si>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</si>
  <si>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</si>
  <si>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</si>
  <si>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</si>
  <si>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</si>
  <si>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</si>
  <si>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</si>
  <si>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</si>
  <si>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</si>
  <si>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</si>
  <si>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</si>
  <si>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</si>
  <si>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</si>
  <si>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</si>
  <si>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</si>
  <si>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</si>
  <si>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</si>
  <si>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</si>
  <si>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</si>
  <si>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</si>
  <si>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視聴覚広報</t>
    <rPh sb="0" eb="3">
      <t>シチョウカク</t>
    </rPh>
    <rPh sb="3" eb="5">
      <t>コウホウ</t>
    </rPh>
    <phoneticPr fontId="5"/>
  </si>
  <si>
    <t>大臣官房</t>
    <rPh sb="0" eb="2">
      <t>ダイジン</t>
    </rPh>
    <rPh sb="2" eb="4">
      <t>カンボウ</t>
    </rPh>
    <phoneticPr fontId="5"/>
  </si>
  <si>
    <t>広報課</t>
    <rPh sb="0" eb="2">
      <t>コウホウ</t>
    </rPh>
    <rPh sb="2" eb="3">
      <t>カ</t>
    </rPh>
    <phoneticPr fontId="5"/>
  </si>
  <si>
    <t>広報課長
安居院　公仁</t>
    <rPh sb="0" eb="3">
      <t>コウホウカ</t>
    </rPh>
    <rPh sb="3" eb="4">
      <t>チョウ</t>
    </rPh>
    <rPh sb="5" eb="8">
      <t>アグイン</t>
    </rPh>
    <rPh sb="9" eb="11">
      <t>キミヒト</t>
    </rPh>
    <phoneticPr fontId="5"/>
  </si>
  <si>
    <t>○</t>
  </si>
  <si>
    <t>　我が国の平和と安全を守る防衛省・自衛隊の活動は、国民一人一人の理解と支持があって初めて成り立つものである。南スーダンＰＫＯやソマリア沖・アデン湾における海賊対処行動などの海外における活動及び災害支援活動など、国内外における活動の広がりに伴い、国民の関心の高まりや国民への説明責任といった観点から、平素から防衛政策や活動内容を積極的に広報する必要があるとの認識のもと、防衛政策ビデオやＣＭ映像といった様々な媒体を活用した広報活動を実施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4" eb="55">
      <t>ミナミ</t>
    </rPh>
    <rPh sb="67" eb="68">
      <t>オキ</t>
    </rPh>
    <rPh sb="72" eb="73">
      <t>ワン</t>
    </rPh>
    <rPh sb="77" eb="79">
      <t>カイゾク</t>
    </rPh>
    <rPh sb="79" eb="81">
      <t>タイショ</t>
    </rPh>
    <rPh sb="81" eb="83">
      <t>コウドウ</t>
    </rPh>
    <rPh sb="86" eb="88">
      <t>カイガイ</t>
    </rPh>
    <rPh sb="92" eb="94">
      <t>カツドウ</t>
    </rPh>
    <rPh sb="94" eb="95">
      <t>オヨ</t>
    </rPh>
    <rPh sb="96" eb="98">
      <t>サイガイ</t>
    </rPh>
    <rPh sb="98" eb="100">
      <t>シエン</t>
    </rPh>
    <rPh sb="100" eb="102">
      <t>カツドウ</t>
    </rPh>
    <rPh sb="105" eb="108">
      <t>コクナイガイ</t>
    </rPh>
    <rPh sb="112" eb="114">
      <t>カツドウ</t>
    </rPh>
    <rPh sb="115" eb="116">
      <t>ヒロ</t>
    </rPh>
    <rPh sb="119" eb="120">
      <t>トモナ</t>
    </rPh>
    <rPh sb="122" eb="124">
      <t>コクミン</t>
    </rPh>
    <rPh sb="125" eb="127">
      <t>カンシン</t>
    </rPh>
    <rPh sb="128" eb="129">
      <t>タカ</t>
    </rPh>
    <rPh sb="132" eb="134">
      <t>コクミン</t>
    </rPh>
    <rPh sb="136" eb="138">
      <t>セツメイ</t>
    </rPh>
    <rPh sb="138" eb="140">
      <t>セキニン</t>
    </rPh>
    <rPh sb="144" eb="146">
      <t>カンテン</t>
    </rPh>
    <rPh sb="149" eb="151">
      <t>ヘイソ</t>
    </rPh>
    <rPh sb="153" eb="155">
      <t>ボウエイ</t>
    </rPh>
    <rPh sb="155" eb="157">
      <t>セイサク</t>
    </rPh>
    <rPh sb="158" eb="160">
      <t>カツドウ</t>
    </rPh>
    <rPh sb="160" eb="162">
      <t>ナイヨウ</t>
    </rPh>
    <rPh sb="163" eb="166">
      <t>セッキョクテキ</t>
    </rPh>
    <rPh sb="167" eb="169">
      <t>コウホウ</t>
    </rPh>
    <rPh sb="171" eb="173">
      <t>ヒツヨウ</t>
    </rPh>
    <rPh sb="178" eb="180">
      <t>ニンシキ</t>
    </rPh>
    <rPh sb="210" eb="212">
      <t>コウホウ</t>
    </rPh>
    <rPh sb="212" eb="214">
      <t>カツドウ</t>
    </rPh>
    <rPh sb="215" eb="217">
      <t>ジッシ</t>
    </rPh>
    <phoneticPr fontId="5"/>
  </si>
  <si>
    <t>　災害支援活動及び海外における活動など、自衛隊はどんなに厳しい状況下でも、高い練度と精強性を活かして与えられた任務を遂行し、国の平和と安全を守ることを第一の任務としていることを、国民に理解していただくことが必要である。
　このための広報活動としては様々な手段を適切に組み合わせて実施することが有効であるが、特に映像等、視聴覚に訴える広報活動は若年層を中心に高い効果が期待できるため、防衛政策をわかりやすく説明した映像などを作製し発信している。</t>
    <rPh sb="1" eb="3">
      <t>サイガイ</t>
    </rPh>
    <rPh sb="3" eb="5">
      <t>シエン</t>
    </rPh>
    <rPh sb="5" eb="7">
      <t>カツドウ</t>
    </rPh>
    <rPh sb="7" eb="8">
      <t>オヨ</t>
    </rPh>
    <rPh sb="9" eb="11">
      <t>カイガイ</t>
    </rPh>
    <rPh sb="15" eb="17">
      <t>カツドウ</t>
    </rPh>
    <rPh sb="20" eb="23">
      <t>ジエイタイ</t>
    </rPh>
    <rPh sb="28" eb="29">
      <t>キビ</t>
    </rPh>
    <rPh sb="31" eb="34">
      <t>ジョウキョウカ</t>
    </rPh>
    <rPh sb="37" eb="38">
      <t>タカ</t>
    </rPh>
    <rPh sb="39" eb="41">
      <t>レンド</t>
    </rPh>
    <rPh sb="42" eb="44">
      <t>セイキョウ</t>
    </rPh>
    <rPh sb="44" eb="45">
      <t>セイ</t>
    </rPh>
    <rPh sb="46" eb="47">
      <t>イ</t>
    </rPh>
    <rPh sb="50" eb="51">
      <t>アタ</t>
    </rPh>
    <rPh sb="55" eb="57">
      <t>ニンム</t>
    </rPh>
    <rPh sb="58" eb="60">
      <t>スイコウ</t>
    </rPh>
    <rPh sb="62" eb="63">
      <t>クニ</t>
    </rPh>
    <rPh sb="64" eb="66">
      <t>ヘイワ</t>
    </rPh>
    <rPh sb="67" eb="69">
      <t>アンゼン</t>
    </rPh>
    <rPh sb="70" eb="71">
      <t>マモ</t>
    </rPh>
    <rPh sb="75" eb="77">
      <t>ダイイチ</t>
    </rPh>
    <rPh sb="78" eb="80">
      <t>ニンム</t>
    </rPh>
    <rPh sb="89" eb="91">
      <t>コクミン</t>
    </rPh>
    <rPh sb="92" eb="94">
      <t>リカイ</t>
    </rPh>
    <rPh sb="103" eb="105">
      <t>ヒツヨウ</t>
    </rPh>
    <rPh sb="116" eb="118">
      <t>コウホウ</t>
    </rPh>
    <rPh sb="118" eb="120">
      <t>カツドウ</t>
    </rPh>
    <rPh sb="124" eb="126">
      <t>サマザマ</t>
    </rPh>
    <rPh sb="127" eb="129">
      <t>シュダン</t>
    </rPh>
    <rPh sb="130" eb="132">
      <t>テキセツ</t>
    </rPh>
    <rPh sb="133" eb="134">
      <t>ク</t>
    </rPh>
    <rPh sb="135" eb="136">
      <t>ア</t>
    </rPh>
    <rPh sb="139" eb="141">
      <t>ジッシ</t>
    </rPh>
    <rPh sb="146" eb="148">
      <t>ユウコウ</t>
    </rPh>
    <rPh sb="153" eb="154">
      <t>トク</t>
    </rPh>
    <rPh sb="155" eb="157">
      <t>エイゾウ</t>
    </rPh>
    <rPh sb="157" eb="158">
      <t>トウ</t>
    </rPh>
    <rPh sb="159" eb="162">
      <t>シチョウカク</t>
    </rPh>
    <rPh sb="163" eb="164">
      <t>ウッタ</t>
    </rPh>
    <rPh sb="166" eb="168">
      <t>コウホウ</t>
    </rPh>
    <rPh sb="168" eb="170">
      <t>カツドウ</t>
    </rPh>
    <rPh sb="171" eb="173">
      <t>ジャクネン</t>
    </rPh>
    <rPh sb="173" eb="174">
      <t>ソウ</t>
    </rPh>
    <rPh sb="175" eb="177">
      <t>チュウシン</t>
    </rPh>
    <rPh sb="178" eb="179">
      <t>タカ</t>
    </rPh>
    <rPh sb="180" eb="182">
      <t>コウカ</t>
    </rPh>
    <rPh sb="183" eb="185">
      <t>キタイ</t>
    </rPh>
    <rPh sb="191" eb="193">
      <t>ボウエイ</t>
    </rPh>
    <rPh sb="193" eb="195">
      <t>セイサク</t>
    </rPh>
    <rPh sb="202" eb="204">
      <t>セツメイ</t>
    </rPh>
    <rPh sb="206" eb="208">
      <t>エイゾウ</t>
    </rPh>
    <rPh sb="211" eb="213">
      <t>サクセイ</t>
    </rPh>
    <rPh sb="214" eb="216">
      <t>ハッシン</t>
    </rPh>
    <phoneticPr fontId="5"/>
  </si>
  <si>
    <t>-</t>
  </si>
  <si>
    <t>-</t>
    <phoneticPr fontId="5"/>
  </si>
  <si>
    <t>広報業務庁費</t>
    <rPh sb="0" eb="2">
      <t>コウホウ</t>
    </rPh>
    <rPh sb="2" eb="4">
      <t>ギョウム</t>
    </rPh>
    <rPh sb="4" eb="6">
      <t>チョウヒ</t>
    </rPh>
    <phoneticPr fontId="5"/>
  </si>
  <si>
    <t>教育訓練費</t>
    <rPh sb="0" eb="2">
      <t>キョウイク</t>
    </rPh>
    <rPh sb="2" eb="4">
      <t>クンレン</t>
    </rPh>
    <rPh sb="4" eb="5">
      <t>ヒ</t>
    </rPh>
    <phoneticPr fontId="5"/>
  </si>
  <si>
    <t>職員旅費</t>
    <rPh sb="0" eb="2">
      <t>ショクイン</t>
    </rPh>
    <rPh sb="2" eb="4">
      <t>リョヒ</t>
    </rPh>
    <phoneticPr fontId="5"/>
  </si>
  <si>
    <t>防衛省広報用動画の作成</t>
    <phoneticPr fontId="5"/>
  </si>
  <si>
    <t>１本当たりの防衛省広報用動画
執行額（X）／作成数（Y）</t>
    <rPh sb="1" eb="2">
      <t>ホン</t>
    </rPh>
    <rPh sb="2" eb="3">
      <t>ア</t>
    </rPh>
    <rPh sb="6" eb="8">
      <t>ボウエイ</t>
    </rPh>
    <rPh sb="8" eb="9">
      <t>ショウ</t>
    </rPh>
    <rPh sb="9" eb="12">
      <t>コウホウヨウ</t>
    </rPh>
    <rPh sb="12" eb="14">
      <t>ドウガ</t>
    </rPh>
    <rPh sb="15" eb="17">
      <t>シッコウ</t>
    </rPh>
    <rPh sb="17" eb="18">
      <t>ガク</t>
    </rPh>
    <rPh sb="22" eb="24">
      <t>サクセイ</t>
    </rPh>
    <rPh sb="24" eb="25">
      <t>スウ</t>
    </rPh>
    <phoneticPr fontId="5"/>
  </si>
  <si>
    <t>本</t>
    <rPh sb="0" eb="1">
      <t>ホン</t>
    </rPh>
    <phoneticPr fontId="5"/>
  </si>
  <si>
    <t>万円/本</t>
    <rPh sb="0" eb="2">
      <t>マンエン</t>
    </rPh>
    <rPh sb="3" eb="4">
      <t>ホン</t>
    </rPh>
    <phoneticPr fontId="5"/>
  </si>
  <si>
    <t>X/Y</t>
  </si>
  <si>
    <t>151/20</t>
  </si>
  <si>
    <t>440/54</t>
  </si>
  <si>
    <t>映像を活用した広報活動による防衛省・自衛隊に対する理解の促進</t>
  </si>
  <si>
    <t>ホームページにおける防衛省広報用ビデオの視聴回数</t>
    <phoneticPr fontId="5"/>
  </si>
  <si>
    <t>回</t>
    <rPh sb="0" eb="1">
      <t>カイ</t>
    </rPh>
    <phoneticPr fontId="5"/>
  </si>
  <si>
    <t>中期防衛力整備計画（平成３１年度～平成３５年度）（平成３０年１２月１８日国家安全保障会議決定及び閣議決定）
防衛省動画チャンネルの視聴回数</t>
    <phoneticPr fontId="5"/>
  </si>
  <si>
    <t>Ⅰ－4　我が国自身の防衛体制の強化（防衛力を支える要素）</t>
    <phoneticPr fontId="5"/>
  </si>
  <si>
    <t>無</t>
  </si>
  <si>
    <t>‐</t>
  </si>
  <si>
    <t>防衛政策や活動内容の広報活動により、国民の関心が高まっており、国民や社会のニーズを満足しているものと考える。</t>
    <phoneticPr fontId="5"/>
  </si>
  <si>
    <t>国の事業であり、広報活動を他に委ねることはできない。</t>
    <phoneticPr fontId="5"/>
  </si>
  <si>
    <t>地域コミュニティーとの連携、情報発信の強化の手段として適切な事業である。</t>
    <phoneticPr fontId="5"/>
  </si>
  <si>
    <t>一般競争入札もしくは企画競争入札により請負業者を選定するなど、コスト削減に努めており、単位当たりのコストの水準は、妥当であると考える。</t>
    <phoneticPr fontId="5"/>
  </si>
  <si>
    <t>一般競争入札もしくは企画競争入札により請負業者を選定し、支出先の妥当性及びコスト削減に努めたため。</t>
    <phoneticPr fontId="5"/>
  </si>
  <si>
    <t>一般競争入札もしくは企画競争入札により請負業者を選定し、支出先の妥当性及びコスト削減に努めている。</t>
    <phoneticPr fontId="5"/>
  </si>
  <si>
    <t>SNS発信等を活用した広報は、防衛省・自衛隊の政策・活動等を、より多くの国民に理解していただくために有効な手段である。</t>
    <phoneticPr fontId="5"/>
  </si>
  <si>
    <t>概ね計画どおりに実施されている。</t>
    <phoneticPr fontId="5"/>
  </si>
  <si>
    <t>成果物は、広報活動の資料として活用されている。</t>
    <phoneticPr fontId="5"/>
  </si>
  <si>
    <t>国民に対し、防衛施策や自衛隊の実状を普及・紹介し理解を深める事業に限定されている。</t>
    <phoneticPr fontId="5"/>
  </si>
  <si>
    <t>【必要性・有効性】
　印刷物媒体を活用し自衛隊の活動を幅広く国民一般に広報することは、国民の防衛省・自衛隊に対する理解を促進するために有効であり、また、防衛省・自衛隊自身による発信が国民に安心感を醸成する面もあることから、防衛省・自衛隊が実施することが適切である。
【効率性】
　これまで同様に外部委託を伴う事業については、原則として一般競争入札もしくは総合評価入札により請負業者を選定し、支出先の妥当性及びコスト削減に努めるとともに、契約相手方との調整を密にして、効率的かつ効果的に事業を遂行している。
【総合評価】
　平成３０年１月に内閣府が行った「自衛隊・防衛問題に関する世論調査」によれば、防衛省・自衛隊に対し、非常に関心がある、ある程度関心があると回答した者が67.8%となっており自衛隊に対し、国民の多くが関心を持っていることから広報効果が確認できる。今後も国民の理解を促進するべく、より効率的かつ効果的な広報を目指し、配布先等の検討も含め積極的に取り組む必要がある。</t>
    <phoneticPr fontId="5"/>
  </si>
  <si>
    <t>　今後も前年度契約実績の分析を行い、単価の見直し等更なる効率化施策についての検討に努める。</t>
    <phoneticPr fontId="5"/>
  </si>
  <si>
    <t>0059</t>
    <phoneticPr fontId="5"/>
  </si>
  <si>
    <t>0058</t>
    <phoneticPr fontId="5"/>
  </si>
  <si>
    <t>0489</t>
    <phoneticPr fontId="5"/>
  </si>
  <si>
    <t>0391</t>
    <phoneticPr fontId="5"/>
  </si>
  <si>
    <t>0337</t>
    <phoneticPr fontId="5"/>
  </si>
  <si>
    <t>0338</t>
    <phoneticPr fontId="5"/>
  </si>
  <si>
    <t>0346</t>
    <phoneticPr fontId="5"/>
  </si>
  <si>
    <t>0355</t>
    <phoneticPr fontId="5"/>
  </si>
  <si>
    <t>防衛に関する理解・知識の普及</t>
    <rPh sb="0" eb="2">
      <t>ボウエイ</t>
    </rPh>
    <rPh sb="3" eb="4">
      <t>カン</t>
    </rPh>
    <rPh sb="6" eb="8">
      <t>リカイ</t>
    </rPh>
    <rPh sb="9" eb="11">
      <t>チシキ</t>
    </rPh>
    <rPh sb="12" eb="14">
      <t>フキュウ</t>
    </rPh>
    <phoneticPr fontId="5"/>
  </si>
  <si>
    <t>一般国民を対象に、防衛省・自衛隊に関する国民の認識と理解を深め、我が国の防衛に関する正確な知識を広く普及することを目的として、防衛政策ビデオやＣＭ映像といった様々な媒体を活用した広報活動を実施している。</t>
    <phoneticPr fontId="5"/>
  </si>
  <si>
    <t>海上自衛隊広報ビデオの作製</t>
    <phoneticPr fontId="5"/>
  </si>
  <si>
    <t>海上自衛隊広報用ＹｏｕＴｕｂｅ広告の作成及び放映</t>
    <phoneticPr fontId="5"/>
  </si>
  <si>
    <t>太鼓修理</t>
    <phoneticPr fontId="5"/>
  </si>
  <si>
    <t>街頭大型ビジョン放映料</t>
    <phoneticPr fontId="5"/>
  </si>
  <si>
    <t>大締太鼓　片革張替　他１件</t>
    <phoneticPr fontId="5"/>
  </si>
  <si>
    <t>太鼓修理　他</t>
    <phoneticPr fontId="5"/>
  </si>
  <si>
    <t>防衛省職員広報研修用動画の作成</t>
    <phoneticPr fontId="5"/>
  </si>
  <si>
    <t>広報動画の制作（単価契約）</t>
    <phoneticPr fontId="5"/>
  </si>
  <si>
    <t>令和３年度版防衛省・自衛隊の活動に係る記録動画の作成</t>
    <phoneticPr fontId="5"/>
  </si>
  <si>
    <t>令和３年度東北方面隊広報用映像制作役務</t>
    <phoneticPr fontId="5"/>
  </si>
  <si>
    <t>-</t>
    <phoneticPr fontId="5"/>
  </si>
  <si>
    <t>広報業務庁費</t>
    <rPh sb="0" eb="2">
      <t>コウホウ</t>
    </rPh>
    <rPh sb="2" eb="4">
      <t>ギョウム</t>
    </rPh>
    <rPh sb="4" eb="6">
      <t>チョウヒ</t>
    </rPh>
    <phoneticPr fontId="5"/>
  </si>
  <si>
    <t>1,532/25</t>
    <phoneticPr fontId="5"/>
  </si>
  <si>
    <t>-</t>
    <phoneticPr fontId="5"/>
  </si>
  <si>
    <t>-</t>
    <phoneticPr fontId="5"/>
  </si>
  <si>
    <t>-</t>
    <phoneticPr fontId="5"/>
  </si>
  <si>
    <t>Ⅰ－４－（３）　地域コミュニティーとの連携
Ⅰ－４－（４）　知的基盤の強化</t>
    <phoneticPr fontId="5"/>
  </si>
  <si>
    <t>①https://www.mod.go.jp/j/approach/hyouka/seisaku/2021/pdf/R03_bunseki_13.pdf
②https://www.mod.go.jp/j/approach/hyouka/seisaku/2021/pdf/R03_bunseki_14.pdf</t>
    <phoneticPr fontId="5"/>
  </si>
  <si>
    <t>有</t>
  </si>
  <si>
    <t>A.テレビ朝日映像株式会社</t>
    <rPh sb="9" eb="13">
      <t>カブシキガイシャ</t>
    </rPh>
    <phoneticPr fontId="5"/>
  </si>
  <si>
    <t>テレビ朝日映像株式会社</t>
    <rPh sb="7" eb="11">
      <t>カブシキガイシャ</t>
    </rPh>
    <phoneticPr fontId="5"/>
  </si>
  <si>
    <t>株式会社オン・ザ・プラネット</t>
    <phoneticPr fontId="5"/>
  </si>
  <si>
    <t>有限会社宮村太鼓店</t>
    <rPh sb="0" eb="4">
      <t>ユウゲンガイシャ</t>
    </rPh>
    <phoneticPr fontId="5"/>
  </si>
  <si>
    <t>株式会社ホワイトカンパニー</t>
    <phoneticPr fontId="5"/>
  </si>
  <si>
    <t>株式会社エフ・クレスト　</t>
    <phoneticPr fontId="5"/>
  </si>
  <si>
    <t>有限会社堀口太鼓店</t>
    <rPh sb="0" eb="4">
      <t>ユウゲンガイシャ</t>
    </rPh>
    <phoneticPr fontId="5"/>
  </si>
  <si>
    <t>ジャイロ総合コンサルティング株式会社</t>
    <phoneticPr fontId="5"/>
  </si>
  <si>
    <t>日本電算株式会社</t>
    <phoneticPr fontId="5"/>
  </si>
  <si>
    <t>株式会社ビデオアートプロ</t>
    <phoneticPr fontId="5"/>
  </si>
  <si>
    <t>小国産業株式会社</t>
    <phoneticPr fontId="5"/>
  </si>
  <si>
    <t>・外部有識者抽出点検の対象外である。</t>
    <phoneticPr fontId="5"/>
  </si>
  <si>
    <t>・毎年、予算の執行率が低い。低い執行率にも関わらず事業の目的が達成されているのであれば、執行実績を反映した適正な予算要求に努められたい。</t>
    <phoneticPr fontId="5"/>
  </si>
  <si>
    <t>-</t>
    <phoneticPr fontId="5"/>
  </si>
  <si>
    <t>①５ページ
②２ページ</t>
    <phoneticPr fontId="5"/>
  </si>
  <si>
    <t>執行等改善</t>
  </si>
  <si>
    <t>-</t>
    <phoneticPr fontId="5"/>
  </si>
  <si>
    <t>・入札による価格の競争性が働き執行率は低かったものの、予算額の減少などの改善傾向が見られることから、引き続き、執行実績等の精査を行い、単価等の見直し等を図るなどして、適切な予算要求及び予算執行に努めていく。</t>
    <rPh sb="27" eb="30">
      <t>ヨサンガク</t>
    </rPh>
    <rPh sb="31" eb="33">
      <t>ゲンショウ</t>
    </rPh>
    <phoneticPr fontId="5"/>
  </si>
  <si>
    <t>防衛省設置法第４条第１７項
（昭和２９年法律第１６４号）</t>
    <phoneticPr fontId="5"/>
  </si>
  <si>
    <t>防衛省の広報活動に関する訓令
（昭和３５．７．２９防衛庁訓令第３６号）</t>
    <phoneticPr fontId="5"/>
  </si>
  <si>
    <t>原則として一般競争入札を実施し支出先の妥当性及びコスト削減に努めるとともに、広く入札できるよう、ホームページ等の活用や商工会議所における掲載などによる調達情報の発信を行うほか、仕様書においても、競争を事実上制限するような応札条件を付さず、競争を適正かつ合理的に行えるよう必要最低限の設定となるよう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</si>
</sst>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88349</xdr:colOff>
      <xdr:row>270</xdr:row>
      <xdr:rowOff>0</xdr:rowOff>
    </xdr:from>
    <xdr:to>
      <xdr:col>24</xdr:col>
      <xdr:colOff>45254</xdr:colOff>
      <xdr:row>272</xdr:row>
      <xdr:rowOff>194965</xdr:rowOff>
    </xdr:to>
    <xdr:sp macro="" textlink="">
      <xdr:nvSpPr>
        <xdr:cNvPr id="11" name="テキスト ボックス 10">
          <a:extLst>
            <a:ext uri="{FF2B5EF4-FFF2-40B4-BE49-F238E27FC236}">
              <a16:creationId xmlns:a16="http://schemas.microsoft.com/office/drawing/2014/main" id="{55462196-17B9-4B8A-B039-1EC374FB89A3}"/>
            </a:ext>
          </a:extLst>
        </xdr:cNvPr>
        <xdr:cNvSpPr txBox="1"/>
      </xdr:nvSpPr>
      <xdr:spPr>
        <a:xfrm>
          <a:off x="2741742" y="39447107"/>
          <a:ext cx="2202083" cy="90253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防衛省</a:t>
          </a:r>
          <a:endParaRPr kumimoji="1" lang="en-US" altLang="ja-JP" sz="1100">
            <a:latin typeface="+mj-ea"/>
            <a:ea typeface="+mj-ea"/>
          </a:endParaRPr>
        </a:p>
        <a:p>
          <a:pPr algn="ctr"/>
          <a:r>
            <a:rPr kumimoji="1" lang="ja-JP" altLang="en-US" sz="1100">
              <a:latin typeface="+mj-ea"/>
              <a:ea typeface="+mj-ea"/>
            </a:rPr>
            <a:t>３７．７百万円</a:t>
          </a:r>
        </a:p>
      </xdr:txBody>
    </xdr:sp>
    <xdr:clientData/>
  </xdr:twoCellAnchor>
  <xdr:oneCellAnchor>
    <xdr:from>
      <xdr:col>13</xdr:col>
      <xdr:colOff>0</xdr:colOff>
      <xdr:row>272</xdr:row>
      <xdr:rowOff>203732</xdr:rowOff>
    </xdr:from>
    <xdr:ext cx="2201500" cy="259045"/>
    <xdr:sp macro="" textlink="">
      <xdr:nvSpPr>
        <xdr:cNvPr id="12" name="テキスト ボックス 11">
          <a:extLst>
            <a:ext uri="{FF2B5EF4-FFF2-40B4-BE49-F238E27FC236}">
              <a16:creationId xmlns:a16="http://schemas.microsoft.com/office/drawing/2014/main" id="{2F5CC97E-FCC3-4802-9192-A1FB811F8247}"/>
            </a:ext>
          </a:extLst>
        </xdr:cNvPr>
        <xdr:cNvSpPr txBox="1"/>
      </xdr:nvSpPr>
      <xdr:spPr>
        <a:xfrm>
          <a:off x="2653393" y="40358411"/>
          <a:ext cx="22015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（視聴覚広報に関する企画及び発注）</a:t>
          </a:r>
        </a:p>
      </xdr:txBody>
    </xdr:sp>
    <xdr:clientData/>
  </xdr:oneCellAnchor>
  <xdr:twoCellAnchor>
    <xdr:from>
      <xdr:col>20</xdr:col>
      <xdr:colOff>49018</xdr:colOff>
      <xdr:row>278</xdr:row>
      <xdr:rowOff>255537</xdr:rowOff>
    </xdr:from>
    <xdr:to>
      <xdr:col>31</xdr:col>
      <xdr:colOff>6624</xdr:colOff>
      <xdr:row>281</xdr:row>
      <xdr:rowOff>96718</xdr:rowOff>
    </xdr:to>
    <xdr:sp macro="" textlink="">
      <xdr:nvSpPr>
        <xdr:cNvPr id="13" name="テキスト ボックス 12">
          <a:extLst>
            <a:ext uri="{FF2B5EF4-FFF2-40B4-BE49-F238E27FC236}">
              <a16:creationId xmlns:a16="http://schemas.microsoft.com/office/drawing/2014/main" id="{BF10D173-06FD-4D9E-8FD4-31204A4219CD}"/>
            </a:ext>
          </a:extLst>
        </xdr:cNvPr>
        <xdr:cNvSpPr txBox="1"/>
      </xdr:nvSpPr>
      <xdr:spPr>
        <a:xfrm>
          <a:off x="4131161" y="42532930"/>
          <a:ext cx="2202784" cy="9025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Ａ　民間会社　２１社</a:t>
          </a:r>
          <a:endParaRPr kumimoji="1" lang="en-US" altLang="ja-JP" sz="1100">
            <a:latin typeface="+mj-ea"/>
            <a:ea typeface="+mj-ea"/>
          </a:endParaRPr>
        </a:p>
        <a:p>
          <a:pPr algn="ctr"/>
          <a:r>
            <a:rPr kumimoji="1" lang="ja-JP" altLang="en-US" sz="1100">
              <a:latin typeface="+mj-ea"/>
              <a:ea typeface="+mj-ea"/>
            </a:rPr>
            <a:t>３７．７百万円</a:t>
          </a:r>
        </a:p>
      </xdr:txBody>
    </xdr:sp>
    <xdr:clientData/>
  </xdr:twoCellAnchor>
  <xdr:oneCellAnchor>
    <xdr:from>
      <xdr:col>19</xdr:col>
      <xdr:colOff>175215</xdr:colOff>
      <xdr:row>277</xdr:row>
      <xdr:rowOff>274187</xdr:rowOff>
    </xdr:from>
    <xdr:ext cx="4362476" cy="259045"/>
    <xdr:sp macro="" textlink="">
      <xdr:nvSpPr>
        <xdr:cNvPr id="14" name="テキスト ボックス 13">
          <a:extLst>
            <a:ext uri="{FF2B5EF4-FFF2-40B4-BE49-F238E27FC236}">
              <a16:creationId xmlns:a16="http://schemas.microsoft.com/office/drawing/2014/main" id="{4B1916D4-04E3-4AD6-9B2E-E793FB4AC5A7}"/>
            </a:ext>
          </a:extLst>
        </xdr:cNvPr>
        <xdr:cNvSpPr txBox="1"/>
      </xdr:nvSpPr>
      <xdr:spPr>
        <a:xfrm>
          <a:off x="4053251" y="42197794"/>
          <a:ext cx="436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一般競争入札（総合評価、最低価格）、随意契約（企画競争、その他、少額）</a:t>
          </a:r>
          <a:r>
            <a:rPr kumimoji="1" lang="en-US" altLang="ja-JP" sz="1000"/>
            <a:t>】</a:t>
          </a:r>
          <a:endParaRPr kumimoji="1" lang="ja-JP" altLang="en-US" sz="1000"/>
        </a:p>
      </xdr:txBody>
    </xdr:sp>
    <xdr:clientData/>
  </xdr:oneCellAnchor>
  <xdr:oneCellAnchor>
    <xdr:from>
      <xdr:col>31</xdr:col>
      <xdr:colOff>62705</xdr:colOff>
      <xdr:row>279</xdr:row>
      <xdr:rowOff>165952</xdr:rowOff>
    </xdr:from>
    <xdr:ext cx="2679599" cy="259045"/>
    <xdr:sp macro="" textlink="">
      <xdr:nvSpPr>
        <xdr:cNvPr id="15" name="テキスト ボックス 14">
          <a:extLst>
            <a:ext uri="{FF2B5EF4-FFF2-40B4-BE49-F238E27FC236}">
              <a16:creationId xmlns:a16="http://schemas.microsoft.com/office/drawing/2014/main" id="{A1E4ED14-9556-4E52-AA6A-FE86C56A494C}"/>
            </a:ext>
          </a:extLst>
        </xdr:cNvPr>
        <xdr:cNvSpPr txBox="1"/>
      </xdr:nvSpPr>
      <xdr:spPr>
        <a:xfrm>
          <a:off x="6390026" y="42797131"/>
          <a:ext cx="26795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000"/>
            <a:t>（防衛政策・活動紹介ＤＶＤ作成等関連業務）</a:t>
          </a:r>
        </a:p>
      </xdr:txBody>
    </xdr:sp>
    <xdr:clientData/>
  </xdr:oneCellAnchor>
  <xdr:oneCellAnchor>
    <xdr:from>
      <xdr:col>19</xdr:col>
      <xdr:colOff>197627</xdr:colOff>
      <xdr:row>281</xdr:row>
      <xdr:rowOff>99704</xdr:rowOff>
    </xdr:from>
    <xdr:ext cx="2078261" cy="259045"/>
    <xdr:sp macro="" textlink="">
      <xdr:nvSpPr>
        <xdr:cNvPr id="16" name="テキスト ボックス 15">
          <a:extLst>
            <a:ext uri="{FF2B5EF4-FFF2-40B4-BE49-F238E27FC236}">
              <a16:creationId xmlns:a16="http://schemas.microsoft.com/office/drawing/2014/main" id="{0F9494B2-D2D7-44DD-B16D-A2F0CB14EAEF}"/>
            </a:ext>
          </a:extLst>
        </xdr:cNvPr>
        <xdr:cNvSpPr txBox="1"/>
      </xdr:nvSpPr>
      <xdr:spPr>
        <a:xfrm>
          <a:off x="4075663" y="43438454"/>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19</xdr:col>
      <xdr:colOff>199308</xdr:colOff>
      <xdr:row>282</xdr:row>
      <xdr:rowOff>53638</xdr:rowOff>
    </xdr:from>
    <xdr:ext cx="3991414" cy="259045"/>
    <xdr:sp macro="" textlink="">
      <xdr:nvSpPr>
        <xdr:cNvPr id="17" name="テキスト ボックス 16">
          <a:extLst>
            <a:ext uri="{FF2B5EF4-FFF2-40B4-BE49-F238E27FC236}">
              <a16:creationId xmlns:a16="http://schemas.microsoft.com/office/drawing/2014/main" id="{92374BB8-FC21-414B-B5B7-B0CD89D86E2F}"/>
            </a:ext>
          </a:extLst>
        </xdr:cNvPr>
        <xdr:cNvSpPr txBox="1"/>
      </xdr:nvSpPr>
      <xdr:spPr>
        <a:xfrm>
          <a:off x="4077344" y="43746174"/>
          <a:ext cx="399141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随意契約は、不落によるもの及び供給元が他に無いことによるもの。</a:t>
          </a:r>
        </a:p>
      </xdr:txBody>
    </xdr:sp>
    <xdr:clientData/>
  </xdr:oneCellAnchor>
  <xdr:twoCellAnchor>
    <xdr:from>
      <xdr:col>16</xdr:col>
      <xdr:colOff>64691</xdr:colOff>
      <xdr:row>279</xdr:row>
      <xdr:rowOff>326533</xdr:rowOff>
    </xdr:from>
    <xdr:to>
      <xdr:col>20</xdr:col>
      <xdr:colOff>49018</xdr:colOff>
      <xdr:row>279</xdr:row>
      <xdr:rowOff>326534</xdr:rowOff>
    </xdr:to>
    <xdr:cxnSp macro="">
      <xdr:nvCxnSpPr>
        <xdr:cNvPr id="18" name="直線矢印コネクタ 17">
          <a:extLst>
            <a:ext uri="{FF2B5EF4-FFF2-40B4-BE49-F238E27FC236}">
              <a16:creationId xmlns:a16="http://schemas.microsoft.com/office/drawing/2014/main" id="{40D33D55-DBF7-4790-A389-7922095AD05A}"/>
            </a:ext>
          </a:extLst>
        </xdr:cNvPr>
        <xdr:cNvCxnSpPr>
          <a:endCxn id="13" idx="1"/>
        </xdr:cNvCxnSpPr>
      </xdr:nvCxnSpPr>
      <xdr:spPr>
        <a:xfrm>
          <a:off x="3330405" y="42957712"/>
          <a:ext cx="80075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64686</xdr:colOff>
      <xdr:row>273</xdr:row>
      <xdr:rowOff>265962</xdr:rowOff>
    </xdr:from>
    <xdr:to>
      <xdr:col>16</xdr:col>
      <xdr:colOff>64686</xdr:colOff>
      <xdr:row>279</xdr:row>
      <xdr:rowOff>326532</xdr:rowOff>
    </xdr:to>
    <xdr:cxnSp macro="">
      <xdr:nvCxnSpPr>
        <xdr:cNvPr id="19" name="直線コネクタ 18">
          <a:extLst>
            <a:ext uri="{FF2B5EF4-FFF2-40B4-BE49-F238E27FC236}">
              <a16:creationId xmlns:a16="http://schemas.microsoft.com/office/drawing/2014/main" id="{3B7E9C95-8D8C-49EF-BBCF-07B3D47498C6}"/>
            </a:ext>
          </a:extLst>
        </xdr:cNvPr>
        <xdr:cNvCxnSpPr/>
      </xdr:nvCxnSpPr>
      <xdr:spPr>
        <a:xfrm>
          <a:off x="3330400" y="40774426"/>
          <a:ext cx="0" cy="218328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692</v>
      </c>
      <c r="AK2" s="853"/>
      <c r="AL2" s="853"/>
      <c r="AM2" s="853"/>
      <c r="AN2" s="90" t="s">
        <v>368</v>
      </c>
      <c r="AO2" s="853">
        <v>21</v>
      </c>
      <c r="AP2" s="853"/>
      <c r="AQ2" s="853"/>
      <c r="AR2" s="91" t="s">
        <v>368</v>
      </c>
      <c r="AS2" s="854">
        <v>295</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693</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694</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695</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404</v>
      </c>
      <c r="H5" s="844"/>
      <c r="I5" s="844"/>
      <c r="J5" s="844"/>
      <c r="K5" s="844"/>
      <c r="L5" s="844"/>
      <c r="M5" s="845" t="s">
        <v>62</v>
      </c>
      <c r="N5" s="846"/>
      <c r="O5" s="846"/>
      <c r="P5" s="846"/>
      <c r="Q5" s="846"/>
      <c r="R5" s="847"/>
      <c r="S5" s="848" t="s">
        <v>66</v>
      </c>
      <c r="T5" s="844"/>
      <c r="U5" s="844"/>
      <c r="V5" s="844"/>
      <c r="W5" s="844"/>
      <c r="X5" s="849"/>
      <c r="Y5" s="850" t="s">
        <v>3</v>
      </c>
      <c r="Z5" s="851"/>
      <c r="AA5" s="851"/>
      <c r="AB5" s="851"/>
      <c r="AC5" s="851"/>
      <c r="AD5" s="852"/>
      <c r="AE5" s="873" t="s">
        <v>696</v>
      </c>
      <c r="AF5" s="873"/>
      <c r="AG5" s="873"/>
      <c r="AH5" s="873"/>
      <c r="AI5" s="873"/>
      <c r="AJ5" s="873"/>
      <c r="AK5" s="873"/>
      <c r="AL5" s="873"/>
      <c r="AM5" s="873"/>
      <c r="AN5" s="873"/>
      <c r="AO5" s="873"/>
      <c r="AP5" s="874"/>
      <c r="AQ5" s="875" t="s">
        <v>697</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779</v>
      </c>
      <c r="H7" s="884"/>
      <c r="I7" s="884"/>
      <c r="J7" s="884"/>
      <c r="K7" s="884"/>
      <c r="L7" s="884"/>
      <c r="M7" s="884"/>
      <c r="N7" s="884"/>
      <c r="O7" s="884"/>
      <c r="P7" s="884"/>
      <c r="Q7" s="884"/>
      <c r="R7" s="884"/>
      <c r="S7" s="884"/>
      <c r="T7" s="884"/>
      <c r="U7" s="884"/>
      <c r="V7" s="884"/>
      <c r="W7" s="884"/>
      <c r="X7" s="885"/>
      <c r="Y7" s="886" t="s">
        <v>353</v>
      </c>
      <c r="Z7" s="705"/>
      <c r="AA7" s="705"/>
      <c r="AB7" s="705"/>
      <c r="AC7" s="705"/>
      <c r="AD7" s="887"/>
      <c r="AE7" s="815" t="s">
        <v>780</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防衛関係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699</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700</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6">
        <v>59</v>
      </c>
      <c r="Q13" s="717"/>
      <c r="R13" s="717"/>
      <c r="S13" s="717"/>
      <c r="T13" s="717"/>
      <c r="U13" s="717"/>
      <c r="V13" s="718"/>
      <c r="W13" s="716">
        <v>61</v>
      </c>
      <c r="X13" s="717"/>
      <c r="Y13" s="717"/>
      <c r="Z13" s="717"/>
      <c r="AA13" s="717"/>
      <c r="AB13" s="717"/>
      <c r="AC13" s="718"/>
      <c r="AD13" s="716">
        <v>58</v>
      </c>
      <c r="AE13" s="717"/>
      <c r="AF13" s="717"/>
      <c r="AG13" s="717"/>
      <c r="AH13" s="717"/>
      <c r="AI13" s="717"/>
      <c r="AJ13" s="718"/>
      <c r="AK13" s="716">
        <v>57</v>
      </c>
      <c r="AL13" s="717"/>
      <c r="AM13" s="717"/>
      <c r="AN13" s="717"/>
      <c r="AO13" s="717"/>
      <c r="AP13" s="717"/>
      <c r="AQ13" s="718"/>
      <c r="AR13" s="753">
        <v>57</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6" t="s">
        <v>702</v>
      </c>
      <c r="Q14" s="717"/>
      <c r="R14" s="717"/>
      <c r="S14" s="717"/>
      <c r="T14" s="717"/>
      <c r="U14" s="717"/>
      <c r="V14" s="718"/>
      <c r="W14" s="716" t="s">
        <v>702</v>
      </c>
      <c r="X14" s="717"/>
      <c r="Y14" s="717"/>
      <c r="Z14" s="717"/>
      <c r="AA14" s="717"/>
      <c r="AB14" s="717"/>
      <c r="AC14" s="718"/>
      <c r="AD14" s="716" t="s">
        <v>757</v>
      </c>
      <c r="AE14" s="717"/>
      <c r="AF14" s="717"/>
      <c r="AG14" s="717"/>
      <c r="AH14" s="717"/>
      <c r="AI14" s="717"/>
      <c r="AJ14" s="718"/>
      <c r="AK14" s="716" t="s">
        <v>702</v>
      </c>
      <c r="AL14" s="717"/>
      <c r="AM14" s="717"/>
      <c r="AN14" s="717"/>
      <c r="AO14" s="717"/>
      <c r="AP14" s="717"/>
      <c r="AQ14" s="718"/>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6" t="s">
        <v>702</v>
      </c>
      <c r="Q15" s="717"/>
      <c r="R15" s="717"/>
      <c r="S15" s="717"/>
      <c r="T15" s="717"/>
      <c r="U15" s="717"/>
      <c r="V15" s="718"/>
      <c r="W15" s="716" t="s">
        <v>702</v>
      </c>
      <c r="X15" s="717"/>
      <c r="Y15" s="717"/>
      <c r="Z15" s="717"/>
      <c r="AA15" s="717"/>
      <c r="AB15" s="717"/>
      <c r="AC15" s="718"/>
      <c r="AD15" s="716" t="s">
        <v>702</v>
      </c>
      <c r="AE15" s="717"/>
      <c r="AF15" s="717"/>
      <c r="AG15" s="717"/>
      <c r="AH15" s="717"/>
      <c r="AI15" s="717"/>
      <c r="AJ15" s="718"/>
      <c r="AK15" s="716" t="s">
        <v>702</v>
      </c>
      <c r="AL15" s="717"/>
      <c r="AM15" s="717"/>
      <c r="AN15" s="717"/>
      <c r="AO15" s="717"/>
      <c r="AP15" s="717"/>
      <c r="AQ15" s="718"/>
      <c r="AR15" s="716" t="s">
        <v>702</v>
      </c>
      <c r="AS15" s="717"/>
      <c r="AT15" s="717"/>
      <c r="AU15" s="717"/>
      <c r="AV15" s="717"/>
      <c r="AW15" s="717"/>
      <c r="AX15" s="826"/>
    </row>
    <row r="16" spans="1:50" ht="21" customHeight="1" x14ac:dyDescent="0.15">
      <c r="A16" s="325"/>
      <c r="B16" s="326"/>
      <c r="C16" s="326"/>
      <c r="D16" s="326"/>
      <c r="E16" s="326"/>
      <c r="F16" s="327"/>
      <c r="G16" s="807"/>
      <c r="H16" s="808"/>
      <c r="I16" s="800" t="s">
        <v>49</v>
      </c>
      <c r="J16" s="813"/>
      <c r="K16" s="813"/>
      <c r="L16" s="813"/>
      <c r="M16" s="813"/>
      <c r="N16" s="813"/>
      <c r="O16" s="814"/>
      <c r="P16" s="716" t="s">
        <v>702</v>
      </c>
      <c r="Q16" s="717"/>
      <c r="R16" s="717"/>
      <c r="S16" s="717"/>
      <c r="T16" s="717"/>
      <c r="U16" s="717"/>
      <c r="V16" s="718"/>
      <c r="W16" s="716" t="s">
        <v>702</v>
      </c>
      <c r="X16" s="717"/>
      <c r="Y16" s="717"/>
      <c r="Z16" s="717"/>
      <c r="AA16" s="717"/>
      <c r="AB16" s="717"/>
      <c r="AC16" s="718"/>
      <c r="AD16" s="716" t="s">
        <v>702</v>
      </c>
      <c r="AE16" s="717"/>
      <c r="AF16" s="717"/>
      <c r="AG16" s="717"/>
      <c r="AH16" s="717"/>
      <c r="AI16" s="717"/>
      <c r="AJ16" s="718"/>
      <c r="AK16" s="716" t="s">
        <v>702</v>
      </c>
      <c r="AL16" s="717"/>
      <c r="AM16" s="717"/>
      <c r="AN16" s="717"/>
      <c r="AO16" s="717"/>
      <c r="AP16" s="717"/>
      <c r="AQ16" s="718"/>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6" t="s">
        <v>702</v>
      </c>
      <c r="Q17" s="717"/>
      <c r="R17" s="717"/>
      <c r="S17" s="717"/>
      <c r="T17" s="717"/>
      <c r="U17" s="717"/>
      <c r="V17" s="718"/>
      <c r="W17" s="716" t="s">
        <v>702</v>
      </c>
      <c r="X17" s="717"/>
      <c r="Y17" s="717"/>
      <c r="Z17" s="717"/>
      <c r="AA17" s="717"/>
      <c r="AB17" s="717"/>
      <c r="AC17" s="718"/>
      <c r="AD17" s="716" t="s">
        <v>702</v>
      </c>
      <c r="AE17" s="717"/>
      <c r="AF17" s="717"/>
      <c r="AG17" s="717"/>
      <c r="AH17" s="717"/>
      <c r="AI17" s="717"/>
      <c r="AJ17" s="718"/>
      <c r="AK17" s="716" t="s">
        <v>702</v>
      </c>
      <c r="AL17" s="717"/>
      <c r="AM17" s="717"/>
      <c r="AN17" s="717"/>
      <c r="AO17" s="717"/>
      <c r="AP17" s="717"/>
      <c r="AQ17" s="718"/>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59</v>
      </c>
      <c r="Q18" s="797"/>
      <c r="R18" s="797"/>
      <c r="S18" s="797"/>
      <c r="T18" s="797"/>
      <c r="U18" s="797"/>
      <c r="V18" s="798"/>
      <c r="W18" s="796">
        <f>SUM(W13:AC17)</f>
        <v>61</v>
      </c>
      <c r="X18" s="797"/>
      <c r="Y18" s="797"/>
      <c r="Z18" s="797"/>
      <c r="AA18" s="797"/>
      <c r="AB18" s="797"/>
      <c r="AC18" s="798"/>
      <c r="AD18" s="796">
        <f>SUM(AD13:AJ17)</f>
        <v>58</v>
      </c>
      <c r="AE18" s="797"/>
      <c r="AF18" s="797"/>
      <c r="AG18" s="797"/>
      <c r="AH18" s="797"/>
      <c r="AI18" s="797"/>
      <c r="AJ18" s="798"/>
      <c r="AK18" s="796">
        <f>SUM(AK13:AQ17)</f>
        <v>57</v>
      </c>
      <c r="AL18" s="797"/>
      <c r="AM18" s="797"/>
      <c r="AN18" s="797"/>
      <c r="AO18" s="797"/>
      <c r="AP18" s="797"/>
      <c r="AQ18" s="798"/>
      <c r="AR18" s="796">
        <f>SUM(AR13:AX17)</f>
        <v>57</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6">
        <v>39</v>
      </c>
      <c r="Q19" s="717"/>
      <c r="R19" s="717"/>
      <c r="S19" s="717"/>
      <c r="T19" s="717"/>
      <c r="U19" s="717"/>
      <c r="V19" s="718"/>
      <c r="W19" s="716">
        <v>44</v>
      </c>
      <c r="X19" s="717"/>
      <c r="Y19" s="717"/>
      <c r="Z19" s="717"/>
      <c r="AA19" s="717"/>
      <c r="AB19" s="717"/>
      <c r="AC19" s="718"/>
      <c r="AD19" s="716">
        <v>38</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0.66101694915254239</v>
      </c>
      <c r="Q20" s="764"/>
      <c r="R20" s="764"/>
      <c r="S20" s="764"/>
      <c r="T20" s="764"/>
      <c r="U20" s="764"/>
      <c r="V20" s="764"/>
      <c r="W20" s="764">
        <f>IF(W18=0, "-", SUM(W19)/W18)</f>
        <v>0.72131147540983609</v>
      </c>
      <c r="X20" s="764"/>
      <c r="Y20" s="764"/>
      <c r="Z20" s="764"/>
      <c r="AA20" s="764"/>
      <c r="AB20" s="764"/>
      <c r="AC20" s="764"/>
      <c r="AD20" s="764">
        <f>IF(AD18=0, "-", SUM(AD19)/AD18)</f>
        <v>0.65517241379310343</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0.66101694915254239</v>
      </c>
      <c r="Q21" s="764"/>
      <c r="R21" s="764"/>
      <c r="S21" s="764"/>
      <c r="T21" s="764"/>
      <c r="U21" s="764"/>
      <c r="V21" s="764"/>
      <c r="W21" s="764">
        <f>IF(W19=0, "-", SUM(W19)/SUM(W13,W14))</f>
        <v>0.72131147540983609</v>
      </c>
      <c r="X21" s="764"/>
      <c r="Y21" s="764"/>
      <c r="Z21" s="764"/>
      <c r="AA21" s="764"/>
      <c r="AB21" s="764"/>
      <c r="AC21" s="764"/>
      <c r="AD21" s="764">
        <f>IF(AD19=0, "-", SUM(AD19)/SUM(AD13,AD14))</f>
        <v>0.65517241379310343</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68"/>
      <c r="I22" s="568"/>
      <c r="J22" s="568"/>
      <c r="K22" s="568"/>
      <c r="L22" s="568"/>
      <c r="M22" s="568"/>
      <c r="N22" s="568"/>
      <c r="O22" s="569"/>
      <c r="P22" s="729" t="s">
        <v>675</v>
      </c>
      <c r="Q22" s="568"/>
      <c r="R22" s="568"/>
      <c r="S22" s="568"/>
      <c r="T22" s="568"/>
      <c r="U22" s="568"/>
      <c r="V22" s="569"/>
      <c r="W22" s="729" t="s">
        <v>676</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703</v>
      </c>
      <c r="H23" s="751"/>
      <c r="I23" s="751"/>
      <c r="J23" s="751"/>
      <c r="K23" s="751"/>
      <c r="L23" s="751"/>
      <c r="M23" s="751"/>
      <c r="N23" s="751"/>
      <c r="O23" s="752"/>
      <c r="P23" s="753">
        <v>44</v>
      </c>
      <c r="Q23" s="754"/>
      <c r="R23" s="754"/>
      <c r="S23" s="754"/>
      <c r="T23" s="754"/>
      <c r="U23" s="754"/>
      <c r="V23" s="755"/>
      <c r="W23" s="753">
        <v>44</v>
      </c>
      <c r="X23" s="754"/>
      <c r="Y23" s="754"/>
      <c r="Z23" s="754"/>
      <c r="AA23" s="754"/>
      <c r="AB23" s="754"/>
      <c r="AC23" s="755"/>
      <c r="AD23" s="756" t="s">
        <v>757</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704</v>
      </c>
      <c r="H24" s="720"/>
      <c r="I24" s="720"/>
      <c r="J24" s="720"/>
      <c r="K24" s="720"/>
      <c r="L24" s="720"/>
      <c r="M24" s="720"/>
      <c r="N24" s="720"/>
      <c r="O24" s="721"/>
      <c r="P24" s="716">
        <v>13</v>
      </c>
      <c r="Q24" s="717"/>
      <c r="R24" s="717"/>
      <c r="S24" s="717"/>
      <c r="T24" s="717"/>
      <c r="U24" s="717"/>
      <c r="V24" s="718"/>
      <c r="W24" s="716">
        <v>13</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705</v>
      </c>
      <c r="H25" s="720"/>
      <c r="I25" s="720"/>
      <c r="J25" s="720"/>
      <c r="K25" s="720"/>
      <c r="L25" s="720"/>
      <c r="M25" s="720"/>
      <c r="N25" s="720"/>
      <c r="O25" s="721"/>
      <c r="P25" s="716">
        <v>0.5</v>
      </c>
      <c r="Q25" s="717"/>
      <c r="R25" s="717"/>
      <c r="S25" s="717"/>
      <c r="T25" s="717"/>
      <c r="U25" s="717"/>
      <c r="V25" s="718"/>
      <c r="W25" s="716">
        <v>0.5</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702</v>
      </c>
      <c r="H26" s="720"/>
      <c r="I26" s="720"/>
      <c r="J26" s="720"/>
      <c r="K26" s="720"/>
      <c r="L26" s="720"/>
      <c r="M26" s="720"/>
      <c r="N26" s="720"/>
      <c r="O26" s="721"/>
      <c r="P26" s="716" t="s">
        <v>702</v>
      </c>
      <c r="Q26" s="717"/>
      <c r="R26" s="717"/>
      <c r="S26" s="717"/>
      <c r="T26" s="717"/>
      <c r="U26" s="717"/>
      <c r="V26" s="718"/>
      <c r="W26" s="716" t="s">
        <v>702</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5"/>
      <c r="B27" s="726"/>
      <c r="C27" s="726"/>
      <c r="D27" s="726"/>
      <c r="E27" s="726"/>
      <c r="F27" s="727"/>
      <c r="G27" s="719" t="s">
        <v>702</v>
      </c>
      <c r="H27" s="720"/>
      <c r="I27" s="720"/>
      <c r="J27" s="720"/>
      <c r="K27" s="720"/>
      <c r="L27" s="720"/>
      <c r="M27" s="720"/>
      <c r="N27" s="720"/>
      <c r="O27" s="721"/>
      <c r="P27" s="716" t="s">
        <v>702</v>
      </c>
      <c r="Q27" s="717"/>
      <c r="R27" s="717"/>
      <c r="S27" s="717"/>
      <c r="T27" s="717"/>
      <c r="U27" s="717"/>
      <c r="V27" s="718"/>
      <c r="W27" s="716" t="s">
        <v>702</v>
      </c>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6" t="s">
        <v>18</v>
      </c>
      <c r="H29" s="736"/>
      <c r="I29" s="736"/>
      <c r="J29" s="736"/>
      <c r="K29" s="736"/>
      <c r="L29" s="736"/>
      <c r="M29" s="736"/>
      <c r="N29" s="736"/>
      <c r="O29" s="737"/>
      <c r="P29" s="738">
        <f>AK13</f>
        <v>57</v>
      </c>
      <c r="Q29" s="739"/>
      <c r="R29" s="739"/>
      <c r="S29" s="739"/>
      <c r="T29" s="739"/>
      <c r="U29" s="739"/>
      <c r="V29" s="740"/>
      <c r="W29" s="741">
        <f>AR13</f>
        <v>57</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664</v>
      </c>
      <c r="B30" s="745"/>
      <c r="C30" s="745"/>
      <c r="D30" s="745"/>
      <c r="E30" s="745"/>
      <c r="F30" s="746"/>
      <c r="G30" s="747" t="s">
        <v>741</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665</v>
      </c>
      <c r="B31" s="168"/>
      <c r="C31" s="168"/>
      <c r="D31" s="168"/>
      <c r="E31" s="168"/>
      <c r="F31" s="169"/>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4" t="s">
        <v>11</v>
      </c>
      <c r="AC31" s="644"/>
      <c r="AD31" s="644"/>
      <c r="AE31" s="131" t="s">
        <v>501</v>
      </c>
      <c r="AF31" s="714"/>
      <c r="AG31" s="714"/>
      <c r="AH31" s="715"/>
      <c r="AI31" s="131" t="s">
        <v>653</v>
      </c>
      <c r="AJ31" s="714"/>
      <c r="AK31" s="714"/>
      <c r="AL31" s="715"/>
      <c r="AM31" s="131" t="s">
        <v>469</v>
      </c>
      <c r="AN31" s="714"/>
      <c r="AO31" s="714"/>
      <c r="AP31" s="715"/>
      <c r="AQ31" s="641" t="s">
        <v>500</v>
      </c>
      <c r="AR31" s="642"/>
      <c r="AS31" s="642"/>
      <c r="AT31" s="643"/>
      <c r="AU31" s="641" t="s">
        <v>678</v>
      </c>
      <c r="AV31" s="642"/>
      <c r="AW31" s="642"/>
      <c r="AX31" s="651"/>
    </row>
    <row r="32" spans="1:50" ht="23.25" customHeight="1" x14ac:dyDescent="0.15">
      <c r="A32" s="666"/>
      <c r="B32" s="168"/>
      <c r="C32" s="168"/>
      <c r="D32" s="168"/>
      <c r="E32" s="168"/>
      <c r="F32" s="169"/>
      <c r="G32" s="748" t="s">
        <v>740</v>
      </c>
      <c r="H32" s="653"/>
      <c r="I32" s="653"/>
      <c r="J32" s="653"/>
      <c r="K32" s="653"/>
      <c r="L32" s="653"/>
      <c r="M32" s="653"/>
      <c r="N32" s="653"/>
      <c r="O32" s="653"/>
      <c r="P32" s="403" t="s">
        <v>706</v>
      </c>
      <c r="Q32" s="657"/>
      <c r="R32" s="657"/>
      <c r="S32" s="657"/>
      <c r="T32" s="657"/>
      <c r="U32" s="657"/>
      <c r="V32" s="657"/>
      <c r="W32" s="657"/>
      <c r="X32" s="658"/>
      <c r="Y32" s="662" t="s">
        <v>52</v>
      </c>
      <c r="Z32" s="663"/>
      <c r="AA32" s="664"/>
      <c r="AB32" s="163" t="s">
        <v>708</v>
      </c>
      <c r="AC32" s="665"/>
      <c r="AD32" s="665"/>
      <c r="AE32" s="634">
        <v>20</v>
      </c>
      <c r="AF32" s="634"/>
      <c r="AG32" s="634"/>
      <c r="AH32" s="634"/>
      <c r="AI32" s="634">
        <v>54</v>
      </c>
      <c r="AJ32" s="634"/>
      <c r="AK32" s="634"/>
      <c r="AL32" s="634"/>
      <c r="AM32" s="634">
        <v>25</v>
      </c>
      <c r="AN32" s="634"/>
      <c r="AO32" s="634"/>
      <c r="AP32" s="634"/>
      <c r="AQ32" s="680" t="s">
        <v>756</v>
      </c>
      <c r="AR32" s="634"/>
      <c r="AS32" s="634"/>
      <c r="AT32" s="634"/>
      <c r="AU32" s="108" t="s">
        <v>756</v>
      </c>
      <c r="AV32" s="636"/>
      <c r="AW32" s="636"/>
      <c r="AX32" s="637"/>
    </row>
    <row r="33" spans="1:51" ht="23.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163" t="s">
        <v>708</v>
      </c>
      <c r="AC33" s="665"/>
      <c r="AD33" s="665"/>
      <c r="AE33" s="634">
        <v>1</v>
      </c>
      <c r="AF33" s="634"/>
      <c r="AG33" s="634"/>
      <c r="AH33" s="634"/>
      <c r="AI33" s="634">
        <v>40</v>
      </c>
      <c r="AJ33" s="634"/>
      <c r="AK33" s="634"/>
      <c r="AL33" s="634"/>
      <c r="AM33" s="634">
        <v>20</v>
      </c>
      <c r="AN33" s="634"/>
      <c r="AO33" s="634"/>
      <c r="AP33" s="634"/>
      <c r="AQ33" s="634">
        <v>20</v>
      </c>
      <c r="AR33" s="634"/>
      <c r="AS33" s="634"/>
      <c r="AT33" s="634"/>
      <c r="AU33" s="108" t="s">
        <v>702</v>
      </c>
      <c r="AV33" s="636"/>
      <c r="AW33" s="636"/>
      <c r="AX33" s="637"/>
    </row>
    <row r="34" spans="1:51" ht="23.25" customHeight="1" x14ac:dyDescent="0.15">
      <c r="A34" s="698" t="s">
        <v>666</v>
      </c>
      <c r="B34" s="699"/>
      <c r="C34" s="699"/>
      <c r="D34" s="699"/>
      <c r="E34" s="699"/>
      <c r="F34" s="700"/>
      <c r="G34" s="191" t="s">
        <v>667</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501</v>
      </c>
      <c r="AF34" s="191"/>
      <c r="AG34" s="191"/>
      <c r="AH34" s="192"/>
      <c r="AI34" s="190" t="s">
        <v>653</v>
      </c>
      <c r="AJ34" s="191"/>
      <c r="AK34" s="191"/>
      <c r="AL34" s="192"/>
      <c r="AM34" s="190" t="s">
        <v>469</v>
      </c>
      <c r="AN34" s="191"/>
      <c r="AO34" s="191"/>
      <c r="AP34" s="192"/>
      <c r="AQ34" s="645" t="s">
        <v>679</v>
      </c>
      <c r="AR34" s="646"/>
      <c r="AS34" s="646"/>
      <c r="AT34" s="646"/>
      <c r="AU34" s="646"/>
      <c r="AV34" s="646"/>
      <c r="AW34" s="646"/>
      <c r="AX34" s="647"/>
    </row>
    <row r="35" spans="1:51" ht="23.25" customHeight="1" x14ac:dyDescent="0.15">
      <c r="A35" s="701"/>
      <c r="B35" s="702"/>
      <c r="C35" s="702"/>
      <c r="D35" s="702"/>
      <c r="E35" s="702"/>
      <c r="F35" s="703"/>
      <c r="G35" s="670" t="s">
        <v>707</v>
      </c>
      <c r="H35" s="671"/>
      <c r="I35" s="671"/>
      <c r="J35" s="671"/>
      <c r="K35" s="671"/>
      <c r="L35" s="671"/>
      <c r="M35" s="671"/>
      <c r="N35" s="671"/>
      <c r="O35" s="671"/>
      <c r="P35" s="671"/>
      <c r="Q35" s="671"/>
      <c r="R35" s="671"/>
      <c r="S35" s="671"/>
      <c r="T35" s="671"/>
      <c r="U35" s="671"/>
      <c r="V35" s="671"/>
      <c r="W35" s="671"/>
      <c r="X35" s="671"/>
      <c r="Y35" s="674" t="s">
        <v>666</v>
      </c>
      <c r="Z35" s="675"/>
      <c r="AA35" s="676"/>
      <c r="AB35" s="677" t="s">
        <v>709</v>
      </c>
      <c r="AC35" s="678"/>
      <c r="AD35" s="679"/>
      <c r="AE35" s="680">
        <v>7.6</v>
      </c>
      <c r="AF35" s="680"/>
      <c r="AG35" s="680"/>
      <c r="AH35" s="680"/>
      <c r="AI35" s="680">
        <v>8.1</v>
      </c>
      <c r="AJ35" s="680"/>
      <c r="AK35" s="680"/>
      <c r="AL35" s="680"/>
      <c r="AM35" s="680">
        <v>61.3</v>
      </c>
      <c r="AN35" s="680"/>
      <c r="AO35" s="680"/>
      <c r="AP35" s="680"/>
      <c r="AQ35" s="108" t="s">
        <v>755</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669</v>
      </c>
      <c r="Z36" s="667"/>
      <c r="AA36" s="668"/>
      <c r="AB36" s="630" t="s">
        <v>710</v>
      </c>
      <c r="AC36" s="631"/>
      <c r="AD36" s="632"/>
      <c r="AE36" s="633" t="s">
        <v>711</v>
      </c>
      <c r="AF36" s="633"/>
      <c r="AG36" s="633"/>
      <c r="AH36" s="633"/>
      <c r="AI36" s="633" t="s">
        <v>712</v>
      </c>
      <c r="AJ36" s="633"/>
      <c r="AK36" s="633"/>
      <c r="AL36" s="633"/>
      <c r="AM36" s="633" t="s">
        <v>754</v>
      </c>
      <c r="AN36" s="633"/>
      <c r="AO36" s="633"/>
      <c r="AP36" s="633"/>
      <c r="AQ36" s="633" t="s">
        <v>755</v>
      </c>
      <c r="AR36" s="633"/>
      <c r="AS36" s="633"/>
      <c r="AT36" s="633"/>
      <c r="AU36" s="633"/>
      <c r="AV36" s="633"/>
      <c r="AW36" s="633"/>
      <c r="AX36" s="669"/>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501</v>
      </c>
      <c r="AF37" s="628"/>
      <c r="AG37" s="628"/>
      <c r="AH37" s="629"/>
      <c r="AI37" s="696" t="s">
        <v>653</v>
      </c>
      <c r="AJ37" s="696"/>
      <c r="AK37" s="696"/>
      <c r="AL37" s="627"/>
      <c r="AM37" s="696" t="s">
        <v>469</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v>4</v>
      </c>
      <c r="AR38" s="526"/>
      <c r="AS38" s="142" t="s">
        <v>224</v>
      </c>
      <c r="AT38" s="143"/>
      <c r="AU38" s="141" t="s">
        <v>756</v>
      </c>
      <c r="AV38" s="141"/>
      <c r="AW38" s="123" t="s">
        <v>170</v>
      </c>
      <c r="AX38" s="144"/>
    </row>
    <row r="39" spans="1:51" ht="23.25" customHeight="1" x14ac:dyDescent="0.15">
      <c r="A39" s="692"/>
      <c r="B39" s="690"/>
      <c r="C39" s="690"/>
      <c r="D39" s="690"/>
      <c r="E39" s="690"/>
      <c r="F39" s="691"/>
      <c r="G39" s="193" t="s">
        <v>713</v>
      </c>
      <c r="H39" s="194"/>
      <c r="I39" s="194"/>
      <c r="J39" s="194"/>
      <c r="K39" s="194"/>
      <c r="L39" s="194"/>
      <c r="M39" s="194"/>
      <c r="N39" s="194"/>
      <c r="O39" s="195"/>
      <c r="P39" s="146" t="s">
        <v>714</v>
      </c>
      <c r="Q39" s="146"/>
      <c r="R39" s="146"/>
      <c r="S39" s="146"/>
      <c r="T39" s="146"/>
      <c r="U39" s="146"/>
      <c r="V39" s="146"/>
      <c r="W39" s="146"/>
      <c r="X39" s="147"/>
      <c r="Y39" s="234" t="s">
        <v>12</v>
      </c>
      <c r="Z39" s="235"/>
      <c r="AA39" s="236"/>
      <c r="AB39" s="163" t="s">
        <v>715</v>
      </c>
      <c r="AC39" s="163"/>
      <c r="AD39" s="163"/>
      <c r="AE39" s="108">
        <v>8896453</v>
      </c>
      <c r="AF39" s="102"/>
      <c r="AG39" s="102"/>
      <c r="AH39" s="102"/>
      <c r="AI39" s="108">
        <v>10831729</v>
      </c>
      <c r="AJ39" s="102"/>
      <c r="AK39" s="102"/>
      <c r="AL39" s="102"/>
      <c r="AM39" s="108">
        <v>11992079</v>
      </c>
      <c r="AN39" s="102"/>
      <c r="AO39" s="102"/>
      <c r="AP39" s="102"/>
      <c r="AQ39" s="109" t="s">
        <v>702</v>
      </c>
      <c r="AR39" s="110"/>
      <c r="AS39" s="110"/>
      <c r="AT39" s="111"/>
      <c r="AU39" s="102" t="s">
        <v>702</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715</v>
      </c>
      <c r="AC40" s="107"/>
      <c r="AD40" s="107"/>
      <c r="AE40" s="108">
        <v>8774000</v>
      </c>
      <c r="AF40" s="102"/>
      <c r="AG40" s="102"/>
      <c r="AH40" s="102"/>
      <c r="AI40" s="108">
        <v>9786098</v>
      </c>
      <c r="AJ40" s="102"/>
      <c r="AK40" s="102"/>
      <c r="AL40" s="102"/>
      <c r="AM40" s="108">
        <v>11914901</v>
      </c>
      <c r="AN40" s="102"/>
      <c r="AO40" s="102"/>
      <c r="AP40" s="102"/>
      <c r="AQ40" s="109">
        <v>13191287</v>
      </c>
      <c r="AR40" s="110"/>
      <c r="AS40" s="110"/>
      <c r="AT40" s="111"/>
      <c r="AU40" s="102" t="s">
        <v>702</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101.4</v>
      </c>
      <c r="AF41" s="102"/>
      <c r="AG41" s="102"/>
      <c r="AH41" s="102"/>
      <c r="AI41" s="108">
        <v>110.7</v>
      </c>
      <c r="AJ41" s="102"/>
      <c r="AK41" s="102"/>
      <c r="AL41" s="102"/>
      <c r="AM41" s="108">
        <v>100.6</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716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665</v>
      </c>
      <c r="B65" s="168"/>
      <c r="C65" s="168"/>
      <c r="D65" s="168"/>
      <c r="E65" s="168"/>
      <c r="F65" s="169"/>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4" t="s">
        <v>11</v>
      </c>
      <c r="AC65" s="644"/>
      <c r="AD65" s="644"/>
      <c r="AE65" s="131" t="s">
        <v>501</v>
      </c>
      <c r="AF65" s="714"/>
      <c r="AG65" s="714"/>
      <c r="AH65" s="715"/>
      <c r="AI65" s="131" t="s">
        <v>653</v>
      </c>
      <c r="AJ65" s="714"/>
      <c r="AK65" s="714"/>
      <c r="AL65" s="715"/>
      <c r="AM65" s="131" t="s">
        <v>469</v>
      </c>
      <c r="AN65" s="714"/>
      <c r="AO65" s="714"/>
      <c r="AP65" s="715"/>
      <c r="AQ65" s="641" t="s">
        <v>500</v>
      </c>
      <c r="AR65" s="642"/>
      <c r="AS65" s="642"/>
      <c r="AT65" s="643"/>
      <c r="AU65" s="641" t="s">
        <v>678</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666</v>
      </c>
      <c r="B68" s="699"/>
      <c r="C68" s="699"/>
      <c r="D68" s="699"/>
      <c r="E68" s="699"/>
      <c r="F68" s="700"/>
      <c r="G68" s="191" t="s">
        <v>667</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501</v>
      </c>
      <c r="AF68" s="134"/>
      <c r="AG68" s="134"/>
      <c r="AH68" s="134"/>
      <c r="AI68" s="134" t="s">
        <v>653</v>
      </c>
      <c r="AJ68" s="134"/>
      <c r="AK68" s="134"/>
      <c r="AL68" s="134"/>
      <c r="AM68" s="134" t="s">
        <v>469</v>
      </c>
      <c r="AN68" s="134"/>
      <c r="AO68" s="134"/>
      <c r="AP68" s="134"/>
      <c r="AQ68" s="645" t="s">
        <v>679</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668</v>
      </c>
      <c r="H69" s="671"/>
      <c r="I69" s="671"/>
      <c r="J69" s="671"/>
      <c r="K69" s="671"/>
      <c r="L69" s="671"/>
      <c r="M69" s="671"/>
      <c r="N69" s="671"/>
      <c r="O69" s="671"/>
      <c r="P69" s="671"/>
      <c r="Q69" s="671"/>
      <c r="R69" s="671"/>
      <c r="S69" s="671"/>
      <c r="T69" s="671"/>
      <c r="U69" s="671"/>
      <c r="V69" s="671"/>
      <c r="W69" s="671"/>
      <c r="X69" s="671"/>
      <c r="Y69" s="674" t="s">
        <v>666</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669</v>
      </c>
      <c r="Z70" s="667"/>
      <c r="AA70" s="668"/>
      <c r="AB70" s="630" t="s">
        <v>670</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665</v>
      </c>
      <c r="B99" s="168"/>
      <c r="C99" s="168"/>
      <c r="D99" s="168"/>
      <c r="E99" s="168"/>
      <c r="F99" s="169"/>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4" t="s">
        <v>11</v>
      </c>
      <c r="AC99" s="644"/>
      <c r="AD99" s="644"/>
      <c r="AE99" s="134" t="s">
        <v>501</v>
      </c>
      <c r="AF99" s="134"/>
      <c r="AG99" s="134"/>
      <c r="AH99" s="134"/>
      <c r="AI99" s="134" t="s">
        <v>653</v>
      </c>
      <c r="AJ99" s="134"/>
      <c r="AK99" s="134"/>
      <c r="AL99" s="134"/>
      <c r="AM99" s="134" t="s">
        <v>469</v>
      </c>
      <c r="AN99" s="134"/>
      <c r="AO99" s="134"/>
      <c r="AP99" s="134"/>
      <c r="AQ99" s="641" t="s">
        <v>500</v>
      </c>
      <c r="AR99" s="642"/>
      <c r="AS99" s="642"/>
      <c r="AT99" s="643"/>
      <c r="AU99" s="641" t="s">
        <v>678</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666</v>
      </c>
      <c r="B102" s="120"/>
      <c r="C102" s="120"/>
      <c r="D102" s="120"/>
      <c r="E102" s="120"/>
      <c r="F102" s="681"/>
      <c r="G102" s="191" t="s">
        <v>667</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501</v>
      </c>
      <c r="AF102" s="134"/>
      <c r="AG102" s="134"/>
      <c r="AH102" s="134"/>
      <c r="AI102" s="134" t="s">
        <v>653</v>
      </c>
      <c r="AJ102" s="134"/>
      <c r="AK102" s="134"/>
      <c r="AL102" s="134"/>
      <c r="AM102" s="134" t="s">
        <v>469</v>
      </c>
      <c r="AN102" s="134"/>
      <c r="AO102" s="134"/>
      <c r="AP102" s="134"/>
      <c r="AQ102" s="645" t="s">
        <v>679</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668</v>
      </c>
      <c r="H103" s="671"/>
      <c r="I103" s="671"/>
      <c r="J103" s="671"/>
      <c r="K103" s="671"/>
      <c r="L103" s="671"/>
      <c r="M103" s="671"/>
      <c r="N103" s="671"/>
      <c r="O103" s="671"/>
      <c r="P103" s="671"/>
      <c r="Q103" s="671"/>
      <c r="R103" s="671"/>
      <c r="S103" s="671"/>
      <c r="T103" s="671"/>
      <c r="U103" s="671"/>
      <c r="V103" s="671"/>
      <c r="W103" s="671"/>
      <c r="X103" s="671"/>
      <c r="Y103" s="674" t="s">
        <v>666</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669</v>
      </c>
      <c r="Z104" s="667"/>
      <c r="AA104" s="668"/>
      <c r="AB104" s="630" t="s">
        <v>670</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665</v>
      </c>
      <c r="B133" s="168"/>
      <c r="C133" s="168"/>
      <c r="D133" s="168"/>
      <c r="E133" s="168"/>
      <c r="F133" s="169"/>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4" t="s">
        <v>11</v>
      </c>
      <c r="AC133" s="644"/>
      <c r="AD133" s="644"/>
      <c r="AE133" s="134" t="s">
        <v>501</v>
      </c>
      <c r="AF133" s="134"/>
      <c r="AG133" s="134"/>
      <c r="AH133" s="134"/>
      <c r="AI133" s="134" t="s">
        <v>653</v>
      </c>
      <c r="AJ133" s="134"/>
      <c r="AK133" s="134"/>
      <c r="AL133" s="134"/>
      <c r="AM133" s="134" t="s">
        <v>469</v>
      </c>
      <c r="AN133" s="134"/>
      <c r="AO133" s="134"/>
      <c r="AP133" s="134"/>
      <c r="AQ133" s="641" t="s">
        <v>500</v>
      </c>
      <c r="AR133" s="642"/>
      <c r="AS133" s="642"/>
      <c r="AT133" s="643"/>
      <c r="AU133" s="641" t="s">
        <v>678</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666</v>
      </c>
      <c r="B136" s="120"/>
      <c r="C136" s="120"/>
      <c r="D136" s="120"/>
      <c r="E136" s="120"/>
      <c r="F136" s="681"/>
      <c r="G136" s="191" t="s">
        <v>667</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501</v>
      </c>
      <c r="AF136" s="134"/>
      <c r="AG136" s="134"/>
      <c r="AH136" s="134"/>
      <c r="AI136" s="134" t="s">
        <v>653</v>
      </c>
      <c r="AJ136" s="134"/>
      <c r="AK136" s="134"/>
      <c r="AL136" s="134"/>
      <c r="AM136" s="134" t="s">
        <v>469</v>
      </c>
      <c r="AN136" s="134"/>
      <c r="AO136" s="134"/>
      <c r="AP136" s="134"/>
      <c r="AQ136" s="645" t="s">
        <v>679</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668</v>
      </c>
      <c r="H137" s="671"/>
      <c r="I137" s="671"/>
      <c r="J137" s="671"/>
      <c r="K137" s="671"/>
      <c r="L137" s="671"/>
      <c r="M137" s="671"/>
      <c r="N137" s="671"/>
      <c r="O137" s="671"/>
      <c r="P137" s="671"/>
      <c r="Q137" s="671"/>
      <c r="R137" s="671"/>
      <c r="S137" s="671"/>
      <c r="T137" s="671"/>
      <c r="U137" s="671"/>
      <c r="V137" s="671"/>
      <c r="W137" s="671"/>
      <c r="X137" s="671"/>
      <c r="Y137" s="674" t="s">
        <v>666</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669</v>
      </c>
      <c r="Z138" s="667"/>
      <c r="AA138" s="668"/>
      <c r="AB138" s="630" t="s">
        <v>670</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665</v>
      </c>
      <c r="B167" s="168"/>
      <c r="C167" s="168"/>
      <c r="D167" s="168"/>
      <c r="E167" s="168"/>
      <c r="F167" s="169"/>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4" t="s">
        <v>11</v>
      </c>
      <c r="AC167" s="644"/>
      <c r="AD167" s="644"/>
      <c r="AE167" s="134" t="s">
        <v>501</v>
      </c>
      <c r="AF167" s="134"/>
      <c r="AG167" s="134"/>
      <c r="AH167" s="134"/>
      <c r="AI167" s="134" t="s">
        <v>653</v>
      </c>
      <c r="AJ167" s="134"/>
      <c r="AK167" s="134"/>
      <c r="AL167" s="134"/>
      <c r="AM167" s="134" t="s">
        <v>469</v>
      </c>
      <c r="AN167" s="134"/>
      <c r="AO167" s="134"/>
      <c r="AP167" s="134"/>
      <c r="AQ167" s="641" t="s">
        <v>500</v>
      </c>
      <c r="AR167" s="642"/>
      <c r="AS167" s="642"/>
      <c r="AT167" s="643"/>
      <c r="AU167" s="641" t="s">
        <v>678</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666</v>
      </c>
      <c r="B170" s="120"/>
      <c r="C170" s="120"/>
      <c r="D170" s="120"/>
      <c r="E170" s="120"/>
      <c r="F170" s="681"/>
      <c r="G170" s="191" t="s">
        <v>667</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501</v>
      </c>
      <c r="AF170" s="134"/>
      <c r="AG170" s="134"/>
      <c r="AH170" s="134"/>
      <c r="AI170" s="134" t="s">
        <v>653</v>
      </c>
      <c r="AJ170" s="134"/>
      <c r="AK170" s="134"/>
      <c r="AL170" s="134"/>
      <c r="AM170" s="134" t="s">
        <v>469</v>
      </c>
      <c r="AN170" s="134"/>
      <c r="AO170" s="134"/>
      <c r="AP170" s="134"/>
      <c r="AQ170" s="645" t="s">
        <v>679</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668</v>
      </c>
      <c r="H171" s="671"/>
      <c r="I171" s="671"/>
      <c r="J171" s="671"/>
      <c r="K171" s="671"/>
      <c r="L171" s="671"/>
      <c r="M171" s="671"/>
      <c r="N171" s="671"/>
      <c r="O171" s="671"/>
      <c r="P171" s="671"/>
      <c r="Q171" s="671"/>
      <c r="R171" s="671"/>
      <c r="S171" s="671"/>
      <c r="T171" s="671"/>
      <c r="U171" s="671"/>
      <c r="V171" s="671"/>
      <c r="W171" s="671"/>
      <c r="X171" s="671"/>
      <c r="Y171" s="674" t="s">
        <v>666</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669</v>
      </c>
      <c r="Z172" s="667"/>
      <c r="AA172" s="668"/>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347</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4.25" thickBot="1" x14ac:dyDescent="0.2">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c r="AS214" s="437"/>
      <c r="AT214" s="438"/>
      <c r="AU214" s="438"/>
      <c r="AV214" s="438"/>
      <c r="AW214" s="438"/>
      <c r="AX214" s="439"/>
      <c r="AY214">
        <f>COUNTIF($AR$214,"☑")</f>
        <v>0</v>
      </c>
    </row>
    <row r="215" spans="1:51" ht="45" customHeight="1" x14ac:dyDescent="0.15">
      <c r="A215" s="424" t="s">
        <v>367</v>
      </c>
      <c r="B215" s="425"/>
      <c r="C215" s="428" t="s">
        <v>227</v>
      </c>
      <c r="D215" s="425"/>
      <c r="E215" s="430" t="s">
        <v>243</v>
      </c>
      <c r="F215" s="431"/>
      <c r="G215" s="432" t="s">
        <v>717</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80.25" customHeight="1" x14ac:dyDescent="0.15">
      <c r="A216" s="426"/>
      <c r="B216" s="427"/>
      <c r="C216" s="429"/>
      <c r="D216" s="427"/>
      <c r="E216" s="164" t="s">
        <v>242</v>
      </c>
      <c r="F216" s="166"/>
      <c r="G216" s="145" t="s">
        <v>758</v>
      </c>
      <c r="H216" s="146"/>
      <c r="I216" s="146"/>
      <c r="J216" s="146"/>
      <c r="K216" s="146"/>
      <c r="L216" s="146"/>
      <c r="M216" s="146"/>
      <c r="N216" s="146"/>
      <c r="O216" s="146"/>
      <c r="P216" s="146"/>
      <c r="Q216" s="146"/>
      <c r="R216" s="146"/>
      <c r="S216" s="146"/>
      <c r="T216" s="146"/>
      <c r="U216" s="146"/>
      <c r="V216" s="147"/>
      <c r="W216" s="500" t="s">
        <v>671</v>
      </c>
      <c r="X216" s="501"/>
      <c r="Y216" s="501"/>
      <c r="Z216" s="501"/>
      <c r="AA216" s="502"/>
      <c r="AB216" s="503" t="s">
        <v>759</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38.25"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672</v>
      </c>
      <c r="X217" s="507"/>
      <c r="Y217" s="507"/>
      <c r="Z217" s="507"/>
      <c r="AA217" s="508"/>
      <c r="AB217" s="503" t="s">
        <v>775</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684</v>
      </c>
      <c r="D218" s="510"/>
      <c r="E218" s="164" t="s">
        <v>363</v>
      </c>
      <c r="F218" s="166"/>
      <c r="G218" s="490" t="s">
        <v>230</v>
      </c>
      <c r="H218" s="491"/>
      <c r="I218" s="491"/>
      <c r="J218" s="511" t="s">
        <v>701</v>
      </c>
      <c r="K218" s="512"/>
      <c r="L218" s="512"/>
      <c r="M218" s="512"/>
      <c r="N218" s="512"/>
      <c r="O218" s="512"/>
      <c r="P218" s="512"/>
      <c r="Q218" s="512"/>
      <c r="R218" s="512"/>
      <c r="S218" s="512"/>
      <c r="T218" s="513"/>
      <c r="U218" s="488" t="s">
        <v>702</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685</v>
      </c>
      <c r="H219" s="491"/>
      <c r="I219" s="491"/>
      <c r="J219" s="491"/>
      <c r="K219" s="491"/>
      <c r="L219" s="491"/>
      <c r="M219" s="491"/>
      <c r="N219" s="491"/>
      <c r="O219" s="491"/>
      <c r="P219" s="491"/>
      <c r="Q219" s="491"/>
      <c r="R219" s="491"/>
      <c r="S219" s="491"/>
      <c r="T219" s="491"/>
      <c r="U219" s="487" t="s">
        <v>702</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672</v>
      </c>
      <c r="H220" s="491"/>
      <c r="I220" s="491"/>
      <c r="J220" s="491"/>
      <c r="K220" s="491"/>
      <c r="L220" s="491"/>
      <c r="M220" s="491"/>
      <c r="N220" s="491"/>
      <c r="O220" s="491"/>
      <c r="P220" s="491"/>
      <c r="Q220" s="491"/>
      <c r="R220" s="491"/>
      <c r="S220" s="491"/>
      <c r="T220" s="491"/>
      <c r="U220" s="827" t="s">
        <v>702</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27"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698</v>
      </c>
      <c r="AE223" s="470"/>
      <c r="AF223" s="470"/>
      <c r="AG223" s="471" t="s">
        <v>720</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698</v>
      </c>
      <c r="AE224" s="383"/>
      <c r="AF224" s="383"/>
      <c r="AG224" s="377" t="s">
        <v>721</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698</v>
      </c>
      <c r="AE225" s="420"/>
      <c r="AF225" s="420"/>
      <c r="AG225" s="405" t="s">
        <v>722</v>
      </c>
      <c r="AH225" s="149"/>
      <c r="AI225" s="149"/>
      <c r="AJ225" s="149"/>
      <c r="AK225" s="149"/>
      <c r="AL225" s="149"/>
      <c r="AM225" s="149"/>
      <c r="AN225" s="149"/>
      <c r="AO225" s="149"/>
      <c r="AP225" s="149"/>
      <c r="AQ225" s="149"/>
      <c r="AR225" s="149"/>
      <c r="AS225" s="149"/>
      <c r="AT225" s="149"/>
      <c r="AU225" s="149"/>
      <c r="AV225" s="149"/>
      <c r="AW225" s="149"/>
      <c r="AX225" s="406"/>
    </row>
    <row r="226" spans="1:50" ht="36.75"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698</v>
      </c>
      <c r="AE226" s="401"/>
      <c r="AF226" s="401"/>
      <c r="AG226" s="403" t="s">
        <v>781</v>
      </c>
      <c r="AH226" s="146"/>
      <c r="AI226" s="146"/>
      <c r="AJ226" s="146"/>
      <c r="AK226" s="146"/>
      <c r="AL226" s="146"/>
      <c r="AM226" s="146"/>
      <c r="AN226" s="146"/>
      <c r="AO226" s="146"/>
      <c r="AP226" s="146"/>
      <c r="AQ226" s="146"/>
      <c r="AR226" s="146"/>
      <c r="AS226" s="146"/>
      <c r="AT226" s="146"/>
      <c r="AU226" s="146"/>
      <c r="AV226" s="146"/>
      <c r="AW226" s="146"/>
      <c r="AX226" s="404"/>
    </row>
    <row r="227" spans="1:50" ht="36.75" customHeight="1" x14ac:dyDescent="0.15">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760</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36.7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718</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719</v>
      </c>
      <c r="AE229" s="367"/>
      <c r="AF229" s="367"/>
      <c r="AG229" s="369" t="s">
        <v>702</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698</v>
      </c>
      <c r="AE230" s="383"/>
      <c r="AF230" s="383"/>
      <c r="AG230" s="377" t="s">
        <v>723</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719</v>
      </c>
      <c r="AE231" s="383"/>
      <c r="AF231" s="383"/>
      <c r="AG231" s="377" t="s">
        <v>702</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698</v>
      </c>
      <c r="AE232" s="383"/>
      <c r="AF232" s="383"/>
      <c r="AG232" s="377" t="s">
        <v>729</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698</v>
      </c>
      <c r="AE233" s="420"/>
      <c r="AF233" s="420"/>
      <c r="AG233" s="421" t="s">
        <v>724</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719</v>
      </c>
      <c r="AE234" s="383"/>
      <c r="AF234" s="452"/>
      <c r="AG234" s="377" t="s">
        <v>702</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698</v>
      </c>
      <c r="AE235" s="413"/>
      <c r="AF235" s="414"/>
      <c r="AG235" s="415" t="s">
        <v>725</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698</v>
      </c>
      <c r="AE236" s="367"/>
      <c r="AF236" s="368"/>
      <c r="AG236" s="369" t="s">
        <v>726</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719</v>
      </c>
      <c r="AE237" s="376"/>
      <c r="AF237" s="376"/>
      <c r="AG237" s="377" t="s">
        <v>702</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698</v>
      </c>
      <c r="AE238" s="383"/>
      <c r="AF238" s="383"/>
      <c r="AG238" s="377" t="s">
        <v>727</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698</v>
      </c>
      <c r="AE239" s="383"/>
      <c r="AF239" s="383"/>
      <c r="AG239" s="407" t="s">
        <v>728</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719</v>
      </c>
      <c r="AE240" s="401"/>
      <c r="AF240" s="402"/>
      <c r="AG240" s="403" t="s">
        <v>702</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0"/>
      <c r="D242" s="891"/>
      <c r="E242" s="386"/>
      <c r="F242" s="386"/>
      <c r="G242" s="386"/>
      <c r="H242" s="387"/>
      <c r="I242" s="387"/>
      <c r="J242" s="892"/>
      <c r="K242" s="892"/>
      <c r="L242" s="892"/>
      <c r="M242" s="387"/>
      <c r="N242" s="893"/>
      <c r="O242" s="894"/>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159.75" customHeight="1" x14ac:dyDescent="0.15">
      <c r="A247" s="357" t="s">
        <v>46</v>
      </c>
      <c r="B247" s="918"/>
      <c r="C247" s="316" t="s">
        <v>50</v>
      </c>
      <c r="D247" s="736"/>
      <c r="E247" s="736"/>
      <c r="F247" s="737"/>
      <c r="G247" s="921" t="s">
        <v>730</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731</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772</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1" t="s">
        <v>132</v>
      </c>
      <c r="B252" s="342"/>
      <c r="C252" s="342"/>
      <c r="D252" s="342"/>
      <c r="E252" s="343"/>
      <c r="F252" s="917" t="s">
        <v>773</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1" t="s">
        <v>776</v>
      </c>
      <c r="B254" s="342"/>
      <c r="C254" s="342"/>
      <c r="D254" s="342"/>
      <c r="E254" s="343"/>
      <c r="F254" s="344" t="s">
        <v>778</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t="s">
        <v>777</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361</v>
      </c>
      <c r="B258" s="105"/>
      <c r="C258" s="105"/>
      <c r="D258" s="106"/>
      <c r="E258" s="337" t="s">
        <v>732</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360</v>
      </c>
      <c r="B259" s="271"/>
      <c r="C259" s="271"/>
      <c r="D259" s="271"/>
      <c r="E259" s="337" t="s">
        <v>733</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359</v>
      </c>
      <c r="B260" s="271"/>
      <c r="C260" s="271"/>
      <c r="D260" s="271"/>
      <c r="E260" s="337" t="s">
        <v>734</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358</v>
      </c>
      <c r="B261" s="271"/>
      <c r="C261" s="271"/>
      <c r="D261" s="271"/>
      <c r="E261" s="337" t="s">
        <v>735</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357</v>
      </c>
      <c r="B262" s="271"/>
      <c r="C262" s="271"/>
      <c r="D262" s="271"/>
      <c r="E262" s="337" t="s">
        <v>736</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356</v>
      </c>
      <c r="B263" s="271"/>
      <c r="C263" s="271"/>
      <c r="D263" s="271"/>
      <c r="E263" s="337" t="s">
        <v>737</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355</v>
      </c>
      <c r="B264" s="271"/>
      <c r="C264" s="271"/>
      <c r="D264" s="271"/>
      <c r="E264" s="337" t="s">
        <v>738</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354</v>
      </c>
      <c r="B265" s="271"/>
      <c r="C265" s="271"/>
      <c r="D265" s="271"/>
      <c r="E265" s="337" t="s">
        <v>739</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501</v>
      </c>
      <c r="B266" s="271"/>
      <c r="C266" s="271"/>
      <c r="D266" s="271"/>
      <c r="E266" s="115" t="s">
        <v>693</v>
      </c>
      <c r="F266" s="101"/>
      <c r="G266" s="101"/>
      <c r="H266" s="92" t="str">
        <f>IF(E266="","","-")</f>
        <v>-</v>
      </c>
      <c r="I266" s="101"/>
      <c r="J266" s="101"/>
      <c r="K266" s="92" t="str">
        <f>IF(I266="","","-")</f>
        <v/>
      </c>
      <c r="L266" s="116">
        <v>339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693</v>
      </c>
      <c r="F267" s="101"/>
      <c r="G267" s="101"/>
      <c r="H267" s="92"/>
      <c r="I267" s="101"/>
      <c r="J267" s="101"/>
      <c r="K267" s="92"/>
      <c r="L267" s="116">
        <v>315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v>20</v>
      </c>
      <c r="K268" s="100"/>
      <c r="L268" s="116">
        <v>295</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348</v>
      </c>
      <c r="B269" s="326"/>
      <c r="C269" s="326"/>
      <c r="D269" s="326"/>
      <c r="E269" s="326"/>
      <c r="F269" s="32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350</v>
      </c>
      <c r="B308" s="332"/>
      <c r="C308" s="332"/>
      <c r="D308" s="332"/>
      <c r="E308" s="332"/>
      <c r="F308" s="333"/>
      <c r="G308" s="312" t="s">
        <v>761</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753</v>
      </c>
      <c r="H310" s="303"/>
      <c r="I310" s="303"/>
      <c r="J310" s="303"/>
      <c r="K310" s="304"/>
      <c r="L310" s="305" t="s">
        <v>742</v>
      </c>
      <c r="M310" s="306"/>
      <c r="N310" s="306"/>
      <c r="O310" s="306"/>
      <c r="P310" s="306"/>
      <c r="Q310" s="306"/>
      <c r="R310" s="306"/>
      <c r="S310" s="306"/>
      <c r="T310" s="306"/>
      <c r="U310" s="306"/>
      <c r="V310" s="306"/>
      <c r="W310" s="306"/>
      <c r="X310" s="307"/>
      <c r="Y310" s="308">
        <v>12.9</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12.9</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14.25" thickBot="1" x14ac:dyDescent="0.2">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762</v>
      </c>
      <c r="D366" s="266"/>
      <c r="E366" s="266"/>
      <c r="F366" s="266"/>
      <c r="G366" s="266"/>
      <c r="H366" s="266"/>
      <c r="I366" s="266"/>
      <c r="J366" s="248">
        <v>5010401018924</v>
      </c>
      <c r="K366" s="249"/>
      <c r="L366" s="249"/>
      <c r="M366" s="249"/>
      <c r="N366" s="249"/>
      <c r="O366" s="249"/>
      <c r="P366" s="260" t="s">
        <v>742</v>
      </c>
      <c r="Q366" s="250"/>
      <c r="R366" s="250"/>
      <c r="S366" s="250"/>
      <c r="T366" s="250"/>
      <c r="U366" s="250"/>
      <c r="V366" s="250"/>
      <c r="W366" s="250"/>
      <c r="X366" s="250"/>
      <c r="Y366" s="251">
        <v>12.9</v>
      </c>
      <c r="Z366" s="252"/>
      <c r="AA366" s="252"/>
      <c r="AB366" s="253"/>
      <c r="AC366" s="237" t="s">
        <v>340</v>
      </c>
      <c r="AD366" s="238"/>
      <c r="AE366" s="238"/>
      <c r="AF366" s="238"/>
      <c r="AG366" s="238"/>
      <c r="AH366" s="268">
        <v>1</v>
      </c>
      <c r="AI366" s="269"/>
      <c r="AJ366" s="269"/>
      <c r="AK366" s="269"/>
      <c r="AL366" s="241">
        <v>100</v>
      </c>
      <c r="AM366" s="242"/>
      <c r="AN366" s="242"/>
      <c r="AO366" s="243"/>
      <c r="AP366" s="244" t="s">
        <v>774</v>
      </c>
      <c r="AQ366" s="244"/>
      <c r="AR366" s="244"/>
      <c r="AS366" s="244"/>
      <c r="AT366" s="244"/>
      <c r="AU366" s="244"/>
      <c r="AV366" s="244"/>
      <c r="AW366" s="244"/>
      <c r="AX366" s="244"/>
    </row>
    <row r="367" spans="1:51" ht="30" customHeight="1" x14ac:dyDescent="0.15">
      <c r="A367" s="245">
        <v>2</v>
      </c>
      <c r="B367" s="245">
        <v>1</v>
      </c>
      <c r="C367" s="267" t="s">
        <v>763</v>
      </c>
      <c r="D367" s="266"/>
      <c r="E367" s="266"/>
      <c r="F367" s="266"/>
      <c r="G367" s="266"/>
      <c r="H367" s="266"/>
      <c r="I367" s="266"/>
      <c r="J367" s="248">
        <v>7012301007484</v>
      </c>
      <c r="K367" s="249"/>
      <c r="L367" s="249"/>
      <c r="M367" s="249"/>
      <c r="N367" s="249"/>
      <c r="O367" s="249"/>
      <c r="P367" s="260" t="s">
        <v>743</v>
      </c>
      <c r="Q367" s="250"/>
      <c r="R367" s="250"/>
      <c r="S367" s="250"/>
      <c r="T367" s="250"/>
      <c r="U367" s="250"/>
      <c r="V367" s="250"/>
      <c r="W367" s="250"/>
      <c r="X367" s="250"/>
      <c r="Y367" s="251">
        <v>1.5</v>
      </c>
      <c r="Z367" s="252"/>
      <c r="AA367" s="252"/>
      <c r="AB367" s="253"/>
      <c r="AC367" s="237" t="s">
        <v>336</v>
      </c>
      <c r="AD367" s="238"/>
      <c r="AE367" s="238"/>
      <c r="AF367" s="238"/>
      <c r="AG367" s="238"/>
      <c r="AH367" s="268">
        <v>5</v>
      </c>
      <c r="AI367" s="269"/>
      <c r="AJ367" s="269"/>
      <c r="AK367" s="269"/>
      <c r="AL367" s="241">
        <v>100</v>
      </c>
      <c r="AM367" s="242"/>
      <c r="AN367" s="242"/>
      <c r="AO367" s="243"/>
      <c r="AP367" s="244" t="s">
        <v>774</v>
      </c>
      <c r="AQ367" s="244"/>
      <c r="AR367" s="244"/>
      <c r="AS367" s="244"/>
      <c r="AT367" s="244"/>
      <c r="AU367" s="244"/>
      <c r="AV367" s="244"/>
      <c r="AW367" s="244"/>
      <c r="AX367" s="244"/>
      <c r="AY367">
        <f>COUNTA($C$367)</f>
        <v>1</v>
      </c>
    </row>
    <row r="368" spans="1:51" ht="30" customHeight="1" x14ac:dyDescent="0.15">
      <c r="A368" s="245">
        <v>3</v>
      </c>
      <c r="B368" s="245">
        <v>1</v>
      </c>
      <c r="C368" s="267" t="s">
        <v>764</v>
      </c>
      <c r="D368" s="266"/>
      <c r="E368" s="266"/>
      <c r="F368" s="266"/>
      <c r="G368" s="266"/>
      <c r="H368" s="266"/>
      <c r="I368" s="266"/>
      <c r="J368" s="248">
        <v>9330002010435</v>
      </c>
      <c r="K368" s="249"/>
      <c r="L368" s="249"/>
      <c r="M368" s="249"/>
      <c r="N368" s="249"/>
      <c r="O368" s="249"/>
      <c r="P368" s="260" t="s">
        <v>744</v>
      </c>
      <c r="Q368" s="250"/>
      <c r="R368" s="250"/>
      <c r="S368" s="250"/>
      <c r="T368" s="250"/>
      <c r="U368" s="250"/>
      <c r="V368" s="250"/>
      <c r="W368" s="250"/>
      <c r="X368" s="250"/>
      <c r="Y368" s="251">
        <v>0.7</v>
      </c>
      <c r="Z368" s="252"/>
      <c r="AA368" s="252"/>
      <c r="AB368" s="253"/>
      <c r="AC368" s="237" t="s">
        <v>342</v>
      </c>
      <c r="AD368" s="238"/>
      <c r="AE368" s="238"/>
      <c r="AF368" s="238"/>
      <c r="AG368" s="238"/>
      <c r="AH368" s="239" t="s">
        <v>774</v>
      </c>
      <c r="AI368" s="240"/>
      <c r="AJ368" s="240"/>
      <c r="AK368" s="240"/>
      <c r="AL368" s="241">
        <v>100</v>
      </c>
      <c r="AM368" s="242"/>
      <c r="AN368" s="242"/>
      <c r="AO368" s="243"/>
      <c r="AP368" s="244" t="s">
        <v>774</v>
      </c>
      <c r="AQ368" s="244"/>
      <c r="AR368" s="244"/>
      <c r="AS368" s="244"/>
      <c r="AT368" s="244"/>
      <c r="AU368" s="244"/>
      <c r="AV368" s="244"/>
      <c r="AW368" s="244"/>
      <c r="AX368" s="244"/>
      <c r="AY368">
        <f>COUNTA($C$368)</f>
        <v>1</v>
      </c>
    </row>
    <row r="369" spans="1:51" ht="30" customHeight="1" x14ac:dyDescent="0.15">
      <c r="A369" s="245">
        <v>4</v>
      </c>
      <c r="B369" s="245">
        <v>1</v>
      </c>
      <c r="C369" s="267" t="s">
        <v>765</v>
      </c>
      <c r="D369" s="266"/>
      <c r="E369" s="266"/>
      <c r="F369" s="266"/>
      <c r="G369" s="266"/>
      <c r="H369" s="266"/>
      <c r="I369" s="266"/>
      <c r="J369" s="248">
        <v>6430001031425</v>
      </c>
      <c r="K369" s="249"/>
      <c r="L369" s="249"/>
      <c r="M369" s="249"/>
      <c r="N369" s="249"/>
      <c r="O369" s="249"/>
      <c r="P369" s="260" t="s">
        <v>745</v>
      </c>
      <c r="Q369" s="250"/>
      <c r="R369" s="250"/>
      <c r="S369" s="250"/>
      <c r="T369" s="250"/>
      <c r="U369" s="250"/>
      <c r="V369" s="250"/>
      <c r="W369" s="250"/>
      <c r="X369" s="250"/>
      <c r="Y369" s="251">
        <v>0.7</v>
      </c>
      <c r="Z369" s="252"/>
      <c r="AA369" s="252"/>
      <c r="AB369" s="253"/>
      <c r="AC369" s="237" t="s">
        <v>342</v>
      </c>
      <c r="AD369" s="238"/>
      <c r="AE369" s="238"/>
      <c r="AF369" s="238"/>
      <c r="AG369" s="238"/>
      <c r="AH369" s="239" t="s">
        <v>774</v>
      </c>
      <c r="AI369" s="240"/>
      <c r="AJ369" s="240"/>
      <c r="AK369" s="240"/>
      <c r="AL369" s="241">
        <v>100</v>
      </c>
      <c r="AM369" s="242"/>
      <c r="AN369" s="242"/>
      <c r="AO369" s="243"/>
      <c r="AP369" s="244" t="s">
        <v>774</v>
      </c>
      <c r="AQ369" s="244"/>
      <c r="AR369" s="244"/>
      <c r="AS369" s="244"/>
      <c r="AT369" s="244"/>
      <c r="AU369" s="244"/>
      <c r="AV369" s="244"/>
      <c r="AW369" s="244"/>
      <c r="AX369" s="244"/>
      <c r="AY369">
        <f>COUNTA($C$369)</f>
        <v>1</v>
      </c>
    </row>
    <row r="370" spans="1:51" ht="30" customHeight="1" x14ac:dyDescent="0.15">
      <c r="A370" s="245">
        <v>5</v>
      </c>
      <c r="B370" s="245">
        <v>1</v>
      </c>
      <c r="C370" s="267" t="s">
        <v>766</v>
      </c>
      <c r="D370" s="266"/>
      <c r="E370" s="266"/>
      <c r="F370" s="266"/>
      <c r="G370" s="266"/>
      <c r="H370" s="266"/>
      <c r="I370" s="266"/>
      <c r="J370" s="248">
        <v>9010401056565</v>
      </c>
      <c r="K370" s="249"/>
      <c r="L370" s="249"/>
      <c r="M370" s="249"/>
      <c r="N370" s="249"/>
      <c r="O370" s="249"/>
      <c r="P370" s="260" t="s">
        <v>749</v>
      </c>
      <c r="Q370" s="250"/>
      <c r="R370" s="250"/>
      <c r="S370" s="250"/>
      <c r="T370" s="250"/>
      <c r="U370" s="250"/>
      <c r="V370" s="250"/>
      <c r="W370" s="250"/>
      <c r="X370" s="250"/>
      <c r="Y370" s="251">
        <v>0.4</v>
      </c>
      <c r="Z370" s="252"/>
      <c r="AA370" s="252"/>
      <c r="AB370" s="253"/>
      <c r="AC370" s="237" t="s">
        <v>336</v>
      </c>
      <c r="AD370" s="238"/>
      <c r="AE370" s="238"/>
      <c r="AF370" s="238"/>
      <c r="AG370" s="238"/>
      <c r="AH370" s="239">
        <v>18</v>
      </c>
      <c r="AI370" s="240"/>
      <c r="AJ370" s="240"/>
      <c r="AK370" s="240"/>
      <c r="AL370" s="241">
        <v>31.1</v>
      </c>
      <c r="AM370" s="242"/>
      <c r="AN370" s="242"/>
      <c r="AO370" s="243"/>
      <c r="AP370" s="244" t="s">
        <v>774</v>
      </c>
      <c r="AQ370" s="244"/>
      <c r="AR370" s="244"/>
      <c r="AS370" s="244"/>
      <c r="AT370" s="244"/>
      <c r="AU370" s="244"/>
      <c r="AV370" s="244"/>
      <c r="AW370" s="244"/>
      <c r="AX370" s="244"/>
      <c r="AY370">
        <f>COUNTA($C$370)</f>
        <v>1</v>
      </c>
    </row>
    <row r="371" spans="1:51" ht="30" customHeight="1" x14ac:dyDescent="0.15">
      <c r="A371" s="245">
        <v>6</v>
      </c>
      <c r="B371" s="245">
        <v>1</v>
      </c>
      <c r="C371" s="267" t="s">
        <v>767</v>
      </c>
      <c r="D371" s="266"/>
      <c r="E371" s="266"/>
      <c r="F371" s="266"/>
      <c r="G371" s="266"/>
      <c r="H371" s="266"/>
      <c r="I371" s="266"/>
      <c r="J371" s="248">
        <v>7330002024040</v>
      </c>
      <c r="K371" s="249"/>
      <c r="L371" s="249"/>
      <c r="M371" s="249"/>
      <c r="N371" s="249"/>
      <c r="O371" s="249"/>
      <c r="P371" s="260" t="s">
        <v>746</v>
      </c>
      <c r="Q371" s="250"/>
      <c r="R371" s="250"/>
      <c r="S371" s="250"/>
      <c r="T371" s="250"/>
      <c r="U371" s="250"/>
      <c r="V371" s="250"/>
      <c r="W371" s="250"/>
      <c r="X371" s="250"/>
      <c r="Y371" s="251">
        <v>0.3</v>
      </c>
      <c r="Z371" s="252"/>
      <c r="AA371" s="252"/>
      <c r="AB371" s="253"/>
      <c r="AC371" s="237" t="s">
        <v>343</v>
      </c>
      <c r="AD371" s="238"/>
      <c r="AE371" s="238"/>
      <c r="AF371" s="238"/>
      <c r="AG371" s="238"/>
      <c r="AH371" s="239" t="s">
        <v>774</v>
      </c>
      <c r="AI371" s="240"/>
      <c r="AJ371" s="240"/>
      <c r="AK371" s="240"/>
      <c r="AL371" s="241">
        <v>100</v>
      </c>
      <c r="AM371" s="242"/>
      <c r="AN371" s="242"/>
      <c r="AO371" s="243"/>
      <c r="AP371" s="244" t="s">
        <v>774</v>
      </c>
      <c r="AQ371" s="244"/>
      <c r="AR371" s="244"/>
      <c r="AS371" s="244"/>
      <c r="AT371" s="244"/>
      <c r="AU371" s="244"/>
      <c r="AV371" s="244"/>
      <c r="AW371" s="244"/>
      <c r="AX371" s="244"/>
      <c r="AY371">
        <f>COUNTA($C$371)</f>
        <v>1</v>
      </c>
    </row>
    <row r="372" spans="1:51" ht="30" customHeight="1" x14ac:dyDescent="0.15">
      <c r="A372" s="245">
        <v>7</v>
      </c>
      <c r="B372" s="245">
        <v>1</v>
      </c>
      <c r="C372" s="275" t="s">
        <v>771</v>
      </c>
      <c r="D372" s="276"/>
      <c r="E372" s="276"/>
      <c r="F372" s="276"/>
      <c r="G372" s="276"/>
      <c r="H372" s="276"/>
      <c r="I372" s="277"/>
      <c r="J372" s="248">
        <v>1450001007238</v>
      </c>
      <c r="K372" s="249"/>
      <c r="L372" s="249"/>
      <c r="M372" s="249"/>
      <c r="N372" s="249"/>
      <c r="O372" s="249"/>
      <c r="P372" s="260" t="s">
        <v>747</v>
      </c>
      <c r="Q372" s="250"/>
      <c r="R372" s="250"/>
      <c r="S372" s="250"/>
      <c r="T372" s="250"/>
      <c r="U372" s="250"/>
      <c r="V372" s="250"/>
      <c r="W372" s="250"/>
      <c r="X372" s="250"/>
      <c r="Y372" s="251">
        <v>0.3</v>
      </c>
      <c r="Z372" s="252"/>
      <c r="AA372" s="252"/>
      <c r="AB372" s="253"/>
      <c r="AC372" s="237" t="s">
        <v>342</v>
      </c>
      <c r="AD372" s="238"/>
      <c r="AE372" s="238"/>
      <c r="AF372" s="238"/>
      <c r="AG372" s="238"/>
      <c r="AH372" s="239" t="s">
        <v>774</v>
      </c>
      <c r="AI372" s="240"/>
      <c r="AJ372" s="240"/>
      <c r="AK372" s="240"/>
      <c r="AL372" s="241">
        <v>79</v>
      </c>
      <c r="AM372" s="242"/>
      <c r="AN372" s="242"/>
      <c r="AO372" s="243"/>
      <c r="AP372" s="244" t="s">
        <v>774</v>
      </c>
      <c r="AQ372" s="244"/>
      <c r="AR372" s="244"/>
      <c r="AS372" s="244"/>
      <c r="AT372" s="244"/>
      <c r="AU372" s="244"/>
      <c r="AV372" s="244"/>
      <c r="AW372" s="244"/>
      <c r="AX372" s="244"/>
      <c r="AY372">
        <f>COUNTA($C$372)</f>
        <v>1</v>
      </c>
    </row>
    <row r="373" spans="1:51" ht="30" customHeight="1" x14ac:dyDescent="0.15">
      <c r="A373" s="245">
        <v>8</v>
      </c>
      <c r="B373" s="245">
        <v>1</v>
      </c>
      <c r="C373" s="275" t="s">
        <v>768</v>
      </c>
      <c r="D373" s="276"/>
      <c r="E373" s="276"/>
      <c r="F373" s="276"/>
      <c r="G373" s="276"/>
      <c r="H373" s="276"/>
      <c r="I373" s="277"/>
      <c r="J373" s="248">
        <v>3010001108318</v>
      </c>
      <c r="K373" s="249"/>
      <c r="L373" s="249"/>
      <c r="M373" s="249"/>
      <c r="N373" s="249"/>
      <c r="O373" s="249"/>
      <c r="P373" s="260" t="s">
        <v>748</v>
      </c>
      <c r="Q373" s="250"/>
      <c r="R373" s="250"/>
      <c r="S373" s="250"/>
      <c r="T373" s="250"/>
      <c r="U373" s="250"/>
      <c r="V373" s="250"/>
      <c r="W373" s="250"/>
      <c r="X373" s="250"/>
      <c r="Y373" s="251">
        <v>0.3</v>
      </c>
      <c r="Z373" s="252"/>
      <c r="AA373" s="252"/>
      <c r="AB373" s="253"/>
      <c r="AC373" s="237" t="s">
        <v>342</v>
      </c>
      <c r="AD373" s="238"/>
      <c r="AE373" s="238"/>
      <c r="AF373" s="238"/>
      <c r="AG373" s="238"/>
      <c r="AH373" s="239" t="s">
        <v>774</v>
      </c>
      <c r="AI373" s="240"/>
      <c r="AJ373" s="240"/>
      <c r="AK373" s="240"/>
      <c r="AL373" s="241">
        <v>100</v>
      </c>
      <c r="AM373" s="242"/>
      <c r="AN373" s="242"/>
      <c r="AO373" s="243"/>
      <c r="AP373" s="244" t="s">
        <v>774</v>
      </c>
      <c r="AQ373" s="244"/>
      <c r="AR373" s="244"/>
      <c r="AS373" s="244"/>
      <c r="AT373" s="244"/>
      <c r="AU373" s="244"/>
      <c r="AV373" s="244"/>
      <c r="AW373" s="244"/>
      <c r="AX373" s="244"/>
      <c r="AY373">
        <f>COUNTA($C$373)</f>
        <v>1</v>
      </c>
    </row>
    <row r="374" spans="1:51" ht="45.75" customHeight="1" x14ac:dyDescent="0.15">
      <c r="A374" s="245">
        <v>9</v>
      </c>
      <c r="B374" s="245">
        <v>1</v>
      </c>
      <c r="C374" s="275" t="s">
        <v>769</v>
      </c>
      <c r="D374" s="276"/>
      <c r="E374" s="276"/>
      <c r="F374" s="276"/>
      <c r="G374" s="276"/>
      <c r="H374" s="276"/>
      <c r="I374" s="277"/>
      <c r="J374" s="248">
        <v>4013301009283</v>
      </c>
      <c r="K374" s="249"/>
      <c r="L374" s="249"/>
      <c r="M374" s="249"/>
      <c r="N374" s="249"/>
      <c r="O374" s="249"/>
      <c r="P374" s="260" t="s">
        <v>750</v>
      </c>
      <c r="Q374" s="250"/>
      <c r="R374" s="250"/>
      <c r="S374" s="250"/>
      <c r="T374" s="250"/>
      <c r="U374" s="250"/>
      <c r="V374" s="250"/>
      <c r="W374" s="250"/>
      <c r="X374" s="250"/>
      <c r="Y374" s="251">
        <v>0.2</v>
      </c>
      <c r="Z374" s="252"/>
      <c r="AA374" s="252"/>
      <c r="AB374" s="253"/>
      <c r="AC374" s="237" t="s">
        <v>342</v>
      </c>
      <c r="AD374" s="238"/>
      <c r="AE374" s="238"/>
      <c r="AF374" s="238"/>
      <c r="AG374" s="238"/>
      <c r="AH374" s="239" t="s">
        <v>774</v>
      </c>
      <c r="AI374" s="240"/>
      <c r="AJ374" s="240"/>
      <c r="AK374" s="240"/>
      <c r="AL374" s="241">
        <v>28.7</v>
      </c>
      <c r="AM374" s="242"/>
      <c r="AN374" s="242"/>
      <c r="AO374" s="243"/>
      <c r="AP374" s="244" t="s">
        <v>774</v>
      </c>
      <c r="AQ374" s="244"/>
      <c r="AR374" s="244"/>
      <c r="AS374" s="244"/>
      <c r="AT374" s="244"/>
      <c r="AU374" s="244"/>
      <c r="AV374" s="244"/>
      <c r="AW374" s="244"/>
      <c r="AX374" s="244"/>
      <c r="AY374">
        <f>COUNTA($C$374)</f>
        <v>1</v>
      </c>
    </row>
    <row r="375" spans="1:51" ht="30" customHeight="1" x14ac:dyDescent="0.15">
      <c r="A375" s="245">
        <v>10</v>
      </c>
      <c r="B375" s="245">
        <v>1</v>
      </c>
      <c r="C375" s="267" t="s">
        <v>770</v>
      </c>
      <c r="D375" s="266"/>
      <c r="E375" s="266"/>
      <c r="F375" s="266"/>
      <c r="G375" s="266"/>
      <c r="H375" s="266"/>
      <c r="I375" s="266"/>
      <c r="J375" s="248">
        <v>8370001014764</v>
      </c>
      <c r="K375" s="249"/>
      <c r="L375" s="249"/>
      <c r="M375" s="249"/>
      <c r="N375" s="249"/>
      <c r="O375" s="249"/>
      <c r="P375" s="260" t="s">
        <v>751</v>
      </c>
      <c r="Q375" s="250"/>
      <c r="R375" s="250"/>
      <c r="S375" s="250"/>
      <c r="T375" s="250"/>
      <c r="U375" s="250"/>
      <c r="V375" s="250"/>
      <c r="W375" s="250"/>
      <c r="X375" s="250"/>
      <c r="Y375" s="251">
        <v>0.2</v>
      </c>
      <c r="Z375" s="252"/>
      <c r="AA375" s="252"/>
      <c r="AB375" s="253"/>
      <c r="AC375" s="237" t="s">
        <v>342</v>
      </c>
      <c r="AD375" s="238"/>
      <c r="AE375" s="238"/>
      <c r="AF375" s="238"/>
      <c r="AG375" s="238"/>
      <c r="AH375" s="239" t="s">
        <v>774</v>
      </c>
      <c r="AI375" s="240"/>
      <c r="AJ375" s="240"/>
      <c r="AK375" s="240"/>
      <c r="AL375" s="241">
        <v>89.2</v>
      </c>
      <c r="AM375" s="242"/>
      <c r="AN375" s="242"/>
      <c r="AO375" s="243"/>
      <c r="AP375" s="244" t="s">
        <v>774</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752</v>
      </c>
      <c r="F631" s="247"/>
      <c r="G631" s="247"/>
      <c r="H631" s="247"/>
      <c r="I631" s="247"/>
      <c r="J631" s="248" t="s">
        <v>752</v>
      </c>
      <c r="K631" s="249"/>
      <c r="L631" s="249"/>
      <c r="M631" s="249"/>
      <c r="N631" s="249"/>
      <c r="O631" s="249"/>
      <c r="P631" s="260" t="s">
        <v>752</v>
      </c>
      <c r="Q631" s="250"/>
      <c r="R631" s="250"/>
      <c r="S631" s="250"/>
      <c r="T631" s="250"/>
      <c r="U631" s="250"/>
      <c r="V631" s="250"/>
      <c r="W631" s="250"/>
      <c r="X631" s="250"/>
      <c r="Y631" s="251" t="s">
        <v>752</v>
      </c>
      <c r="Z631" s="252"/>
      <c r="AA631" s="252"/>
      <c r="AB631" s="253"/>
      <c r="AC631" s="237"/>
      <c r="AD631" s="238"/>
      <c r="AE631" s="238"/>
      <c r="AF631" s="238"/>
      <c r="AG631" s="238"/>
      <c r="AH631" s="239" t="s">
        <v>752</v>
      </c>
      <c r="AI631" s="240"/>
      <c r="AJ631" s="240"/>
      <c r="AK631" s="240"/>
      <c r="AL631" s="241" t="s">
        <v>752</v>
      </c>
      <c r="AM631" s="242"/>
      <c r="AN631" s="242"/>
      <c r="AO631" s="243"/>
      <c r="AP631" s="244" t="s">
        <v>752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220" max="16383" man="1"/>
    <brk id="248" max="16383" man="1"/>
    <brk id="307"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4" sqref="A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6"/>
      <c r="AA2" s="287"/>
      <c r="AB2" s="939" t="s">
        <v>11</v>
      </c>
      <c r="AC2" s="940"/>
      <c r="AD2" s="941"/>
      <c r="AE2" s="928" t="s">
        <v>372</v>
      </c>
      <c r="AF2" s="928"/>
      <c r="AG2" s="928"/>
      <c r="AH2" s="128"/>
      <c r="AI2" s="928" t="s">
        <v>468</v>
      </c>
      <c r="AJ2" s="928"/>
      <c r="AK2" s="928"/>
      <c r="AL2" s="128"/>
      <c r="AM2" s="928" t="s">
        <v>469</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7"/>
      <c r="R4" s="657"/>
      <c r="S4" s="657"/>
      <c r="T4" s="657"/>
      <c r="U4" s="657"/>
      <c r="V4" s="657"/>
      <c r="W4" s="657"/>
      <c r="X4" s="658"/>
      <c r="Y4" s="932" t="s">
        <v>12</v>
      </c>
      <c r="Z4" s="933"/>
      <c r="AA4" s="934"/>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344</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6"/>
      <c r="AA9" s="287"/>
      <c r="AB9" s="939" t="s">
        <v>11</v>
      </c>
      <c r="AC9" s="940"/>
      <c r="AD9" s="941"/>
      <c r="AE9" s="928" t="s">
        <v>372</v>
      </c>
      <c r="AF9" s="928"/>
      <c r="AG9" s="928"/>
      <c r="AH9" s="128"/>
      <c r="AI9" s="928" t="s">
        <v>468</v>
      </c>
      <c r="AJ9" s="928"/>
      <c r="AK9" s="928"/>
      <c r="AL9" s="128"/>
      <c r="AM9" s="928" t="s">
        <v>469</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7"/>
      <c r="R11" s="657"/>
      <c r="S11" s="657"/>
      <c r="T11" s="657"/>
      <c r="U11" s="657"/>
      <c r="V11" s="657"/>
      <c r="W11" s="657"/>
      <c r="X11" s="658"/>
      <c r="Y11" s="932" t="s">
        <v>12</v>
      </c>
      <c r="Z11" s="933"/>
      <c r="AA11" s="934"/>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344</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6"/>
      <c r="AA16" s="287"/>
      <c r="AB16" s="939" t="s">
        <v>11</v>
      </c>
      <c r="AC16" s="940"/>
      <c r="AD16" s="941"/>
      <c r="AE16" s="928" t="s">
        <v>372</v>
      </c>
      <c r="AF16" s="928"/>
      <c r="AG16" s="928"/>
      <c r="AH16" s="128"/>
      <c r="AI16" s="928" t="s">
        <v>468</v>
      </c>
      <c r="AJ16" s="928"/>
      <c r="AK16" s="928"/>
      <c r="AL16" s="128"/>
      <c r="AM16" s="928" t="s">
        <v>469</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7"/>
      <c r="R18" s="657"/>
      <c r="S18" s="657"/>
      <c r="T18" s="657"/>
      <c r="U18" s="657"/>
      <c r="V18" s="657"/>
      <c r="W18" s="657"/>
      <c r="X18" s="658"/>
      <c r="Y18" s="932" t="s">
        <v>12</v>
      </c>
      <c r="Z18" s="933"/>
      <c r="AA18" s="934"/>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344</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6"/>
      <c r="AA23" s="287"/>
      <c r="AB23" s="939" t="s">
        <v>11</v>
      </c>
      <c r="AC23" s="940"/>
      <c r="AD23" s="941"/>
      <c r="AE23" s="928" t="s">
        <v>372</v>
      </c>
      <c r="AF23" s="928"/>
      <c r="AG23" s="928"/>
      <c r="AH23" s="128"/>
      <c r="AI23" s="928" t="s">
        <v>468</v>
      </c>
      <c r="AJ23" s="928"/>
      <c r="AK23" s="928"/>
      <c r="AL23" s="128"/>
      <c r="AM23" s="928" t="s">
        <v>469</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7"/>
      <c r="R25" s="657"/>
      <c r="S25" s="657"/>
      <c r="T25" s="657"/>
      <c r="U25" s="657"/>
      <c r="V25" s="657"/>
      <c r="W25" s="657"/>
      <c r="X25" s="658"/>
      <c r="Y25" s="932" t="s">
        <v>12</v>
      </c>
      <c r="Z25" s="933"/>
      <c r="AA25" s="934"/>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344</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6"/>
      <c r="AA30" s="287"/>
      <c r="AB30" s="939" t="s">
        <v>11</v>
      </c>
      <c r="AC30" s="940"/>
      <c r="AD30" s="941"/>
      <c r="AE30" s="928" t="s">
        <v>372</v>
      </c>
      <c r="AF30" s="928"/>
      <c r="AG30" s="928"/>
      <c r="AH30" s="128"/>
      <c r="AI30" s="928" t="s">
        <v>468</v>
      </c>
      <c r="AJ30" s="928"/>
      <c r="AK30" s="928"/>
      <c r="AL30" s="128"/>
      <c r="AM30" s="928" t="s">
        <v>469</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7"/>
      <c r="R32" s="657"/>
      <c r="S32" s="657"/>
      <c r="T32" s="657"/>
      <c r="U32" s="657"/>
      <c r="V32" s="657"/>
      <c r="W32" s="657"/>
      <c r="X32" s="658"/>
      <c r="Y32" s="932" t="s">
        <v>12</v>
      </c>
      <c r="Z32" s="933"/>
      <c r="AA32" s="934"/>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344</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6"/>
      <c r="AA37" s="287"/>
      <c r="AB37" s="939" t="s">
        <v>11</v>
      </c>
      <c r="AC37" s="940"/>
      <c r="AD37" s="941"/>
      <c r="AE37" s="928" t="s">
        <v>372</v>
      </c>
      <c r="AF37" s="928"/>
      <c r="AG37" s="928"/>
      <c r="AH37" s="128"/>
      <c r="AI37" s="928" t="s">
        <v>468</v>
      </c>
      <c r="AJ37" s="928"/>
      <c r="AK37" s="928"/>
      <c r="AL37" s="128"/>
      <c r="AM37" s="928" t="s">
        <v>469</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7"/>
      <c r="R39" s="657"/>
      <c r="S39" s="657"/>
      <c r="T39" s="657"/>
      <c r="U39" s="657"/>
      <c r="V39" s="657"/>
      <c r="W39" s="657"/>
      <c r="X39" s="658"/>
      <c r="Y39" s="932" t="s">
        <v>12</v>
      </c>
      <c r="Z39" s="933"/>
      <c r="AA39" s="934"/>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344</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6"/>
      <c r="AA44" s="287"/>
      <c r="AB44" s="939" t="s">
        <v>11</v>
      </c>
      <c r="AC44" s="940"/>
      <c r="AD44" s="941"/>
      <c r="AE44" s="928" t="s">
        <v>372</v>
      </c>
      <c r="AF44" s="928"/>
      <c r="AG44" s="928"/>
      <c r="AH44" s="128"/>
      <c r="AI44" s="928" t="s">
        <v>468</v>
      </c>
      <c r="AJ44" s="928"/>
      <c r="AK44" s="928"/>
      <c r="AL44" s="128"/>
      <c r="AM44" s="928" t="s">
        <v>469</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7"/>
      <c r="R46" s="657"/>
      <c r="S46" s="657"/>
      <c r="T46" s="657"/>
      <c r="U46" s="657"/>
      <c r="V46" s="657"/>
      <c r="W46" s="657"/>
      <c r="X46" s="658"/>
      <c r="Y46" s="932" t="s">
        <v>12</v>
      </c>
      <c r="Z46" s="933"/>
      <c r="AA46" s="934"/>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344</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6"/>
      <c r="AA51" s="287"/>
      <c r="AB51" s="128" t="s">
        <v>11</v>
      </c>
      <c r="AC51" s="940"/>
      <c r="AD51" s="941"/>
      <c r="AE51" s="928" t="s">
        <v>372</v>
      </c>
      <c r="AF51" s="928"/>
      <c r="AG51" s="928"/>
      <c r="AH51" s="128"/>
      <c r="AI51" s="928" t="s">
        <v>468</v>
      </c>
      <c r="AJ51" s="928"/>
      <c r="AK51" s="928"/>
      <c r="AL51" s="128"/>
      <c r="AM51" s="928" t="s">
        <v>469</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7"/>
      <c r="R53" s="657"/>
      <c r="S53" s="657"/>
      <c r="T53" s="657"/>
      <c r="U53" s="657"/>
      <c r="V53" s="657"/>
      <c r="W53" s="657"/>
      <c r="X53" s="658"/>
      <c r="Y53" s="932" t="s">
        <v>12</v>
      </c>
      <c r="Z53" s="933"/>
      <c r="AA53" s="934"/>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344</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6"/>
      <c r="AA58" s="287"/>
      <c r="AB58" s="939" t="s">
        <v>11</v>
      </c>
      <c r="AC58" s="940"/>
      <c r="AD58" s="941"/>
      <c r="AE58" s="928" t="s">
        <v>372</v>
      </c>
      <c r="AF58" s="928"/>
      <c r="AG58" s="928"/>
      <c r="AH58" s="128"/>
      <c r="AI58" s="928" t="s">
        <v>468</v>
      </c>
      <c r="AJ58" s="928"/>
      <c r="AK58" s="928"/>
      <c r="AL58" s="128"/>
      <c r="AM58" s="928" t="s">
        <v>469</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7"/>
      <c r="R60" s="657"/>
      <c r="S60" s="657"/>
      <c r="T60" s="657"/>
      <c r="U60" s="657"/>
      <c r="V60" s="657"/>
      <c r="W60" s="657"/>
      <c r="X60" s="658"/>
      <c r="Y60" s="932" t="s">
        <v>12</v>
      </c>
      <c r="Z60" s="933"/>
      <c r="AA60" s="934"/>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344</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6"/>
      <c r="AA65" s="287"/>
      <c r="AB65" s="939" t="s">
        <v>11</v>
      </c>
      <c r="AC65" s="940"/>
      <c r="AD65" s="941"/>
      <c r="AE65" s="928" t="s">
        <v>372</v>
      </c>
      <c r="AF65" s="928"/>
      <c r="AG65" s="928"/>
      <c r="AH65" s="128"/>
      <c r="AI65" s="928" t="s">
        <v>468</v>
      </c>
      <c r="AJ65" s="928"/>
      <c r="AK65" s="928"/>
      <c r="AL65" s="128"/>
      <c r="AM65" s="928" t="s">
        <v>469</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7"/>
      <c r="R67" s="657"/>
      <c r="S67" s="657"/>
      <c r="T67" s="657"/>
      <c r="U67" s="657"/>
      <c r="V67" s="657"/>
      <c r="W67" s="657"/>
      <c r="X67" s="658"/>
      <c r="Y67" s="932" t="s">
        <v>12</v>
      </c>
      <c r="Z67" s="933"/>
      <c r="AA67" s="934"/>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344</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2022-09-06T05:25:29Z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