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181BADF-D586-46F7-9DEF-0C36315EAC2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l="1"/>
  <c r="AQ67" i="11" l="1"/>
  <c r="AQ33" i="1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6" i="11" l="1"/>
  <c r="AY337" i="11"/>
  <c r="AY338" i="11"/>
  <c r="AY340" i="11"/>
  <c r="AY326" i="11"/>
  <c r="AY398" i="11"/>
  <c r="AY325" i="11"/>
  <c r="AY333" i="11"/>
  <c r="AY399" i="11"/>
  <c r="AY328" i="11"/>
  <c r="AY322" i="11"/>
  <c r="AY330" i="11"/>
  <c r="AY341" i="11"/>
  <c r="AY69" i="11"/>
  <c r="AY327" i="11"/>
  <c r="AY329" i="11"/>
  <c r="AY323" i="11"/>
  <c r="AY331" i="11"/>
  <c r="AY324"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3" i="11"/>
  <c r="AY134" i="11" s="1"/>
  <c r="AY132" i="11"/>
  <c r="AY139" i="11"/>
  <c r="AY144" i="11" s="1"/>
  <c r="AY166" i="11"/>
  <c r="AY161" i="11"/>
  <c r="AY162" i="11" s="1"/>
  <c r="AY156" i="11"/>
  <c r="AY158" i="11" s="1"/>
  <c r="AY146" i="11"/>
  <c r="AY150" i="11" s="1"/>
  <c r="AY127" i="11"/>
  <c r="AY131" i="11" s="1"/>
  <c r="AY122" i="11"/>
  <c r="AY125" i="11" s="1"/>
  <c r="AY112" i="11"/>
  <c r="AY119" i="11" s="1"/>
  <c r="AY99" i="11"/>
  <c r="AY101" i="11" s="1"/>
  <c r="AY98" i="11"/>
  <c r="AY102" i="11"/>
  <c r="AY104" i="11" s="1"/>
  <c r="AY212" i="11" l="1"/>
  <c r="AY213" i="11"/>
  <c r="AY205" i="11"/>
  <c r="AY206" i="11"/>
  <c r="AY204" i="11"/>
  <c r="AY113" i="11"/>
  <c r="AY118" i="11"/>
  <c r="AY121" i="11"/>
  <c r="AY152" i="11"/>
  <c r="AY140" i="11"/>
  <c r="AY135" i="11"/>
  <c r="AY151" i="11"/>
  <c r="AY100" i="11"/>
  <c r="AY153" i="11"/>
  <c r="AY141" i="11"/>
  <c r="AY128" i="11"/>
  <c r="AY154" i="11"/>
  <c r="AY142" i="11"/>
  <c r="AY143" i="11"/>
  <c r="AY114" i="11"/>
  <c r="AY130" i="11"/>
  <c r="AY145" i="11"/>
  <c r="AY129" i="11"/>
  <c r="AY155" i="11"/>
  <c r="AY115" i="11"/>
  <c r="AY193" i="11"/>
  <c r="AY126" i="11"/>
  <c r="AY120" i="11"/>
  <c r="AY172" i="11"/>
  <c r="AY203" i="11"/>
  <c r="AY211" i="11"/>
  <c r="AY137" i="11"/>
  <c r="AY175" i="11"/>
  <c r="AY116" i="11"/>
  <c r="AY124" i="11"/>
  <c r="AY163" i="11"/>
  <c r="AY176" i="11"/>
  <c r="AY198" i="11"/>
  <c r="AY207" i="11"/>
  <c r="AY123" i="11"/>
  <c r="AY117" i="11"/>
  <c r="AY164" i="11"/>
  <c r="AY177" i="11"/>
  <c r="AY178" i="11"/>
  <c r="AY201" i="11"/>
  <c r="AY209"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9" i="11" l="1"/>
  <c r="AY97" i="11"/>
  <c r="AY63" i="11"/>
  <c r="AY80" i="11"/>
  <c r="AY81" i="11"/>
  <c r="AY82" i="11"/>
  <c r="AY84" i="11"/>
  <c r="AY83" i="11"/>
  <c r="AY96" i="11"/>
  <c r="AY91" i="11"/>
  <c r="AY49" i="11"/>
  <c r="AY90" i="11"/>
  <c r="AY55"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<sst xmlns="http://schemas.openxmlformats.org/spreadsheetml/2006/main" count="1654" uniqueCount="770">
  <si>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</si>
  <si>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</si>
  <si>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</si>
  <si>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</si>
  <si>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</si>
  <si>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</si>
  <si>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</si>
  <si>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</si>
  <si>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</si>
  <si>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</si>
  <si>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</si>
  <si>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</si>
  <si>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</si>
  <si>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</si>
  <si>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</si>
  <si>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</si>
  <si>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</si>
  <si>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</si>
  <si>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</si>
  <si>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</si>
  <si>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</si>
  <si>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</si>
  <si>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</si>
  <si>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</si>
  <si>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</si>
  <si>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</si>
  <si>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</si>
  <si>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</si>
  <si>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</si>
  <si>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</si>
  <si>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</si>
  <si>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</si>
  <si>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</si>
  <si>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</si>
  <si>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</si>
  <si>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</si>
  <si>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</si>
  <si>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</si>
  <si>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</si>
  <si>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</si>
  <si>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</si>
  <si>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</si>
  <si>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</si>
  <si>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</si>
  <si>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</si>
  <si>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</si>
  <si>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</si>
  <si>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</si>
  <si>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</si>
  <si>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</si>
  <si>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</si>
  <si>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</si>
  <si>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</si>
  <si>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</si>
  <si>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</si>
  <si>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</si>
  <si>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</si>
  <si>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</si>
  <si>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</si>
  <si>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</si>
  <si>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</si>
  <si>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</si>
  <si>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</si>
  <si>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</si>
  <si>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</si>
  <si>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</si>
  <si>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</si>
  <si>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</si>
  <si>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</si>
  <si>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</si>
  <si>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</si>
  <si>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</si>
  <si>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</si>
  <si>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</si>
  <si>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</si>
  <si>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</si>
  <si>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</si>
  <si>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</si>
  <si>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</si>
  <si>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</si>
  <si>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</si>
  <si>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</si>
  <si>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</si>
  <si>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</si>
  <si>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</si>
  <si>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</si>
  <si>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</si>
  <si>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</si>
  <si>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</si>
  <si>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</si>
  <si>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</si>
  <si>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</si>
  <si>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</si>
  <si>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</si>
  <si>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</si>
  <si>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</si>
  <si>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</si>
  <si>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</si>
  <si>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</si>
  <si>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</si>
  <si>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</si>
  <si>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</si>
  <si>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</si>
  <si>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</si>
  <si>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</si>
  <si>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</si>
  <si>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</si>
  <si>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</si>
  <si>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</si>
  <si>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</si>
  <si>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</si>
  <si>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</si>
  <si>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</si>
  <si>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</si>
  <si>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</si>
  <si>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</si>
  <si>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</si>
  <si>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</si>
  <si>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</si>
  <si>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</si>
  <si>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</si>
  <si>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</si>
  <si>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</si>
  <si>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</si>
  <si>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</si>
  <si>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</si>
  <si>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</si>
  <si>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</si>
  <si>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</si>
  <si>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</si>
  <si>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</si>
  <si>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</si>
  <si>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</si>
  <si>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</si>
  <si>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</si>
  <si>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</si>
  <si>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</si>
  <si>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</si>
  <si>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</si>
  <si>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</si>
  <si>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</si>
  <si>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</si>
  <si>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</si>
  <si>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</si>
  <si>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</si>
  <si>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</si>
  <si>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</si>
  <si>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</si>
  <si>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</si>
  <si>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</si>
  <si>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</si>
  <si>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</si>
  <si>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</si>
  <si>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</si>
  <si>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</si>
  <si>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</si>
  <si>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</si>
  <si>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</si>
  <si>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</si>
  <si>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</si>
  <si>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</si>
  <si>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</si>
  <si>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</si>
  <si>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</si>
  <si>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</si>
  <si>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</si>
  <si>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</si>
  <si>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</si>
  <si>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</si>
  <si>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</si>
  <si>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</si>
  <si>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</si>
  <si>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</si>
  <si>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</si>
  <si>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</si>
  <si>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</si>
  <si>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</si>
  <si>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</si>
  <si>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</si>
  <si>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</si>
  <si>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</si>
  <si>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</si>
  <si>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</si>
  <si>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</si>
  <si>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</si>
  <si>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</si>
  <si>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</si>
  <si>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</si>
  <si>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</si>
  <si>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</si>
  <si>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</si>
  <si>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</si>
  <si>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</si>
  <si>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</si>
  <si>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</si>
  <si>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</si>
  <si>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</si>
  <si>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</si>
  <si>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</si>
  <si>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</si>
  <si>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</si>
  <si>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</si>
  <si>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</si>
  <si>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</si>
  <si>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</si>
  <si>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</si>
  <si>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</si>
  <si>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</si>
  <si>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</si>
  <si>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</si>
  <si>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</si>
  <si>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</si>
  <si>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</si>
  <si>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</si>
  <si>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</si>
  <si>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</si>
  <si>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</si>
  <si>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</si>
  <si>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</si>
  <si>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</si>
  <si>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</si>
  <si>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</si>
  <si>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</si>
  <si>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</si>
  <si>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</si>
  <si>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</si>
  <si>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</si>
  <si>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</si>
  <si>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</si>
  <si>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</si>
  <si>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</si>
  <si>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</si>
  <si>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</si>
  <si>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</si>
  <si>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</si>
  <si>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</si>
  <si>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</si>
  <si>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</si>
  <si>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</si>
  <si>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</si>
  <si>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</si>
  <si>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</si>
  <si>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</si>
  <si>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</si>
  <si>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</si>
  <si>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</si>
  <si>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</si>
  <si>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</si>
  <si>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</si>
  <si>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</si>
  <si>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</si>
  <si>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</si>
  <si>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</si>
  <si>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</si>
  <si>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</si>
  <si>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</si>
  <si>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</si>
  <si>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</si>
  <si>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</si>
  <si>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</si>
  <si>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</si>
  <si>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</si>
  <si>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</si>
  <si>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</si>
  <si>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</si>
  <si>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</si>
  <si>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</si>
  <si>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</si>
  <si>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</si>
  <si>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</si>
  <si>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</si>
  <si>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</si>
  <si>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</si>
  <si>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</si>
  <si>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</si>
  <si>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</si>
  <si>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</si>
  <si>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</si>
  <si>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</si>
  <si>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</si>
  <si>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</si>
  <si>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</si>
  <si>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</si>
  <si>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</si>
  <si>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</si>
  <si>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</si>
  <si>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</si>
  <si>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</si>
  <si>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</si>
  <si>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</si>
  <si>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</si>
  <si>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</si>
  <si>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</si>
  <si>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</si>
  <si>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</si>
  <si>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</si>
  <si>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</si>
  <si>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</si>
  <si>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</si>
  <si>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</si>
  <si>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</si>
  <si>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</si>
  <si>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</si>
  <si>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</si>
  <si>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</si>
  <si>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</si>
  <si>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</si>
  <si>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</si>
  <si>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</si>
  <si>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</si>
  <si>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</si>
  <si>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</si>
  <si>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</si>
  <si>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</si>
  <si>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</si>
  <si>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</si>
  <si>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</si>
  <si>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</si>
  <si>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</si>
  <si>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</si>
  <si>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</si>
  <si>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</si>
  <si>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</si>
  <si>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</si>
  <si>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</si>
  <si>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</si>
  <si>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</si>
  <si>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</si>
  <si>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</si>
  <si>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</si>
  <si>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</si>
  <si>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</si>
  <si>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</si>
  <si>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</si>
  <si>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</si>
  <si>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</si>
  <si>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</si>
  <si>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</si>
  <si>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</si>
  <si>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</si>
  <si>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</si>
  <si>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</si>
  <si>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</si>
  <si>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</si>
  <si>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</si>
  <si>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</si>
  <si>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</si>
  <si>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</si>
  <si>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</si>
  <si>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</si>
  <si>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</si>
  <si>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</si>
  <si>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</si>
  <si>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</si>
  <si>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</si>
  <si>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</si>
  <si>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</si>
  <si>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</si>
  <si>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</si>
  <si>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</si>
  <si>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</si>
  <si>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</si>
  <si>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</si>
  <si>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</si>
  <si>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</si>
  <si>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</si>
  <si>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</si>
  <si>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</si>
  <si>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</si>
  <si>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</si>
  <si>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</si>
  <si>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</si>
  <si>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</si>
  <si>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</si>
  <si>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</si>
  <si>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</si>
  <si>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</si>
  <si>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</si>
  <si>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</si>
  <si>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</si>
  <si>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</si>
  <si>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</si>
  <si>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</si>
  <si>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</si>
  <si>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</si>
  <si>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</si>
  <si>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</si>
  <si>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</si>
  <si>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</si>
  <si>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</si>
  <si>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</si>
  <si>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</si>
  <si>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</si>
  <si>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</si>
  <si>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</si>
  <si>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</si>
  <si>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</si>
  <si>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</si>
  <si>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</si>
  <si>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</si>
  <si>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</si>
  <si>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</si>
  <si>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</si>
  <si>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</si>
  <si>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</si>
  <si>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</si>
  <si>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</si>
  <si>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</si>
  <si>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</si>
  <si>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</si>
  <si>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</si>
  <si>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</si>
  <si>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</si>
  <si>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</si>
  <si>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</si>
  <si>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</si>
  <si>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</si>
  <si>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</si>
  <si>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</si>
  <si>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</si>
  <si>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</si>
  <si>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</si>
  <si>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</si>
  <si>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</si>
  <si>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</si>
  <si>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</si>
  <si>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</si>
  <si>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</si>
  <si>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</si>
  <si>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</si>
  <si>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</si>
  <si>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</si>
  <si>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</si>
  <si>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</si>
  <si>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</si>
  <si>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</si>
  <si>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</si>
  <si>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</si>
  <si>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</si>
  <si>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</si>
  <si>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</si>
  <si>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</si>
  <si>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</si>
  <si>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</si>
  <si>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</si>
  <si>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</si>
  <si>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</si>
  <si>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</si>
  <si>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</si>
  <si>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</si>
  <si>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</si>
  <si>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</si>
  <si>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</si>
  <si>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</si>
  <si>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</si>
  <si>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</si>
  <si>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</si>
  <si>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</si>
  <si>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</si>
  <si>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</si>
  <si>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</si>
  <si>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</si>
  <si>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</si>
  <si>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</si>
  <si>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</si>
  <si>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</si>
  <si>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</si>
  <si>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</si>
  <si>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</si>
  <si>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</si>
  <si>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</si>
  <si>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</si>
  <si>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</si>
  <si>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</si>
  <si>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</si>
  <si>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</si>
  <si>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</si>
  <si>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</si>
  <si>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</si>
  <si>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</si>
  <si>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</si>
  <si>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</si>
  <si>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</si>
  <si>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</si>
  <si>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</si>
  <si>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</si>
  <si>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</si>
  <si>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</si>
  <si>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</si>
  <si>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</si>
  <si>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</si>
  <si>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</si>
  <si>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</si>
  <si>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</si>
  <si>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</si>
  <si>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</si>
  <si>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</si>
  <si>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</si>
  <si>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</si>
  <si>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</si>
  <si>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</si>
  <si>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</si>
  <si>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</si>
  <si>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</si>
  <si>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</si>
  <si>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</si>
  <si>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</si>
  <si>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</si>
  <si>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</si>
  <si>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</si>
  <si>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</si>
  <si>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</si>
  <si>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</si>
  <si>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</si>
  <si>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</si>
  <si>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</si>
  <si>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</si>
  <si>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</si>
  <si>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</si>
  <si>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</si>
  <si>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</si>
  <si>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</si>
  <si>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</si>
  <si>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</si>
  <si>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</si>
  <si>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</si>
  <si>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</si>
  <si>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</si>
  <si>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</si>
  <si>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</si>
  <si>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</si>
  <si>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</si>
  <si>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</si>
  <si>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</si>
  <si>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</si>
  <si>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</si>
  <si>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</si>
  <si>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</si>
  <si>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</si>
  <si>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</si>
  <si>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</si>
  <si>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</si>
  <si>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</si>
  <si>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</si>
  <si>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</si>
  <si>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</si>
  <si>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</si>
  <si>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</si>
  <si>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</si>
  <si>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</si>
  <si>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</si>
  <si>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</si>
  <si>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</si>
  <si>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</si>
  <si>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</si>
  <si>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</si>
  <si>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</si>
  <si>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</si>
  <si>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</si>
  <si>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</si>
  <si>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</si>
  <si>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</si>
  <si>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</si>
  <si>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</si>
  <si>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</si>
  <si>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</si>
  <si>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</si>
  <si>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</si>
  <si>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</si>
  <si>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</si>
  <si>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</si>
  <si>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</si>
  <si>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</si>
  <si>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</si>
  <si>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</si>
  <si>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</si>
  <si>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</si>
  <si>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</si>
  <si>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</si>
  <si>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</si>
  <si>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</si>
  <si>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</si>
  <si>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</si>
  <si>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</si>
  <si>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</si>
  <si>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</si>
  <si>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</si>
  <si>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</si>
  <si>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</si>
  <si>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</si>
  <si>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</si>
  <si>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</si>
  <si>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</si>
  <si>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</si>
  <si>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</si>
  <si>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</si>
  <si>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</si>
  <si>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</si>
  <si>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</si>
  <si>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</si>
  <si>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</si>
  <si>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</si>
  <si>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</si>
  <si>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</si>
  <si>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</si>
  <si>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</si>
  <si>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移転措置事業</t>
    <rPh sb="0" eb="4">
      <t>イテンソチ</t>
    </rPh>
    <rPh sb="4" eb="6">
      <t>ジギョウ</t>
    </rPh>
    <phoneticPr fontId="5"/>
  </si>
  <si>
    <t>地方協力局</t>
    <rPh sb="0" eb="5">
      <t>チホウキョウリョクキョク</t>
    </rPh>
    <phoneticPr fontId="5"/>
  </si>
  <si>
    <t>地域社会協力総括課</t>
    <rPh sb="0" eb="9">
      <t>チイキシャカイキョウリョクソウカツカ</t>
    </rPh>
    <phoneticPr fontId="5"/>
  </si>
  <si>
    <t>防衛</t>
  </si>
  <si>
    <t>防衛施設周辺の生活環境の整備等に関する法律第５条</t>
    <phoneticPr fontId="5"/>
  </si>
  <si>
    <t>平成３１年度以降に係る防衛計画の大綱、中期防衛力整備計画(平成３１年度～平成３５年度)(平成３０年１２月１８日国家安全保障会議決定・閣議決定)</t>
    <phoneticPr fontId="5"/>
  </si>
  <si>
    <t>○</t>
  </si>
  <si>
    <t>-</t>
  </si>
  <si>
    <t>防衛施設安定運用業務庁費</t>
    <rPh sb="0" eb="2">
      <t>ボウエイ</t>
    </rPh>
    <rPh sb="2" eb="4">
      <t>シセツ</t>
    </rPh>
    <rPh sb="4" eb="6">
      <t>アンテイ</t>
    </rPh>
    <rPh sb="6" eb="8">
      <t>ウンヨウ</t>
    </rPh>
    <rPh sb="8" eb="10">
      <t>ギョウム</t>
    </rPh>
    <rPh sb="10" eb="11">
      <t>チョウ</t>
    </rPh>
    <rPh sb="11" eb="12">
      <t>ヒ</t>
    </rPh>
    <phoneticPr fontId="5"/>
  </si>
  <si>
    <t>職員旅費</t>
    <rPh sb="0" eb="2">
      <t>ショクイン</t>
    </rPh>
    <rPh sb="2" eb="4">
      <t>リョヒ</t>
    </rPh>
    <phoneticPr fontId="5"/>
  </si>
  <si>
    <t>　所有者が買入れを希望している土地に対する買入れの実施</t>
    <rPh sb="1" eb="4">
      <t>ショユウシャ</t>
    </rPh>
    <rPh sb="5" eb="7">
      <t>カイイ</t>
    </rPh>
    <rPh sb="9" eb="11">
      <t>キボウ</t>
    </rPh>
    <rPh sb="15" eb="17">
      <t>トチ</t>
    </rPh>
    <rPh sb="18" eb="19">
      <t>タイ</t>
    </rPh>
    <rPh sb="21" eb="23">
      <t>カイイ</t>
    </rPh>
    <rPh sb="25" eb="27">
      <t>ジッシ</t>
    </rPh>
    <phoneticPr fontId="5"/>
  </si>
  <si>
    <t>　所有者が買入れを希望している土地に対する買入れの進捗
（中間目標及び目標最終年度については、土地所有者の希望時期により変動することから、設定できない）</t>
    <rPh sb="1" eb="4">
      <t>ショユウシャ</t>
    </rPh>
    <rPh sb="5" eb="7">
      <t>カイイ</t>
    </rPh>
    <rPh sb="9" eb="11">
      <t>キボウ</t>
    </rPh>
    <rPh sb="15" eb="17">
      <t>トチ</t>
    </rPh>
    <rPh sb="18" eb="19">
      <t>タイ</t>
    </rPh>
    <rPh sb="21" eb="23">
      <t>カイイ</t>
    </rPh>
    <rPh sb="25" eb="27">
      <t>シンチョク</t>
    </rPh>
    <rPh sb="29" eb="31">
      <t>チュウカン</t>
    </rPh>
    <rPh sb="31" eb="33">
      <t>モクヒョウ</t>
    </rPh>
    <rPh sb="33" eb="34">
      <t>オヨ</t>
    </rPh>
    <rPh sb="35" eb="37">
      <t>モクヒョウ</t>
    </rPh>
    <rPh sb="37" eb="39">
      <t>サイシュウ</t>
    </rPh>
    <rPh sb="39" eb="41">
      <t>ネンド</t>
    </rPh>
    <rPh sb="47" eb="49">
      <t>トチ</t>
    </rPh>
    <rPh sb="49" eb="52">
      <t>ショユウシャ</t>
    </rPh>
    <rPh sb="53" eb="55">
      <t>キボウ</t>
    </rPh>
    <rPh sb="55" eb="57">
      <t>ジキ</t>
    </rPh>
    <rPh sb="60" eb="62">
      <t>ヘンドウ</t>
    </rPh>
    <rPh sb="69" eb="71">
      <t>セッテイ</t>
    </rPh>
    <phoneticPr fontId="5"/>
  </si>
  <si>
    <t>2,172/79</t>
    <phoneticPr fontId="5"/>
  </si>
  <si>
    <t>0015</t>
    <phoneticPr fontId="5"/>
  </si>
  <si>
    <t>0470</t>
    <phoneticPr fontId="5"/>
  </si>
  <si>
    <t>0372</t>
    <phoneticPr fontId="5"/>
  </si>
  <si>
    <t>0253</t>
    <phoneticPr fontId="5"/>
  </si>
  <si>
    <t>0326</t>
    <phoneticPr fontId="5"/>
  </si>
  <si>
    <t>0334</t>
    <phoneticPr fontId="5"/>
  </si>
  <si>
    <t>0343</t>
    <phoneticPr fontId="5"/>
  </si>
  <si>
    <t>１．必要性
　移転措置事業は、飛行場等から著しい騒音被害が発生しているために移転を余儀なくされる住民に対し、建物等の移転補償及び土地の買入れを行うことにより、航空機騒音等のない地域への移転を容易にするものであって、騒音被害を抜本的に解決するために必要不可欠な事業であり、また、防衛施設と周辺地域との調和を図ることにより、我が国の防衛力と日米安全保障体制を支える基盤である防衛施設を安定的に使用するために必要であることから、防衛省が実施することが適切である。
２．効率性
　移転措置事業における建物等の移転補償及び土地の買入れについては、移転補償等の対象となる住民のうち、移転を希望する住民の中から、原則、移転補償等希望届の申出順に計上し、効率的な予算要求、予算執行に努めている。具体的な移転措置事業の実施については、建物等の移転補償は、補償契約締結後、支出先となる建物等の所有者から移転完了届の提出を受け、現地確認等を実施し、建物等の撤去及び第二種区域等外への移転の状況等契約内容の履行確認を行い、土地の買入れは、売買契約締結後、現地確認等を実施し、当該土地に関する所有権以外の権利の消滅及び建物等の撤去状況等契約内容の履行確認を行っている。
　建物等調査及び土地測量の外注については、一般競争入札により競争性を確保し、また履行場所が同一の地区である場合にはまとめて発注する等、効率的な予算執行に努めている。　
　なお、繰越額や不用額については、移転を希望する住民からの申請取下げや、移転を希望する住民の死亡による相続手続き等、個人の事情によったやむを得ない事情によるものである。
３．有効性
　移転措置事業における建物等の移転補償及び土地の買入れについては、移転補償等の対象となる住民のうち、移転を希望する住民に対し、航空機騒音等のない地域への移転を容易にすること、住宅等が建設されることによる新たな障害を未然に防止するとともに、飛行場等と市民生活の場とを隔離するために緩衝地帯として整備している。
４．総合評価
　移転措置事業は、防衛という国民全体の利益のために特定の地域の住民が受けている騒音被害を抜本的に解決し、防衛施設の安定的使用を確保するために必要不可欠な事業である。</t>
    <phoneticPr fontId="5"/>
  </si>
  <si>
    <t>　防衛施設の安定的使用を確保するために必要不可欠な事業であり、引き続き、防衛省において着実に実施するとともに、建物等調査及び土地測量について、今後も効率的な予算執行及び予算要求に取り組む。</t>
    <phoneticPr fontId="5"/>
  </si>
  <si>
    <t>　　建物等所有者が航空機騒音等のない地域への移転を容易にするため、飛行場等周辺の移転補償等の実施に関する訓令等に基づき申請し実施していることから、国民や社会のニーズを反映している。</t>
  </si>
  <si>
    <t>　防衛という国民の利益のために特定の地域の住民が受けている不利益を公平の観点から是正する、いわば補償的な性格を有するものであり、国の責務として国自ら行うものである。</t>
    <rPh sb="1" eb="3">
      <t>ボウエイ</t>
    </rPh>
    <rPh sb="6" eb="8">
      <t>コクミン</t>
    </rPh>
    <rPh sb="9" eb="11">
      <t>リエキ</t>
    </rPh>
    <rPh sb="15" eb="17">
      <t>トクテイ</t>
    </rPh>
    <rPh sb="18" eb="20">
      <t>チイキ</t>
    </rPh>
    <rPh sb="21" eb="23">
      <t>ジュウミン</t>
    </rPh>
    <rPh sb="24" eb="25">
      <t>ウ</t>
    </rPh>
    <rPh sb="29" eb="32">
      <t>フリエキ</t>
    </rPh>
    <rPh sb="33" eb="35">
      <t>コウヘイ</t>
    </rPh>
    <rPh sb="36" eb="38">
      <t>カンテン</t>
    </rPh>
    <rPh sb="40" eb="42">
      <t>ゼセイ</t>
    </rPh>
    <rPh sb="48" eb="51">
      <t>ホショウテキ</t>
    </rPh>
    <rPh sb="52" eb="54">
      <t>セイカク</t>
    </rPh>
    <rPh sb="55" eb="56">
      <t>ユウ</t>
    </rPh>
    <rPh sb="64" eb="65">
      <t>クニ</t>
    </rPh>
    <rPh sb="66" eb="68">
      <t>セキム</t>
    </rPh>
    <rPh sb="71" eb="72">
      <t>クニ</t>
    </rPh>
    <rPh sb="72" eb="73">
      <t>ミズカ</t>
    </rPh>
    <rPh sb="74" eb="75">
      <t>オコナ</t>
    </rPh>
    <phoneticPr fontId="5"/>
  </si>
  <si>
    <t>-</t>
    <phoneticPr fontId="5"/>
  </si>
  <si>
    <t>　所有者が移転を希望している建物等に対する移転補償の実施</t>
    <phoneticPr fontId="5"/>
  </si>
  <si>
    <t>所有者が移転を希望している建物等に対する移転補償の実施</t>
    <phoneticPr fontId="5"/>
  </si>
  <si>
    <t>　所有者が移転を希望している建物等に対する移転補償の進捗率
（中間目標及び目標最終年度については、建物等所有者の希望時期により変動することから、設定できない）</t>
    <phoneticPr fontId="5"/>
  </si>
  <si>
    <t>　自衛隊等の航空機の離陸、着陸等の頻繁な実施により生ずる音響に起因する障害が特に著しいと認めて防衛大臣が指定する第二種区域等の指定の際現に所在する建物等の所有者が、同区域外に移転を希望する場合に、防衛省が建物等の移転補償を行う。</t>
    <rPh sb="98" eb="100">
      <t>ボウエイ</t>
    </rPh>
    <rPh sb="100" eb="101">
      <t>ショウ</t>
    </rPh>
    <phoneticPr fontId="5"/>
  </si>
  <si>
    <t>　所有者が買入れを希望している土地に対する買入れの実施</t>
    <phoneticPr fontId="5"/>
  </si>
  <si>
    <t>-</t>
    <phoneticPr fontId="5"/>
  </si>
  <si>
    <t>令和３年度飛行場等周辺移転補償等実施状況</t>
    <phoneticPr fontId="5"/>
  </si>
  <si>
    <t>建物等の移転補償</t>
    <rPh sb="0" eb="2">
      <t>タテモノ</t>
    </rPh>
    <rPh sb="2" eb="3">
      <t>トウ</t>
    </rPh>
    <rPh sb="4" eb="6">
      <t>イテン</t>
    </rPh>
    <rPh sb="6" eb="8">
      <t>ホショウ</t>
    </rPh>
    <phoneticPr fontId="5"/>
  </si>
  <si>
    <t>建物等所有者A</t>
    <rPh sb="0" eb="2">
      <t>タテモノ</t>
    </rPh>
    <rPh sb="2" eb="3">
      <t>トウ</t>
    </rPh>
    <rPh sb="3" eb="6">
      <t>ショユウシャ</t>
    </rPh>
    <phoneticPr fontId="5"/>
  </si>
  <si>
    <t>建物等所有者B</t>
    <rPh sb="0" eb="2">
      <t>タテモノ</t>
    </rPh>
    <rPh sb="2" eb="3">
      <t>トウ</t>
    </rPh>
    <rPh sb="3" eb="6">
      <t>ショユウシャ</t>
    </rPh>
    <phoneticPr fontId="5"/>
  </si>
  <si>
    <t>建物等所有者C</t>
    <rPh sb="0" eb="2">
      <t>タテモノ</t>
    </rPh>
    <rPh sb="2" eb="3">
      <t>トウ</t>
    </rPh>
    <rPh sb="3" eb="6">
      <t>ショユウシャ</t>
    </rPh>
    <phoneticPr fontId="5"/>
  </si>
  <si>
    <t>建物等所有者D</t>
    <rPh sb="0" eb="2">
      <t>タテモノ</t>
    </rPh>
    <rPh sb="2" eb="3">
      <t>トウ</t>
    </rPh>
    <rPh sb="3" eb="6">
      <t>ショユウシャ</t>
    </rPh>
    <phoneticPr fontId="5"/>
  </si>
  <si>
    <t>建物等所有者E</t>
    <rPh sb="0" eb="2">
      <t>タテモノ</t>
    </rPh>
    <rPh sb="2" eb="3">
      <t>トウ</t>
    </rPh>
    <rPh sb="3" eb="6">
      <t>ショユウシャ</t>
    </rPh>
    <phoneticPr fontId="5"/>
  </si>
  <si>
    <t>建物等所有者F</t>
    <rPh sb="0" eb="2">
      <t>タテモノ</t>
    </rPh>
    <rPh sb="2" eb="3">
      <t>トウ</t>
    </rPh>
    <rPh sb="3" eb="6">
      <t>ショユウシャ</t>
    </rPh>
    <phoneticPr fontId="5"/>
  </si>
  <si>
    <t>建物等所有者G</t>
    <rPh sb="0" eb="2">
      <t>タテモノ</t>
    </rPh>
    <rPh sb="2" eb="3">
      <t>トウ</t>
    </rPh>
    <rPh sb="3" eb="6">
      <t>ショユウシャ</t>
    </rPh>
    <phoneticPr fontId="5"/>
  </si>
  <si>
    <t>建物等所有者H</t>
    <rPh sb="0" eb="2">
      <t>タテモノ</t>
    </rPh>
    <rPh sb="2" eb="3">
      <t>トウ</t>
    </rPh>
    <rPh sb="3" eb="6">
      <t>ショユウシャ</t>
    </rPh>
    <phoneticPr fontId="5"/>
  </si>
  <si>
    <t>建物等所有者I</t>
    <rPh sb="0" eb="2">
      <t>タテモノ</t>
    </rPh>
    <rPh sb="2" eb="3">
      <t>トウ</t>
    </rPh>
    <rPh sb="3" eb="6">
      <t>ショユウシャ</t>
    </rPh>
    <phoneticPr fontId="5"/>
  </si>
  <si>
    <t>建物等所有者J</t>
    <rPh sb="0" eb="2">
      <t>タテモノ</t>
    </rPh>
    <rPh sb="2" eb="3">
      <t>トウ</t>
    </rPh>
    <rPh sb="3" eb="6">
      <t>ショユウシャ</t>
    </rPh>
    <phoneticPr fontId="5"/>
  </si>
  <si>
    <t>土地所有者Ａ</t>
    <rPh sb="0" eb="2">
      <t>トチ</t>
    </rPh>
    <rPh sb="2" eb="5">
      <t>ショユウシャ</t>
    </rPh>
    <phoneticPr fontId="5"/>
  </si>
  <si>
    <t>土地の買入れ</t>
    <rPh sb="0" eb="2">
      <t>トチ</t>
    </rPh>
    <rPh sb="3" eb="5">
      <t>カイイ</t>
    </rPh>
    <phoneticPr fontId="5"/>
  </si>
  <si>
    <t>土地所有者Ｂ</t>
    <rPh sb="0" eb="2">
      <t>トチ</t>
    </rPh>
    <rPh sb="2" eb="5">
      <t>ショユウシャ</t>
    </rPh>
    <phoneticPr fontId="5"/>
  </si>
  <si>
    <t>土地所有者Ｃ</t>
    <rPh sb="0" eb="2">
      <t>トチ</t>
    </rPh>
    <rPh sb="2" eb="5">
      <t>ショユウシャ</t>
    </rPh>
    <phoneticPr fontId="5"/>
  </si>
  <si>
    <t>土地所有者Ｄ</t>
    <rPh sb="0" eb="2">
      <t>トチ</t>
    </rPh>
    <rPh sb="2" eb="5">
      <t>ショユウシャ</t>
    </rPh>
    <phoneticPr fontId="5"/>
  </si>
  <si>
    <t>土地所有者Ｅ</t>
    <rPh sb="0" eb="2">
      <t>トチ</t>
    </rPh>
    <rPh sb="2" eb="5">
      <t>ショユウシャ</t>
    </rPh>
    <phoneticPr fontId="5"/>
  </si>
  <si>
    <t>土地所有者Ｆ</t>
    <rPh sb="0" eb="2">
      <t>トチ</t>
    </rPh>
    <rPh sb="2" eb="5">
      <t>ショユウシャ</t>
    </rPh>
    <phoneticPr fontId="5"/>
  </si>
  <si>
    <t>土地所有者Ｇ</t>
    <rPh sb="0" eb="2">
      <t>トチ</t>
    </rPh>
    <rPh sb="2" eb="5">
      <t>ショユウシャ</t>
    </rPh>
    <phoneticPr fontId="5"/>
  </si>
  <si>
    <t>土地所有者Ｈ</t>
    <rPh sb="0" eb="2">
      <t>トチ</t>
    </rPh>
    <rPh sb="2" eb="5">
      <t>ショユウシャ</t>
    </rPh>
    <phoneticPr fontId="5"/>
  </si>
  <si>
    <t>土地所有者Ｉ</t>
    <rPh sb="0" eb="2">
      <t>トチ</t>
    </rPh>
    <rPh sb="2" eb="5">
      <t>ショユウシャ</t>
    </rPh>
    <phoneticPr fontId="5"/>
  </si>
  <si>
    <t>土地所有者J</t>
    <rPh sb="0" eb="2">
      <t>トチ</t>
    </rPh>
    <rPh sb="2" eb="5">
      <t>ショユウシャ</t>
    </rPh>
    <phoneticPr fontId="5"/>
  </si>
  <si>
    <t>補償費、買収費、測量等工事費</t>
    <rPh sb="0" eb="2">
      <t>ホショウ</t>
    </rPh>
    <rPh sb="2" eb="3">
      <t>ヒ</t>
    </rPh>
    <rPh sb="4" eb="6">
      <t>バイシュウ</t>
    </rPh>
    <rPh sb="6" eb="7">
      <t>ヒ</t>
    </rPh>
    <rPh sb="8" eb="10">
      <t>ソクリョウ</t>
    </rPh>
    <rPh sb="10" eb="11">
      <t>トウ</t>
    </rPh>
    <rPh sb="11" eb="14">
      <t>コウジヒ</t>
    </rPh>
    <phoneticPr fontId="5"/>
  </si>
  <si>
    <t>建物等の移転補償、土地の買入れ、建物等調査及び土地測量</t>
    <rPh sb="0" eb="2">
      <t>タテモノ</t>
    </rPh>
    <rPh sb="2" eb="3">
      <t>トウ</t>
    </rPh>
    <rPh sb="4" eb="6">
      <t>イテン</t>
    </rPh>
    <rPh sb="6" eb="8">
      <t>ホショウ</t>
    </rPh>
    <rPh sb="9" eb="11">
      <t>トチ</t>
    </rPh>
    <rPh sb="12" eb="14">
      <t>カイイ</t>
    </rPh>
    <rPh sb="16" eb="18">
      <t>タテモノ</t>
    </rPh>
    <rPh sb="18" eb="19">
      <t>トウ</t>
    </rPh>
    <rPh sb="19" eb="21">
      <t>チョウサ</t>
    </rPh>
    <rPh sb="21" eb="22">
      <t>オヨ</t>
    </rPh>
    <rPh sb="23" eb="25">
      <t>トチ</t>
    </rPh>
    <rPh sb="25" eb="27">
      <t>ソクリョウ</t>
    </rPh>
    <phoneticPr fontId="5"/>
  </si>
  <si>
    <t>補償費</t>
    <rPh sb="0" eb="3">
      <t>ホショウヒ</t>
    </rPh>
    <phoneticPr fontId="5"/>
  </si>
  <si>
    <t>買収費</t>
    <rPh sb="0" eb="2">
      <t>バイシュウ</t>
    </rPh>
    <rPh sb="2" eb="3">
      <t>ヒ</t>
    </rPh>
    <phoneticPr fontId="5"/>
  </si>
  <si>
    <t>測量等工事費</t>
    <rPh sb="0" eb="2">
      <t>ソクリョウ</t>
    </rPh>
    <rPh sb="2" eb="3">
      <t>トウ</t>
    </rPh>
    <rPh sb="3" eb="6">
      <t>コウジヒ</t>
    </rPh>
    <phoneticPr fontId="5"/>
  </si>
  <si>
    <t>建物等調査及び土地測量</t>
    <rPh sb="0" eb="3">
      <t>タテモノトウ</t>
    </rPh>
    <rPh sb="3" eb="5">
      <t>チョウサ</t>
    </rPh>
    <rPh sb="5" eb="6">
      <t>オヨ</t>
    </rPh>
    <rPh sb="7" eb="9">
      <t>トチ</t>
    </rPh>
    <rPh sb="9" eb="11">
      <t>ソクリョウ</t>
    </rPh>
    <phoneticPr fontId="5"/>
  </si>
  <si>
    <t>建物等調査及び土地測量</t>
    <rPh sb="0" eb="2">
      <t>タテモノ</t>
    </rPh>
    <rPh sb="2" eb="3">
      <t>トウ</t>
    </rPh>
    <rPh sb="3" eb="5">
      <t>チョウサ</t>
    </rPh>
    <rPh sb="5" eb="6">
      <t>オヨ</t>
    </rPh>
    <rPh sb="7" eb="9">
      <t>トチ</t>
    </rPh>
    <rPh sb="9" eb="11">
      <t>ソクリョウ</t>
    </rPh>
    <phoneticPr fontId="5"/>
  </si>
  <si>
    <t>土地測量</t>
    <rPh sb="0" eb="2">
      <t>トチ</t>
    </rPh>
    <rPh sb="2" eb="4">
      <t>ソクリョウ</t>
    </rPh>
    <phoneticPr fontId="5"/>
  </si>
  <si>
    <t>建物等調査</t>
    <rPh sb="0" eb="2">
      <t>タテモノ</t>
    </rPh>
    <rPh sb="2" eb="3">
      <t>トウ</t>
    </rPh>
    <rPh sb="3" eb="5">
      <t>チョウサ</t>
    </rPh>
    <phoneticPr fontId="5"/>
  </si>
  <si>
    <t>株式会社コスモエンジニアリング</t>
    <rPh sb="0" eb="4">
      <t>カブシキガイシャ</t>
    </rPh>
    <phoneticPr fontId="2"/>
  </si>
  <si>
    <t>株式会社八光開発コンサルタント</t>
    <rPh sb="0" eb="4">
      <t>カブシキガイシャ</t>
    </rPh>
    <rPh sb="4" eb="6">
      <t>ハッコウ</t>
    </rPh>
    <rPh sb="6" eb="8">
      <t>カイハツ</t>
    </rPh>
    <phoneticPr fontId="2"/>
  </si>
  <si>
    <t>株式会社一測設計</t>
    <rPh sb="0" eb="2">
      <t>カブシキ</t>
    </rPh>
    <rPh sb="2" eb="4">
      <t>カイシャ</t>
    </rPh>
    <rPh sb="4" eb="5">
      <t>イチ</t>
    </rPh>
    <rPh sb="5" eb="6">
      <t>ソク</t>
    </rPh>
    <rPh sb="6" eb="8">
      <t>セッケイ</t>
    </rPh>
    <phoneticPr fontId="2"/>
  </si>
  <si>
    <t>株式会社オオバ　名古屋支店</t>
    <rPh sb="0" eb="4">
      <t>カブシキガイシャ</t>
    </rPh>
    <rPh sb="8" eb="11">
      <t>ナゴヤ</t>
    </rPh>
    <rPh sb="11" eb="13">
      <t>シテン</t>
    </rPh>
    <phoneticPr fontId="2"/>
  </si>
  <si>
    <t>株式会社エル技術コンサルタント</t>
    <rPh sb="0" eb="4">
      <t>カブシキガイシャ</t>
    </rPh>
    <rPh sb="6" eb="8">
      <t>ギジュツ</t>
    </rPh>
    <phoneticPr fontId="2"/>
  </si>
  <si>
    <t>神奈川調査設計株式会社</t>
    <phoneticPr fontId="5"/>
  </si>
  <si>
    <t>株式会社タナカコンサルタント</t>
    <phoneticPr fontId="5"/>
  </si>
  <si>
    <t>9050001000829</t>
  </si>
  <si>
    <t>8430001053211</t>
  </si>
  <si>
    <t>5350001007987</t>
  </si>
  <si>
    <t>6350001008209</t>
  </si>
  <si>
    <t>7400501000030</t>
  </si>
  <si>
    <t>9430001002786</t>
  </si>
  <si>
    <t>南関東防衛局</t>
    <rPh sb="0" eb="3">
      <t>ミナミカントウ</t>
    </rPh>
    <rPh sb="3" eb="6">
      <t>ボウエイキョク</t>
    </rPh>
    <phoneticPr fontId="5"/>
  </si>
  <si>
    <t>東北防衛局</t>
    <rPh sb="0" eb="2">
      <t>トウホク</t>
    </rPh>
    <rPh sb="2" eb="4">
      <t>ボウエイ</t>
    </rPh>
    <rPh sb="4" eb="5">
      <t>キョク</t>
    </rPh>
    <phoneticPr fontId="5"/>
  </si>
  <si>
    <t>北関東防衛局</t>
    <rPh sb="0" eb="1">
      <t>キタ</t>
    </rPh>
    <rPh sb="1" eb="3">
      <t>カントウ</t>
    </rPh>
    <rPh sb="3" eb="5">
      <t>ボウエイ</t>
    </rPh>
    <rPh sb="5" eb="6">
      <t>キョク</t>
    </rPh>
    <phoneticPr fontId="5"/>
  </si>
  <si>
    <t>九州防衛局</t>
    <rPh sb="0" eb="2">
      <t>キュウシュウ</t>
    </rPh>
    <rPh sb="2" eb="4">
      <t>ボウエイ</t>
    </rPh>
    <rPh sb="4" eb="5">
      <t>キョク</t>
    </rPh>
    <phoneticPr fontId="5"/>
  </si>
  <si>
    <t>東海防衛支局</t>
    <rPh sb="0" eb="2">
      <t>トウカイ</t>
    </rPh>
    <rPh sb="2" eb="4">
      <t>ボウエイ</t>
    </rPh>
    <rPh sb="4" eb="6">
      <t>シキョク</t>
    </rPh>
    <phoneticPr fontId="5"/>
  </si>
  <si>
    <t>北海道防衛局</t>
    <rPh sb="0" eb="3">
      <t>ホッカイドウ</t>
    </rPh>
    <rPh sb="3" eb="5">
      <t>ボウエイ</t>
    </rPh>
    <rPh sb="5" eb="6">
      <t>キョク</t>
    </rPh>
    <phoneticPr fontId="5"/>
  </si>
  <si>
    <t>沖縄防衛局</t>
    <rPh sb="0" eb="2">
      <t>オキナワ</t>
    </rPh>
    <rPh sb="2" eb="4">
      <t>ボウエイ</t>
    </rPh>
    <rPh sb="4" eb="5">
      <t>キョク</t>
    </rPh>
    <phoneticPr fontId="5"/>
  </si>
  <si>
    <t>近畿中部防衛局</t>
    <rPh sb="0" eb="2">
      <t>キンキ</t>
    </rPh>
    <rPh sb="2" eb="4">
      <t>チュウブ</t>
    </rPh>
    <rPh sb="4" eb="6">
      <t>ボウエイ</t>
    </rPh>
    <rPh sb="6" eb="7">
      <t>キョク</t>
    </rPh>
    <phoneticPr fontId="5"/>
  </si>
  <si>
    <t>中国四国防衛局</t>
    <rPh sb="0" eb="2">
      <t>チュウゴク</t>
    </rPh>
    <rPh sb="2" eb="4">
      <t>シコク</t>
    </rPh>
    <rPh sb="4" eb="6">
      <t>ボウエイ</t>
    </rPh>
    <rPh sb="6" eb="7">
      <t>キョク</t>
    </rPh>
    <phoneticPr fontId="5"/>
  </si>
  <si>
    <t>A.北関東防衛局</t>
    <phoneticPr fontId="5"/>
  </si>
  <si>
    <t>B.建物等所有者A</t>
    <phoneticPr fontId="5"/>
  </si>
  <si>
    <t>C.土地所有者Ａ</t>
    <phoneticPr fontId="5"/>
  </si>
  <si>
    <t>D.神奈川調査設計株式会社</t>
    <phoneticPr fontId="5"/>
  </si>
  <si>
    <t>株式会社オオバ　沖縄支店</t>
    <rPh sb="0" eb="4">
      <t>カブシキガイシャ</t>
    </rPh>
    <rPh sb="8" eb="10">
      <t>オキナワ</t>
    </rPh>
    <rPh sb="10" eb="12">
      <t>シテン</t>
    </rPh>
    <phoneticPr fontId="2"/>
  </si>
  <si>
    <t>共同測量株式会社</t>
    <rPh sb="0" eb="2">
      <t>キョウドウ</t>
    </rPh>
    <rPh sb="2" eb="4">
      <t>ソクリョウ</t>
    </rPh>
    <rPh sb="4" eb="8">
      <t>カブシキガイシャ</t>
    </rPh>
    <phoneticPr fontId="1"/>
  </si>
  <si>
    <t>株式会社国土開発センター　東京営業所</t>
    <rPh sb="0" eb="4">
      <t>カブシキガイシャ</t>
    </rPh>
    <phoneticPr fontId="2"/>
  </si>
  <si>
    <t>有</t>
  </si>
  <si>
    <t>有</t>
    <rPh sb="0" eb="1">
      <t>ア</t>
    </rPh>
    <phoneticPr fontId="5"/>
  </si>
  <si>
    <t>‐</t>
  </si>
  <si>
    <t>　建物等の移転補償については、国及び地方公共団体が実施する公共事業の際に用いる公共用地の取得に伴う損失補償基準要網に基づく各地区用地対策連絡協議会（国交省を事務局として国等の事業者で構成）の統一的な標準単価により、また、土地の買入れについては不動産鑑定士の鑑定評価により、適正価格で実施しており、コスト水準は妥当である。</t>
  </si>
  <si>
    <t>　各科目については、いずれも事業目的のための予算科目であり、真に必要なものに限定されており妥当である。</t>
  </si>
  <si>
    <t>　所有者の事情等、やむを得ないものによるものである。</t>
  </si>
  <si>
    <t>　建物等調査及び土地測量の外注については、一般競争入札により競争性を確保し、また履行場所が同一の地区である場合にはまとめて発注する等、効率的な予算執行に努めている。</t>
  </si>
  <si>
    <t>△</t>
  </si>
  <si>
    <t>　所有者が移転等を希望している建物等に対して移転補償等を実施することにより進捗を図る必要があるが、平成１８年の厚木飛行場の第二種区域の見直しにより対象区域が一部拡大し移転等を希望する所有者が増加したことや所有者が移転等を希望する時期により、目標値が逓増していくことから目標達成に至っていない。</t>
  </si>
  <si>
    <t>　所有者の事情による繰越等を除き、見込みどおり実施している。</t>
  </si>
  <si>
    <t>　移転措置事業を行うことにより、航空機騒音等のない地域への移転を容易にし、住宅等が建設されることによる新たな障害を未然に防止するとともに、飛行場等と市民生活の場とを隔離するために緩衝地帯として十分活用している。</t>
  </si>
  <si>
    <t>国土交通省において実施している事業とは対象施設（飛行場等）が異なる（飛行場等の設置・管理者がそれぞれ実施）。</t>
    <phoneticPr fontId="5"/>
  </si>
  <si>
    <t>国交</t>
  </si>
  <si>
    <t>空港周辺環境対策事業</t>
    <phoneticPr fontId="5"/>
  </si>
  <si>
    <t>　建物等の移転補償の実施戸数</t>
    <phoneticPr fontId="5"/>
  </si>
  <si>
    <t>戸</t>
    <rPh sb="0" eb="1">
      <t>コ</t>
    </rPh>
    <phoneticPr fontId="5"/>
  </si>
  <si>
    <t>　土地の買入れ面積</t>
    <phoneticPr fontId="5"/>
  </si>
  <si>
    <t>ha</t>
  </si>
  <si>
    <t>百万円/ha</t>
  </si>
  <si>
    <t>2,499/107</t>
    <phoneticPr fontId="5"/>
  </si>
  <si>
    <t>測量等工事（建物等調査）実施戸数</t>
    <phoneticPr fontId="5"/>
  </si>
  <si>
    <t>測量等工事（土地測量）実施面積</t>
    <phoneticPr fontId="5"/>
  </si>
  <si>
    <t>Ⅰ－４　我が国自身の防衛体制の強化（防衛力を支える要素）</t>
    <phoneticPr fontId="5"/>
  </si>
  <si>
    <t>Ⅰ－４－（３）　地域コミュニティーとの連携</t>
    <phoneticPr fontId="5"/>
  </si>
  <si>
    <t>1,563/51</t>
    <phoneticPr fontId="5"/>
  </si>
  <si>
    <t>2,202/56</t>
    <phoneticPr fontId="5"/>
  </si>
  <si>
    <t>64/80</t>
    <phoneticPr fontId="5"/>
  </si>
  <si>
    <t>124/87</t>
    <phoneticPr fontId="5"/>
  </si>
  <si>
    <t>88/40</t>
    <phoneticPr fontId="5"/>
  </si>
  <si>
    <t>76/104</t>
    <phoneticPr fontId="5"/>
  </si>
  <si>
    <t>2,592/72</t>
    <phoneticPr fontId="5"/>
  </si>
  <si>
    <t>1628/33</t>
    <phoneticPr fontId="5"/>
  </si>
  <si>
    <t>　自衛隊等の航空機の離陸、着陸等の頻繁な実施により生ずる音響に起因する障害が特に著しいと認めて防衛大臣が指定する第二種区域等の指定の際現に所在する建物等の所有者が、同区域外に移転を希望する場合に、防衛省が測量等工事（建物等調査）を行う。</t>
    <phoneticPr fontId="5"/>
  </si>
  <si>
    <t>所有者が移転を希望している建物等に対する測量等工事（建物等調査）の実施</t>
    <rPh sb="33" eb="35">
      <t>ジッシ</t>
    </rPh>
    <phoneticPr fontId="5"/>
  </si>
  <si>
    <t>　所有者が買入れを希望している土地に対する測量等工事（土地測量）の実施</t>
    <phoneticPr fontId="5"/>
  </si>
  <si>
    <t>○</t>
    <phoneticPr fontId="5"/>
  </si>
  <si>
    <t>https://www.mod.go.jp/j/approach/hyouka/seisaku/2021/pdf/R03_bunseki_13.pdf</t>
    <phoneticPr fontId="5"/>
  </si>
  <si>
    <t>2849/97</t>
    <phoneticPr fontId="5"/>
  </si>
  <si>
    <t>2445/88</t>
    <phoneticPr fontId="5"/>
  </si>
  <si>
    <t>73/71</t>
    <phoneticPr fontId="5"/>
  </si>
  <si>
    <t>90/85</t>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</si>
  <si>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航空機による頻繁な離着陸、火砲による射撃が周辺地域の生活環境に大きな影響を及ぼす場合があり、さらにジェット戦闘機等による航空機騒音については、各地で公訴が提起されている状況である。
　これら障害が特に著しいと認めて防衛大臣が指定する第二種区域の指定の際現に所在する建物等について、所有者からの申し出を受け、移転の補償等を実施することによって、関係住民の生活の安定及び福祉の向上などが図られることで理解と協力が得られ、ひいては、防衛施設の安定的な使用に寄与する。</t>
    <rPh sb="1" eb="3">
      <t>ボウエイ</t>
    </rPh>
    <rPh sb="3" eb="5">
      <t>シセツ</t>
    </rPh>
    <rPh sb="9" eb="10">
      <t>クニ</t>
    </rPh>
    <rPh sb="11" eb="14">
      <t>ボウエイリョク</t>
    </rPh>
    <rPh sb="15" eb="17">
      <t>ニチベイ</t>
    </rPh>
    <rPh sb="17" eb="19">
      <t>アンゼン</t>
    </rPh>
    <rPh sb="19" eb="21">
      <t>ホショウ</t>
    </rPh>
    <rPh sb="21" eb="23">
      <t>タイセイ</t>
    </rPh>
    <rPh sb="24" eb="25">
      <t>ササ</t>
    </rPh>
    <rPh sb="27" eb="29">
      <t>キバン</t>
    </rPh>
    <rPh sb="32" eb="34">
      <t>ヒツヨウ</t>
    </rPh>
    <rPh sb="34" eb="37">
      <t>フカケツ</t>
    </rPh>
    <rPh sb="49" eb="52">
      <t>エンシュウジョウ</t>
    </rPh>
    <rPh sb="53" eb="56">
      <t>ヒコウジョウ</t>
    </rPh>
    <rPh sb="58" eb="60">
      <t>ヨウト</t>
    </rPh>
    <rPh sb="61" eb="63">
      <t>タキ</t>
    </rPh>
    <rPh sb="68" eb="70">
      <t>コウダイ</t>
    </rPh>
    <rPh sb="71" eb="73">
      <t>トチ</t>
    </rPh>
    <rPh sb="74" eb="76">
      <t>ヒツヨウ</t>
    </rPh>
    <rPh sb="87" eb="90">
      <t>コウクウキ</t>
    </rPh>
    <rPh sb="93" eb="95">
      <t>ヒンパン</t>
    </rPh>
    <rPh sb="96" eb="99">
      <t>リチャクリク</t>
    </rPh>
    <rPh sb="100" eb="102">
      <t>カホウ</t>
    </rPh>
    <rPh sb="105" eb="107">
      <t>シャゲキ</t>
    </rPh>
    <rPh sb="108" eb="110">
      <t>シュウヘン</t>
    </rPh>
    <rPh sb="110" eb="112">
      <t>チイキ</t>
    </rPh>
    <rPh sb="113" eb="115">
      <t>セイカツ</t>
    </rPh>
    <rPh sb="115" eb="117">
      <t>カンキョウ</t>
    </rPh>
    <rPh sb="118" eb="119">
      <t>オオ</t>
    </rPh>
    <rPh sb="121" eb="123">
      <t>エイキョウ</t>
    </rPh>
    <rPh sb="124" eb="125">
      <t>オヨ</t>
    </rPh>
    <rPh sb="127" eb="129">
      <t>バアイ</t>
    </rPh>
    <rPh sb="140" eb="143">
      <t>セントウキ</t>
    </rPh>
    <rPh sb="143" eb="144">
      <t>トウ</t>
    </rPh>
    <rPh sb="147" eb="150">
      <t>コウクウキ</t>
    </rPh>
    <rPh sb="150" eb="152">
      <t>ソウオン</t>
    </rPh>
    <rPh sb="158" eb="160">
      <t>カクチ</t>
    </rPh>
    <rPh sb="161" eb="163">
      <t>コウソ</t>
    </rPh>
    <rPh sb="164" eb="166">
      <t>テイキ</t>
    </rPh>
    <rPh sb="171" eb="173">
      <t>ジョウキョウ</t>
    </rPh>
    <rPh sb="258" eb="260">
      <t>カンケイ</t>
    </rPh>
    <rPh sb="260" eb="262">
      <t>ジュウミン</t>
    </rPh>
    <rPh sb="263" eb="265">
      <t>セイカツ</t>
    </rPh>
    <rPh sb="266" eb="268">
      <t>アンテイ</t>
    </rPh>
    <rPh sb="268" eb="269">
      <t>オヨ</t>
    </rPh>
    <rPh sb="270" eb="272">
      <t>フクシ</t>
    </rPh>
    <rPh sb="273" eb="275">
      <t>コウジョウ</t>
    </rPh>
    <rPh sb="278" eb="279">
      <t>ハカ</t>
    </rPh>
    <rPh sb="285" eb="287">
      <t>リカイ</t>
    </rPh>
    <rPh sb="288" eb="290">
      <t>キョウリョク</t>
    </rPh>
    <rPh sb="291" eb="292">
      <t>エ</t>
    </rPh>
    <rPh sb="300" eb="302">
      <t>ボウエイ</t>
    </rPh>
    <rPh sb="302" eb="304">
      <t>シセツ</t>
    </rPh>
    <rPh sb="305" eb="308">
      <t>アンテイテキ</t>
    </rPh>
    <rPh sb="309" eb="311">
      <t>シヨウ</t>
    </rPh>
    <rPh sb="312" eb="314">
      <t>キヨ</t>
    </rPh>
    <phoneticPr fontId="5"/>
  </si>
  <si>
    <t>　自衛隊等の航空機の離陸、着陸等の頻繁な実施により生ずる音響に起因する障害が特に著しいと認めて防衛大臣が指定する第二種区域等の指定の際現に所在する建物等の所有者が、同区域外に移転を希望する場合に、建物等の移転補償や土地の買入れを行う事業である。
　また、移転を希望する住民がまとまって同一の地区へ移転し、その移転希望地において、道路、水道及び排水施設などの公共施設の整備が必要な場合には、その整備を行う地方公共団体等に対して10/10の割合で助成を行うものである。</t>
    <rPh sb="218" eb="220">
      <t>ワリアイ</t>
    </rPh>
    <rPh sb="221" eb="223">
      <t>ジョセイ</t>
    </rPh>
    <phoneticPr fontId="5"/>
  </si>
  <si>
    <t>　自衛隊等の航空機の離陸、着陸等の頻繁な実施により生ずる音響に起因する障害が特に著しいと認めて防衛大臣が指定する第二種区域等に所在する土地の所有者が、土地の買入れを希望する場合に、防衛省が土地の買入れを行う。</t>
    <rPh sb="63" eb="65">
      <t>ショザイ</t>
    </rPh>
    <rPh sb="67" eb="69">
      <t>トチ</t>
    </rPh>
    <rPh sb="70" eb="73">
      <t>ショユウシャ</t>
    </rPh>
    <rPh sb="75" eb="77">
      <t>トチ</t>
    </rPh>
    <rPh sb="78" eb="80">
      <t>カイイ</t>
    </rPh>
    <phoneticPr fontId="5"/>
  </si>
  <si>
    <t>令和３年度飛行場等周辺移転補償等実施状況</t>
    <phoneticPr fontId="5"/>
  </si>
  <si>
    <t>　自衛隊等の航空機の離陸、着陸等の頻繁な実施により生ずる音響に起因する障害が特に著しいと認めて防衛大臣が指定する第二種区域等に所在する土地の所有者が、土地の買入れを希望する場合に、防衛省が測量等工事（土地測量）を行う。</t>
    <phoneticPr fontId="5"/>
  </si>
  <si>
    <t>　飛行場等から著しい騒音被害が発生しているために移転を余儀なくされる騒音被害を受けている住民に対し、建物等の移転補償及び土地の買入れを行うことにより、航空機騒音等のない地域への移転を容易にするものであって、騒音被害を抜本的に解決するため、適切かつ優先度の高い事業である。</t>
    <phoneticPr fontId="5"/>
  </si>
  <si>
    <t>-</t>
    <phoneticPr fontId="5"/>
  </si>
  <si>
    <t>157/87</t>
    <phoneticPr fontId="5"/>
  </si>
  <si>
    <t>124/19</t>
    <phoneticPr fontId="5"/>
  </si>
  <si>
    <t>　測量等工事費については、一般競争入札により競争性を確保しつつ、適切な支出先を選定している。これらのうち、一者応札となった案件が１件あるが、これは入札公告期間を十分に確保し一般競争入札を実施した結果であり、やむを得ないものである。
　また、補償費及び買収費については、契約の性質又は目的が競争を許さないとする移転等を希望している建物等の所有者を契約の対象としていることから、随意契約としているところである。</t>
    <rPh sb="55" eb="57">
      <t>オウサツ</t>
    </rPh>
    <rPh sb="61" eb="63">
      <t>アンケン</t>
    </rPh>
    <rPh sb="65" eb="66">
      <t>ケン</t>
    </rPh>
    <rPh sb="73" eb="75">
      <t>ニュウサツ</t>
    </rPh>
    <rPh sb="75" eb="77">
      <t>コウコク</t>
    </rPh>
    <rPh sb="77" eb="79">
      <t>キカン</t>
    </rPh>
    <rPh sb="80" eb="82">
      <t>ジュウブン</t>
    </rPh>
    <rPh sb="83" eb="85">
      <t>カクホ</t>
    </rPh>
    <rPh sb="86" eb="92">
      <t>イッパンキョウソウニュウサツ</t>
    </rPh>
    <rPh sb="93" eb="95">
      <t>ジッシ</t>
    </rPh>
    <rPh sb="97" eb="99">
      <t>ケッカ</t>
    </rPh>
    <phoneticPr fontId="5"/>
  </si>
  <si>
    <t>-</t>
    <phoneticPr fontId="5"/>
  </si>
  <si>
    <t>-</t>
    <phoneticPr fontId="5"/>
  </si>
  <si>
    <t>地域社会協力総括課長
信太　正志</t>
    <phoneticPr fontId="5"/>
  </si>
  <si>
    <t>不動産購入費</t>
    <phoneticPr fontId="5"/>
  </si>
  <si>
    <t>補償費（X）／建物戸数（Y）　　　　</t>
    <phoneticPr fontId="5"/>
  </si>
  <si>
    <t>百万円/戸</t>
    <rPh sb="0" eb="3">
      <t>ヒャクマンエン</t>
    </rPh>
    <rPh sb="4" eb="5">
      <t>コ</t>
    </rPh>
    <phoneticPr fontId="5"/>
  </si>
  <si>
    <t>Ｘ／Ｙ</t>
    <phoneticPr fontId="5"/>
  </si>
  <si>
    <t>施設運営等関連補償費</t>
    <phoneticPr fontId="5"/>
  </si>
  <si>
    <t>提供施設等整備費</t>
    <phoneticPr fontId="5"/>
  </si>
  <si>
    <t>買収費（X）／土地面積（Y）</t>
    <phoneticPr fontId="5"/>
  </si>
  <si>
    <t>Ｘ／Ｙ</t>
    <phoneticPr fontId="5"/>
  </si>
  <si>
    <t>測量等工事費（建物等調査）（X）／建物戸数（Y）</t>
    <phoneticPr fontId="5"/>
  </si>
  <si>
    <t>百万円/戸</t>
    <phoneticPr fontId="5"/>
  </si>
  <si>
    <t>測量等工事費（土地測量）（X）／土地面積（Y）</t>
    <phoneticPr fontId="5"/>
  </si>
  <si>
    <t>４ページ、５ページ</t>
    <phoneticPr fontId="5"/>
  </si>
  <si>
    <t>建物等の移転補償、土地の買入れ、建物等調査及び土地測量（支出負担行為計画示達）</t>
    <phoneticPr fontId="5"/>
  </si>
  <si>
    <t>・外部有識者抽出点検の対象外である。</t>
    <phoneticPr fontId="5"/>
  </si>
  <si>
    <t>・毎年度繰越額が発生しており規模も大きい。事業の性質上困難な部分もあると思われるが、改善に向けて削減の方策を検討されたい。</t>
    <phoneticPr fontId="5"/>
  </si>
  <si>
    <t>　「令和５年度予算の概算要求に当たっての基本的な方針について」（令和４年７月２９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５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</si>
  <si>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・個人の事情によったやむを得ない事情により繰越が生じていることから、当該事情の把握に努めるなど、効率的な予算執行及び予算要求に努める。</t>
    <phoneticPr fontId="5"/>
  </si>
  <si>
    <t>【公開プロセス】
　年度                 　　 ：平成２２年度
　レビューシート番号　　：００１７
　事業名              　   ：移転措置事業
　結果               　　   ：一部改善
　とりまとめコメント 　   ：長期的な事業ととらえ、その前提の下に予算の効率的、効果的な活用を図るべき。
　　　　　　　　　　　　　　　 地方自治体に理解を得つつ、住居移転後の附帯農地買取年限に上限を設けることを検討すべき。 
　対応状況　　　　　　    ：評価者からの「地方自治体に理解を得つつ、住居移転後の附帯農地買取年限に上限を設けることを検討すべき」とのコメントを踏まえ、
　　　　　　　　　　　　　　   平成２４年１２月、原則として、住居の移転等補償契約を締結した日の翌日から５年（既移転者にあっては制度施行日の翌日から５年）
　　　　　　　　　　　　　　   と設定した（ただし、病気入院中など、やむを得ないと認められる場合は、当該年限を延長）。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</si>
</sst>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0" fontId="22" fillId="0" borderId="71" xfId="0" applyFont="1" applyFill="1" applyBorder="1" applyAlignment="1" applyProtection="1">
      <alignment horizontal="center" vertical="center" wrapText="1"/>
      <protection locked="0"/>
    </xf>
    <xf numFmtId="0" fontId="22" fillId="0" borderId="155" xfId="0"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179" fontId="22" fillId="0" borderId="71"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7" xfId="0" applyFont="1" applyFill="1" applyBorder="1" applyAlignment="1">
      <alignment horizontal="center" vertical="center" wrapText="1"/>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8">
    <cellStyle name="標準" xfId="0" builtinId="0"/>
    <cellStyle name="標準 2" xfId="4" xr:uid="{00000000-0005-0000-0000-000001000000}"/>
    <cellStyle name="標準 2 2" xfId="7" xr:uid="{EBEC6474-E40D-4FCC-844D-E0CE31783E83}"/>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99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270</xdr:row>
      <xdr:rowOff>0</xdr:rowOff>
    </xdr:from>
    <xdr:to>
      <xdr:col>49</xdr:col>
      <xdr:colOff>171450</xdr:colOff>
      <xdr:row>292</xdr:row>
      <xdr:rowOff>203200</xdr:rowOff>
    </xdr:to>
    <xdr:grpSp>
      <xdr:nvGrpSpPr>
        <xdr:cNvPr id="2" name="グループ化 1">
          <a:extLst>
            <a:ext uri="{FF2B5EF4-FFF2-40B4-BE49-F238E27FC236}">
              <a16:creationId xmlns:a16="http://schemas.microsoft.com/office/drawing/2014/main" id="{354BB72B-17B0-4165-9052-D1C1AEB1F7F9}"/>
            </a:ext>
          </a:extLst>
        </xdr:cNvPr>
        <xdr:cNvGrpSpPr/>
      </xdr:nvGrpSpPr>
      <xdr:grpSpPr>
        <a:xfrm>
          <a:off x="1411941" y="65139794"/>
          <a:ext cx="8643097" cy="8854141"/>
          <a:chOff x="1445683" y="59694233"/>
          <a:chExt cx="8616950" cy="8870950"/>
        </a:xfrm>
      </xdr:grpSpPr>
      <xdr:sp macro="" textlink="">
        <xdr:nvSpPr>
          <xdr:cNvPr id="3" name="AutoShape 10">
            <a:extLst>
              <a:ext uri="{FF2B5EF4-FFF2-40B4-BE49-F238E27FC236}">
                <a16:creationId xmlns:a16="http://schemas.microsoft.com/office/drawing/2014/main" id="{A083DEBB-607D-42F1-9149-693CE110A4C7}"/>
              </a:ext>
            </a:extLst>
          </xdr:cNvPr>
          <xdr:cNvSpPr>
            <a:spLocks noChangeArrowheads="1"/>
          </xdr:cNvSpPr>
        </xdr:nvSpPr>
        <xdr:spPr bwMode="auto">
          <a:xfrm>
            <a:off x="1732492" y="67971458"/>
            <a:ext cx="1800225" cy="292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4" name="グループ化 3">
            <a:extLst>
              <a:ext uri="{FF2B5EF4-FFF2-40B4-BE49-F238E27FC236}">
                <a16:creationId xmlns:a16="http://schemas.microsoft.com/office/drawing/2014/main" id="{A5672313-4537-4E78-B2E1-FAE838FBA58E}"/>
              </a:ext>
            </a:extLst>
          </xdr:cNvPr>
          <xdr:cNvGrpSpPr/>
        </xdr:nvGrpSpPr>
        <xdr:grpSpPr>
          <a:xfrm>
            <a:off x="1445683" y="59694233"/>
            <a:ext cx="8616950" cy="8870950"/>
            <a:chOff x="1445683" y="59694233"/>
            <a:chExt cx="8616950" cy="8870950"/>
          </a:xfrm>
        </xdr:grpSpPr>
        <xdr:sp macro="" textlink="">
          <xdr:nvSpPr>
            <xdr:cNvPr id="5" name="AutoShape 10">
              <a:extLst>
                <a:ext uri="{FF2B5EF4-FFF2-40B4-BE49-F238E27FC236}">
                  <a16:creationId xmlns:a16="http://schemas.microsoft.com/office/drawing/2014/main" id="{342BA658-8EB1-4B48-A15C-5F1664ADF20C}"/>
                </a:ext>
              </a:extLst>
            </xdr:cNvPr>
            <xdr:cNvSpPr>
              <a:spLocks noChangeArrowheads="1"/>
            </xdr:cNvSpPr>
          </xdr:nvSpPr>
          <xdr:spPr bwMode="auto">
            <a:xfrm>
              <a:off x="4270375" y="67952408"/>
              <a:ext cx="1464733" cy="292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 name="AutoShape 10">
              <a:extLst>
                <a:ext uri="{FF2B5EF4-FFF2-40B4-BE49-F238E27FC236}">
                  <a16:creationId xmlns:a16="http://schemas.microsoft.com/office/drawing/2014/main" id="{82005DEF-D1AB-496E-BD55-E7E0AC441A17}"/>
                </a:ext>
              </a:extLst>
            </xdr:cNvPr>
            <xdr:cNvSpPr>
              <a:spLocks noChangeArrowheads="1"/>
            </xdr:cNvSpPr>
          </xdr:nvSpPr>
          <xdr:spPr bwMode="auto">
            <a:xfrm>
              <a:off x="6434667" y="67847633"/>
              <a:ext cx="1579033" cy="568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 name="AutoShape 10">
              <a:extLst>
                <a:ext uri="{FF2B5EF4-FFF2-40B4-BE49-F238E27FC236}">
                  <a16:creationId xmlns:a16="http://schemas.microsoft.com/office/drawing/2014/main" id="{2B25AB25-CBAE-40A3-A464-002B4665C87A}"/>
                </a:ext>
              </a:extLst>
            </xdr:cNvPr>
            <xdr:cNvSpPr>
              <a:spLocks noChangeArrowheads="1"/>
            </xdr:cNvSpPr>
          </xdr:nvSpPr>
          <xdr:spPr bwMode="auto">
            <a:xfrm>
              <a:off x="8349192" y="67885733"/>
              <a:ext cx="1713441" cy="549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8" name="グループ化 7">
              <a:extLst>
                <a:ext uri="{FF2B5EF4-FFF2-40B4-BE49-F238E27FC236}">
                  <a16:creationId xmlns:a16="http://schemas.microsoft.com/office/drawing/2014/main" id="{85F83097-34E3-4E72-8696-9C32F68CB813}"/>
                </a:ext>
              </a:extLst>
            </xdr:cNvPr>
            <xdr:cNvGrpSpPr/>
          </xdr:nvGrpSpPr>
          <xdr:grpSpPr>
            <a:xfrm>
              <a:off x="1445683" y="59694233"/>
              <a:ext cx="8578850" cy="8870950"/>
              <a:chOff x="1445683" y="59694233"/>
              <a:chExt cx="8578850" cy="8870950"/>
            </a:xfrm>
          </xdr:grpSpPr>
          <xdr:sp macro="" textlink="">
            <xdr:nvSpPr>
              <xdr:cNvPr id="9" name="Text Box 24">
                <a:extLst>
                  <a:ext uri="{FF2B5EF4-FFF2-40B4-BE49-F238E27FC236}">
                    <a16:creationId xmlns:a16="http://schemas.microsoft.com/office/drawing/2014/main" id="{252C4201-E1FD-46DC-80A0-FADD7F1C1E0C}"/>
                  </a:ext>
                </a:extLst>
              </xdr:cNvPr>
              <xdr:cNvSpPr txBox="1">
                <a:spLocks noChangeArrowheads="1"/>
              </xdr:cNvSpPr>
            </xdr:nvSpPr>
            <xdr:spPr bwMode="auto">
              <a:xfrm>
                <a:off x="1619874" y="66803246"/>
                <a:ext cx="1989043" cy="3189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随意契約（その他）</a:t>
                </a:r>
                <a:r>
                  <a:rPr lang="ja-JP" altLang="en-US" sz="1600" b="0" i="0" u="none" strike="noStrike" baseline="0">
                    <a:solidFill>
                      <a:srgbClr val="000000"/>
                    </a:solidFill>
                    <a:latin typeface="ＭＳ Ｐゴシック"/>
                    <a:ea typeface="ＭＳ Ｐゴシック"/>
                  </a:rPr>
                  <a:t>】</a:t>
                </a:r>
                <a:endParaRPr lang="ja-JP" altLang="en-US"/>
              </a:p>
            </xdr:txBody>
          </xdr:sp>
          <xdr:sp macro="" textlink="">
            <xdr:nvSpPr>
              <xdr:cNvPr id="10" name="Text Box 24">
                <a:extLst>
                  <a:ext uri="{FF2B5EF4-FFF2-40B4-BE49-F238E27FC236}">
                    <a16:creationId xmlns:a16="http://schemas.microsoft.com/office/drawing/2014/main" id="{0208EF41-3C72-46BF-B322-A25F0865A8DE}"/>
                  </a:ext>
                </a:extLst>
              </xdr:cNvPr>
              <xdr:cNvSpPr txBox="1">
                <a:spLocks noChangeArrowheads="1"/>
              </xdr:cNvSpPr>
            </xdr:nvSpPr>
            <xdr:spPr bwMode="auto">
              <a:xfrm>
                <a:off x="4066489" y="66825654"/>
                <a:ext cx="1933016" cy="3025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【随意契約（その他）】</a:t>
                </a:r>
                <a:endParaRPr lang="ja-JP" altLang="en-US" sz="1400"/>
              </a:p>
            </xdr:txBody>
          </xdr:sp>
          <xdr:grpSp>
            <xdr:nvGrpSpPr>
              <xdr:cNvPr id="11" name="グループ化 10">
                <a:extLst>
                  <a:ext uri="{FF2B5EF4-FFF2-40B4-BE49-F238E27FC236}">
                    <a16:creationId xmlns:a16="http://schemas.microsoft.com/office/drawing/2014/main" id="{696E6BA7-010A-44EB-A5C5-9D502B6696FC}"/>
                  </a:ext>
                </a:extLst>
              </xdr:cNvPr>
              <xdr:cNvGrpSpPr/>
            </xdr:nvGrpSpPr>
            <xdr:grpSpPr>
              <a:xfrm>
                <a:off x="1445683" y="59694233"/>
                <a:ext cx="8578850" cy="8870950"/>
                <a:chOff x="1445683" y="59694233"/>
                <a:chExt cx="8578850" cy="8870950"/>
              </a:xfrm>
            </xdr:grpSpPr>
            <xdr:grpSp>
              <xdr:nvGrpSpPr>
                <xdr:cNvPr id="12" name="グループ化 4">
                  <a:extLst>
                    <a:ext uri="{FF2B5EF4-FFF2-40B4-BE49-F238E27FC236}">
                      <a16:creationId xmlns:a16="http://schemas.microsoft.com/office/drawing/2014/main" id="{E1D1E5EB-3118-4930-A9D5-F3A256E45C96}"/>
                    </a:ext>
                  </a:extLst>
                </xdr:cNvPr>
                <xdr:cNvGrpSpPr>
                  <a:grpSpLocks/>
                </xdr:cNvGrpSpPr>
              </xdr:nvGrpSpPr>
              <xdr:grpSpPr bwMode="auto">
                <a:xfrm>
                  <a:off x="1445683" y="59694233"/>
                  <a:ext cx="8578850" cy="8870950"/>
                  <a:chOff x="1656171" y="35077834"/>
                  <a:chExt cx="7500139" cy="8047022"/>
                </a:xfrm>
              </xdr:grpSpPr>
              <xdr:sp macro="" textlink="">
                <xdr:nvSpPr>
                  <xdr:cNvPr id="14" name="Text Box 1">
                    <a:extLst>
                      <a:ext uri="{FF2B5EF4-FFF2-40B4-BE49-F238E27FC236}">
                        <a16:creationId xmlns:a16="http://schemas.microsoft.com/office/drawing/2014/main" id="{5CFED3A4-3B8F-48DC-96F0-965B3E34BBAB}"/>
                      </a:ext>
                    </a:extLst>
                  </xdr:cNvPr>
                  <xdr:cNvSpPr txBox="1">
                    <a:spLocks noChangeArrowheads="1"/>
                  </xdr:cNvSpPr>
                </xdr:nvSpPr>
                <xdr:spPr bwMode="auto">
                  <a:xfrm>
                    <a:off x="3146154" y="35077834"/>
                    <a:ext cx="2553061" cy="6762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500"/>
                      </a:lnSpc>
                      <a:defRPr sz="1000"/>
                    </a:pPr>
                    <a:r>
                      <a:rPr lang="ja-JP" altLang="en-US" sz="1300" b="0" i="0" u="none" strike="noStrike" baseline="0">
                        <a:solidFill>
                          <a:srgbClr val="000000"/>
                        </a:solidFill>
                        <a:latin typeface="ＭＳ Ｐゴシック"/>
                        <a:ea typeface="ＭＳ Ｐゴシック"/>
                      </a:rPr>
                      <a:t>防衛省</a:t>
                    </a:r>
                  </a:p>
                  <a:p>
                    <a:pPr algn="ctr" rtl="0">
                      <a:lnSpc>
                        <a:spcPts val="1400"/>
                      </a:lnSpc>
                      <a:defRPr sz="1000"/>
                    </a:pPr>
                    <a:r>
                      <a:rPr lang="en-US" altLang="ja-JP" sz="1300" b="0" i="0" u="none" strike="noStrike" baseline="0">
                        <a:solidFill>
                          <a:srgbClr val="000000"/>
                        </a:solidFill>
                        <a:latin typeface="ＭＳ Ｐゴシック"/>
                        <a:ea typeface="ＭＳ Ｐゴシック"/>
                      </a:rPr>
                      <a:t>4,415.4</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15" name="Text Box 3">
                    <a:extLst>
                      <a:ext uri="{FF2B5EF4-FFF2-40B4-BE49-F238E27FC236}">
                        <a16:creationId xmlns:a16="http://schemas.microsoft.com/office/drawing/2014/main" id="{D4C8FAD9-D43E-4689-803C-B9F59353A6E7}"/>
                      </a:ext>
                    </a:extLst>
                  </xdr:cNvPr>
                  <xdr:cNvSpPr txBox="1">
                    <a:spLocks noChangeArrowheads="1"/>
                  </xdr:cNvSpPr>
                </xdr:nvSpPr>
                <xdr:spPr bwMode="auto">
                  <a:xfrm>
                    <a:off x="3246602" y="38151112"/>
                    <a:ext cx="2569802" cy="62492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Ａ．</a:t>
                    </a:r>
                    <a:r>
                      <a:rPr lang="ja-JP" altLang="en-US" sz="1300" b="0" i="0" u="none" strike="noStrike" baseline="0">
                        <a:solidFill>
                          <a:srgbClr val="000000"/>
                        </a:solidFill>
                        <a:latin typeface="ＭＳ Ｐゴシック"/>
                        <a:ea typeface="ＭＳ Ｐゴシック"/>
                      </a:rPr>
                      <a:t>地方防衛局(</a:t>
                    </a:r>
                    <a:r>
                      <a:rPr lang="en-US" altLang="ja-JP" sz="1300" b="0" i="0" u="none" strike="noStrike" baseline="0">
                        <a:solidFill>
                          <a:srgbClr val="000000"/>
                        </a:solidFill>
                        <a:latin typeface="ＭＳ Ｐゴシック"/>
                        <a:ea typeface="ＭＳ Ｐゴシック"/>
                      </a:rPr>
                      <a:t>9</a:t>
                    </a:r>
                    <a:r>
                      <a:rPr lang="ja-JP" altLang="en-US" sz="1300" b="0" i="0" u="none" strike="noStrike" baseline="0">
                        <a:solidFill>
                          <a:srgbClr val="000000"/>
                        </a:solidFill>
                        <a:latin typeface="ＭＳ Ｐゴシック"/>
                        <a:ea typeface="ＭＳ Ｐゴシック"/>
                      </a:rPr>
                      <a:t>機関)</a:t>
                    </a:r>
                  </a:p>
                  <a:p>
                    <a:pPr algn="ctr" rtl="0">
                      <a:lnSpc>
                        <a:spcPts val="1400"/>
                      </a:lnSpc>
                      <a:defRPr sz="1000"/>
                    </a:pPr>
                    <a:r>
                      <a:rPr lang="en-US" altLang="ja-JP" sz="1300" b="0" i="0" u="none" strike="noStrike" baseline="0">
                        <a:solidFill>
                          <a:srgbClr val="000000"/>
                        </a:solidFill>
                        <a:latin typeface="ＭＳ Ｐゴシック"/>
                        <a:ea typeface="ＭＳ Ｐゴシック"/>
                      </a:rPr>
                      <a:t>4,383.3</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16" name="Text Box 5">
                    <a:extLst>
                      <a:ext uri="{FF2B5EF4-FFF2-40B4-BE49-F238E27FC236}">
                        <a16:creationId xmlns:a16="http://schemas.microsoft.com/office/drawing/2014/main" id="{9DB4843C-8EF4-4C99-90E4-7445B1AF54C3}"/>
                      </a:ext>
                    </a:extLst>
                  </xdr:cNvPr>
                  <xdr:cNvSpPr txBox="1">
                    <a:spLocks noChangeArrowheads="1"/>
                  </xdr:cNvSpPr>
                </xdr:nvSpPr>
                <xdr:spPr bwMode="auto">
                  <a:xfrm>
                    <a:off x="1656171" y="41819896"/>
                    <a:ext cx="2034078" cy="6008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500"/>
                      </a:lnSpc>
                      <a:defRPr sz="1000"/>
                    </a:pPr>
                    <a:r>
                      <a:rPr lang="ja-JP" altLang="ja-JP" sz="1300" b="0" i="0" baseline="0">
                        <a:effectLst/>
                        <a:latin typeface="+mn-lt"/>
                        <a:ea typeface="+mn-ea"/>
                        <a:cs typeface="+mn-cs"/>
                      </a:rPr>
                      <a:t>Ｂ．</a:t>
                    </a:r>
                    <a:r>
                      <a:rPr lang="ja-JP" altLang="en-US" sz="1300" b="0" i="0" u="none" strike="noStrike" baseline="0">
                        <a:solidFill>
                          <a:sysClr val="windowText" lastClr="000000"/>
                        </a:solidFill>
                        <a:latin typeface="ＭＳ Ｐゴシック"/>
                        <a:ea typeface="ＭＳ Ｐゴシック"/>
                      </a:rPr>
                      <a:t>建</a:t>
                    </a:r>
                    <a:r>
                      <a:rPr lang="ja-JP" altLang="en-US" sz="1300" b="0" i="0" u="none" strike="noStrike" baseline="0">
                        <a:solidFill>
                          <a:srgbClr val="000000"/>
                        </a:solidFill>
                        <a:latin typeface="ＭＳ Ｐゴシック"/>
                        <a:ea typeface="ＭＳ Ｐゴシック"/>
                      </a:rPr>
                      <a:t>物等所有者等（</a:t>
                    </a:r>
                    <a:r>
                      <a:rPr lang="en-US" altLang="ja-JP" sz="1300" b="0" i="0" u="none" strike="noStrike" baseline="0">
                        <a:solidFill>
                          <a:srgbClr val="000000"/>
                        </a:solidFill>
                        <a:latin typeface="ＭＳ Ｐゴシック"/>
                        <a:ea typeface="ＭＳ Ｐゴシック"/>
                      </a:rPr>
                      <a:t>62</a:t>
                    </a:r>
                    <a:r>
                      <a:rPr lang="ja-JP" altLang="en-US" sz="1300" b="0" i="0" u="none" strike="noStrike" baseline="0">
                        <a:solidFill>
                          <a:srgbClr val="000000"/>
                        </a:solidFill>
                        <a:latin typeface="ＭＳ Ｐゴシック"/>
                        <a:ea typeface="ＭＳ Ｐゴシック"/>
                      </a:rPr>
                      <a:t>名）</a:t>
                    </a:r>
                  </a:p>
                  <a:p>
                    <a:pPr algn="ctr" rtl="0">
                      <a:lnSpc>
                        <a:spcPts val="1400"/>
                      </a:lnSpc>
                      <a:defRPr sz="1000"/>
                    </a:pPr>
                    <a:r>
                      <a:rPr lang="en-US" altLang="ja-JP" sz="1300" b="0" i="0" u="none" strike="noStrike" baseline="0">
                        <a:solidFill>
                          <a:srgbClr val="000000"/>
                        </a:solidFill>
                        <a:latin typeface="ＭＳ Ｐゴシック"/>
                        <a:ea typeface="ＭＳ Ｐゴシック"/>
                      </a:rPr>
                      <a:t>2,592.4</a:t>
                    </a:r>
                    <a:r>
                      <a:rPr lang="ja-JP" altLang="en-US" sz="1300" b="0" i="0" u="none" strike="noStrike" baseline="0">
                        <a:solidFill>
                          <a:srgbClr val="000000"/>
                        </a:solidFill>
                        <a:latin typeface="ＭＳ Ｐゴシック"/>
                        <a:ea typeface="ＭＳ Ｐゴシック"/>
                      </a:rPr>
                      <a:t>百万円</a:t>
                    </a:r>
                    <a:endParaRPr lang="ja-JP" altLang="en-US" sz="1300"/>
                  </a:p>
                </xdr:txBody>
              </xdr:sp>
              <xdr:grpSp>
                <xdr:nvGrpSpPr>
                  <xdr:cNvPr id="17" name="Group 8">
                    <a:extLst>
                      <a:ext uri="{FF2B5EF4-FFF2-40B4-BE49-F238E27FC236}">
                        <a16:creationId xmlns:a16="http://schemas.microsoft.com/office/drawing/2014/main" id="{3840F860-D316-4DD1-AA05-2803016E3B2D}"/>
                      </a:ext>
                    </a:extLst>
                  </xdr:cNvPr>
                  <xdr:cNvGrpSpPr>
                    <a:grpSpLocks/>
                  </xdr:cNvGrpSpPr>
                </xdr:nvGrpSpPr>
                <xdr:grpSpPr bwMode="auto">
                  <a:xfrm>
                    <a:off x="3124850" y="38777172"/>
                    <a:ext cx="2804915" cy="727142"/>
                    <a:chOff x="428" y="3701"/>
                    <a:chExt cx="263" cy="78"/>
                  </a:xfrm>
                </xdr:grpSpPr>
                <xdr:sp macro="" textlink="">
                  <xdr:nvSpPr>
                    <xdr:cNvPr id="35" name="Text Box 9">
                      <a:extLst>
                        <a:ext uri="{FF2B5EF4-FFF2-40B4-BE49-F238E27FC236}">
                          <a16:creationId xmlns:a16="http://schemas.microsoft.com/office/drawing/2014/main" id="{82CD8FC2-EA7B-479F-9EE2-DE80D7F85E40}"/>
                        </a:ext>
                      </a:extLst>
                    </xdr:cNvPr>
                    <xdr:cNvSpPr txBox="1">
                      <a:spLocks noChangeArrowheads="1"/>
                    </xdr:cNvSpPr>
                  </xdr:nvSpPr>
                  <xdr:spPr bwMode="auto">
                    <a:xfrm>
                      <a:off x="443" y="3701"/>
                      <a:ext cx="244" cy="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800"/>
                        </a:lnSpc>
                        <a:defRPr sz="1000"/>
                      </a:pPr>
                      <a:r>
                        <a:rPr lang="ja-JP" altLang="en-US" sz="1400" b="0" i="0" u="none" strike="noStrike" baseline="0">
                          <a:solidFill>
                            <a:srgbClr val="000000"/>
                          </a:solidFill>
                          <a:latin typeface="ＭＳ Ｐゴシック"/>
                          <a:ea typeface="ＭＳ Ｐゴシック"/>
                        </a:rPr>
                        <a:t>建物等の移転補償、土地の買入れ、建物等調査及び土地測量</a:t>
                      </a:r>
                      <a:endParaRPr lang="en-US" altLang="ja-JP" sz="1400" b="0" i="0" u="none" strike="noStrike" baseline="0">
                        <a:solidFill>
                          <a:srgbClr val="000000"/>
                        </a:solidFill>
                        <a:latin typeface="ＭＳ Ｐゴシック"/>
                        <a:ea typeface="ＭＳ Ｐゴシック"/>
                      </a:endParaRPr>
                    </a:p>
                    <a:p>
                      <a:pPr algn="l" rtl="0">
                        <a:lnSpc>
                          <a:spcPts val="1800"/>
                        </a:lnSpc>
                        <a:defRPr sz="1000"/>
                      </a:pPr>
                      <a:r>
                        <a:rPr lang="ja-JP" altLang="en-US" sz="1400"/>
                        <a:t>移転措置事業に関する事務</a:t>
                      </a:r>
                    </a:p>
                  </xdr:txBody>
                </xdr:sp>
                <xdr:sp macro="" textlink="">
                  <xdr:nvSpPr>
                    <xdr:cNvPr id="36" name="AutoShape 10">
                      <a:extLst>
                        <a:ext uri="{FF2B5EF4-FFF2-40B4-BE49-F238E27FC236}">
                          <a16:creationId xmlns:a16="http://schemas.microsoft.com/office/drawing/2014/main" id="{4BC36B1F-06FD-4236-B2FC-6B4FC4AC1B69}"/>
                        </a:ext>
                      </a:extLst>
                    </xdr:cNvPr>
                    <xdr:cNvSpPr>
                      <a:spLocks noChangeArrowheads="1"/>
                    </xdr:cNvSpPr>
                  </xdr:nvSpPr>
                  <xdr:spPr bwMode="auto">
                    <a:xfrm>
                      <a:off x="428" y="3710"/>
                      <a:ext cx="263" cy="6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8" name="Text Box 11">
                    <a:extLst>
                      <a:ext uri="{FF2B5EF4-FFF2-40B4-BE49-F238E27FC236}">
                        <a16:creationId xmlns:a16="http://schemas.microsoft.com/office/drawing/2014/main" id="{971A574A-5BE7-4932-B504-9C22EAC232BA}"/>
                      </a:ext>
                    </a:extLst>
                  </xdr:cNvPr>
                  <xdr:cNvSpPr txBox="1">
                    <a:spLocks noChangeArrowheads="1"/>
                  </xdr:cNvSpPr>
                </xdr:nvSpPr>
                <xdr:spPr bwMode="auto">
                  <a:xfrm>
                    <a:off x="5633591" y="41525636"/>
                    <a:ext cx="2214996" cy="2739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ctr" upright="1"/>
                  <a:lstStyle/>
                  <a:p>
                    <a:pPr algn="ctr" rtl="0">
                      <a:lnSpc>
                        <a:spcPts val="1900"/>
                      </a:lnSpc>
                      <a:defRPr sz="1000"/>
                    </a:pPr>
                    <a:r>
                      <a:rPr lang="ja-JP" altLang="en-US" sz="1400" b="0" i="0" u="none" strike="noStrike" baseline="0">
                        <a:solidFill>
                          <a:srgbClr val="000000"/>
                        </a:solidFill>
                        <a:latin typeface="ＭＳ Ｐゴシック"/>
                        <a:ea typeface="ＭＳ Ｐゴシック"/>
                      </a:rPr>
                      <a:t>【一般競争契約（最低価格）】</a:t>
                    </a:r>
                    <a:endParaRPr lang="ja-JP" altLang="en-US" sz="1400"/>
                  </a:p>
                </xdr:txBody>
              </xdr:sp>
              <xdr:sp macro="" textlink="">
                <xdr:nvSpPr>
                  <xdr:cNvPr id="19" name="Line 18">
                    <a:extLst>
                      <a:ext uri="{FF2B5EF4-FFF2-40B4-BE49-F238E27FC236}">
                        <a16:creationId xmlns:a16="http://schemas.microsoft.com/office/drawing/2014/main" id="{F9060A1B-1AF2-4000-863E-53366457454B}"/>
                      </a:ext>
                    </a:extLst>
                  </xdr:cNvPr>
                  <xdr:cNvSpPr>
                    <a:spLocks noChangeShapeType="1"/>
                  </xdr:cNvSpPr>
                </xdr:nvSpPr>
                <xdr:spPr bwMode="auto">
                  <a:xfrm flipH="1">
                    <a:off x="4361689" y="36867197"/>
                    <a:ext cx="9371" cy="12761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 name="Line 19">
                    <a:extLst>
                      <a:ext uri="{FF2B5EF4-FFF2-40B4-BE49-F238E27FC236}">
                        <a16:creationId xmlns:a16="http://schemas.microsoft.com/office/drawing/2014/main" id="{25F33D99-010E-4545-81A0-19EC0F8DB7F0}"/>
                      </a:ext>
                    </a:extLst>
                  </xdr:cNvPr>
                  <xdr:cNvSpPr>
                    <a:spLocks noChangeShapeType="1"/>
                  </xdr:cNvSpPr>
                </xdr:nvSpPr>
                <xdr:spPr bwMode="auto">
                  <a:xfrm flipH="1">
                    <a:off x="4624973" y="39617704"/>
                    <a:ext cx="1" cy="18404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Line 20">
                    <a:extLst>
                      <a:ext uri="{FF2B5EF4-FFF2-40B4-BE49-F238E27FC236}">
                        <a16:creationId xmlns:a16="http://schemas.microsoft.com/office/drawing/2014/main" id="{0DD4E0B2-4194-44DA-B6BE-81665FEAAE70}"/>
                      </a:ext>
                    </a:extLst>
                  </xdr:cNvPr>
                  <xdr:cNvSpPr>
                    <a:spLocks noChangeShapeType="1"/>
                  </xdr:cNvSpPr>
                </xdr:nvSpPr>
                <xdr:spPr bwMode="auto">
                  <a:xfrm>
                    <a:off x="2652183" y="40655875"/>
                    <a:ext cx="4091973" cy="47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21">
                    <a:extLst>
                      <a:ext uri="{FF2B5EF4-FFF2-40B4-BE49-F238E27FC236}">
                        <a16:creationId xmlns:a16="http://schemas.microsoft.com/office/drawing/2014/main" id="{9C0369CF-27AE-4E65-9064-153BC8B90177}"/>
                      </a:ext>
                    </a:extLst>
                  </xdr:cNvPr>
                  <xdr:cNvSpPr>
                    <a:spLocks noChangeShapeType="1"/>
                  </xdr:cNvSpPr>
                </xdr:nvSpPr>
                <xdr:spPr bwMode="auto">
                  <a:xfrm>
                    <a:off x="2642658" y="40655875"/>
                    <a:ext cx="0" cy="857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22">
                    <a:extLst>
                      <a:ext uri="{FF2B5EF4-FFF2-40B4-BE49-F238E27FC236}">
                        <a16:creationId xmlns:a16="http://schemas.microsoft.com/office/drawing/2014/main" id="{27A72669-9C3A-4BF3-A77C-5F59115271F2}"/>
                      </a:ext>
                    </a:extLst>
                  </xdr:cNvPr>
                  <xdr:cNvSpPr>
                    <a:spLocks noChangeShapeType="1"/>
                  </xdr:cNvSpPr>
                </xdr:nvSpPr>
                <xdr:spPr bwMode="auto">
                  <a:xfrm>
                    <a:off x="6734390" y="40660646"/>
                    <a:ext cx="3252" cy="8506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4" name="Line 25">
                    <a:extLst>
                      <a:ext uri="{FF2B5EF4-FFF2-40B4-BE49-F238E27FC236}">
                        <a16:creationId xmlns:a16="http://schemas.microsoft.com/office/drawing/2014/main" id="{F885A140-7232-4441-A880-E38CDE1923F9}"/>
                      </a:ext>
                    </a:extLst>
                  </xdr:cNvPr>
                  <xdr:cNvSpPr>
                    <a:spLocks noChangeShapeType="1"/>
                  </xdr:cNvSpPr>
                </xdr:nvSpPr>
                <xdr:spPr bwMode="auto">
                  <a:xfrm>
                    <a:off x="4394198" y="37329707"/>
                    <a:ext cx="3495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27">
                    <a:extLst>
                      <a:ext uri="{FF2B5EF4-FFF2-40B4-BE49-F238E27FC236}">
                        <a16:creationId xmlns:a16="http://schemas.microsoft.com/office/drawing/2014/main" id="{4C86E2AC-9F0F-43B2-BF2E-38C454E29FF6}"/>
                      </a:ext>
                    </a:extLst>
                  </xdr:cNvPr>
                  <xdr:cNvSpPr>
                    <a:spLocks noChangeShapeType="1"/>
                  </xdr:cNvSpPr>
                </xdr:nvSpPr>
                <xdr:spPr bwMode="auto">
                  <a:xfrm>
                    <a:off x="7906284" y="37327321"/>
                    <a:ext cx="4677" cy="271574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Line 28">
                    <a:extLst>
                      <a:ext uri="{FF2B5EF4-FFF2-40B4-BE49-F238E27FC236}">
                        <a16:creationId xmlns:a16="http://schemas.microsoft.com/office/drawing/2014/main" id="{CC8331F0-F6FE-4E28-BE54-E5C8C735FD83}"/>
                      </a:ext>
                    </a:extLst>
                  </xdr:cNvPr>
                  <xdr:cNvSpPr>
                    <a:spLocks noChangeShapeType="1"/>
                  </xdr:cNvSpPr>
                </xdr:nvSpPr>
                <xdr:spPr bwMode="auto">
                  <a:xfrm>
                    <a:off x="8405627" y="40054747"/>
                    <a:ext cx="8481" cy="14545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7" name="Text Box 29">
                    <a:extLst>
                      <a:ext uri="{FF2B5EF4-FFF2-40B4-BE49-F238E27FC236}">
                        <a16:creationId xmlns:a16="http://schemas.microsoft.com/office/drawing/2014/main" id="{FAD608AD-405F-4A7C-B890-1B869056F021}"/>
                      </a:ext>
                    </a:extLst>
                  </xdr:cNvPr>
                  <xdr:cNvSpPr txBox="1">
                    <a:spLocks noChangeArrowheads="1"/>
                  </xdr:cNvSpPr>
                </xdr:nvSpPr>
                <xdr:spPr bwMode="auto">
                  <a:xfrm>
                    <a:off x="7708180" y="41809711"/>
                    <a:ext cx="1406276" cy="6131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en-US" sz="1300" b="0" i="0" u="none" strike="noStrike" baseline="0">
                        <a:solidFill>
                          <a:srgbClr val="000000"/>
                        </a:solidFill>
                        <a:latin typeface="ＭＳ Ｐゴシック"/>
                        <a:ea typeface="ＭＳ Ｐゴシック"/>
                      </a:rPr>
                      <a:t>事務費</a:t>
                    </a:r>
                  </a:p>
                  <a:p>
                    <a:pPr algn="ctr" rtl="0">
                      <a:lnSpc>
                        <a:spcPts val="1400"/>
                      </a:lnSpc>
                      <a:defRPr sz="1000"/>
                    </a:pPr>
                    <a:r>
                      <a:rPr lang="en-US" altLang="ja-JP" sz="1300" b="0" i="0" u="none" strike="noStrike" baseline="0">
                        <a:solidFill>
                          <a:srgbClr val="000000"/>
                        </a:solidFill>
                        <a:latin typeface="ＭＳ Ｐゴシック"/>
                        <a:ea typeface="ＭＳ Ｐゴシック"/>
                      </a:rPr>
                      <a:t>32.2</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28" name="Text Box 12">
                    <a:extLst>
                      <a:ext uri="{FF2B5EF4-FFF2-40B4-BE49-F238E27FC236}">
                        <a16:creationId xmlns:a16="http://schemas.microsoft.com/office/drawing/2014/main" id="{A95324AB-9A57-4583-B084-10352CF11E51}"/>
                      </a:ext>
                    </a:extLst>
                  </xdr:cNvPr>
                  <xdr:cNvSpPr txBox="1">
                    <a:spLocks noChangeArrowheads="1"/>
                  </xdr:cNvSpPr>
                </xdr:nvSpPr>
                <xdr:spPr bwMode="auto">
                  <a:xfrm>
                    <a:off x="1949145" y="42551292"/>
                    <a:ext cx="1540207" cy="35098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建物等の移転補償</a:t>
                    </a:r>
                    <a:endParaRPr lang="en-US" altLang="ja-JP" sz="1400" b="0" i="0" u="none" strike="noStrike" baseline="0">
                      <a:solidFill>
                        <a:srgbClr val="000000"/>
                      </a:solidFill>
                      <a:latin typeface="ＭＳ Ｐゴシック"/>
                      <a:ea typeface="ＭＳ Ｐゴシック"/>
                    </a:endParaRPr>
                  </a:p>
                </xdr:txBody>
              </xdr:sp>
              <xdr:sp macro="" textlink="">
                <xdr:nvSpPr>
                  <xdr:cNvPr id="29" name="Text Box 13">
                    <a:extLst>
                      <a:ext uri="{FF2B5EF4-FFF2-40B4-BE49-F238E27FC236}">
                        <a16:creationId xmlns:a16="http://schemas.microsoft.com/office/drawing/2014/main" id="{358EEC4B-DA5E-4248-B8C9-E285B75043DA}"/>
                      </a:ext>
                    </a:extLst>
                  </xdr:cNvPr>
                  <xdr:cNvSpPr txBox="1">
                    <a:spLocks noChangeArrowheads="1"/>
                  </xdr:cNvSpPr>
                </xdr:nvSpPr>
                <xdr:spPr bwMode="auto">
                  <a:xfrm>
                    <a:off x="4200861" y="42551292"/>
                    <a:ext cx="1130043" cy="3338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土地の買入れ</a:t>
                    </a:r>
                    <a:endParaRPr lang="ja-JP" altLang="en-US"/>
                  </a:p>
                </xdr:txBody>
              </xdr:sp>
              <xdr:sp macro="" textlink="">
                <xdr:nvSpPr>
                  <xdr:cNvPr id="30" name="Text Box 14">
                    <a:extLst>
                      <a:ext uri="{FF2B5EF4-FFF2-40B4-BE49-F238E27FC236}">
                        <a16:creationId xmlns:a16="http://schemas.microsoft.com/office/drawing/2014/main" id="{788EC55E-979A-41B2-BB6A-0BF8CAF80B5D}"/>
                      </a:ext>
                    </a:extLst>
                  </xdr:cNvPr>
                  <xdr:cNvSpPr txBox="1">
                    <a:spLocks noChangeArrowheads="1"/>
                  </xdr:cNvSpPr>
                </xdr:nvSpPr>
                <xdr:spPr bwMode="auto">
                  <a:xfrm>
                    <a:off x="6109379" y="42422882"/>
                    <a:ext cx="1188638" cy="6506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800"/>
                      </a:lnSpc>
                      <a:defRPr sz="1000"/>
                    </a:pPr>
                    <a:r>
                      <a:rPr lang="ja-JP" altLang="en-US" sz="1400" b="0" i="0" u="none" strike="noStrike" baseline="0">
                        <a:solidFill>
                          <a:srgbClr val="000000"/>
                        </a:solidFill>
                        <a:latin typeface="ＭＳ Ｐゴシック"/>
                        <a:ea typeface="ＭＳ Ｐゴシック"/>
                      </a:rPr>
                      <a:t>建物等調査</a:t>
                    </a:r>
                  </a:p>
                  <a:p>
                    <a:pPr algn="ctr" rtl="0">
                      <a:lnSpc>
                        <a:spcPts val="1700"/>
                      </a:lnSpc>
                      <a:defRPr sz="1000"/>
                    </a:pPr>
                    <a:r>
                      <a:rPr lang="ja-JP" altLang="en-US" sz="1400" b="0" i="0" u="none" strike="noStrike" baseline="0">
                        <a:solidFill>
                          <a:srgbClr val="000000"/>
                        </a:solidFill>
                        <a:latin typeface="ＭＳ Ｐゴシック"/>
                        <a:ea typeface="ＭＳ Ｐゴシック"/>
                      </a:rPr>
                      <a:t>及び土地測量</a:t>
                    </a:r>
                    <a:endParaRPr lang="ja-JP" altLang="en-US" sz="1400"/>
                  </a:p>
                </xdr:txBody>
              </xdr:sp>
              <xdr:sp macro="" textlink="">
                <xdr:nvSpPr>
                  <xdr:cNvPr id="31" name="Text Box 30">
                    <a:extLst>
                      <a:ext uri="{FF2B5EF4-FFF2-40B4-BE49-F238E27FC236}">
                        <a16:creationId xmlns:a16="http://schemas.microsoft.com/office/drawing/2014/main" id="{BFEB62E8-58DE-49E8-9475-6641F69390E4}"/>
                      </a:ext>
                    </a:extLst>
                  </xdr:cNvPr>
                  <xdr:cNvSpPr txBox="1">
                    <a:spLocks noChangeArrowheads="1"/>
                  </xdr:cNvSpPr>
                </xdr:nvSpPr>
                <xdr:spPr bwMode="auto">
                  <a:xfrm>
                    <a:off x="7708180" y="42474246"/>
                    <a:ext cx="1448130" cy="6506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b="0" i="0" baseline="0">
                        <a:effectLst/>
                        <a:latin typeface="+mn-lt"/>
                        <a:ea typeface="+mn-ea"/>
                        <a:cs typeface="+mn-cs"/>
                      </a:rPr>
                      <a:t>職員旅費、</a:t>
                    </a:r>
                    <a:endParaRPr lang="en-US" altLang="ja-JP" sz="1400" b="0" i="0" baseline="0">
                      <a:effectLst/>
                      <a:latin typeface="+mn-lt"/>
                      <a:ea typeface="+mn-ea"/>
                      <a:cs typeface="+mn-cs"/>
                    </a:endParaRPr>
                  </a:p>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b="0" i="0" baseline="0">
                        <a:effectLst/>
                        <a:latin typeface="+mn-lt"/>
                        <a:ea typeface="+mn-ea"/>
                        <a:cs typeface="+mn-cs"/>
                      </a:rPr>
                      <a:t>備品、消耗品費等</a:t>
                    </a:r>
                    <a:endParaRPr lang="ja-JP" altLang="en-US" sz="1400"/>
                  </a:p>
                </xdr:txBody>
              </xdr:sp>
              <xdr:sp macro="" textlink="">
                <xdr:nvSpPr>
                  <xdr:cNvPr id="32" name="AutoShape 10">
                    <a:extLst>
                      <a:ext uri="{FF2B5EF4-FFF2-40B4-BE49-F238E27FC236}">
                        <a16:creationId xmlns:a16="http://schemas.microsoft.com/office/drawing/2014/main" id="{04EB1018-173C-4EE9-915F-41FA4F82E31A}"/>
                      </a:ext>
                    </a:extLst>
                  </xdr:cNvPr>
                  <xdr:cNvSpPr>
                    <a:spLocks noChangeArrowheads="1"/>
                  </xdr:cNvSpPr>
                </xdr:nvSpPr>
                <xdr:spPr bwMode="auto">
                  <a:xfrm>
                    <a:off x="3114906" y="35803805"/>
                    <a:ext cx="2662435" cy="9304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 name="Text Box 6">
                    <a:extLst>
                      <a:ext uri="{FF2B5EF4-FFF2-40B4-BE49-F238E27FC236}">
                        <a16:creationId xmlns:a16="http://schemas.microsoft.com/office/drawing/2014/main" id="{923A619B-6BA8-4842-BC5F-550A1704F9A1}"/>
                      </a:ext>
                    </a:extLst>
                  </xdr:cNvPr>
                  <xdr:cNvSpPr txBox="1">
                    <a:spLocks noChangeArrowheads="1"/>
                  </xdr:cNvSpPr>
                </xdr:nvSpPr>
                <xdr:spPr bwMode="auto">
                  <a:xfrm>
                    <a:off x="3899516" y="41815075"/>
                    <a:ext cx="1782957" cy="605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Ｃ．</a:t>
                    </a:r>
                    <a:r>
                      <a:rPr lang="ja-JP" altLang="en-US" sz="1300" b="0" i="0" u="none" strike="noStrike" baseline="0">
                        <a:solidFill>
                          <a:sysClr val="windowText" lastClr="000000"/>
                        </a:solidFill>
                        <a:latin typeface="ＭＳ Ｐゴシック"/>
                        <a:ea typeface="ＭＳ Ｐゴシック"/>
                      </a:rPr>
                      <a:t>土</a:t>
                    </a:r>
                    <a:r>
                      <a:rPr lang="ja-JP" altLang="en-US" sz="1300" b="0" i="0" u="none" strike="noStrike" baseline="0">
                        <a:solidFill>
                          <a:srgbClr val="000000"/>
                        </a:solidFill>
                        <a:latin typeface="ＭＳ Ｐゴシック"/>
                        <a:ea typeface="ＭＳ Ｐゴシック"/>
                      </a:rPr>
                      <a:t>地所有者（</a:t>
                    </a:r>
                    <a:r>
                      <a:rPr lang="en-US" altLang="ja-JP" sz="1300" b="0" i="0" u="none" strike="noStrike" baseline="0">
                        <a:solidFill>
                          <a:srgbClr val="000000"/>
                        </a:solidFill>
                        <a:latin typeface="ＭＳ Ｐゴシック"/>
                        <a:ea typeface="ＭＳ Ｐゴシック"/>
                      </a:rPr>
                      <a:t>124</a:t>
                    </a:r>
                    <a:r>
                      <a:rPr lang="ja-JP" altLang="en-US" sz="1300" b="0" i="0" u="none" strike="noStrike" baseline="0">
                        <a:solidFill>
                          <a:srgbClr val="000000"/>
                        </a:solidFill>
                        <a:latin typeface="ＭＳ Ｐゴシック"/>
                        <a:ea typeface="ＭＳ Ｐゴシック"/>
                      </a:rPr>
                      <a:t>名）</a:t>
                    </a:r>
                    <a:endParaRPr lang="en-US" altLang="ja-JP" sz="1300" b="0" i="0" u="none" strike="noStrike" baseline="0">
                      <a:solidFill>
                        <a:srgbClr val="000000"/>
                      </a:solidFill>
                      <a:latin typeface="ＭＳ Ｐゴシック"/>
                      <a:ea typeface="ＭＳ Ｐゴシック"/>
                    </a:endParaRPr>
                  </a:p>
                  <a:p>
                    <a:pPr algn="ctr" rtl="0">
                      <a:lnSpc>
                        <a:spcPts val="1500"/>
                      </a:lnSpc>
                      <a:defRPr sz="1000"/>
                    </a:pPr>
                    <a:r>
                      <a:rPr lang="en-US" altLang="ja-JP" sz="1300" b="0" i="0" u="none" strike="noStrike" baseline="0">
                        <a:solidFill>
                          <a:srgbClr val="000000"/>
                        </a:solidFill>
                        <a:latin typeface="ＭＳ Ｐゴシック"/>
                        <a:ea typeface="ＭＳ Ｐゴシック"/>
                      </a:rPr>
                      <a:t>1,628.5</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34" name="Text Box 7">
                    <a:extLst>
                      <a:ext uri="{FF2B5EF4-FFF2-40B4-BE49-F238E27FC236}">
                        <a16:creationId xmlns:a16="http://schemas.microsoft.com/office/drawing/2014/main" id="{EDA191C9-C1DB-4918-A6B4-9C16C4E9AF03}"/>
                      </a:ext>
                    </a:extLst>
                  </xdr:cNvPr>
                  <xdr:cNvSpPr txBox="1">
                    <a:spLocks noChangeArrowheads="1"/>
                  </xdr:cNvSpPr>
                </xdr:nvSpPr>
                <xdr:spPr bwMode="auto">
                  <a:xfrm>
                    <a:off x="5941965" y="41809711"/>
                    <a:ext cx="1540207" cy="61317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Ｄ．</a:t>
                    </a:r>
                    <a:r>
                      <a:rPr lang="ja-JP" altLang="en-US" sz="1300" b="0" i="0" u="none" strike="noStrike" baseline="0">
                        <a:solidFill>
                          <a:srgbClr val="000000"/>
                        </a:solidFill>
                        <a:latin typeface="ＭＳ Ｐゴシック"/>
                        <a:ea typeface="ＭＳ Ｐゴシック"/>
                      </a:rPr>
                      <a:t>民間会社（</a:t>
                    </a:r>
                    <a:r>
                      <a:rPr lang="en-US" altLang="ja-JP" sz="1300" b="0" i="0" u="none" strike="noStrike" baseline="0">
                        <a:solidFill>
                          <a:srgbClr val="000000"/>
                        </a:solidFill>
                        <a:latin typeface="ＭＳ Ｐゴシック"/>
                        <a:ea typeface="ＭＳ Ｐゴシック"/>
                      </a:rPr>
                      <a:t>30</a:t>
                    </a:r>
                    <a:r>
                      <a:rPr lang="ja-JP" altLang="en-US" sz="1300" b="0" i="0" u="none" strike="noStrike" baseline="0">
                        <a:solidFill>
                          <a:srgbClr val="000000"/>
                        </a:solidFill>
                        <a:latin typeface="ＭＳ Ｐゴシック"/>
                        <a:ea typeface="ＭＳ Ｐゴシック"/>
                      </a:rPr>
                      <a:t>社）</a:t>
                    </a:r>
                  </a:p>
                  <a:p>
                    <a:pPr algn="ctr" rtl="0">
                      <a:lnSpc>
                        <a:spcPts val="1500"/>
                      </a:lnSpc>
                      <a:defRPr sz="1000"/>
                    </a:pPr>
                    <a:r>
                      <a:rPr lang="en-US" altLang="ja-JP" sz="1300" b="0" i="0" u="none" strike="noStrike" baseline="0">
                        <a:solidFill>
                          <a:srgbClr val="000000"/>
                        </a:solidFill>
                        <a:latin typeface="ＭＳ Ｐゴシック"/>
                        <a:ea typeface="ＭＳ Ｐゴシック"/>
                      </a:rPr>
                      <a:t>162.4</a:t>
                    </a:r>
                    <a:r>
                      <a:rPr lang="ja-JP" altLang="en-US" sz="1300" b="0" i="0" u="none" strike="noStrike" baseline="0">
                        <a:solidFill>
                          <a:srgbClr val="000000"/>
                        </a:solidFill>
                        <a:latin typeface="ＭＳ Ｐゴシック"/>
                        <a:ea typeface="ＭＳ Ｐゴシック"/>
                      </a:rPr>
                      <a:t>百万円</a:t>
                    </a:r>
                    <a:endParaRPr lang="ja-JP" altLang="en-US" sz="1300"/>
                  </a:p>
                </xdr:txBody>
              </xdr:sp>
            </xdr:grpSp>
            <xdr:sp macro="" textlink="">
              <xdr:nvSpPr>
                <xdr:cNvPr id="13" name="Text Box 2">
                  <a:extLst>
                    <a:ext uri="{FF2B5EF4-FFF2-40B4-BE49-F238E27FC236}">
                      <a16:creationId xmlns:a16="http://schemas.microsoft.com/office/drawing/2014/main" id="{9B73126F-B8D8-4D2F-9C95-906E1340055F}"/>
                    </a:ext>
                  </a:extLst>
                </xdr:cNvPr>
                <xdr:cNvSpPr txBox="1">
                  <a:spLocks noChangeArrowheads="1"/>
                </xdr:cNvSpPr>
              </xdr:nvSpPr>
              <xdr:spPr bwMode="auto">
                <a:xfrm>
                  <a:off x="3239745" y="60505540"/>
                  <a:ext cx="2792757" cy="10365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indent="0" algn="l" defTabSz="914400" rtl="0" eaLnBrk="1" fontAlgn="auto" latinLnBrk="0" hangingPunct="1">
                    <a:lnSpc>
                      <a:spcPts val="1700"/>
                    </a:lnSpc>
                    <a:spcBef>
                      <a:spcPts val="0"/>
                    </a:spcBef>
                    <a:spcAft>
                      <a:spcPts val="0"/>
                    </a:spcAft>
                    <a:buClrTx/>
                    <a:buSzTx/>
                    <a:buFontTx/>
                    <a:buNone/>
                    <a:tabLst/>
                    <a:defRPr sz="1000"/>
                  </a:pPr>
                  <a:r>
                    <a:rPr lang="ja-JP" altLang="en-US" sz="1400" b="0" i="0" u="none" strike="noStrike" baseline="0">
                      <a:solidFill>
                        <a:srgbClr val="000000"/>
                      </a:solidFill>
                      <a:latin typeface="ＭＳ Ｐゴシック"/>
                      <a:ea typeface="ＭＳ Ｐゴシック"/>
                    </a:rPr>
                    <a:t>建物等の移転補償、土地の買入れ、</a:t>
                  </a:r>
                  <a:r>
                    <a:rPr lang="ja-JP" altLang="ja-JP" sz="1400" b="0" i="0" baseline="0">
                      <a:effectLst/>
                      <a:latin typeface="+mn-lt"/>
                      <a:ea typeface="+mn-ea"/>
                      <a:cs typeface="+mn-cs"/>
                    </a:rPr>
                    <a:t>建物等調査及び土地測量</a:t>
                  </a:r>
                  <a:r>
                    <a:rPr lang="ja-JP" altLang="en-US" sz="1400" b="0" i="0" u="none" strike="noStrike" baseline="0">
                      <a:solidFill>
                        <a:srgbClr val="000000"/>
                      </a:solidFill>
                      <a:latin typeface="ＭＳ Ｐゴシック"/>
                      <a:ea typeface="ＭＳ Ｐゴシック"/>
                    </a:rPr>
                    <a:t>に係る資金を示達</a:t>
                  </a:r>
                  <a:endParaRPr lang="en-US" altLang="ja-JP" sz="14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ts val="1700"/>
                    </a:lnSpc>
                    <a:spcBef>
                      <a:spcPts val="0"/>
                    </a:spcBef>
                    <a:spcAft>
                      <a:spcPts val="0"/>
                    </a:spcAft>
                    <a:buClrTx/>
                    <a:buSzTx/>
                    <a:buFontTx/>
                    <a:buNone/>
                    <a:tabLst/>
                    <a:defRPr sz="1000"/>
                  </a:pPr>
                  <a:r>
                    <a:rPr lang="ja-JP" altLang="en-US" sz="1400" b="0" i="0" u="none" strike="noStrike" baseline="0">
                      <a:solidFill>
                        <a:srgbClr val="000000"/>
                      </a:solidFill>
                      <a:latin typeface="ＭＳ Ｐゴシック"/>
                      <a:ea typeface="ＭＳ Ｐゴシック"/>
                    </a:rPr>
                    <a:t>移転措置事業に関する事務</a:t>
                  </a:r>
                  <a:endParaRPr lang="en-US" altLang="ja-JP" sz="1400" b="0" i="0" u="none" strike="noStrike" baseline="0">
                    <a:solidFill>
                      <a:srgbClr val="000000"/>
                    </a:solidFill>
                    <a:latin typeface="ＭＳ Ｐゴシック"/>
                    <a:ea typeface="ＭＳ Ｐゴシック"/>
                  </a:endParaRPr>
                </a:p>
              </xdr:txBody>
            </xdr:sp>
          </xdr:grpSp>
        </xdr:grpSp>
      </xdr:grpSp>
    </xdr:grpSp>
    <xdr:clientData/>
  </xdr:twoCellAnchor>
  <xdr:twoCellAnchor>
    <xdr:from>
      <xdr:col>23</xdr:col>
      <xdr:colOff>190498</xdr:colOff>
      <xdr:row>285</xdr:row>
      <xdr:rowOff>250035</xdr:rowOff>
    </xdr:from>
    <xdr:to>
      <xdr:col>45</xdr:col>
      <xdr:colOff>90100</xdr:colOff>
      <xdr:row>285</xdr:row>
      <xdr:rowOff>257433</xdr:rowOff>
    </xdr:to>
    <xdr:sp macro="" textlink="">
      <xdr:nvSpPr>
        <xdr:cNvPr id="37" name="Line 26">
          <a:extLst>
            <a:ext uri="{FF2B5EF4-FFF2-40B4-BE49-F238E27FC236}">
              <a16:creationId xmlns:a16="http://schemas.microsoft.com/office/drawing/2014/main" id="{6542489B-74AD-427B-AB80-604ED35255FD}"/>
            </a:ext>
          </a:extLst>
        </xdr:cNvPr>
        <xdr:cNvSpPr>
          <a:spLocks noChangeShapeType="1"/>
        </xdr:cNvSpPr>
      </xdr:nvSpPr>
      <xdr:spPr bwMode="auto">
        <a:xfrm>
          <a:off x="4791073" y="64305660"/>
          <a:ext cx="4300152" cy="73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71">
        <v>2022</v>
      </c>
      <c r="AE2" s="871"/>
      <c r="AF2" s="871"/>
      <c r="AG2" s="871"/>
      <c r="AH2" s="871"/>
      <c r="AI2" s="75" t="s">
        <v>282</v>
      </c>
      <c r="AJ2" s="871" t="s">
        <v>609</v>
      </c>
      <c r="AK2" s="871"/>
      <c r="AL2" s="871"/>
      <c r="AM2" s="871"/>
      <c r="AN2" s="75" t="s">
        <v>282</v>
      </c>
      <c r="AO2" s="871">
        <v>21</v>
      </c>
      <c r="AP2" s="871"/>
      <c r="AQ2" s="871"/>
      <c r="AR2" s="76" t="s">
        <v>282</v>
      </c>
      <c r="AS2" s="872">
        <v>282</v>
      </c>
      <c r="AT2" s="872"/>
      <c r="AU2" s="872"/>
      <c r="AV2" s="75" t="str">
        <f>IF(AW2="","","-")</f>
        <v/>
      </c>
      <c r="AW2" s="873"/>
      <c r="AX2" s="873"/>
    </row>
    <row r="3" spans="1:50" ht="21" customHeight="1" thickBot="1" x14ac:dyDescent="0.2">
      <c r="A3" s="874" t="s">
        <v>595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59</v>
      </c>
      <c r="AJ3" s="876" t="s">
        <v>605</v>
      </c>
      <c r="AK3" s="876"/>
      <c r="AL3" s="876"/>
      <c r="AM3" s="876"/>
      <c r="AN3" s="876"/>
      <c r="AO3" s="876"/>
      <c r="AP3" s="876"/>
      <c r="AQ3" s="876"/>
      <c r="AR3" s="876"/>
      <c r="AS3" s="876"/>
      <c r="AT3" s="876"/>
      <c r="AU3" s="876"/>
      <c r="AV3" s="876"/>
      <c r="AW3" s="876"/>
      <c r="AX3" s="24" t="s">
        <v>60</v>
      </c>
    </row>
    <row r="4" spans="1:50" ht="24.75" customHeight="1" x14ac:dyDescent="0.15">
      <c r="A4" s="845" t="s">
        <v>23</v>
      </c>
      <c r="B4" s="846"/>
      <c r="C4" s="846"/>
      <c r="D4" s="846"/>
      <c r="E4" s="846"/>
      <c r="F4" s="846"/>
      <c r="G4" s="847" t="s">
        <v>606</v>
      </c>
      <c r="H4" s="848"/>
      <c r="I4" s="848"/>
      <c r="J4" s="848"/>
      <c r="K4" s="848"/>
      <c r="L4" s="848"/>
      <c r="M4" s="848"/>
      <c r="N4" s="848"/>
      <c r="O4" s="848"/>
      <c r="P4" s="848"/>
      <c r="Q4" s="848"/>
      <c r="R4" s="848"/>
      <c r="S4" s="848"/>
      <c r="T4" s="848"/>
      <c r="U4" s="848"/>
      <c r="V4" s="848"/>
      <c r="W4" s="848"/>
      <c r="X4" s="849"/>
      <c r="Y4" s="850" t="s">
        <v>1</v>
      </c>
      <c r="Z4" s="851"/>
      <c r="AA4" s="851"/>
      <c r="AB4" s="851"/>
      <c r="AC4" s="851"/>
      <c r="AD4" s="852"/>
      <c r="AE4" s="853" t="s">
        <v>607</v>
      </c>
      <c r="AF4" s="854"/>
      <c r="AG4" s="854"/>
      <c r="AH4" s="854"/>
      <c r="AI4" s="854"/>
      <c r="AJ4" s="854"/>
      <c r="AK4" s="854"/>
      <c r="AL4" s="854"/>
      <c r="AM4" s="854"/>
      <c r="AN4" s="854"/>
      <c r="AO4" s="854"/>
      <c r="AP4" s="855"/>
      <c r="AQ4" s="856" t="s">
        <v>2</v>
      </c>
      <c r="AR4" s="851"/>
      <c r="AS4" s="851"/>
      <c r="AT4" s="851"/>
      <c r="AU4" s="851"/>
      <c r="AV4" s="851"/>
      <c r="AW4" s="851"/>
      <c r="AX4" s="857"/>
    </row>
    <row r="5" spans="1:50" ht="30" customHeight="1" x14ac:dyDescent="0.15">
      <c r="A5" s="858" t="s">
        <v>62</v>
      </c>
      <c r="B5" s="859"/>
      <c r="C5" s="859"/>
      <c r="D5" s="859"/>
      <c r="E5" s="859"/>
      <c r="F5" s="860"/>
      <c r="G5" s="861" t="s">
        <v>337</v>
      </c>
      <c r="H5" s="862"/>
      <c r="I5" s="862"/>
      <c r="J5" s="862"/>
      <c r="K5" s="862"/>
      <c r="L5" s="862"/>
      <c r="M5" s="863" t="s">
        <v>61</v>
      </c>
      <c r="N5" s="864"/>
      <c r="O5" s="864"/>
      <c r="P5" s="864"/>
      <c r="Q5" s="864"/>
      <c r="R5" s="865"/>
      <c r="S5" s="866" t="s">
        <v>65</v>
      </c>
      <c r="T5" s="862"/>
      <c r="U5" s="862"/>
      <c r="V5" s="862"/>
      <c r="W5" s="862"/>
      <c r="X5" s="867"/>
      <c r="Y5" s="868" t="s">
        <v>3</v>
      </c>
      <c r="Z5" s="869"/>
      <c r="AA5" s="869"/>
      <c r="AB5" s="869"/>
      <c r="AC5" s="869"/>
      <c r="AD5" s="870"/>
      <c r="AE5" s="891" t="s">
        <v>608</v>
      </c>
      <c r="AF5" s="891"/>
      <c r="AG5" s="891"/>
      <c r="AH5" s="891"/>
      <c r="AI5" s="891"/>
      <c r="AJ5" s="891"/>
      <c r="AK5" s="891"/>
      <c r="AL5" s="891"/>
      <c r="AM5" s="891"/>
      <c r="AN5" s="891"/>
      <c r="AO5" s="891"/>
      <c r="AP5" s="892"/>
      <c r="AQ5" s="893" t="s">
        <v>751</v>
      </c>
      <c r="AR5" s="894"/>
      <c r="AS5" s="894"/>
      <c r="AT5" s="894"/>
      <c r="AU5" s="894"/>
      <c r="AV5" s="894"/>
      <c r="AW5" s="894"/>
      <c r="AX5" s="895"/>
    </row>
    <row r="6" spans="1:50" ht="39" customHeight="1" x14ac:dyDescent="0.15">
      <c r="A6" s="896" t="s">
        <v>4</v>
      </c>
      <c r="B6" s="897"/>
      <c r="C6" s="897"/>
      <c r="D6" s="897"/>
      <c r="E6" s="897"/>
      <c r="F6" s="897"/>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77" t="s">
        <v>20</v>
      </c>
      <c r="B7" s="878"/>
      <c r="C7" s="878"/>
      <c r="D7" s="878"/>
      <c r="E7" s="878"/>
      <c r="F7" s="879"/>
      <c r="G7" s="901" t="s">
        <v>610</v>
      </c>
      <c r="H7" s="902"/>
      <c r="I7" s="902"/>
      <c r="J7" s="902"/>
      <c r="K7" s="902"/>
      <c r="L7" s="902"/>
      <c r="M7" s="902"/>
      <c r="N7" s="902"/>
      <c r="O7" s="902"/>
      <c r="P7" s="902"/>
      <c r="Q7" s="902"/>
      <c r="R7" s="902"/>
      <c r="S7" s="902"/>
      <c r="T7" s="902"/>
      <c r="U7" s="902"/>
      <c r="V7" s="902"/>
      <c r="W7" s="902"/>
      <c r="X7" s="903"/>
      <c r="Y7" s="904" t="s">
        <v>267</v>
      </c>
      <c r="Z7" s="718"/>
      <c r="AA7" s="718"/>
      <c r="AB7" s="718"/>
      <c r="AC7" s="718"/>
      <c r="AD7" s="905"/>
      <c r="AE7" s="832" t="s">
        <v>611</v>
      </c>
      <c r="AF7" s="833"/>
      <c r="AG7" s="833"/>
      <c r="AH7" s="833"/>
      <c r="AI7" s="833"/>
      <c r="AJ7" s="833"/>
      <c r="AK7" s="833"/>
      <c r="AL7" s="833"/>
      <c r="AM7" s="833"/>
      <c r="AN7" s="833"/>
      <c r="AO7" s="833"/>
      <c r="AP7" s="833"/>
      <c r="AQ7" s="833"/>
      <c r="AR7" s="833"/>
      <c r="AS7" s="833"/>
      <c r="AT7" s="833"/>
      <c r="AU7" s="833"/>
      <c r="AV7" s="833"/>
      <c r="AW7" s="833"/>
      <c r="AX7" s="834"/>
    </row>
    <row r="8" spans="1:50" ht="53.25" customHeight="1" x14ac:dyDescent="0.15">
      <c r="A8" s="877" t="s">
        <v>185</v>
      </c>
      <c r="B8" s="878"/>
      <c r="C8" s="878"/>
      <c r="D8" s="878"/>
      <c r="E8" s="878"/>
      <c r="F8" s="879"/>
      <c r="G8" s="880" t="str">
        <f>入力規則等!A27</f>
        <v>-</v>
      </c>
      <c r="H8" s="881"/>
      <c r="I8" s="881"/>
      <c r="J8" s="881"/>
      <c r="K8" s="881"/>
      <c r="L8" s="881"/>
      <c r="M8" s="881"/>
      <c r="N8" s="881"/>
      <c r="O8" s="881"/>
      <c r="P8" s="881"/>
      <c r="Q8" s="881"/>
      <c r="R8" s="881"/>
      <c r="S8" s="881"/>
      <c r="T8" s="881"/>
      <c r="U8" s="881"/>
      <c r="V8" s="881"/>
      <c r="W8" s="881"/>
      <c r="X8" s="882"/>
      <c r="Y8" s="883" t="s">
        <v>186</v>
      </c>
      <c r="Z8" s="884"/>
      <c r="AA8" s="884"/>
      <c r="AB8" s="884"/>
      <c r="AC8" s="884"/>
      <c r="AD8" s="885"/>
      <c r="AE8" s="886" t="str">
        <f>入力規則等!K13</f>
        <v>防衛関係</v>
      </c>
      <c r="AF8" s="881"/>
      <c r="AG8" s="881"/>
      <c r="AH8" s="881"/>
      <c r="AI8" s="881"/>
      <c r="AJ8" s="881"/>
      <c r="AK8" s="881"/>
      <c r="AL8" s="881"/>
      <c r="AM8" s="881"/>
      <c r="AN8" s="881"/>
      <c r="AO8" s="881"/>
      <c r="AP8" s="881"/>
      <c r="AQ8" s="881"/>
      <c r="AR8" s="881"/>
      <c r="AS8" s="881"/>
      <c r="AT8" s="881"/>
      <c r="AU8" s="881"/>
      <c r="AV8" s="881"/>
      <c r="AW8" s="881"/>
      <c r="AX8" s="887"/>
    </row>
    <row r="9" spans="1:50" ht="88.5" customHeight="1" x14ac:dyDescent="0.15">
      <c r="A9" s="805" t="s">
        <v>21</v>
      </c>
      <c r="B9" s="806"/>
      <c r="C9" s="806"/>
      <c r="D9" s="806"/>
      <c r="E9" s="806"/>
      <c r="F9" s="806"/>
      <c r="G9" s="888" t="s">
        <v>739</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69.75" customHeight="1" x14ac:dyDescent="0.15">
      <c r="A10" s="793" t="s">
        <v>27</v>
      </c>
      <c r="B10" s="794"/>
      <c r="C10" s="794"/>
      <c r="D10" s="794"/>
      <c r="E10" s="794"/>
      <c r="F10" s="794"/>
      <c r="G10" s="795" t="s">
        <v>740</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793" t="s">
        <v>5</v>
      </c>
      <c r="B11" s="794"/>
      <c r="C11" s="794"/>
      <c r="D11" s="794"/>
      <c r="E11" s="794"/>
      <c r="F11" s="798"/>
      <c r="G11" s="799" t="str">
        <f>入力規則等!P10</f>
        <v>委託・請負、補助、その他</v>
      </c>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0"/>
      <c r="AG11" s="800"/>
      <c r="AH11" s="800"/>
      <c r="AI11" s="800"/>
      <c r="AJ11" s="800"/>
      <c r="AK11" s="800"/>
      <c r="AL11" s="800"/>
      <c r="AM11" s="800"/>
      <c r="AN11" s="800"/>
      <c r="AO11" s="800"/>
      <c r="AP11" s="800"/>
      <c r="AQ11" s="800"/>
      <c r="AR11" s="800"/>
      <c r="AS11" s="800"/>
      <c r="AT11" s="800"/>
      <c r="AU11" s="800"/>
      <c r="AV11" s="800"/>
      <c r="AW11" s="800"/>
      <c r="AX11" s="801"/>
    </row>
    <row r="12" spans="1:50" ht="21" customHeight="1" x14ac:dyDescent="0.15">
      <c r="A12" s="802" t="s">
        <v>22</v>
      </c>
      <c r="B12" s="803"/>
      <c r="C12" s="803"/>
      <c r="D12" s="803"/>
      <c r="E12" s="803"/>
      <c r="F12" s="804"/>
      <c r="G12" s="808"/>
      <c r="H12" s="809"/>
      <c r="I12" s="809"/>
      <c r="J12" s="809"/>
      <c r="K12" s="809"/>
      <c r="L12" s="809"/>
      <c r="M12" s="809"/>
      <c r="N12" s="809"/>
      <c r="O12" s="809"/>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586</v>
      </c>
      <c r="AL12" s="176"/>
      <c r="AM12" s="176"/>
      <c r="AN12" s="176"/>
      <c r="AO12" s="176"/>
      <c r="AP12" s="176"/>
      <c r="AQ12" s="177"/>
      <c r="AR12" s="175" t="s">
        <v>587</v>
      </c>
      <c r="AS12" s="176"/>
      <c r="AT12" s="176"/>
      <c r="AU12" s="176"/>
      <c r="AV12" s="176"/>
      <c r="AW12" s="176"/>
      <c r="AX12" s="838"/>
    </row>
    <row r="13" spans="1:50" ht="21" customHeight="1" x14ac:dyDescent="0.15">
      <c r="A13" s="331"/>
      <c r="B13" s="332"/>
      <c r="C13" s="332"/>
      <c r="D13" s="332"/>
      <c r="E13" s="332"/>
      <c r="F13" s="333"/>
      <c r="G13" s="822" t="s">
        <v>6</v>
      </c>
      <c r="H13" s="823"/>
      <c r="I13" s="839" t="s">
        <v>7</v>
      </c>
      <c r="J13" s="840"/>
      <c r="K13" s="840"/>
      <c r="L13" s="840"/>
      <c r="M13" s="840"/>
      <c r="N13" s="840"/>
      <c r="O13" s="841"/>
      <c r="P13" s="734">
        <v>4489</v>
      </c>
      <c r="Q13" s="735"/>
      <c r="R13" s="735"/>
      <c r="S13" s="735"/>
      <c r="T13" s="735"/>
      <c r="U13" s="735"/>
      <c r="V13" s="736"/>
      <c r="W13" s="734">
        <v>5012</v>
      </c>
      <c r="X13" s="735"/>
      <c r="Y13" s="735"/>
      <c r="Z13" s="735"/>
      <c r="AA13" s="735"/>
      <c r="AB13" s="735"/>
      <c r="AC13" s="736"/>
      <c r="AD13" s="734">
        <v>5009</v>
      </c>
      <c r="AE13" s="735"/>
      <c r="AF13" s="735"/>
      <c r="AG13" s="735"/>
      <c r="AH13" s="735"/>
      <c r="AI13" s="735"/>
      <c r="AJ13" s="736"/>
      <c r="AK13" s="734">
        <v>5062</v>
      </c>
      <c r="AL13" s="735"/>
      <c r="AM13" s="735"/>
      <c r="AN13" s="735"/>
      <c r="AO13" s="735"/>
      <c r="AP13" s="735"/>
      <c r="AQ13" s="736"/>
      <c r="AR13" s="770">
        <v>3285</v>
      </c>
      <c r="AS13" s="771"/>
      <c r="AT13" s="771"/>
      <c r="AU13" s="771"/>
      <c r="AV13" s="771"/>
      <c r="AW13" s="771"/>
      <c r="AX13" s="842"/>
    </row>
    <row r="14" spans="1:50" ht="21" customHeight="1" x14ac:dyDescent="0.15">
      <c r="A14" s="331"/>
      <c r="B14" s="332"/>
      <c r="C14" s="332"/>
      <c r="D14" s="332"/>
      <c r="E14" s="332"/>
      <c r="F14" s="333"/>
      <c r="G14" s="824"/>
      <c r="H14" s="825"/>
      <c r="I14" s="817" t="s">
        <v>8</v>
      </c>
      <c r="J14" s="818"/>
      <c r="K14" s="818"/>
      <c r="L14" s="818"/>
      <c r="M14" s="818"/>
      <c r="N14" s="818"/>
      <c r="O14" s="819"/>
      <c r="P14" s="734" t="s">
        <v>613</v>
      </c>
      <c r="Q14" s="735"/>
      <c r="R14" s="735"/>
      <c r="S14" s="735"/>
      <c r="T14" s="735"/>
      <c r="U14" s="735"/>
      <c r="V14" s="736"/>
      <c r="W14" s="734" t="s">
        <v>613</v>
      </c>
      <c r="X14" s="735"/>
      <c r="Y14" s="735"/>
      <c r="Z14" s="735"/>
      <c r="AA14" s="735"/>
      <c r="AB14" s="735"/>
      <c r="AC14" s="736"/>
      <c r="AD14" s="734" t="s">
        <v>613</v>
      </c>
      <c r="AE14" s="735"/>
      <c r="AF14" s="735"/>
      <c r="AG14" s="735"/>
      <c r="AH14" s="735"/>
      <c r="AI14" s="735"/>
      <c r="AJ14" s="736"/>
      <c r="AK14" s="734" t="s">
        <v>630</v>
      </c>
      <c r="AL14" s="735"/>
      <c r="AM14" s="735"/>
      <c r="AN14" s="735"/>
      <c r="AO14" s="735"/>
      <c r="AP14" s="735"/>
      <c r="AQ14" s="736"/>
      <c r="AR14" s="828"/>
      <c r="AS14" s="828"/>
      <c r="AT14" s="828"/>
      <c r="AU14" s="828"/>
      <c r="AV14" s="828"/>
      <c r="AW14" s="828"/>
      <c r="AX14" s="829"/>
    </row>
    <row r="15" spans="1:50" ht="21" customHeight="1" x14ac:dyDescent="0.15">
      <c r="A15" s="331"/>
      <c r="B15" s="332"/>
      <c r="C15" s="332"/>
      <c r="D15" s="332"/>
      <c r="E15" s="332"/>
      <c r="F15" s="333"/>
      <c r="G15" s="824"/>
      <c r="H15" s="825"/>
      <c r="I15" s="817" t="s">
        <v>47</v>
      </c>
      <c r="J15" s="830"/>
      <c r="K15" s="830"/>
      <c r="L15" s="830"/>
      <c r="M15" s="830"/>
      <c r="N15" s="830"/>
      <c r="O15" s="831"/>
      <c r="P15" s="734">
        <v>713</v>
      </c>
      <c r="Q15" s="735"/>
      <c r="R15" s="735"/>
      <c r="S15" s="735"/>
      <c r="T15" s="735"/>
      <c r="U15" s="735"/>
      <c r="V15" s="736"/>
      <c r="W15" s="734">
        <v>734</v>
      </c>
      <c r="X15" s="735"/>
      <c r="Y15" s="735"/>
      <c r="Z15" s="735"/>
      <c r="AA15" s="735"/>
      <c r="AB15" s="735"/>
      <c r="AC15" s="736"/>
      <c r="AD15" s="734">
        <v>372</v>
      </c>
      <c r="AE15" s="735"/>
      <c r="AF15" s="735"/>
      <c r="AG15" s="735"/>
      <c r="AH15" s="735"/>
      <c r="AI15" s="735"/>
      <c r="AJ15" s="736"/>
      <c r="AK15" s="734">
        <v>584</v>
      </c>
      <c r="AL15" s="735"/>
      <c r="AM15" s="735"/>
      <c r="AN15" s="735"/>
      <c r="AO15" s="735"/>
      <c r="AP15" s="735"/>
      <c r="AQ15" s="736"/>
      <c r="AR15" s="734" t="s">
        <v>630</v>
      </c>
      <c r="AS15" s="735"/>
      <c r="AT15" s="735"/>
      <c r="AU15" s="735"/>
      <c r="AV15" s="735"/>
      <c r="AW15" s="735"/>
      <c r="AX15" s="843"/>
    </row>
    <row r="16" spans="1:50" ht="21" customHeight="1" x14ac:dyDescent="0.15">
      <c r="A16" s="331"/>
      <c r="B16" s="332"/>
      <c r="C16" s="332"/>
      <c r="D16" s="332"/>
      <c r="E16" s="332"/>
      <c r="F16" s="333"/>
      <c r="G16" s="824"/>
      <c r="H16" s="825"/>
      <c r="I16" s="817" t="s">
        <v>48</v>
      </c>
      <c r="J16" s="830"/>
      <c r="K16" s="830"/>
      <c r="L16" s="830"/>
      <c r="M16" s="830"/>
      <c r="N16" s="830"/>
      <c r="O16" s="831"/>
      <c r="P16" s="734">
        <v>-734</v>
      </c>
      <c r="Q16" s="735"/>
      <c r="R16" s="735"/>
      <c r="S16" s="735"/>
      <c r="T16" s="735"/>
      <c r="U16" s="735"/>
      <c r="V16" s="736"/>
      <c r="W16" s="734">
        <v>-372</v>
      </c>
      <c r="X16" s="735"/>
      <c r="Y16" s="735"/>
      <c r="Z16" s="735"/>
      <c r="AA16" s="735"/>
      <c r="AB16" s="735"/>
      <c r="AC16" s="736"/>
      <c r="AD16" s="734">
        <v>-584</v>
      </c>
      <c r="AE16" s="735"/>
      <c r="AF16" s="735"/>
      <c r="AG16" s="735"/>
      <c r="AH16" s="735"/>
      <c r="AI16" s="735"/>
      <c r="AJ16" s="736"/>
      <c r="AK16" s="734" t="s">
        <v>630</v>
      </c>
      <c r="AL16" s="735"/>
      <c r="AM16" s="735"/>
      <c r="AN16" s="735"/>
      <c r="AO16" s="735"/>
      <c r="AP16" s="735"/>
      <c r="AQ16" s="736"/>
      <c r="AR16" s="835"/>
      <c r="AS16" s="836"/>
      <c r="AT16" s="836"/>
      <c r="AU16" s="836"/>
      <c r="AV16" s="836"/>
      <c r="AW16" s="836"/>
      <c r="AX16" s="837"/>
    </row>
    <row r="17" spans="1:50" ht="24.75" customHeight="1" x14ac:dyDescent="0.15">
      <c r="A17" s="331"/>
      <c r="B17" s="332"/>
      <c r="C17" s="332"/>
      <c r="D17" s="332"/>
      <c r="E17" s="332"/>
      <c r="F17" s="333"/>
      <c r="G17" s="824"/>
      <c r="H17" s="825"/>
      <c r="I17" s="817" t="s">
        <v>46</v>
      </c>
      <c r="J17" s="818"/>
      <c r="K17" s="818"/>
      <c r="L17" s="818"/>
      <c r="M17" s="818"/>
      <c r="N17" s="818"/>
      <c r="O17" s="819"/>
      <c r="P17" s="734" t="s">
        <v>613</v>
      </c>
      <c r="Q17" s="735"/>
      <c r="R17" s="735"/>
      <c r="S17" s="735"/>
      <c r="T17" s="735"/>
      <c r="U17" s="735"/>
      <c r="V17" s="736"/>
      <c r="W17" s="734" t="s">
        <v>613</v>
      </c>
      <c r="X17" s="735"/>
      <c r="Y17" s="735"/>
      <c r="Z17" s="735"/>
      <c r="AA17" s="735"/>
      <c r="AB17" s="735"/>
      <c r="AC17" s="736"/>
      <c r="AD17" s="734" t="s">
        <v>613</v>
      </c>
      <c r="AE17" s="735"/>
      <c r="AF17" s="735"/>
      <c r="AG17" s="735"/>
      <c r="AH17" s="735"/>
      <c r="AI17" s="735"/>
      <c r="AJ17" s="736"/>
      <c r="AK17" s="734" t="s">
        <v>630</v>
      </c>
      <c r="AL17" s="735"/>
      <c r="AM17" s="735"/>
      <c r="AN17" s="735"/>
      <c r="AO17" s="735"/>
      <c r="AP17" s="735"/>
      <c r="AQ17" s="736"/>
      <c r="AR17" s="820"/>
      <c r="AS17" s="820"/>
      <c r="AT17" s="820"/>
      <c r="AU17" s="820"/>
      <c r="AV17" s="820"/>
      <c r="AW17" s="820"/>
      <c r="AX17" s="821"/>
    </row>
    <row r="18" spans="1:50" ht="24.75" customHeight="1" x14ac:dyDescent="0.15">
      <c r="A18" s="331"/>
      <c r="B18" s="332"/>
      <c r="C18" s="332"/>
      <c r="D18" s="332"/>
      <c r="E18" s="332"/>
      <c r="F18" s="333"/>
      <c r="G18" s="826"/>
      <c r="H18" s="827"/>
      <c r="I18" s="810" t="s">
        <v>18</v>
      </c>
      <c r="J18" s="811"/>
      <c r="K18" s="811"/>
      <c r="L18" s="811"/>
      <c r="M18" s="811"/>
      <c r="N18" s="811"/>
      <c r="O18" s="812"/>
      <c r="P18" s="813">
        <f>SUM(P13:V17)</f>
        <v>4468</v>
      </c>
      <c r="Q18" s="814"/>
      <c r="R18" s="814"/>
      <c r="S18" s="814"/>
      <c r="T18" s="814"/>
      <c r="U18" s="814"/>
      <c r="V18" s="815"/>
      <c r="W18" s="813">
        <f>SUM(W13:AC17)</f>
        <v>5374</v>
      </c>
      <c r="X18" s="814"/>
      <c r="Y18" s="814"/>
      <c r="Z18" s="814"/>
      <c r="AA18" s="814"/>
      <c r="AB18" s="814"/>
      <c r="AC18" s="815"/>
      <c r="AD18" s="813">
        <f>SUM(AD13:AJ17)</f>
        <v>4797</v>
      </c>
      <c r="AE18" s="814"/>
      <c r="AF18" s="814"/>
      <c r="AG18" s="814"/>
      <c r="AH18" s="814"/>
      <c r="AI18" s="814"/>
      <c r="AJ18" s="815"/>
      <c r="AK18" s="813">
        <f>SUM(AK13:AQ17)</f>
        <v>5646</v>
      </c>
      <c r="AL18" s="814"/>
      <c r="AM18" s="814"/>
      <c r="AN18" s="814"/>
      <c r="AO18" s="814"/>
      <c r="AP18" s="814"/>
      <c r="AQ18" s="815"/>
      <c r="AR18" s="813">
        <f>SUM(AR13:AX17)</f>
        <v>3285</v>
      </c>
      <c r="AS18" s="814"/>
      <c r="AT18" s="814"/>
      <c r="AU18" s="814"/>
      <c r="AV18" s="814"/>
      <c r="AW18" s="814"/>
      <c r="AX18" s="816"/>
    </row>
    <row r="19" spans="1:50" ht="24.75" customHeight="1" x14ac:dyDescent="0.15">
      <c r="A19" s="331"/>
      <c r="B19" s="332"/>
      <c r="C19" s="332"/>
      <c r="D19" s="332"/>
      <c r="E19" s="332"/>
      <c r="F19" s="333"/>
      <c r="G19" s="785" t="s">
        <v>9</v>
      </c>
      <c r="H19" s="786"/>
      <c r="I19" s="786"/>
      <c r="J19" s="786"/>
      <c r="K19" s="786"/>
      <c r="L19" s="786"/>
      <c r="M19" s="786"/>
      <c r="N19" s="786"/>
      <c r="O19" s="786"/>
      <c r="P19" s="734">
        <v>3957</v>
      </c>
      <c r="Q19" s="735"/>
      <c r="R19" s="735"/>
      <c r="S19" s="735"/>
      <c r="T19" s="735"/>
      <c r="U19" s="735"/>
      <c r="V19" s="736"/>
      <c r="W19" s="734">
        <v>4902</v>
      </c>
      <c r="X19" s="735"/>
      <c r="Y19" s="735"/>
      <c r="Z19" s="735"/>
      <c r="AA19" s="735"/>
      <c r="AB19" s="735"/>
      <c r="AC19" s="736"/>
      <c r="AD19" s="734">
        <v>4415</v>
      </c>
      <c r="AE19" s="735"/>
      <c r="AF19" s="735"/>
      <c r="AG19" s="735"/>
      <c r="AH19" s="735"/>
      <c r="AI19" s="735"/>
      <c r="AJ19" s="736"/>
      <c r="AK19" s="782"/>
      <c r="AL19" s="782"/>
      <c r="AM19" s="782"/>
      <c r="AN19" s="782"/>
      <c r="AO19" s="782"/>
      <c r="AP19" s="782"/>
      <c r="AQ19" s="782"/>
      <c r="AR19" s="782"/>
      <c r="AS19" s="782"/>
      <c r="AT19" s="782"/>
      <c r="AU19" s="782"/>
      <c r="AV19" s="782"/>
      <c r="AW19" s="782"/>
      <c r="AX19" s="784"/>
    </row>
    <row r="20" spans="1:50" ht="24.75" customHeight="1" x14ac:dyDescent="0.15">
      <c r="A20" s="331"/>
      <c r="B20" s="332"/>
      <c r="C20" s="332"/>
      <c r="D20" s="332"/>
      <c r="E20" s="332"/>
      <c r="F20" s="333"/>
      <c r="G20" s="785" t="s">
        <v>10</v>
      </c>
      <c r="H20" s="786"/>
      <c r="I20" s="786"/>
      <c r="J20" s="786"/>
      <c r="K20" s="786"/>
      <c r="L20" s="786"/>
      <c r="M20" s="786"/>
      <c r="N20" s="786"/>
      <c r="O20" s="786"/>
      <c r="P20" s="781">
        <f>IF(P18=0, "-", SUM(P19)/P18)</f>
        <v>0.88563115487914057</v>
      </c>
      <c r="Q20" s="781"/>
      <c r="R20" s="781"/>
      <c r="S20" s="781"/>
      <c r="T20" s="781"/>
      <c r="U20" s="781"/>
      <c r="V20" s="781"/>
      <c r="W20" s="781">
        <f>IF(W18=0, "-", SUM(W19)/W18)</f>
        <v>0.91216970599181246</v>
      </c>
      <c r="X20" s="781"/>
      <c r="Y20" s="781"/>
      <c r="Z20" s="781"/>
      <c r="AA20" s="781"/>
      <c r="AB20" s="781"/>
      <c r="AC20" s="781"/>
      <c r="AD20" s="781">
        <f>IF(AD18=0, "-", SUM(AD19)/AD18)</f>
        <v>0.92036689597665211</v>
      </c>
      <c r="AE20" s="781"/>
      <c r="AF20" s="781"/>
      <c r="AG20" s="781"/>
      <c r="AH20" s="781"/>
      <c r="AI20" s="781"/>
      <c r="AJ20" s="781"/>
      <c r="AK20" s="782"/>
      <c r="AL20" s="782"/>
      <c r="AM20" s="782"/>
      <c r="AN20" s="782"/>
      <c r="AO20" s="782"/>
      <c r="AP20" s="782"/>
      <c r="AQ20" s="783"/>
      <c r="AR20" s="783"/>
      <c r="AS20" s="783"/>
      <c r="AT20" s="783"/>
      <c r="AU20" s="782"/>
      <c r="AV20" s="782"/>
      <c r="AW20" s="782"/>
      <c r="AX20" s="784"/>
    </row>
    <row r="21" spans="1:50" ht="25.5" customHeight="1" x14ac:dyDescent="0.15">
      <c r="A21" s="805"/>
      <c r="B21" s="806"/>
      <c r="C21" s="806"/>
      <c r="D21" s="806"/>
      <c r="E21" s="806"/>
      <c r="F21" s="807"/>
      <c r="G21" s="779" t="s">
        <v>237</v>
      </c>
      <c r="H21" s="780"/>
      <c r="I21" s="780"/>
      <c r="J21" s="780"/>
      <c r="K21" s="780"/>
      <c r="L21" s="780"/>
      <c r="M21" s="780"/>
      <c r="N21" s="780"/>
      <c r="O21" s="780"/>
      <c r="P21" s="781">
        <f>IF(P19=0, "-", SUM(P19)/SUM(P13,P14))</f>
        <v>0.88148808197816886</v>
      </c>
      <c r="Q21" s="781"/>
      <c r="R21" s="781"/>
      <c r="S21" s="781"/>
      <c r="T21" s="781"/>
      <c r="U21" s="781"/>
      <c r="V21" s="781"/>
      <c r="W21" s="781">
        <f>IF(W19=0, "-", SUM(W19)/SUM(W13,W14))</f>
        <v>0.97805267358339987</v>
      </c>
      <c r="X21" s="781"/>
      <c r="Y21" s="781"/>
      <c r="Z21" s="781"/>
      <c r="AA21" s="781"/>
      <c r="AB21" s="781"/>
      <c r="AC21" s="781"/>
      <c r="AD21" s="781">
        <f>IF(AD19=0, "-", SUM(AD19)/SUM(AD13,AD14))</f>
        <v>0.88141345577959673</v>
      </c>
      <c r="AE21" s="781"/>
      <c r="AF21" s="781"/>
      <c r="AG21" s="781"/>
      <c r="AH21" s="781"/>
      <c r="AI21" s="781"/>
      <c r="AJ21" s="781"/>
      <c r="AK21" s="782"/>
      <c r="AL21" s="782"/>
      <c r="AM21" s="782"/>
      <c r="AN21" s="782"/>
      <c r="AO21" s="782"/>
      <c r="AP21" s="782"/>
      <c r="AQ21" s="783"/>
      <c r="AR21" s="783"/>
      <c r="AS21" s="783"/>
      <c r="AT21" s="783"/>
      <c r="AU21" s="782"/>
      <c r="AV21" s="782"/>
      <c r="AW21" s="782"/>
      <c r="AX21" s="784"/>
    </row>
    <row r="22" spans="1:50" ht="18.75" customHeight="1" x14ac:dyDescent="0.15">
      <c r="A22" s="740" t="s">
        <v>590</v>
      </c>
      <c r="B22" s="741"/>
      <c r="C22" s="741"/>
      <c r="D22" s="741"/>
      <c r="E22" s="741"/>
      <c r="F22" s="742"/>
      <c r="G22" s="746" t="s">
        <v>227</v>
      </c>
      <c r="H22" s="577"/>
      <c r="I22" s="577"/>
      <c r="J22" s="577"/>
      <c r="K22" s="577"/>
      <c r="L22" s="577"/>
      <c r="M22" s="577"/>
      <c r="N22" s="577"/>
      <c r="O22" s="578"/>
      <c r="P22" s="747" t="s">
        <v>588</v>
      </c>
      <c r="Q22" s="577"/>
      <c r="R22" s="577"/>
      <c r="S22" s="577"/>
      <c r="T22" s="577"/>
      <c r="U22" s="577"/>
      <c r="V22" s="578"/>
      <c r="W22" s="747" t="s">
        <v>589</v>
      </c>
      <c r="X22" s="577"/>
      <c r="Y22" s="577"/>
      <c r="Z22" s="577"/>
      <c r="AA22" s="577"/>
      <c r="AB22" s="577"/>
      <c r="AC22" s="578"/>
      <c r="AD22" s="747" t="s">
        <v>226</v>
      </c>
      <c r="AE22" s="577"/>
      <c r="AF22" s="577"/>
      <c r="AG22" s="577"/>
      <c r="AH22" s="577"/>
      <c r="AI22" s="577"/>
      <c r="AJ22" s="577"/>
      <c r="AK22" s="577"/>
      <c r="AL22" s="577"/>
      <c r="AM22" s="577"/>
      <c r="AN22" s="577"/>
      <c r="AO22" s="577"/>
      <c r="AP22" s="577"/>
      <c r="AQ22" s="577"/>
      <c r="AR22" s="577"/>
      <c r="AS22" s="577"/>
      <c r="AT22" s="577"/>
      <c r="AU22" s="577"/>
      <c r="AV22" s="577"/>
      <c r="AW22" s="577"/>
      <c r="AX22" s="766"/>
    </row>
    <row r="23" spans="1:50" ht="27" customHeight="1" x14ac:dyDescent="0.15">
      <c r="A23" s="743"/>
      <c r="B23" s="744"/>
      <c r="C23" s="744"/>
      <c r="D23" s="744"/>
      <c r="E23" s="744"/>
      <c r="F23" s="745"/>
      <c r="G23" s="767" t="s">
        <v>756</v>
      </c>
      <c r="H23" s="768"/>
      <c r="I23" s="768"/>
      <c r="J23" s="768"/>
      <c r="K23" s="768"/>
      <c r="L23" s="768"/>
      <c r="M23" s="768"/>
      <c r="N23" s="768"/>
      <c r="O23" s="769"/>
      <c r="P23" s="770">
        <v>2639</v>
      </c>
      <c r="Q23" s="771"/>
      <c r="R23" s="771"/>
      <c r="S23" s="771"/>
      <c r="T23" s="771"/>
      <c r="U23" s="771"/>
      <c r="V23" s="772"/>
      <c r="W23" s="770">
        <v>2096</v>
      </c>
      <c r="X23" s="771"/>
      <c r="Y23" s="771"/>
      <c r="Z23" s="771"/>
      <c r="AA23" s="771"/>
      <c r="AB23" s="771"/>
      <c r="AC23" s="772"/>
      <c r="AD23" s="773" t="s">
        <v>767</v>
      </c>
      <c r="AE23" s="774"/>
      <c r="AF23" s="774"/>
      <c r="AG23" s="774"/>
      <c r="AH23" s="774"/>
      <c r="AI23" s="774"/>
      <c r="AJ23" s="774"/>
      <c r="AK23" s="774"/>
      <c r="AL23" s="774"/>
      <c r="AM23" s="774"/>
      <c r="AN23" s="774"/>
      <c r="AO23" s="774"/>
      <c r="AP23" s="774"/>
      <c r="AQ23" s="774"/>
      <c r="AR23" s="774"/>
      <c r="AS23" s="774"/>
      <c r="AT23" s="774"/>
      <c r="AU23" s="774"/>
      <c r="AV23" s="774"/>
      <c r="AW23" s="774"/>
      <c r="AX23" s="775"/>
    </row>
    <row r="24" spans="1:50" ht="27" customHeight="1" x14ac:dyDescent="0.15">
      <c r="A24" s="743"/>
      <c r="B24" s="744"/>
      <c r="C24" s="744"/>
      <c r="D24" s="744"/>
      <c r="E24" s="744"/>
      <c r="F24" s="745"/>
      <c r="G24" s="737" t="s">
        <v>752</v>
      </c>
      <c r="H24" s="738"/>
      <c r="I24" s="738"/>
      <c r="J24" s="738"/>
      <c r="K24" s="738"/>
      <c r="L24" s="738"/>
      <c r="M24" s="738"/>
      <c r="N24" s="738"/>
      <c r="O24" s="739"/>
      <c r="P24" s="734">
        <v>2098</v>
      </c>
      <c r="Q24" s="735"/>
      <c r="R24" s="735"/>
      <c r="S24" s="735"/>
      <c r="T24" s="735"/>
      <c r="U24" s="735"/>
      <c r="V24" s="736"/>
      <c r="W24" s="734">
        <v>1042</v>
      </c>
      <c r="X24" s="735"/>
      <c r="Y24" s="735"/>
      <c r="Z24" s="735"/>
      <c r="AA24" s="735"/>
      <c r="AB24" s="735"/>
      <c r="AC24" s="736"/>
      <c r="AD24" s="776"/>
      <c r="AE24" s="777"/>
      <c r="AF24" s="777"/>
      <c r="AG24" s="777"/>
      <c r="AH24" s="777"/>
      <c r="AI24" s="777"/>
      <c r="AJ24" s="777"/>
      <c r="AK24" s="777"/>
      <c r="AL24" s="777"/>
      <c r="AM24" s="777"/>
      <c r="AN24" s="777"/>
      <c r="AO24" s="777"/>
      <c r="AP24" s="777"/>
      <c r="AQ24" s="777"/>
      <c r="AR24" s="777"/>
      <c r="AS24" s="777"/>
      <c r="AT24" s="777"/>
      <c r="AU24" s="777"/>
      <c r="AV24" s="777"/>
      <c r="AW24" s="777"/>
      <c r="AX24" s="778"/>
    </row>
    <row r="25" spans="1:50" ht="27" customHeight="1" x14ac:dyDescent="0.15">
      <c r="A25" s="743"/>
      <c r="B25" s="744"/>
      <c r="C25" s="744"/>
      <c r="D25" s="744"/>
      <c r="E25" s="744"/>
      <c r="F25" s="745"/>
      <c r="G25" s="737" t="s">
        <v>757</v>
      </c>
      <c r="H25" s="738"/>
      <c r="I25" s="738"/>
      <c r="J25" s="738"/>
      <c r="K25" s="738"/>
      <c r="L25" s="738"/>
      <c r="M25" s="738"/>
      <c r="N25" s="738"/>
      <c r="O25" s="739"/>
      <c r="P25" s="734">
        <v>271</v>
      </c>
      <c r="Q25" s="735"/>
      <c r="R25" s="735"/>
      <c r="S25" s="735"/>
      <c r="T25" s="735"/>
      <c r="U25" s="735"/>
      <c r="V25" s="736"/>
      <c r="W25" s="734">
        <v>126</v>
      </c>
      <c r="X25" s="735"/>
      <c r="Y25" s="735"/>
      <c r="Z25" s="735"/>
      <c r="AA25" s="735"/>
      <c r="AB25" s="735"/>
      <c r="AC25" s="736"/>
      <c r="AD25" s="776"/>
      <c r="AE25" s="777"/>
      <c r="AF25" s="777"/>
      <c r="AG25" s="777"/>
      <c r="AH25" s="777"/>
      <c r="AI25" s="777"/>
      <c r="AJ25" s="777"/>
      <c r="AK25" s="777"/>
      <c r="AL25" s="777"/>
      <c r="AM25" s="777"/>
      <c r="AN25" s="777"/>
      <c r="AO25" s="777"/>
      <c r="AP25" s="777"/>
      <c r="AQ25" s="777"/>
      <c r="AR25" s="777"/>
      <c r="AS25" s="777"/>
      <c r="AT25" s="777"/>
      <c r="AU25" s="777"/>
      <c r="AV25" s="777"/>
      <c r="AW25" s="777"/>
      <c r="AX25" s="778"/>
    </row>
    <row r="26" spans="1:50" ht="27" customHeight="1" x14ac:dyDescent="0.15">
      <c r="A26" s="743"/>
      <c r="B26" s="744"/>
      <c r="C26" s="744"/>
      <c r="D26" s="744"/>
      <c r="E26" s="744"/>
      <c r="F26" s="745"/>
      <c r="G26" s="737" t="s">
        <v>614</v>
      </c>
      <c r="H26" s="738"/>
      <c r="I26" s="738"/>
      <c r="J26" s="738"/>
      <c r="K26" s="738"/>
      <c r="L26" s="738"/>
      <c r="M26" s="738"/>
      <c r="N26" s="738"/>
      <c r="O26" s="739"/>
      <c r="P26" s="734">
        <v>47</v>
      </c>
      <c r="Q26" s="735"/>
      <c r="R26" s="735"/>
      <c r="S26" s="735"/>
      <c r="T26" s="735"/>
      <c r="U26" s="735"/>
      <c r="V26" s="736"/>
      <c r="W26" s="734">
        <v>17</v>
      </c>
      <c r="X26" s="735"/>
      <c r="Y26" s="735"/>
      <c r="Z26" s="735"/>
      <c r="AA26" s="735"/>
      <c r="AB26" s="735"/>
      <c r="AC26" s="736"/>
      <c r="AD26" s="776"/>
      <c r="AE26" s="777"/>
      <c r="AF26" s="777"/>
      <c r="AG26" s="777"/>
      <c r="AH26" s="777"/>
      <c r="AI26" s="777"/>
      <c r="AJ26" s="777"/>
      <c r="AK26" s="777"/>
      <c r="AL26" s="777"/>
      <c r="AM26" s="777"/>
      <c r="AN26" s="777"/>
      <c r="AO26" s="777"/>
      <c r="AP26" s="777"/>
      <c r="AQ26" s="777"/>
      <c r="AR26" s="777"/>
      <c r="AS26" s="777"/>
      <c r="AT26" s="777"/>
      <c r="AU26" s="777"/>
      <c r="AV26" s="777"/>
      <c r="AW26" s="777"/>
      <c r="AX26" s="778"/>
    </row>
    <row r="27" spans="1:50" ht="27" customHeight="1" x14ac:dyDescent="0.15">
      <c r="A27" s="743"/>
      <c r="B27" s="744"/>
      <c r="C27" s="744"/>
      <c r="D27" s="744"/>
      <c r="E27" s="744"/>
      <c r="F27" s="745"/>
      <c r="G27" s="737" t="s">
        <v>615</v>
      </c>
      <c r="H27" s="738"/>
      <c r="I27" s="738"/>
      <c r="J27" s="738"/>
      <c r="K27" s="738"/>
      <c r="L27" s="738"/>
      <c r="M27" s="738"/>
      <c r="N27" s="738"/>
      <c r="O27" s="739"/>
      <c r="P27" s="734">
        <v>8</v>
      </c>
      <c r="Q27" s="735"/>
      <c r="R27" s="735"/>
      <c r="S27" s="735"/>
      <c r="T27" s="735"/>
      <c r="U27" s="735"/>
      <c r="V27" s="736"/>
      <c r="W27" s="734">
        <v>5</v>
      </c>
      <c r="X27" s="735"/>
      <c r="Y27" s="735"/>
      <c r="Z27" s="735"/>
      <c r="AA27" s="735"/>
      <c r="AB27" s="735"/>
      <c r="AC27" s="736"/>
      <c r="AD27" s="776"/>
      <c r="AE27" s="777"/>
      <c r="AF27" s="777"/>
      <c r="AG27" s="777"/>
      <c r="AH27" s="777"/>
      <c r="AI27" s="777"/>
      <c r="AJ27" s="777"/>
      <c r="AK27" s="777"/>
      <c r="AL27" s="777"/>
      <c r="AM27" s="777"/>
      <c r="AN27" s="777"/>
      <c r="AO27" s="777"/>
      <c r="AP27" s="777"/>
      <c r="AQ27" s="777"/>
      <c r="AR27" s="777"/>
      <c r="AS27" s="777"/>
      <c r="AT27" s="777"/>
      <c r="AU27" s="777"/>
      <c r="AV27" s="777"/>
      <c r="AW27" s="777"/>
      <c r="AX27" s="778"/>
    </row>
    <row r="28" spans="1:50" ht="27" customHeight="1" x14ac:dyDescent="0.15">
      <c r="A28" s="743"/>
      <c r="B28" s="744"/>
      <c r="C28" s="744"/>
      <c r="D28" s="744"/>
      <c r="E28" s="744"/>
      <c r="F28" s="745"/>
      <c r="G28" s="787"/>
      <c r="H28" s="788"/>
      <c r="I28" s="788"/>
      <c r="J28" s="788"/>
      <c r="K28" s="788"/>
      <c r="L28" s="788"/>
      <c r="M28" s="788"/>
      <c r="N28" s="788"/>
      <c r="O28" s="789"/>
      <c r="P28" s="790"/>
      <c r="Q28" s="791"/>
      <c r="R28" s="791"/>
      <c r="S28" s="791"/>
      <c r="T28" s="791"/>
      <c r="U28" s="791"/>
      <c r="V28" s="792"/>
      <c r="W28" s="790"/>
      <c r="X28" s="791"/>
      <c r="Y28" s="791"/>
      <c r="Z28" s="791"/>
      <c r="AA28" s="791"/>
      <c r="AB28" s="791"/>
      <c r="AC28" s="792"/>
      <c r="AD28" s="776"/>
      <c r="AE28" s="777"/>
      <c r="AF28" s="777"/>
      <c r="AG28" s="777"/>
      <c r="AH28" s="777"/>
      <c r="AI28" s="777"/>
      <c r="AJ28" s="777"/>
      <c r="AK28" s="777"/>
      <c r="AL28" s="777"/>
      <c r="AM28" s="777"/>
      <c r="AN28" s="777"/>
      <c r="AO28" s="777"/>
      <c r="AP28" s="777"/>
      <c r="AQ28" s="777"/>
      <c r="AR28" s="777"/>
      <c r="AS28" s="777"/>
      <c r="AT28" s="777"/>
      <c r="AU28" s="777"/>
      <c r="AV28" s="777"/>
      <c r="AW28" s="777"/>
      <c r="AX28" s="778"/>
    </row>
    <row r="29" spans="1:50" ht="27" customHeight="1" thickBot="1" x14ac:dyDescent="0.2">
      <c r="A29" s="743"/>
      <c r="B29" s="744"/>
      <c r="C29" s="744"/>
      <c r="D29" s="744"/>
      <c r="E29" s="744"/>
      <c r="F29" s="745"/>
      <c r="G29" s="318" t="s">
        <v>18</v>
      </c>
      <c r="H29" s="755"/>
      <c r="I29" s="755"/>
      <c r="J29" s="755"/>
      <c r="K29" s="755"/>
      <c r="L29" s="755"/>
      <c r="M29" s="755"/>
      <c r="N29" s="755"/>
      <c r="O29" s="756"/>
      <c r="P29" s="757">
        <f>AK13</f>
        <v>5062</v>
      </c>
      <c r="Q29" s="758"/>
      <c r="R29" s="758"/>
      <c r="S29" s="758"/>
      <c r="T29" s="758"/>
      <c r="U29" s="758"/>
      <c r="V29" s="759"/>
      <c r="W29" s="760">
        <f>AR13</f>
        <v>3285</v>
      </c>
      <c r="X29" s="761"/>
      <c r="Y29" s="761"/>
      <c r="Z29" s="761"/>
      <c r="AA29" s="761"/>
      <c r="AB29" s="761"/>
      <c r="AC29" s="762"/>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47.25" customHeight="1" x14ac:dyDescent="0.15">
      <c r="A30" s="763" t="s">
        <v>577</v>
      </c>
      <c r="B30" s="764"/>
      <c r="C30" s="764"/>
      <c r="D30" s="764"/>
      <c r="E30" s="764"/>
      <c r="F30" s="765"/>
      <c r="G30" s="751" t="s">
        <v>634</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77" t="s">
        <v>578</v>
      </c>
      <c r="B31" s="153"/>
      <c r="C31" s="153"/>
      <c r="D31" s="153"/>
      <c r="E31" s="153"/>
      <c r="F31" s="154"/>
      <c r="G31" s="722" t="s">
        <v>570</v>
      </c>
      <c r="H31" s="723"/>
      <c r="I31" s="723"/>
      <c r="J31" s="723"/>
      <c r="K31" s="723"/>
      <c r="L31" s="723"/>
      <c r="M31" s="723"/>
      <c r="N31" s="723"/>
      <c r="O31" s="723"/>
      <c r="P31" s="724" t="s">
        <v>569</v>
      </c>
      <c r="Q31" s="723"/>
      <c r="R31" s="723"/>
      <c r="S31" s="723"/>
      <c r="T31" s="723"/>
      <c r="U31" s="723"/>
      <c r="V31" s="723"/>
      <c r="W31" s="723"/>
      <c r="X31" s="725"/>
      <c r="Y31" s="726"/>
      <c r="Z31" s="727"/>
      <c r="AA31" s="728"/>
      <c r="AB31" s="653" t="s">
        <v>11</v>
      </c>
      <c r="AC31" s="653"/>
      <c r="AD31" s="653"/>
      <c r="AE31" s="116" t="s">
        <v>414</v>
      </c>
      <c r="AF31" s="732"/>
      <c r="AG31" s="732"/>
      <c r="AH31" s="733"/>
      <c r="AI31" s="116" t="s">
        <v>566</v>
      </c>
      <c r="AJ31" s="732"/>
      <c r="AK31" s="732"/>
      <c r="AL31" s="733"/>
      <c r="AM31" s="116" t="s">
        <v>382</v>
      </c>
      <c r="AN31" s="732"/>
      <c r="AO31" s="732"/>
      <c r="AP31" s="733"/>
      <c r="AQ31" s="650" t="s">
        <v>413</v>
      </c>
      <c r="AR31" s="651"/>
      <c r="AS31" s="651"/>
      <c r="AT31" s="652"/>
      <c r="AU31" s="650" t="s">
        <v>591</v>
      </c>
      <c r="AV31" s="651"/>
      <c r="AW31" s="651"/>
      <c r="AX31" s="661"/>
    </row>
    <row r="32" spans="1:50" ht="52.5" customHeight="1" x14ac:dyDescent="0.15">
      <c r="A32" s="677"/>
      <c r="B32" s="153"/>
      <c r="C32" s="153"/>
      <c r="D32" s="153"/>
      <c r="E32" s="153"/>
      <c r="F32" s="154"/>
      <c r="G32" s="662" t="s">
        <v>631</v>
      </c>
      <c r="H32" s="663"/>
      <c r="I32" s="663"/>
      <c r="J32" s="663"/>
      <c r="K32" s="663"/>
      <c r="L32" s="663"/>
      <c r="M32" s="663"/>
      <c r="N32" s="663"/>
      <c r="O32" s="663"/>
      <c r="P32" s="412" t="s">
        <v>712</v>
      </c>
      <c r="Q32" s="666"/>
      <c r="R32" s="666"/>
      <c r="S32" s="666"/>
      <c r="T32" s="666"/>
      <c r="U32" s="666"/>
      <c r="V32" s="666"/>
      <c r="W32" s="666"/>
      <c r="X32" s="667"/>
      <c r="Y32" s="671" t="s">
        <v>51</v>
      </c>
      <c r="Z32" s="672"/>
      <c r="AA32" s="673"/>
      <c r="AB32" s="148" t="s">
        <v>713</v>
      </c>
      <c r="AC32" s="148"/>
      <c r="AD32" s="148"/>
      <c r="AE32" s="660">
        <v>51</v>
      </c>
      <c r="AF32" s="660"/>
      <c r="AG32" s="660"/>
      <c r="AH32" s="660"/>
      <c r="AI32" s="660">
        <v>79</v>
      </c>
      <c r="AJ32" s="660"/>
      <c r="AK32" s="660"/>
      <c r="AL32" s="660"/>
      <c r="AM32" s="643">
        <v>72</v>
      </c>
      <c r="AN32" s="643"/>
      <c r="AO32" s="643"/>
      <c r="AP32" s="643"/>
      <c r="AQ32" s="660" t="s">
        <v>636</v>
      </c>
      <c r="AR32" s="643"/>
      <c r="AS32" s="643"/>
      <c r="AT32" s="643"/>
      <c r="AU32" s="93" t="s">
        <v>636</v>
      </c>
      <c r="AV32" s="645"/>
      <c r="AW32" s="645"/>
      <c r="AX32" s="646"/>
    </row>
    <row r="33" spans="1:51" ht="52.5" customHeight="1" x14ac:dyDescent="0.15">
      <c r="A33" s="188"/>
      <c r="B33" s="158"/>
      <c r="C33" s="158"/>
      <c r="D33" s="158"/>
      <c r="E33" s="158"/>
      <c r="F33" s="159"/>
      <c r="G33" s="664"/>
      <c r="H33" s="665"/>
      <c r="I33" s="665"/>
      <c r="J33" s="665"/>
      <c r="K33" s="665"/>
      <c r="L33" s="665"/>
      <c r="M33" s="665"/>
      <c r="N33" s="665"/>
      <c r="O33" s="665"/>
      <c r="P33" s="668"/>
      <c r="Q33" s="669"/>
      <c r="R33" s="669"/>
      <c r="S33" s="669"/>
      <c r="T33" s="669"/>
      <c r="U33" s="669"/>
      <c r="V33" s="669"/>
      <c r="W33" s="669"/>
      <c r="X33" s="670"/>
      <c r="Y33" s="647" t="s">
        <v>52</v>
      </c>
      <c r="Z33" s="648"/>
      <c r="AA33" s="649"/>
      <c r="AB33" s="148" t="s">
        <v>713</v>
      </c>
      <c r="AC33" s="148"/>
      <c r="AD33" s="148"/>
      <c r="AE33" s="660">
        <v>67</v>
      </c>
      <c r="AF33" s="660"/>
      <c r="AG33" s="660"/>
      <c r="AH33" s="660"/>
      <c r="AI33" s="660">
        <v>83</v>
      </c>
      <c r="AJ33" s="660"/>
      <c r="AK33" s="660"/>
      <c r="AL33" s="660"/>
      <c r="AM33" s="660">
        <v>79</v>
      </c>
      <c r="AN33" s="660"/>
      <c r="AO33" s="660"/>
      <c r="AP33" s="660"/>
      <c r="AQ33" s="643">
        <f>88+9</f>
        <v>97</v>
      </c>
      <c r="AR33" s="643"/>
      <c r="AS33" s="643"/>
      <c r="AT33" s="643"/>
      <c r="AU33" s="93">
        <v>62</v>
      </c>
      <c r="AV33" s="645"/>
      <c r="AW33" s="645"/>
      <c r="AX33" s="646"/>
    </row>
    <row r="34" spans="1:51" ht="23.25" customHeight="1" x14ac:dyDescent="0.15">
      <c r="A34" s="711" t="s">
        <v>579</v>
      </c>
      <c r="B34" s="712"/>
      <c r="C34" s="712"/>
      <c r="D34" s="712"/>
      <c r="E34" s="712"/>
      <c r="F34" s="713"/>
      <c r="G34" s="176" t="s">
        <v>580</v>
      </c>
      <c r="H34" s="176"/>
      <c r="I34" s="176"/>
      <c r="J34" s="176"/>
      <c r="K34" s="176"/>
      <c r="L34" s="176"/>
      <c r="M34" s="176"/>
      <c r="N34" s="176"/>
      <c r="O34" s="176"/>
      <c r="P34" s="176"/>
      <c r="Q34" s="176"/>
      <c r="R34" s="176"/>
      <c r="S34" s="176"/>
      <c r="T34" s="176"/>
      <c r="U34" s="176"/>
      <c r="V34" s="176"/>
      <c r="W34" s="176"/>
      <c r="X34" s="177"/>
      <c r="Y34" s="657"/>
      <c r="Z34" s="658"/>
      <c r="AA34" s="659"/>
      <c r="AB34" s="175" t="s">
        <v>11</v>
      </c>
      <c r="AC34" s="176"/>
      <c r="AD34" s="177"/>
      <c r="AE34" s="175" t="s">
        <v>414</v>
      </c>
      <c r="AF34" s="176"/>
      <c r="AG34" s="176"/>
      <c r="AH34" s="177"/>
      <c r="AI34" s="175" t="s">
        <v>566</v>
      </c>
      <c r="AJ34" s="176"/>
      <c r="AK34" s="176"/>
      <c r="AL34" s="177"/>
      <c r="AM34" s="175" t="s">
        <v>382</v>
      </c>
      <c r="AN34" s="176"/>
      <c r="AO34" s="176"/>
      <c r="AP34" s="177"/>
      <c r="AQ34" s="654" t="s">
        <v>592</v>
      </c>
      <c r="AR34" s="655"/>
      <c r="AS34" s="655"/>
      <c r="AT34" s="655"/>
      <c r="AU34" s="655"/>
      <c r="AV34" s="655"/>
      <c r="AW34" s="655"/>
      <c r="AX34" s="656"/>
    </row>
    <row r="35" spans="1:51" ht="23.25" customHeight="1" x14ac:dyDescent="0.15">
      <c r="A35" s="714"/>
      <c r="B35" s="715"/>
      <c r="C35" s="715"/>
      <c r="D35" s="715"/>
      <c r="E35" s="715"/>
      <c r="F35" s="716"/>
      <c r="G35" s="685" t="s">
        <v>753</v>
      </c>
      <c r="H35" s="685"/>
      <c r="I35" s="685"/>
      <c r="J35" s="685"/>
      <c r="K35" s="685"/>
      <c r="L35" s="685"/>
      <c r="M35" s="685"/>
      <c r="N35" s="685"/>
      <c r="O35" s="685"/>
      <c r="P35" s="685"/>
      <c r="Q35" s="685"/>
      <c r="R35" s="685"/>
      <c r="S35" s="685"/>
      <c r="T35" s="685"/>
      <c r="U35" s="685"/>
      <c r="V35" s="685"/>
      <c r="W35" s="685"/>
      <c r="X35" s="685"/>
      <c r="Y35" s="688" t="s">
        <v>579</v>
      </c>
      <c r="Z35" s="689"/>
      <c r="AA35" s="690"/>
      <c r="AB35" s="696" t="s">
        <v>754</v>
      </c>
      <c r="AC35" s="697"/>
      <c r="AD35" s="698"/>
      <c r="AE35" s="660">
        <v>31</v>
      </c>
      <c r="AF35" s="660"/>
      <c r="AG35" s="660"/>
      <c r="AH35" s="660"/>
      <c r="AI35" s="660">
        <v>27</v>
      </c>
      <c r="AJ35" s="660"/>
      <c r="AK35" s="660"/>
      <c r="AL35" s="660"/>
      <c r="AM35" s="660">
        <v>36</v>
      </c>
      <c r="AN35" s="660"/>
      <c r="AO35" s="660"/>
      <c r="AP35" s="660"/>
      <c r="AQ35" s="93">
        <v>29</v>
      </c>
      <c r="AR35" s="87"/>
      <c r="AS35" s="87"/>
      <c r="AT35" s="87"/>
      <c r="AU35" s="87"/>
      <c r="AV35" s="87"/>
      <c r="AW35" s="87"/>
      <c r="AX35" s="88"/>
    </row>
    <row r="36" spans="1:51" ht="46.5" customHeight="1" x14ac:dyDescent="0.15">
      <c r="A36" s="717"/>
      <c r="B36" s="718"/>
      <c r="C36" s="718"/>
      <c r="D36" s="718"/>
      <c r="E36" s="718"/>
      <c r="F36" s="719"/>
      <c r="G36" s="687"/>
      <c r="H36" s="687"/>
      <c r="I36" s="687"/>
      <c r="J36" s="687"/>
      <c r="K36" s="687"/>
      <c r="L36" s="687"/>
      <c r="M36" s="687"/>
      <c r="N36" s="687"/>
      <c r="O36" s="687"/>
      <c r="P36" s="687"/>
      <c r="Q36" s="687"/>
      <c r="R36" s="687"/>
      <c r="S36" s="687"/>
      <c r="T36" s="687"/>
      <c r="U36" s="687"/>
      <c r="V36" s="687"/>
      <c r="W36" s="687"/>
      <c r="X36" s="687"/>
      <c r="Y36" s="219" t="s">
        <v>582</v>
      </c>
      <c r="Z36" s="681"/>
      <c r="AA36" s="682"/>
      <c r="AB36" s="639" t="s">
        <v>755</v>
      </c>
      <c r="AC36" s="640"/>
      <c r="AD36" s="641"/>
      <c r="AE36" s="642" t="s">
        <v>722</v>
      </c>
      <c r="AF36" s="642"/>
      <c r="AG36" s="642"/>
      <c r="AH36" s="642"/>
      <c r="AI36" s="642" t="s">
        <v>618</v>
      </c>
      <c r="AJ36" s="642"/>
      <c r="AK36" s="642"/>
      <c r="AL36" s="642"/>
      <c r="AM36" s="642" t="s">
        <v>728</v>
      </c>
      <c r="AN36" s="642"/>
      <c r="AO36" s="642"/>
      <c r="AP36" s="642"/>
      <c r="AQ36" s="642" t="s">
        <v>735</v>
      </c>
      <c r="AR36" s="642"/>
      <c r="AS36" s="642"/>
      <c r="AT36" s="642"/>
      <c r="AU36" s="642"/>
      <c r="AV36" s="642"/>
      <c r="AW36" s="642"/>
      <c r="AX36" s="683"/>
    </row>
    <row r="37" spans="1:51" ht="18.75" customHeight="1" x14ac:dyDescent="0.15">
      <c r="A37" s="699" t="s">
        <v>234</v>
      </c>
      <c r="B37" s="700"/>
      <c r="C37" s="700"/>
      <c r="D37" s="700"/>
      <c r="E37" s="700"/>
      <c r="F37" s="701"/>
      <c r="G37" s="629" t="s">
        <v>139</v>
      </c>
      <c r="H37" s="197"/>
      <c r="I37" s="197"/>
      <c r="J37" s="197"/>
      <c r="K37" s="197"/>
      <c r="L37" s="197"/>
      <c r="M37" s="197"/>
      <c r="N37" s="197"/>
      <c r="O37" s="198"/>
      <c r="P37" s="199" t="s">
        <v>55</v>
      </c>
      <c r="Q37" s="197"/>
      <c r="R37" s="197"/>
      <c r="S37" s="197"/>
      <c r="T37" s="197"/>
      <c r="U37" s="197"/>
      <c r="V37" s="197"/>
      <c r="W37" s="197"/>
      <c r="X37" s="198"/>
      <c r="Y37" s="630"/>
      <c r="Z37" s="631"/>
      <c r="AA37" s="632"/>
      <c r="AB37" s="636" t="s">
        <v>11</v>
      </c>
      <c r="AC37" s="637"/>
      <c r="AD37" s="638"/>
      <c r="AE37" s="636" t="s">
        <v>414</v>
      </c>
      <c r="AF37" s="637"/>
      <c r="AG37" s="637"/>
      <c r="AH37" s="638"/>
      <c r="AI37" s="709" t="s">
        <v>566</v>
      </c>
      <c r="AJ37" s="709"/>
      <c r="AK37" s="709"/>
      <c r="AL37" s="636"/>
      <c r="AM37" s="709" t="s">
        <v>382</v>
      </c>
      <c r="AN37" s="709"/>
      <c r="AO37" s="709"/>
      <c r="AP37" s="636"/>
      <c r="AQ37" s="216" t="s">
        <v>174</v>
      </c>
      <c r="AR37" s="217"/>
      <c r="AS37" s="217"/>
      <c r="AT37" s="218"/>
      <c r="AU37" s="197" t="s">
        <v>128</v>
      </c>
      <c r="AV37" s="197"/>
      <c r="AW37" s="197"/>
      <c r="AX37" s="200"/>
    </row>
    <row r="38" spans="1:51" ht="18.75" customHeight="1" x14ac:dyDescent="0.15">
      <c r="A38" s="702"/>
      <c r="B38" s="703"/>
      <c r="C38" s="703"/>
      <c r="D38" s="703"/>
      <c r="E38" s="703"/>
      <c r="F38" s="704"/>
      <c r="G38" s="156"/>
      <c r="H38" s="108"/>
      <c r="I38" s="108"/>
      <c r="J38" s="108"/>
      <c r="K38" s="108"/>
      <c r="L38" s="108"/>
      <c r="M38" s="108"/>
      <c r="N38" s="108"/>
      <c r="O38" s="109"/>
      <c r="P38" s="107"/>
      <c r="Q38" s="108"/>
      <c r="R38" s="108"/>
      <c r="S38" s="108"/>
      <c r="T38" s="108"/>
      <c r="U38" s="108"/>
      <c r="V38" s="108"/>
      <c r="W38" s="108"/>
      <c r="X38" s="109"/>
      <c r="Y38" s="633"/>
      <c r="Z38" s="634"/>
      <c r="AA38" s="635"/>
      <c r="AB38" s="116"/>
      <c r="AC38" s="117"/>
      <c r="AD38" s="118"/>
      <c r="AE38" s="116"/>
      <c r="AF38" s="117"/>
      <c r="AG38" s="117"/>
      <c r="AH38" s="118"/>
      <c r="AI38" s="710"/>
      <c r="AJ38" s="710"/>
      <c r="AK38" s="710"/>
      <c r="AL38" s="116"/>
      <c r="AM38" s="710"/>
      <c r="AN38" s="710"/>
      <c r="AO38" s="710"/>
      <c r="AP38" s="116"/>
      <c r="AQ38" s="534" t="s">
        <v>750</v>
      </c>
      <c r="AR38" s="535"/>
      <c r="AS38" s="127" t="s">
        <v>175</v>
      </c>
      <c r="AT38" s="128"/>
      <c r="AU38" s="126" t="s">
        <v>750</v>
      </c>
      <c r="AV38" s="126"/>
      <c r="AW38" s="108" t="s">
        <v>166</v>
      </c>
      <c r="AX38" s="129"/>
    </row>
    <row r="39" spans="1:51" ht="23.25" customHeight="1" x14ac:dyDescent="0.15">
      <c r="A39" s="705"/>
      <c r="B39" s="703"/>
      <c r="C39" s="703"/>
      <c r="D39" s="703"/>
      <c r="E39" s="703"/>
      <c r="F39" s="704"/>
      <c r="G39" s="178" t="s">
        <v>632</v>
      </c>
      <c r="H39" s="179"/>
      <c r="I39" s="179"/>
      <c r="J39" s="179"/>
      <c r="K39" s="179"/>
      <c r="L39" s="179"/>
      <c r="M39" s="179"/>
      <c r="N39" s="179"/>
      <c r="O39" s="180"/>
      <c r="P39" s="131" t="s">
        <v>633</v>
      </c>
      <c r="Q39" s="131"/>
      <c r="R39" s="131"/>
      <c r="S39" s="131"/>
      <c r="T39" s="131"/>
      <c r="U39" s="131"/>
      <c r="V39" s="131"/>
      <c r="W39" s="131"/>
      <c r="X39" s="132"/>
      <c r="Y39" s="219" t="s">
        <v>12</v>
      </c>
      <c r="Z39" s="220"/>
      <c r="AA39" s="221"/>
      <c r="AB39" s="148" t="s">
        <v>249</v>
      </c>
      <c r="AC39" s="148"/>
      <c r="AD39" s="148"/>
      <c r="AE39" s="93">
        <v>96.1</v>
      </c>
      <c r="AF39" s="87"/>
      <c r="AG39" s="87"/>
      <c r="AH39" s="87"/>
      <c r="AI39" s="93">
        <v>96.8</v>
      </c>
      <c r="AJ39" s="87"/>
      <c r="AK39" s="87"/>
      <c r="AL39" s="87"/>
      <c r="AM39" s="93">
        <v>96.6</v>
      </c>
      <c r="AN39" s="87"/>
      <c r="AO39" s="87"/>
      <c r="AP39" s="87"/>
      <c r="AQ39" s="94" t="s">
        <v>745</v>
      </c>
      <c r="AR39" s="95"/>
      <c r="AS39" s="95"/>
      <c r="AT39" s="96"/>
      <c r="AU39" s="87" t="s">
        <v>745</v>
      </c>
      <c r="AV39" s="87"/>
      <c r="AW39" s="87"/>
      <c r="AX39" s="88"/>
    </row>
    <row r="40" spans="1:51" ht="23.25" customHeight="1" x14ac:dyDescent="0.15">
      <c r="A40" s="706"/>
      <c r="B40" s="707"/>
      <c r="C40" s="707"/>
      <c r="D40" s="707"/>
      <c r="E40" s="707"/>
      <c r="F40" s="70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249</v>
      </c>
      <c r="AC40" s="92"/>
      <c r="AD40" s="92"/>
      <c r="AE40" s="93" t="s">
        <v>613</v>
      </c>
      <c r="AF40" s="87"/>
      <c r="AG40" s="87"/>
      <c r="AH40" s="87"/>
      <c r="AI40" s="93" t="s">
        <v>613</v>
      </c>
      <c r="AJ40" s="87"/>
      <c r="AK40" s="87"/>
      <c r="AL40" s="87"/>
      <c r="AM40" s="93" t="s">
        <v>745</v>
      </c>
      <c r="AN40" s="87"/>
      <c r="AO40" s="87"/>
      <c r="AP40" s="87"/>
      <c r="AQ40" s="94" t="s">
        <v>745</v>
      </c>
      <c r="AR40" s="95"/>
      <c r="AS40" s="95"/>
      <c r="AT40" s="96"/>
      <c r="AU40" s="87">
        <v>100</v>
      </c>
      <c r="AV40" s="87"/>
      <c r="AW40" s="87"/>
      <c r="AX40" s="88"/>
    </row>
    <row r="41" spans="1:51" ht="60" customHeight="1" x14ac:dyDescent="0.15">
      <c r="A41" s="705"/>
      <c r="B41" s="703"/>
      <c r="C41" s="703"/>
      <c r="D41" s="703"/>
      <c r="E41" s="703"/>
      <c r="F41" s="704"/>
      <c r="G41" s="184"/>
      <c r="H41" s="185"/>
      <c r="I41" s="185"/>
      <c r="J41" s="185"/>
      <c r="K41" s="185"/>
      <c r="L41" s="185"/>
      <c r="M41" s="185"/>
      <c r="N41" s="185"/>
      <c r="O41" s="186"/>
      <c r="P41" s="137"/>
      <c r="Q41" s="137"/>
      <c r="R41" s="137"/>
      <c r="S41" s="137"/>
      <c r="T41" s="137"/>
      <c r="U41" s="137"/>
      <c r="V41" s="137"/>
      <c r="W41" s="137"/>
      <c r="X41" s="138"/>
      <c r="Y41" s="175" t="s">
        <v>13</v>
      </c>
      <c r="Z41" s="176"/>
      <c r="AA41" s="177"/>
      <c r="AB41" s="619" t="s">
        <v>14</v>
      </c>
      <c r="AC41" s="619"/>
      <c r="AD41" s="619"/>
      <c r="AE41" s="93">
        <v>96.1</v>
      </c>
      <c r="AF41" s="87"/>
      <c r="AG41" s="87"/>
      <c r="AH41" s="87"/>
      <c r="AI41" s="93">
        <v>96.8</v>
      </c>
      <c r="AJ41" s="87"/>
      <c r="AK41" s="87"/>
      <c r="AL41" s="87"/>
      <c r="AM41" s="93">
        <v>96.6</v>
      </c>
      <c r="AN41" s="87"/>
      <c r="AO41" s="87"/>
      <c r="AP41" s="87"/>
      <c r="AQ41" s="94" t="s">
        <v>745</v>
      </c>
      <c r="AR41" s="95"/>
      <c r="AS41" s="95"/>
      <c r="AT41" s="96"/>
      <c r="AU41" s="87" t="s">
        <v>745</v>
      </c>
      <c r="AV41" s="87"/>
      <c r="AW41" s="87"/>
      <c r="AX41" s="88"/>
    </row>
    <row r="42" spans="1:51" ht="23.25" customHeight="1" x14ac:dyDescent="0.15">
      <c r="A42" s="187" t="s">
        <v>258</v>
      </c>
      <c r="B42" s="150"/>
      <c r="C42" s="150"/>
      <c r="D42" s="150"/>
      <c r="E42" s="150"/>
      <c r="F42" s="151"/>
      <c r="G42" s="189" t="s">
        <v>637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571</v>
      </c>
      <c r="B44" s="152" t="s">
        <v>572</v>
      </c>
      <c r="C44" s="153"/>
      <c r="D44" s="153"/>
      <c r="E44" s="153"/>
      <c r="F44" s="154"/>
      <c r="G44" s="197" t="s">
        <v>573</v>
      </c>
      <c r="H44" s="197"/>
      <c r="I44" s="197"/>
      <c r="J44" s="197"/>
      <c r="K44" s="197"/>
      <c r="L44" s="197"/>
      <c r="M44" s="197"/>
      <c r="N44" s="197"/>
      <c r="O44" s="197"/>
      <c r="P44" s="197"/>
      <c r="Q44" s="197"/>
      <c r="R44" s="197"/>
      <c r="S44" s="197"/>
      <c r="T44" s="197"/>
      <c r="U44" s="197"/>
      <c r="V44" s="197"/>
      <c r="W44" s="197"/>
      <c r="X44" s="197"/>
      <c r="Y44" s="197"/>
      <c r="Z44" s="197"/>
      <c r="AA44" s="198"/>
      <c r="AB44" s="199" t="s">
        <v>593</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63" t="s">
        <v>577</v>
      </c>
      <c r="B64" s="764"/>
      <c r="C64" s="764"/>
      <c r="D64" s="764"/>
      <c r="E64" s="764"/>
      <c r="F64" s="765"/>
      <c r="G64" s="751" t="s">
        <v>741</v>
      </c>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1</v>
      </c>
    </row>
    <row r="65" spans="1:51" ht="31.5" customHeight="1" x14ac:dyDescent="0.15">
      <c r="A65" s="677" t="s">
        <v>578</v>
      </c>
      <c r="B65" s="153"/>
      <c r="C65" s="153"/>
      <c r="D65" s="153"/>
      <c r="E65" s="153"/>
      <c r="F65" s="154"/>
      <c r="G65" s="722" t="s">
        <v>570</v>
      </c>
      <c r="H65" s="723"/>
      <c r="I65" s="723"/>
      <c r="J65" s="723"/>
      <c r="K65" s="723"/>
      <c r="L65" s="723"/>
      <c r="M65" s="723"/>
      <c r="N65" s="723"/>
      <c r="O65" s="723"/>
      <c r="P65" s="724" t="s">
        <v>569</v>
      </c>
      <c r="Q65" s="723"/>
      <c r="R65" s="723"/>
      <c r="S65" s="723"/>
      <c r="T65" s="723"/>
      <c r="U65" s="723"/>
      <c r="V65" s="723"/>
      <c r="W65" s="723"/>
      <c r="X65" s="725"/>
      <c r="Y65" s="726"/>
      <c r="Z65" s="727"/>
      <c r="AA65" s="728"/>
      <c r="AB65" s="653" t="s">
        <v>11</v>
      </c>
      <c r="AC65" s="653"/>
      <c r="AD65" s="653"/>
      <c r="AE65" s="116" t="s">
        <v>414</v>
      </c>
      <c r="AF65" s="732"/>
      <c r="AG65" s="732"/>
      <c r="AH65" s="733"/>
      <c r="AI65" s="116" t="s">
        <v>566</v>
      </c>
      <c r="AJ65" s="732"/>
      <c r="AK65" s="732"/>
      <c r="AL65" s="733"/>
      <c r="AM65" s="116" t="s">
        <v>382</v>
      </c>
      <c r="AN65" s="732"/>
      <c r="AO65" s="732"/>
      <c r="AP65" s="733"/>
      <c r="AQ65" s="650" t="s">
        <v>413</v>
      </c>
      <c r="AR65" s="651"/>
      <c r="AS65" s="651"/>
      <c r="AT65" s="652"/>
      <c r="AU65" s="650" t="s">
        <v>591</v>
      </c>
      <c r="AV65" s="651"/>
      <c r="AW65" s="651"/>
      <c r="AX65" s="661"/>
      <c r="AY65">
        <f>COUNTA($G$66)</f>
        <v>1</v>
      </c>
    </row>
    <row r="66" spans="1:51" ht="33" customHeight="1" x14ac:dyDescent="0.15">
      <c r="A66" s="677"/>
      <c r="B66" s="153"/>
      <c r="C66" s="153"/>
      <c r="D66" s="153"/>
      <c r="E66" s="153"/>
      <c r="F66" s="154"/>
      <c r="G66" s="662" t="s">
        <v>635</v>
      </c>
      <c r="H66" s="663"/>
      <c r="I66" s="663"/>
      <c r="J66" s="663"/>
      <c r="K66" s="663"/>
      <c r="L66" s="663"/>
      <c r="M66" s="663"/>
      <c r="N66" s="663"/>
      <c r="O66" s="663"/>
      <c r="P66" s="412" t="s">
        <v>714</v>
      </c>
      <c r="Q66" s="666"/>
      <c r="R66" s="666"/>
      <c r="S66" s="666"/>
      <c r="T66" s="666"/>
      <c r="U66" s="666"/>
      <c r="V66" s="666"/>
      <c r="W66" s="666"/>
      <c r="X66" s="667"/>
      <c r="Y66" s="671" t="s">
        <v>51</v>
      </c>
      <c r="Z66" s="672"/>
      <c r="AA66" s="673"/>
      <c r="AB66" s="674" t="s">
        <v>715</v>
      </c>
      <c r="AC66" s="675"/>
      <c r="AD66" s="676"/>
      <c r="AE66" s="660">
        <v>56</v>
      </c>
      <c r="AF66" s="660"/>
      <c r="AG66" s="660"/>
      <c r="AH66" s="660"/>
      <c r="AI66" s="660">
        <v>107</v>
      </c>
      <c r="AJ66" s="660"/>
      <c r="AK66" s="660"/>
      <c r="AL66" s="660"/>
      <c r="AM66" s="660">
        <v>33</v>
      </c>
      <c r="AN66" s="660"/>
      <c r="AO66" s="660"/>
      <c r="AP66" s="660"/>
      <c r="AQ66" s="660" t="s">
        <v>636</v>
      </c>
      <c r="AR66" s="643"/>
      <c r="AS66" s="643"/>
      <c r="AT66" s="643"/>
      <c r="AU66" s="93" t="s">
        <v>636</v>
      </c>
      <c r="AV66" s="645"/>
      <c r="AW66" s="645"/>
      <c r="AX66" s="646"/>
      <c r="AY66">
        <f>$AY$65</f>
        <v>1</v>
      </c>
    </row>
    <row r="67" spans="1:51" ht="33" customHeight="1" x14ac:dyDescent="0.15">
      <c r="A67" s="188"/>
      <c r="B67" s="158"/>
      <c r="C67" s="158"/>
      <c r="D67" s="158"/>
      <c r="E67" s="158"/>
      <c r="F67" s="159"/>
      <c r="G67" s="664"/>
      <c r="H67" s="665"/>
      <c r="I67" s="665"/>
      <c r="J67" s="665"/>
      <c r="K67" s="665"/>
      <c r="L67" s="665"/>
      <c r="M67" s="665"/>
      <c r="N67" s="665"/>
      <c r="O67" s="665"/>
      <c r="P67" s="668"/>
      <c r="Q67" s="669"/>
      <c r="R67" s="669"/>
      <c r="S67" s="669"/>
      <c r="T67" s="669"/>
      <c r="U67" s="669"/>
      <c r="V67" s="669"/>
      <c r="W67" s="669"/>
      <c r="X67" s="670"/>
      <c r="Y67" s="647" t="s">
        <v>52</v>
      </c>
      <c r="Z67" s="648"/>
      <c r="AA67" s="649"/>
      <c r="AB67" s="678" t="s">
        <v>715</v>
      </c>
      <c r="AC67" s="679"/>
      <c r="AD67" s="680"/>
      <c r="AE67" s="660">
        <v>56</v>
      </c>
      <c r="AF67" s="660"/>
      <c r="AG67" s="660"/>
      <c r="AH67" s="660"/>
      <c r="AI67" s="660">
        <v>119</v>
      </c>
      <c r="AJ67" s="660"/>
      <c r="AK67" s="660"/>
      <c r="AL67" s="660"/>
      <c r="AM67" s="660">
        <v>87</v>
      </c>
      <c r="AN67" s="660"/>
      <c r="AO67" s="660"/>
      <c r="AP67" s="660"/>
      <c r="AQ67" s="643">
        <f>82+6</f>
        <v>88</v>
      </c>
      <c r="AR67" s="643"/>
      <c r="AS67" s="643"/>
      <c r="AT67" s="643"/>
      <c r="AU67" s="93">
        <v>2</v>
      </c>
      <c r="AV67" s="645"/>
      <c r="AW67" s="645"/>
      <c r="AX67" s="646"/>
      <c r="AY67">
        <f>$AY$65</f>
        <v>1</v>
      </c>
    </row>
    <row r="68" spans="1:51" ht="23.25" customHeight="1" x14ac:dyDescent="0.15">
      <c r="A68" s="711" t="s">
        <v>579</v>
      </c>
      <c r="B68" s="712"/>
      <c r="C68" s="712"/>
      <c r="D68" s="712"/>
      <c r="E68" s="712"/>
      <c r="F68" s="713"/>
      <c r="G68" s="176" t="s">
        <v>580</v>
      </c>
      <c r="H68" s="176"/>
      <c r="I68" s="176"/>
      <c r="J68" s="176"/>
      <c r="K68" s="176"/>
      <c r="L68" s="176"/>
      <c r="M68" s="176"/>
      <c r="N68" s="176"/>
      <c r="O68" s="176"/>
      <c r="P68" s="176"/>
      <c r="Q68" s="176"/>
      <c r="R68" s="176"/>
      <c r="S68" s="176"/>
      <c r="T68" s="176"/>
      <c r="U68" s="176"/>
      <c r="V68" s="176"/>
      <c r="W68" s="176"/>
      <c r="X68" s="177"/>
      <c r="Y68" s="657"/>
      <c r="Z68" s="658"/>
      <c r="AA68" s="659"/>
      <c r="AB68" s="175" t="s">
        <v>11</v>
      </c>
      <c r="AC68" s="176"/>
      <c r="AD68" s="177"/>
      <c r="AE68" s="119" t="s">
        <v>414</v>
      </c>
      <c r="AF68" s="119"/>
      <c r="AG68" s="119"/>
      <c r="AH68" s="119"/>
      <c r="AI68" s="119" t="s">
        <v>566</v>
      </c>
      <c r="AJ68" s="119"/>
      <c r="AK68" s="119"/>
      <c r="AL68" s="119"/>
      <c r="AM68" s="119" t="s">
        <v>382</v>
      </c>
      <c r="AN68" s="119"/>
      <c r="AO68" s="119"/>
      <c r="AP68" s="119"/>
      <c r="AQ68" s="654" t="s">
        <v>592</v>
      </c>
      <c r="AR68" s="655"/>
      <c r="AS68" s="655"/>
      <c r="AT68" s="655"/>
      <c r="AU68" s="655"/>
      <c r="AV68" s="655"/>
      <c r="AW68" s="655"/>
      <c r="AX68" s="656"/>
      <c r="AY68">
        <f>IF(SUBSTITUTE(SUBSTITUTE($G$69,"／",""),"　","")="",0,1)</f>
        <v>1</v>
      </c>
    </row>
    <row r="69" spans="1:51" ht="23.25" customHeight="1" x14ac:dyDescent="0.15">
      <c r="A69" s="714"/>
      <c r="B69" s="715"/>
      <c r="C69" s="715"/>
      <c r="D69" s="715"/>
      <c r="E69" s="715"/>
      <c r="F69" s="716"/>
      <c r="G69" s="684" t="s">
        <v>758</v>
      </c>
      <c r="H69" s="685"/>
      <c r="I69" s="685"/>
      <c r="J69" s="685"/>
      <c r="K69" s="685"/>
      <c r="L69" s="685"/>
      <c r="M69" s="685"/>
      <c r="N69" s="685"/>
      <c r="O69" s="685"/>
      <c r="P69" s="685"/>
      <c r="Q69" s="685"/>
      <c r="R69" s="685"/>
      <c r="S69" s="685"/>
      <c r="T69" s="685"/>
      <c r="U69" s="685"/>
      <c r="V69" s="685"/>
      <c r="W69" s="685"/>
      <c r="X69" s="685"/>
      <c r="Y69" s="688" t="s">
        <v>579</v>
      </c>
      <c r="Z69" s="689"/>
      <c r="AA69" s="690"/>
      <c r="AB69" s="639" t="s">
        <v>716</v>
      </c>
      <c r="AC69" s="640"/>
      <c r="AD69" s="641"/>
      <c r="AE69" s="660">
        <v>39</v>
      </c>
      <c r="AF69" s="660"/>
      <c r="AG69" s="660"/>
      <c r="AH69" s="660"/>
      <c r="AI69" s="660">
        <v>23</v>
      </c>
      <c r="AJ69" s="660"/>
      <c r="AK69" s="660"/>
      <c r="AL69" s="660"/>
      <c r="AM69" s="660">
        <v>49</v>
      </c>
      <c r="AN69" s="660"/>
      <c r="AO69" s="660"/>
      <c r="AP69" s="660"/>
      <c r="AQ69" s="93">
        <v>28</v>
      </c>
      <c r="AR69" s="87"/>
      <c r="AS69" s="87"/>
      <c r="AT69" s="87"/>
      <c r="AU69" s="87"/>
      <c r="AV69" s="87"/>
      <c r="AW69" s="87"/>
      <c r="AX69" s="88"/>
      <c r="AY69">
        <f>$AY$68</f>
        <v>1</v>
      </c>
    </row>
    <row r="70" spans="1:51" ht="46.5" customHeight="1" x14ac:dyDescent="0.15">
      <c r="A70" s="717"/>
      <c r="B70" s="718"/>
      <c r="C70" s="718"/>
      <c r="D70" s="718"/>
      <c r="E70" s="718"/>
      <c r="F70" s="719"/>
      <c r="G70" s="686"/>
      <c r="H70" s="687"/>
      <c r="I70" s="687"/>
      <c r="J70" s="687"/>
      <c r="K70" s="687"/>
      <c r="L70" s="687"/>
      <c r="M70" s="687"/>
      <c r="N70" s="687"/>
      <c r="O70" s="687"/>
      <c r="P70" s="687"/>
      <c r="Q70" s="687"/>
      <c r="R70" s="687"/>
      <c r="S70" s="687"/>
      <c r="T70" s="687"/>
      <c r="U70" s="687"/>
      <c r="V70" s="687"/>
      <c r="W70" s="687"/>
      <c r="X70" s="687"/>
      <c r="Y70" s="219" t="s">
        <v>582</v>
      </c>
      <c r="Z70" s="681"/>
      <c r="AA70" s="682"/>
      <c r="AB70" s="639" t="s">
        <v>759</v>
      </c>
      <c r="AC70" s="640"/>
      <c r="AD70" s="641"/>
      <c r="AE70" s="642" t="s">
        <v>723</v>
      </c>
      <c r="AF70" s="642"/>
      <c r="AG70" s="642"/>
      <c r="AH70" s="642"/>
      <c r="AI70" s="642" t="s">
        <v>717</v>
      </c>
      <c r="AJ70" s="642"/>
      <c r="AK70" s="642"/>
      <c r="AL70" s="642"/>
      <c r="AM70" s="642" t="s">
        <v>729</v>
      </c>
      <c r="AN70" s="642"/>
      <c r="AO70" s="642"/>
      <c r="AP70" s="642"/>
      <c r="AQ70" s="642" t="s">
        <v>736</v>
      </c>
      <c r="AR70" s="642"/>
      <c r="AS70" s="642"/>
      <c r="AT70" s="642"/>
      <c r="AU70" s="642"/>
      <c r="AV70" s="642"/>
      <c r="AW70" s="642"/>
      <c r="AX70" s="683"/>
      <c r="AY70">
        <f>$AY$68</f>
        <v>1</v>
      </c>
    </row>
    <row r="71" spans="1:51" ht="18.75" customHeight="1" x14ac:dyDescent="0.15">
      <c r="A71" s="444" t="s">
        <v>234</v>
      </c>
      <c r="B71" s="620"/>
      <c r="C71" s="620"/>
      <c r="D71" s="620"/>
      <c r="E71" s="620"/>
      <c r="F71" s="621"/>
      <c r="G71" s="629" t="s">
        <v>139</v>
      </c>
      <c r="H71" s="197"/>
      <c r="I71" s="197"/>
      <c r="J71" s="197"/>
      <c r="K71" s="197"/>
      <c r="L71" s="197"/>
      <c r="M71" s="197"/>
      <c r="N71" s="197"/>
      <c r="O71" s="198"/>
      <c r="P71" s="199" t="s">
        <v>55</v>
      </c>
      <c r="Q71" s="197"/>
      <c r="R71" s="197"/>
      <c r="S71" s="197"/>
      <c r="T71" s="197"/>
      <c r="U71" s="197"/>
      <c r="V71" s="197"/>
      <c r="W71" s="197"/>
      <c r="X71" s="198"/>
      <c r="Y71" s="630"/>
      <c r="Z71" s="631"/>
      <c r="AA71" s="632"/>
      <c r="AB71" s="636" t="s">
        <v>11</v>
      </c>
      <c r="AC71" s="637"/>
      <c r="AD71" s="638"/>
      <c r="AE71" s="119" t="s">
        <v>414</v>
      </c>
      <c r="AF71" s="119"/>
      <c r="AG71" s="119"/>
      <c r="AH71" s="119"/>
      <c r="AI71" s="119" t="s">
        <v>566</v>
      </c>
      <c r="AJ71" s="119"/>
      <c r="AK71" s="119"/>
      <c r="AL71" s="119"/>
      <c r="AM71" s="119" t="s">
        <v>382</v>
      </c>
      <c r="AN71" s="119"/>
      <c r="AO71" s="119"/>
      <c r="AP71" s="119"/>
      <c r="AQ71" s="216" t="s">
        <v>174</v>
      </c>
      <c r="AR71" s="217"/>
      <c r="AS71" s="217"/>
      <c r="AT71" s="218"/>
      <c r="AU71" s="197" t="s">
        <v>128</v>
      </c>
      <c r="AV71" s="197"/>
      <c r="AW71" s="197"/>
      <c r="AX71" s="200"/>
      <c r="AY71">
        <f>COUNTA($G$73)</f>
        <v>1</v>
      </c>
    </row>
    <row r="72" spans="1:51" ht="18.75" customHeight="1" x14ac:dyDescent="0.15">
      <c r="A72" s="622"/>
      <c r="B72" s="623"/>
      <c r="C72" s="623"/>
      <c r="D72" s="623"/>
      <c r="E72" s="623"/>
      <c r="F72" s="624"/>
      <c r="G72" s="156"/>
      <c r="H72" s="108"/>
      <c r="I72" s="108"/>
      <c r="J72" s="108"/>
      <c r="K72" s="108"/>
      <c r="L72" s="108"/>
      <c r="M72" s="108"/>
      <c r="N72" s="108"/>
      <c r="O72" s="109"/>
      <c r="P72" s="107"/>
      <c r="Q72" s="108"/>
      <c r="R72" s="108"/>
      <c r="S72" s="108"/>
      <c r="T72" s="108"/>
      <c r="U72" s="108"/>
      <c r="V72" s="108"/>
      <c r="W72" s="108"/>
      <c r="X72" s="109"/>
      <c r="Y72" s="633"/>
      <c r="Z72" s="634"/>
      <c r="AA72" s="635"/>
      <c r="AB72" s="116"/>
      <c r="AC72" s="117"/>
      <c r="AD72" s="118"/>
      <c r="AE72" s="119"/>
      <c r="AF72" s="119"/>
      <c r="AG72" s="119"/>
      <c r="AH72" s="119"/>
      <c r="AI72" s="119"/>
      <c r="AJ72" s="119"/>
      <c r="AK72" s="119"/>
      <c r="AL72" s="119"/>
      <c r="AM72" s="119"/>
      <c r="AN72" s="119"/>
      <c r="AO72" s="119"/>
      <c r="AP72" s="119"/>
      <c r="AQ72" s="534" t="s">
        <v>750</v>
      </c>
      <c r="AR72" s="535"/>
      <c r="AS72" s="127" t="s">
        <v>175</v>
      </c>
      <c r="AT72" s="128"/>
      <c r="AU72" s="126" t="s">
        <v>750</v>
      </c>
      <c r="AV72" s="126"/>
      <c r="AW72" s="108" t="s">
        <v>166</v>
      </c>
      <c r="AX72" s="129"/>
      <c r="AY72">
        <f t="shared" ref="AY72:AY77" si="1">$AY$71</f>
        <v>1</v>
      </c>
    </row>
    <row r="73" spans="1:51" ht="33.75" customHeight="1" x14ac:dyDescent="0.15">
      <c r="A73" s="625"/>
      <c r="B73" s="623"/>
      <c r="C73" s="623"/>
      <c r="D73" s="623"/>
      <c r="E73" s="623"/>
      <c r="F73" s="624"/>
      <c r="G73" s="178" t="s">
        <v>616</v>
      </c>
      <c r="H73" s="179"/>
      <c r="I73" s="179"/>
      <c r="J73" s="179"/>
      <c r="K73" s="179"/>
      <c r="L73" s="179"/>
      <c r="M73" s="179"/>
      <c r="N73" s="179"/>
      <c r="O73" s="180"/>
      <c r="P73" s="131" t="s">
        <v>617</v>
      </c>
      <c r="Q73" s="131"/>
      <c r="R73" s="131"/>
      <c r="S73" s="131"/>
      <c r="T73" s="131"/>
      <c r="U73" s="131"/>
      <c r="V73" s="131"/>
      <c r="W73" s="131"/>
      <c r="X73" s="132"/>
      <c r="Y73" s="219" t="s">
        <v>12</v>
      </c>
      <c r="Z73" s="220"/>
      <c r="AA73" s="221"/>
      <c r="AB73" s="148" t="s">
        <v>249</v>
      </c>
      <c r="AC73" s="148"/>
      <c r="AD73" s="148"/>
      <c r="AE73" s="93">
        <v>94.3</v>
      </c>
      <c r="AF73" s="87"/>
      <c r="AG73" s="87"/>
      <c r="AH73" s="87"/>
      <c r="AI73" s="93">
        <v>98.7</v>
      </c>
      <c r="AJ73" s="87"/>
      <c r="AK73" s="87"/>
      <c r="AL73" s="87"/>
      <c r="AM73" s="93">
        <v>94.2</v>
      </c>
      <c r="AN73" s="87"/>
      <c r="AO73" s="87"/>
      <c r="AP73" s="87"/>
      <c r="AQ73" s="94" t="s">
        <v>745</v>
      </c>
      <c r="AR73" s="95"/>
      <c r="AS73" s="95"/>
      <c r="AT73" s="96"/>
      <c r="AU73" s="87" t="s">
        <v>745</v>
      </c>
      <c r="AV73" s="87"/>
      <c r="AW73" s="87"/>
      <c r="AX73" s="88"/>
      <c r="AY73">
        <f t="shared" si="1"/>
        <v>1</v>
      </c>
    </row>
    <row r="74" spans="1:51" ht="33.75" customHeight="1" x14ac:dyDescent="0.15">
      <c r="A74" s="626"/>
      <c r="B74" s="627"/>
      <c r="C74" s="627"/>
      <c r="D74" s="627"/>
      <c r="E74" s="627"/>
      <c r="F74" s="628"/>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249</v>
      </c>
      <c r="AC74" s="92"/>
      <c r="AD74" s="92"/>
      <c r="AE74" s="93" t="s">
        <v>613</v>
      </c>
      <c r="AF74" s="87"/>
      <c r="AG74" s="87"/>
      <c r="AH74" s="87"/>
      <c r="AI74" s="93" t="s">
        <v>613</v>
      </c>
      <c r="AJ74" s="87"/>
      <c r="AK74" s="87"/>
      <c r="AL74" s="87"/>
      <c r="AM74" s="93" t="s">
        <v>636</v>
      </c>
      <c r="AN74" s="87"/>
      <c r="AO74" s="87"/>
      <c r="AP74" s="87"/>
      <c r="AQ74" s="94" t="s">
        <v>745</v>
      </c>
      <c r="AR74" s="95"/>
      <c r="AS74" s="95"/>
      <c r="AT74" s="96"/>
      <c r="AU74" s="87">
        <v>100</v>
      </c>
      <c r="AV74" s="87"/>
      <c r="AW74" s="87"/>
      <c r="AX74" s="88"/>
      <c r="AY74">
        <f t="shared" si="1"/>
        <v>1</v>
      </c>
    </row>
    <row r="75" spans="1:51" ht="33.75" customHeight="1" x14ac:dyDescent="0.15">
      <c r="A75" s="625"/>
      <c r="B75" s="623"/>
      <c r="C75" s="623"/>
      <c r="D75" s="623"/>
      <c r="E75" s="623"/>
      <c r="F75" s="624"/>
      <c r="G75" s="184"/>
      <c r="H75" s="185"/>
      <c r="I75" s="185"/>
      <c r="J75" s="185"/>
      <c r="K75" s="185"/>
      <c r="L75" s="185"/>
      <c r="M75" s="185"/>
      <c r="N75" s="185"/>
      <c r="O75" s="186"/>
      <c r="P75" s="137"/>
      <c r="Q75" s="137"/>
      <c r="R75" s="137"/>
      <c r="S75" s="137"/>
      <c r="T75" s="137"/>
      <c r="U75" s="137"/>
      <c r="V75" s="137"/>
      <c r="W75" s="137"/>
      <c r="X75" s="138"/>
      <c r="Y75" s="175" t="s">
        <v>13</v>
      </c>
      <c r="Z75" s="176"/>
      <c r="AA75" s="177"/>
      <c r="AB75" s="619" t="s">
        <v>14</v>
      </c>
      <c r="AC75" s="619"/>
      <c r="AD75" s="619"/>
      <c r="AE75" s="93">
        <v>94.3</v>
      </c>
      <c r="AF75" s="87"/>
      <c r="AG75" s="87"/>
      <c r="AH75" s="87"/>
      <c r="AI75" s="93">
        <v>98.7</v>
      </c>
      <c r="AJ75" s="87"/>
      <c r="AK75" s="87"/>
      <c r="AL75" s="87"/>
      <c r="AM75" s="93">
        <v>94.2</v>
      </c>
      <c r="AN75" s="87"/>
      <c r="AO75" s="87"/>
      <c r="AP75" s="87"/>
      <c r="AQ75" s="94" t="s">
        <v>745</v>
      </c>
      <c r="AR75" s="95"/>
      <c r="AS75" s="95"/>
      <c r="AT75" s="96"/>
      <c r="AU75" s="87" t="s">
        <v>745</v>
      </c>
      <c r="AV75" s="87"/>
      <c r="AW75" s="87"/>
      <c r="AX75" s="88"/>
      <c r="AY75">
        <f t="shared" si="1"/>
        <v>1</v>
      </c>
    </row>
    <row r="76" spans="1:51" ht="23.25" customHeight="1" x14ac:dyDescent="0.15">
      <c r="A76" s="187" t="s">
        <v>258</v>
      </c>
      <c r="B76" s="150"/>
      <c r="C76" s="150"/>
      <c r="D76" s="150"/>
      <c r="E76" s="150"/>
      <c r="F76" s="151"/>
      <c r="G76" s="189" t="s">
        <v>637</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571</v>
      </c>
      <c r="B78" s="152" t="s">
        <v>572</v>
      </c>
      <c r="C78" s="153"/>
      <c r="D78" s="153"/>
      <c r="E78" s="153"/>
      <c r="F78" s="154"/>
      <c r="G78" s="197" t="s">
        <v>573</v>
      </c>
      <c r="H78" s="197"/>
      <c r="I78" s="197"/>
      <c r="J78" s="197"/>
      <c r="K78" s="197"/>
      <c r="L78" s="197"/>
      <c r="M78" s="197"/>
      <c r="N78" s="197"/>
      <c r="O78" s="197"/>
      <c r="P78" s="197"/>
      <c r="Q78" s="197"/>
      <c r="R78" s="197"/>
      <c r="S78" s="197"/>
      <c r="T78" s="197"/>
      <c r="U78" s="197"/>
      <c r="V78" s="197"/>
      <c r="W78" s="197"/>
      <c r="X78" s="197"/>
      <c r="Y78" s="197"/>
      <c r="Z78" s="197"/>
      <c r="AA78" s="198"/>
      <c r="AB78" s="199" t="s">
        <v>593</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customHeight="1" x14ac:dyDescent="0.15">
      <c r="A98" s="748" t="s">
        <v>577</v>
      </c>
      <c r="B98" s="749"/>
      <c r="C98" s="749"/>
      <c r="D98" s="749"/>
      <c r="E98" s="749"/>
      <c r="F98" s="750"/>
      <c r="G98" s="751" t="s">
        <v>730</v>
      </c>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1</v>
      </c>
    </row>
    <row r="99" spans="1:60" ht="31.5" customHeight="1" x14ac:dyDescent="0.15">
      <c r="A99" s="677" t="s">
        <v>578</v>
      </c>
      <c r="B99" s="153"/>
      <c r="C99" s="153"/>
      <c r="D99" s="153"/>
      <c r="E99" s="153"/>
      <c r="F99" s="154"/>
      <c r="G99" s="722" t="s">
        <v>570</v>
      </c>
      <c r="H99" s="723"/>
      <c r="I99" s="723"/>
      <c r="J99" s="723"/>
      <c r="K99" s="723"/>
      <c r="L99" s="723"/>
      <c r="M99" s="723"/>
      <c r="N99" s="723"/>
      <c r="O99" s="723"/>
      <c r="P99" s="724" t="s">
        <v>569</v>
      </c>
      <c r="Q99" s="723"/>
      <c r="R99" s="723"/>
      <c r="S99" s="723"/>
      <c r="T99" s="723"/>
      <c r="U99" s="723"/>
      <c r="V99" s="723"/>
      <c r="W99" s="723"/>
      <c r="X99" s="725"/>
      <c r="Y99" s="726"/>
      <c r="Z99" s="727"/>
      <c r="AA99" s="728"/>
      <c r="AB99" s="653" t="s">
        <v>11</v>
      </c>
      <c r="AC99" s="653"/>
      <c r="AD99" s="653"/>
      <c r="AE99" s="119" t="s">
        <v>414</v>
      </c>
      <c r="AF99" s="119"/>
      <c r="AG99" s="119"/>
      <c r="AH99" s="119"/>
      <c r="AI99" s="119" t="s">
        <v>566</v>
      </c>
      <c r="AJ99" s="119"/>
      <c r="AK99" s="119"/>
      <c r="AL99" s="119"/>
      <c r="AM99" s="119" t="s">
        <v>382</v>
      </c>
      <c r="AN99" s="119"/>
      <c r="AO99" s="119"/>
      <c r="AP99" s="119"/>
      <c r="AQ99" s="650" t="s">
        <v>413</v>
      </c>
      <c r="AR99" s="651"/>
      <c r="AS99" s="651"/>
      <c r="AT99" s="652"/>
      <c r="AU99" s="650" t="s">
        <v>591</v>
      </c>
      <c r="AV99" s="651"/>
      <c r="AW99" s="651"/>
      <c r="AX99" s="661"/>
      <c r="AY99">
        <f>COUNTA($G$100)</f>
        <v>1</v>
      </c>
    </row>
    <row r="100" spans="1:60" ht="23.25" customHeight="1" x14ac:dyDescent="0.15">
      <c r="A100" s="677"/>
      <c r="B100" s="153"/>
      <c r="C100" s="153"/>
      <c r="D100" s="153"/>
      <c r="E100" s="153"/>
      <c r="F100" s="154"/>
      <c r="G100" s="662" t="s">
        <v>731</v>
      </c>
      <c r="H100" s="663"/>
      <c r="I100" s="663"/>
      <c r="J100" s="663"/>
      <c r="K100" s="663"/>
      <c r="L100" s="663"/>
      <c r="M100" s="663"/>
      <c r="N100" s="663"/>
      <c r="O100" s="663"/>
      <c r="P100" s="412" t="s">
        <v>718</v>
      </c>
      <c r="Q100" s="666"/>
      <c r="R100" s="666"/>
      <c r="S100" s="666"/>
      <c r="T100" s="666"/>
      <c r="U100" s="666"/>
      <c r="V100" s="666"/>
      <c r="W100" s="666"/>
      <c r="X100" s="667"/>
      <c r="Y100" s="671" t="s">
        <v>51</v>
      </c>
      <c r="Z100" s="672"/>
      <c r="AA100" s="673"/>
      <c r="AB100" s="674" t="s">
        <v>713</v>
      </c>
      <c r="AC100" s="675"/>
      <c r="AD100" s="676"/>
      <c r="AE100" s="660">
        <v>80</v>
      </c>
      <c r="AF100" s="660"/>
      <c r="AG100" s="660"/>
      <c r="AH100" s="660"/>
      <c r="AI100" s="660">
        <v>87</v>
      </c>
      <c r="AJ100" s="660"/>
      <c r="AK100" s="660"/>
      <c r="AL100" s="660"/>
      <c r="AM100" s="660">
        <v>71</v>
      </c>
      <c r="AN100" s="660"/>
      <c r="AO100" s="660"/>
      <c r="AP100" s="660"/>
      <c r="AQ100" s="660" t="s">
        <v>636</v>
      </c>
      <c r="AR100" s="643"/>
      <c r="AS100" s="643"/>
      <c r="AT100" s="643"/>
      <c r="AU100" s="93" t="s">
        <v>636</v>
      </c>
      <c r="AV100" s="645"/>
      <c r="AW100" s="645"/>
      <c r="AX100" s="646"/>
      <c r="AY100">
        <f>$AY$99</f>
        <v>1</v>
      </c>
    </row>
    <row r="101" spans="1:60" ht="23.25" customHeight="1" x14ac:dyDescent="0.15">
      <c r="A101" s="188"/>
      <c r="B101" s="158"/>
      <c r="C101" s="158"/>
      <c r="D101" s="158"/>
      <c r="E101" s="158"/>
      <c r="F101" s="159"/>
      <c r="G101" s="664"/>
      <c r="H101" s="665"/>
      <c r="I101" s="665"/>
      <c r="J101" s="665"/>
      <c r="K101" s="665"/>
      <c r="L101" s="665"/>
      <c r="M101" s="665"/>
      <c r="N101" s="665"/>
      <c r="O101" s="665"/>
      <c r="P101" s="668"/>
      <c r="Q101" s="669"/>
      <c r="R101" s="669"/>
      <c r="S101" s="669"/>
      <c r="T101" s="669"/>
      <c r="U101" s="669"/>
      <c r="V101" s="669"/>
      <c r="W101" s="669"/>
      <c r="X101" s="670"/>
      <c r="Y101" s="647" t="s">
        <v>52</v>
      </c>
      <c r="Z101" s="648"/>
      <c r="AA101" s="649"/>
      <c r="AB101" s="678" t="s">
        <v>713</v>
      </c>
      <c r="AC101" s="679"/>
      <c r="AD101" s="680"/>
      <c r="AE101" s="660">
        <v>73</v>
      </c>
      <c r="AF101" s="660"/>
      <c r="AG101" s="660"/>
      <c r="AH101" s="660"/>
      <c r="AI101" s="660">
        <v>86</v>
      </c>
      <c r="AJ101" s="660"/>
      <c r="AK101" s="660"/>
      <c r="AL101" s="660"/>
      <c r="AM101" s="660">
        <v>82</v>
      </c>
      <c r="AN101" s="660"/>
      <c r="AO101" s="660"/>
      <c r="AP101" s="660"/>
      <c r="AQ101" s="643">
        <v>87</v>
      </c>
      <c r="AR101" s="643"/>
      <c r="AS101" s="643"/>
      <c r="AT101" s="643"/>
      <c r="AU101" s="93">
        <v>63</v>
      </c>
      <c r="AV101" s="645"/>
      <c r="AW101" s="645"/>
      <c r="AX101" s="646"/>
      <c r="AY101">
        <f>$AY$99</f>
        <v>1</v>
      </c>
    </row>
    <row r="102" spans="1:60" ht="23.25" customHeight="1" x14ac:dyDescent="0.15">
      <c r="A102" s="187" t="s">
        <v>579</v>
      </c>
      <c r="B102" s="105"/>
      <c r="C102" s="105"/>
      <c r="D102" s="105"/>
      <c r="E102" s="105"/>
      <c r="F102" s="691"/>
      <c r="G102" s="176" t="s">
        <v>580</v>
      </c>
      <c r="H102" s="176"/>
      <c r="I102" s="176"/>
      <c r="J102" s="176"/>
      <c r="K102" s="176"/>
      <c r="L102" s="176"/>
      <c r="M102" s="176"/>
      <c r="N102" s="176"/>
      <c r="O102" s="176"/>
      <c r="P102" s="176"/>
      <c r="Q102" s="176"/>
      <c r="R102" s="176"/>
      <c r="S102" s="176"/>
      <c r="T102" s="176"/>
      <c r="U102" s="176"/>
      <c r="V102" s="176"/>
      <c r="W102" s="176"/>
      <c r="X102" s="177"/>
      <c r="Y102" s="657"/>
      <c r="Z102" s="658"/>
      <c r="AA102" s="659"/>
      <c r="AB102" s="175" t="s">
        <v>11</v>
      </c>
      <c r="AC102" s="176"/>
      <c r="AD102" s="177"/>
      <c r="AE102" s="119" t="s">
        <v>414</v>
      </c>
      <c r="AF102" s="119"/>
      <c r="AG102" s="119"/>
      <c r="AH102" s="119"/>
      <c r="AI102" s="119" t="s">
        <v>566</v>
      </c>
      <c r="AJ102" s="119"/>
      <c r="AK102" s="119"/>
      <c r="AL102" s="119"/>
      <c r="AM102" s="119" t="s">
        <v>382</v>
      </c>
      <c r="AN102" s="119"/>
      <c r="AO102" s="119"/>
      <c r="AP102" s="119"/>
      <c r="AQ102" s="654" t="s">
        <v>592</v>
      </c>
      <c r="AR102" s="655"/>
      <c r="AS102" s="655"/>
      <c r="AT102" s="655"/>
      <c r="AU102" s="655"/>
      <c r="AV102" s="655"/>
      <c r="AW102" s="655"/>
      <c r="AX102" s="656"/>
      <c r="AY102">
        <f>IF(SUBSTITUTE(SUBSTITUTE($G$103,"／",""),"　","")="",0,1)</f>
        <v>1</v>
      </c>
    </row>
    <row r="103" spans="1:60" ht="23.25" customHeight="1" x14ac:dyDescent="0.15">
      <c r="A103" s="692"/>
      <c r="B103" s="197"/>
      <c r="C103" s="197"/>
      <c r="D103" s="197"/>
      <c r="E103" s="197"/>
      <c r="F103" s="693"/>
      <c r="G103" s="684" t="s">
        <v>760</v>
      </c>
      <c r="H103" s="685"/>
      <c r="I103" s="685"/>
      <c r="J103" s="685"/>
      <c r="K103" s="685"/>
      <c r="L103" s="685"/>
      <c r="M103" s="685"/>
      <c r="N103" s="685"/>
      <c r="O103" s="685"/>
      <c r="P103" s="685"/>
      <c r="Q103" s="685"/>
      <c r="R103" s="685"/>
      <c r="S103" s="685"/>
      <c r="T103" s="685"/>
      <c r="U103" s="685"/>
      <c r="V103" s="685"/>
      <c r="W103" s="685"/>
      <c r="X103" s="685"/>
      <c r="Y103" s="688" t="s">
        <v>579</v>
      </c>
      <c r="Z103" s="689"/>
      <c r="AA103" s="690"/>
      <c r="AB103" s="696" t="s">
        <v>761</v>
      </c>
      <c r="AC103" s="697"/>
      <c r="AD103" s="698"/>
      <c r="AE103" s="660">
        <v>0.8</v>
      </c>
      <c r="AF103" s="660"/>
      <c r="AG103" s="660"/>
      <c r="AH103" s="660"/>
      <c r="AI103" s="660">
        <v>1.4</v>
      </c>
      <c r="AJ103" s="660"/>
      <c r="AK103" s="660"/>
      <c r="AL103" s="660"/>
      <c r="AM103" s="660">
        <v>1</v>
      </c>
      <c r="AN103" s="660"/>
      <c r="AO103" s="660"/>
      <c r="AP103" s="660"/>
      <c r="AQ103" s="93">
        <v>1.8</v>
      </c>
      <c r="AR103" s="87"/>
      <c r="AS103" s="87"/>
      <c r="AT103" s="87"/>
      <c r="AU103" s="87"/>
      <c r="AV103" s="87"/>
      <c r="AW103" s="87"/>
      <c r="AX103" s="88"/>
      <c r="AY103">
        <f>$AY$102</f>
        <v>1</v>
      </c>
    </row>
    <row r="104" spans="1:60" ht="46.5" customHeight="1" x14ac:dyDescent="0.15">
      <c r="A104" s="694"/>
      <c r="B104" s="108"/>
      <c r="C104" s="108"/>
      <c r="D104" s="108"/>
      <c r="E104" s="108"/>
      <c r="F104" s="695"/>
      <c r="G104" s="686"/>
      <c r="H104" s="687"/>
      <c r="I104" s="687"/>
      <c r="J104" s="687"/>
      <c r="K104" s="687"/>
      <c r="L104" s="687"/>
      <c r="M104" s="687"/>
      <c r="N104" s="687"/>
      <c r="O104" s="687"/>
      <c r="P104" s="687"/>
      <c r="Q104" s="687"/>
      <c r="R104" s="687"/>
      <c r="S104" s="687"/>
      <c r="T104" s="687"/>
      <c r="U104" s="687"/>
      <c r="V104" s="687"/>
      <c r="W104" s="687"/>
      <c r="X104" s="687"/>
      <c r="Y104" s="219" t="s">
        <v>582</v>
      </c>
      <c r="Z104" s="681"/>
      <c r="AA104" s="682"/>
      <c r="AB104" s="639" t="s">
        <v>755</v>
      </c>
      <c r="AC104" s="640"/>
      <c r="AD104" s="641"/>
      <c r="AE104" s="642" t="s">
        <v>724</v>
      </c>
      <c r="AF104" s="642"/>
      <c r="AG104" s="642"/>
      <c r="AH104" s="642"/>
      <c r="AI104" s="642" t="s">
        <v>725</v>
      </c>
      <c r="AJ104" s="642"/>
      <c r="AK104" s="642"/>
      <c r="AL104" s="642"/>
      <c r="AM104" s="642" t="s">
        <v>737</v>
      </c>
      <c r="AN104" s="642"/>
      <c r="AO104" s="642"/>
      <c r="AP104" s="642"/>
      <c r="AQ104" s="642" t="s">
        <v>746</v>
      </c>
      <c r="AR104" s="642"/>
      <c r="AS104" s="642"/>
      <c r="AT104" s="642"/>
      <c r="AU104" s="642"/>
      <c r="AV104" s="642"/>
      <c r="AW104" s="642"/>
      <c r="AX104" s="683"/>
      <c r="AY104">
        <f>$AY$102</f>
        <v>1</v>
      </c>
    </row>
    <row r="105" spans="1:60" ht="18.75" customHeight="1" x14ac:dyDescent="0.15">
      <c r="A105" s="444" t="s">
        <v>234</v>
      </c>
      <c r="B105" s="620"/>
      <c r="C105" s="620"/>
      <c r="D105" s="620"/>
      <c r="E105" s="620"/>
      <c r="F105" s="621"/>
      <c r="G105" s="629" t="s">
        <v>139</v>
      </c>
      <c r="H105" s="197"/>
      <c r="I105" s="197"/>
      <c r="J105" s="197"/>
      <c r="K105" s="197"/>
      <c r="L105" s="197"/>
      <c r="M105" s="197"/>
      <c r="N105" s="197"/>
      <c r="O105" s="198"/>
      <c r="P105" s="199" t="s">
        <v>55</v>
      </c>
      <c r="Q105" s="197"/>
      <c r="R105" s="197"/>
      <c r="S105" s="197"/>
      <c r="T105" s="197"/>
      <c r="U105" s="197"/>
      <c r="V105" s="197"/>
      <c r="W105" s="197"/>
      <c r="X105" s="198"/>
      <c r="Y105" s="630"/>
      <c r="Z105" s="631"/>
      <c r="AA105" s="632"/>
      <c r="AB105" s="636" t="s">
        <v>11</v>
      </c>
      <c r="AC105" s="637"/>
      <c r="AD105" s="638"/>
      <c r="AE105" s="119" t="s">
        <v>414</v>
      </c>
      <c r="AF105" s="119"/>
      <c r="AG105" s="119"/>
      <c r="AH105" s="119"/>
      <c r="AI105" s="119" t="s">
        <v>566</v>
      </c>
      <c r="AJ105" s="119"/>
      <c r="AK105" s="119"/>
      <c r="AL105" s="119"/>
      <c r="AM105" s="119" t="s">
        <v>382</v>
      </c>
      <c r="AN105" s="119"/>
      <c r="AO105" s="119"/>
      <c r="AP105" s="119"/>
      <c r="AQ105" s="216" t="s">
        <v>174</v>
      </c>
      <c r="AR105" s="217"/>
      <c r="AS105" s="217"/>
      <c r="AT105" s="218"/>
      <c r="AU105" s="197" t="s">
        <v>128</v>
      </c>
      <c r="AV105" s="197"/>
      <c r="AW105" s="197"/>
      <c r="AX105" s="200"/>
      <c r="AY105">
        <f>COUNTA($G$107)</f>
        <v>1</v>
      </c>
    </row>
    <row r="106" spans="1:60" ht="18.75" customHeight="1" x14ac:dyDescent="0.15">
      <c r="A106" s="622"/>
      <c r="B106" s="623"/>
      <c r="C106" s="623"/>
      <c r="D106" s="623"/>
      <c r="E106" s="623"/>
      <c r="F106" s="624"/>
      <c r="G106" s="156"/>
      <c r="H106" s="108"/>
      <c r="I106" s="108"/>
      <c r="J106" s="108"/>
      <c r="K106" s="108"/>
      <c r="L106" s="108"/>
      <c r="M106" s="108"/>
      <c r="N106" s="108"/>
      <c r="O106" s="109"/>
      <c r="P106" s="107"/>
      <c r="Q106" s="108"/>
      <c r="R106" s="108"/>
      <c r="S106" s="108"/>
      <c r="T106" s="108"/>
      <c r="U106" s="108"/>
      <c r="V106" s="108"/>
      <c r="W106" s="108"/>
      <c r="X106" s="109"/>
      <c r="Y106" s="633"/>
      <c r="Z106" s="634"/>
      <c r="AA106" s="635"/>
      <c r="AB106" s="116"/>
      <c r="AC106" s="117"/>
      <c r="AD106" s="118"/>
      <c r="AE106" s="119"/>
      <c r="AF106" s="119"/>
      <c r="AG106" s="119"/>
      <c r="AH106" s="119"/>
      <c r="AI106" s="119"/>
      <c r="AJ106" s="119"/>
      <c r="AK106" s="119"/>
      <c r="AL106" s="119"/>
      <c r="AM106" s="119"/>
      <c r="AN106" s="119"/>
      <c r="AO106" s="119"/>
      <c r="AP106" s="119"/>
      <c r="AQ106" s="534" t="s">
        <v>750</v>
      </c>
      <c r="AR106" s="535"/>
      <c r="AS106" s="127" t="s">
        <v>175</v>
      </c>
      <c r="AT106" s="128"/>
      <c r="AU106" s="126" t="s">
        <v>750</v>
      </c>
      <c r="AV106" s="126"/>
      <c r="AW106" s="108" t="s">
        <v>166</v>
      </c>
      <c r="AX106" s="129"/>
      <c r="AY106">
        <f t="shared" ref="AY106:AY111" si="3">$AY$105</f>
        <v>1</v>
      </c>
    </row>
    <row r="107" spans="1:60" ht="38.25" customHeight="1" x14ac:dyDescent="0.15">
      <c r="A107" s="625"/>
      <c r="B107" s="623"/>
      <c r="C107" s="623"/>
      <c r="D107" s="623"/>
      <c r="E107" s="623"/>
      <c r="F107" s="624"/>
      <c r="G107" s="178" t="s">
        <v>632</v>
      </c>
      <c r="H107" s="179"/>
      <c r="I107" s="179"/>
      <c r="J107" s="179"/>
      <c r="K107" s="179"/>
      <c r="L107" s="179"/>
      <c r="M107" s="179"/>
      <c r="N107" s="179"/>
      <c r="O107" s="180"/>
      <c r="P107" s="131" t="s">
        <v>633</v>
      </c>
      <c r="Q107" s="131"/>
      <c r="R107" s="131"/>
      <c r="S107" s="131"/>
      <c r="T107" s="131"/>
      <c r="U107" s="131"/>
      <c r="V107" s="131"/>
      <c r="W107" s="131"/>
      <c r="X107" s="132"/>
      <c r="Y107" s="219" t="s">
        <v>12</v>
      </c>
      <c r="Z107" s="220"/>
      <c r="AA107" s="221"/>
      <c r="AB107" s="148" t="s">
        <v>249</v>
      </c>
      <c r="AC107" s="148"/>
      <c r="AD107" s="148"/>
      <c r="AE107" s="93">
        <v>96.1</v>
      </c>
      <c r="AF107" s="87"/>
      <c r="AG107" s="87"/>
      <c r="AH107" s="87"/>
      <c r="AI107" s="93">
        <v>96.8</v>
      </c>
      <c r="AJ107" s="87"/>
      <c r="AK107" s="87"/>
      <c r="AL107" s="87"/>
      <c r="AM107" s="93">
        <v>96.6</v>
      </c>
      <c r="AN107" s="87"/>
      <c r="AO107" s="87"/>
      <c r="AP107" s="87"/>
      <c r="AQ107" s="94" t="s">
        <v>745</v>
      </c>
      <c r="AR107" s="95"/>
      <c r="AS107" s="95"/>
      <c r="AT107" s="96"/>
      <c r="AU107" s="87" t="s">
        <v>745</v>
      </c>
      <c r="AV107" s="87"/>
      <c r="AW107" s="87"/>
      <c r="AX107" s="88"/>
      <c r="AY107">
        <f t="shared" si="3"/>
        <v>1</v>
      </c>
    </row>
    <row r="108" spans="1:60" ht="38.25" customHeight="1" x14ac:dyDescent="0.15">
      <c r="A108" s="626"/>
      <c r="B108" s="627"/>
      <c r="C108" s="627"/>
      <c r="D108" s="627"/>
      <c r="E108" s="627"/>
      <c r="F108" s="628"/>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249</v>
      </c>
      <c r="AC108" s="92"/>
      <c r="AD108" s="92"/>
      <c r="AE108" s="93" t="s">
        <v>613</v>
      </c>
      <c r="AF108" s="87"/>
      <c r="AG108" s="87"/>
      <c r="AH108" s="87"/>
      <c r="AI108" s="93" t="s">
        <v>613</v>
      </c>
      <c r="AJ108" s="87"/>
      <c r="AK108" s="87"/>
      <c r="AL108" s="87"/>
      <c r="AM108" s="93" t="s">
        <v>745</v>
      </c>
      <c r="AN108" s="87"/>
      <c r="AO108" s="87"/>
      <c r="AP108" s="87"/>
      <c r="AQ108" s="94" t="s">
        <v>745</v>
      </c>
      <c r="AR108" s="95"/>
      <c r="AS108" s="95"/>
      <c r="AT108" s="96"/>
      <c r="AU108" s="87">
        <v>100</v>
      </c>
      <c r="AV108" s="87"/>
      <c r="AW108" s="87"/>
      <c r="AX108" s="88"/>
      <c r="AY108">
        <f t="shared" si="3"/>
        <v>1</v>
      </c>
    </row>
    <row r="109" spans="1:60" ht="38.25" customHeight="1" x14ac:dyDescent="0.15">
      <c r="A109" s="625"/>
      <c r="B109" s="623"/>
      <c r="C109" s="623"/>
      <c r="D109" s="623"/>
      <c r="E109" s="623"/>
      <c r="F109" s="624"/>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19" t="s">
        <v>14</v>
      </c>
      <c r="AC109" s="619"/>
      <c r="AD109" s="619"/>
      <c r="AE109" s="93">
        <v>96.1</v>
      </c>
      <c r="AF109" s="87"/>
      <c r="AG109" s="87"/>
      <c r="AH109" s="87"/>
      <c r="AI109" s="93">
        <v>96.8</v>
      </c>
      <c r="AJ109" s="87"/>
      <c r="AK109" s="87"/>
      <c r="AL109" s="87"/>
      <c r="AM109" s="93">
        <v>96.6</v>
      </c>
      <c r="AN109" s="87"/>
      <c r="AO109" s="87"/>
      <c r="AP109" s="87"/>
      <c r="AQ109" s="94" t="s">
        <v>745</v>
      </c>
      <c r="AR109" s="95"/>
      <c r="AS109" s="95"/>
      <c r="AT109" s="96"/>
      <c r="AU109" s="87" t="s">
        <v>745</v>
      </c>
      <c r="AV109" s="87"/>
      <c r="AW109" s="87"/>
      <c r="AX109" s="88"/>
      <c r="AY109">
        <f t="shared" si="3"/>
        <v>1</v>
      </c>
    </row>
    <row r="110" spans="1:60" ht="23.25" customHeight="1" x14ac:dyDescent="0.15">
      <c r="A110" s="187" t="s">
        <v>258</v>
      </c>
      <c r="B110" s="150"/>
      <c r="C110" s="150"/>
      <c r="D110" s="150"/>
      <c r="E110" s="150"/>
      <c r="F110" s="151"/>
      <c r="G110" s="189" t="s">
        <v>742</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571</v>
      </c>
      <c r="B112" s="152" t="s">
        <v>572</v>
      </c>
      <c r="C112" s="153"/>
      <c r="D112" s="153"/>
      <c r="E112" s="153"/>
      <c r="F112" s="154"/>
      <c r="G112" s="197" t="s">
        <v>573</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593</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customHeight="1" x14ac:dyDescent="0.15">
      <c r="A132" s="748" t="s">
        <v>577</v>
      </c>
      <c r="B132" s="749"/>
      <c r="C132" s="749"/>
      <c r="D132" s="749"/>
      <c r="E132" s="749"/>
      <c r="F132" s="750"/>
      <c r="G132" s="751" t="s">
        <v>743</v>
      </c>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1</v>
      </c>
    </row>
    <row r="133" spans="1:60" ht="31.5" customHeight="1" x14ac:dyDescent="0.15">
      <c r="A133" s="677" t="s">
        <v>578</v>
      </c>
      <c r="B133" s="153"/>
      <c r="C133" s="153"/>
      <c r="D133" s="153"/>
      <c r="E133" s="153"/>
      <c r="F133" s="154"/>
      <c r="G133" s="722" t="s">
        <v>570</v>
      </c>
      <c r="H133" s="723"/>
      <c r="I133" s="723"/>
      <c r="J133" s="723"/>
      <c r="K133" s="723"/>
      <c r="L133" s="723"/>
      <c r="M133" s="723"/>
      <c r="N133" s="723"/>
      <c r="O133" s="723"/>
      <c r="P133" s="724" t="s">
        <v>569</v>
      </c>
      <c r="Q133" s="723"/>
      <c r="R133" s="723"/>
      <c r="S133" s="723"/>
      <c r="T133" s="723"/>
      <c r="U133" s="723"/>
      <c r="V133" s="723"/>
      <c r="W133" s="723"/>
      <c r="X133" s="725"/>
      <c r="Y133" s="726"/>
      <c r="Z133" s="727"/>
      <c r="AA133" s="728"/>
      <c r="AB133" s="653" t="s">
        <v>11</v>
      </c>
      <c r="AC133" s="653"/>
      <c r="AD133" s="653"/>
      <c r="AE133" s="119" t="s">
        <v>414</v>
      </c>
      <c r="AF133" s="119"/>
      <c r="AG133" s="119"/>
      <c r="AH133" s="119"/>
      <c r="AI133" s="119" t="s">
        <v>566</v>
      </c>
      <c r="AJ133" s="119"/>
      <c r="AK133" s="119"/>
      <c r="AL133" s="119"/>
      <c r="AM133" s="119" t="s">
        <v>382</v>
      </c>
      <c r="AN133" s="119"/>
      <c r="AO133" s="119"/>
      <c r="AP133" s="119"/>
      <c r="AQ133" s="650" t="s">
        <v>413</v>
      </c>
      <c r="AR133" s="651"/>
      <c r="AS133" s="651"/>
      <c r="AT133" s="652"/>
      <c r="AU133" s="650" t="s">
        <v>591</v>
      </c>
      <c r="AV133" s="651"/>
      <c r="AW133" s="651"/>
      <c r="AX133" s="661"/>
      <c r="AY133">
        <f>COUNTA($G$134)</f>
        <v>1</v>
      </c>
    </row>
    <row r="134" spans="1:60" ht="23.25" customHeight="1" x14ac:dyDescent="0.15">
      <c r="A134" s="677"/>
      <c r="B134" s="153"/>
      <c r="C134" s="153"/>
      <c r="D134" s="153"/>
      <c r="E134" s="153"/>
      <c r="F134" s="154"/>
      <c r="G134" s="662" t="s">
        <v>732</v>
      </c>
      <c r="H134" s="663"/>
      <c r="I134" s="663"/>
      <c r="J134" s="663"/>
      <c r="K134" s="663"/>
      <c r="L134" s="663"/>
      <c r="M134" s="663"/>
      <c r="N134" s="663"/>
      <c r="O134" s="663"/>
      <c r="P134" s="412" t="s">
        <v>719</v>
      </c>
      <c r="Q134" s="666"/>
      <c r="R134" s="666"/>
      <c r="S134" s="666"/>
      <c r="T134" s="666"/>
      <c r="U134" s="666"/>
      <c r="V134" s="666"/>
      <c r="W134" s="666"/>
      <c r="X134" s="667"/>
      <c r="Y134" s="671" t="s">
        <v>51</v>
      </c>
      <c r="Z134" s="672"/>
      <c r="AA134" s="673"/>
      <c r="AB134" s="674" t="s">
        <v>715</v>
      </c>
      <c r="AC134" s="675"/>
      <c r="AD134" s="676"/>
      <c r="AE134" s="660">
        <v>40</v>
      </c>
      <c r="AF134" s="660"/>
      <c r="AG134" s="660"/>
      <c r="AH134" s="660"/>
      <c r="AI134" s="660">
        <v>104</v>
      </c>
      <c r="AJ134" s="660"/>
      <c r="AK134" s="660"/>
      <c r="AL134" s="660"/>
      <c r="AM134" s="660">
        <v>85</v>
      </c>
      <c r="AN134" s="660"/>
      <c r="AO134" s="660"/>
      <c r="AP134" s="660"/>
      <c r="AQ134" s="660" t="s">
        <v>282</v>
      </c>
      <c r="AR134" s="643"/>
      <c r="AS134" s="643"/>
      <c r="AT134" s="643"/>
      <c r="AU134" s="93" t="s">
        <v>636</v>
      </c>
      <c r="AV134" s="645"/>
      <c r="AW134" s="645"/>
      <c r="AX134" s="646"/>
      <c r="AY134">
        <f>$AY$133</f>
        <v>1</v>
      </c>
    </row>
    <row r="135" spans="1:60" ht="23.25" customHeight="1" x14ac:dyDescent="0.15">
      <c r="A135" s="188"/>
      <c r="B135" s="158"/>
      <c r="C135" s="158"/>
      <c r="D135" s="158"/>
      <c r="E135" s="158"/>
      <c r="F135" s="159"/>
      <c r="G135" s="664"/>
      <c r="H135" s="665"/>
      <c r="I135" s="665"/>
      <c r="J135" s="665"/>
      <c r="K135" s="665"/>
      <c r="L135" s="665"/>
      <c r="M135" s="665"/>
      <c r="N135" s="665"/>
      <c r="O135" s="665"/>
      <c r="P135" s="668"/>
      <c r="Q135" s="669"/>
      <c r="R135" s="669"/>
      <c r="S135" s="669"/>
      <c r="T135" s="669"/>
      <c r="U135" s="669"/>
      <c r="V135" s="669"/>
      <c r="W135" s="669"/>
      <c r="X135" s="670"/>
      <c r="Y135" s="647" t="s">
        <v>52</v>
      </c>
      <c r="Z135" s="648"/>
      <c r="AA135" s="649"/>
      <c r="AB135" s="678" t="s">
        <v>715</v>
      </c>
      <c r="AC135" s="679"/>
      <c r="AD135" s="680"/>
      <c r="AE135" s="660">
        <v>42</v>
      </c>
      <c r="AF135" s="660"/>
      <c r="AG135" s="660"/>
      <c r="AH135" s="660"/>
      <c r="AI135" s="660">
        <v>83</v>
      </c>
      <c r="AJ135" s="660"/>
      <c r="AK135" s="660"/>
      <c r="AL135" s="660"/>
      <c r="AM135" s="660">
        <v>86</v>
      </c>
      <c r="AN135" s="660"/>
      <c r="AO135" s="660"/>
      <c r="AP135" s="660"/>
      <c r="AQ135" s="643">
        <v>19</v>
      </c>
      <c r="AR135" s="643"/>
      <c r="AS135" s="643"/>
      <c r="AT135" s="643"/>
      <c r="AU135" s="93">
        <v>2</v>
      </c>
      <c r="AV135" s="645"/>
      <c r="AW135" s="645"/>
      <c r="AX135" s="646"/>
      <c r="AY135">
        <f>$AY$133</f>
        <v>1</v>
      </c>
    </row>
    <row r="136" spans="1:60" ht="23.25" customHeight="1" x14ac:dyDescent="0.15">
      <c r="A136" s="187" t="s">
        <v>579</v>
      </c>
      <c r="B136" s="105"/>
      <c r="C136" s="105"/>
      <c r="D136" s="105"/>
      <c r="E136" s="105"/>
      <c r="F136" s="691"/>
      <c r="G136" s="176" t="s">
        <v>580</v>
      </c>
      <c r="H136" s="176"/>
      <c r="I136" s="176"/>
      <c r="J136" s="176"/>
      <c r="K136" s="176"/>
      <c r="L136" s="176"/>
      <c r="M136" s="176"/>
      <c r="N136" s="176"/>
      <c r="O136" s="176"/>
      <c r="P136" s="176"/>
      <c r="Q136" s="176"/>
      <c r="R136" s="176"/>
      <c r="S136" s="176"/>
      <c r="T136" s="176"/>
      <c r="U136" s="176"/>
      <c r="V136" s="176"/>
      <c r="W136" s="176"/>
      <c r="X136" s="177"/>
      <c r="Y136" s="657"/>
      <c r="Z136" s="658"/>
      <c r="AA136" s="659"/>
      <c r="AB136" s="175" t="s">
        <v>11</v>
      </c>
      <c r="AC136" s="176"/>
      <c r="AD136" s="177"/>
      <c r="AE136" s="119" t="s">
        <v>414</v>
      </c>
      <c r="AF136" s="119"/>
      <c r="AG136" s="119"/>
      <c r="AH136" s="119"/>
      <c r="AI136" s="119" t="s">
        <v>566</v>
      </c>
      <c r="AJ136" s="119"/>
      <c r="AK136" s="119"/>
      <c r="AL136" s="119"/>
      <c r="AM136" s="119" t="s">
        <v>382</v>
      </c>
      <c r="AN136" s="119"/>
      <c r="AO136" s="119"/>
      <c r="AP136" s="119"/>
      <c r="AQ136" s="654" t="s">
        <v>592</v>
      </c>
      <c r="AR136" s="655"/>
      <c r="AS136" s="655"/>
      <c r="AT136" s="655"/>
      <c r="AU136" s="655"/>
      <c r="AV136" s="655"/>
      <c r="AW136" s="655"/>
      <c r="AX136" s="656"/>
      <c r="AY136">
        <f>IF(SUBSTITUTE(SUBSTITUTE($G$137,"／",""),"　","")="",0,1)</f>
        <v>1</v>
      </c>
    </row>
    <row r="137" spans="1:60" ht="23.25" customHeight="1" x14ac:dyDescent="0.15">
      <c r="A137" s="692"/>
      <c r="B137" s="197"/>
      <c r="C137" s="197"/>
      <c r="D137" s="197"/>
      <c r="E137" s="197"/>
      <c r="F137" s="693"/>
      <c r="G137" s="685" t="s">
        <v>762</v>
      </c>
      <c r="H137" s="685"/>
      <c r="I137" s="685"/>
      <c r="J137" s="685"/>
      <c r="K137" s="685"/>
      <c r="L137" s="685"/>
      <c r="M137" s="685"/>
      <c r="N137" s="685"/>
      <c r="O137" s="685"/>
      <c r="P137" s="685"/>
      <c r="Q137" s="685"/>
      <c r="R137" s="685"/>
      <c r="S137" s="685"/>
      <c r="T137" s="685"/>
      <c r="U137" s="685"/>
      <c r="V137" s="685"/>
      <c r="W137" s="685"/>
      <c r="X137" s="720"/>
      <c r="Y137" s="688" t="s">
        <v>579</v>
      </c>
      <c r="Z137" s="689"/>
      <c r="AA137" s="690"/>
      <c r="AB137" s="639" t="s">
        <v>716</v>
      </c>
      <c r="AC137" s="640"/>
      <c r="AD137" s="641"/>
      <c r="AE137" s="660">
        <v>2.2000000000000002</v>
      </c>
      <c r="AF137" s="660"/>
      <c r="AG137" s="660"/>
      <c r="AH137" s="660"/>
      <c r="AI137" s="660">
        <v>0.7</v>
      </c>
      <c r="AJ137" s="660"/>
      <c r="AK137" s="660"/>
      <c r="AL137" s="660"/>
      <c r="AM137" s="660">
        <v>1</v>
      </c>
      <c r="AN137" s="660"/>
      <c r="AO137" s="660"/>
      <c r="AP137" s="660"/>
      <c r="AQ137" s="93">
        <v>6.5</v>
      </c>
      <c r="AR137" s="87"/>
      <c r="AS137" s="87"/>
      <c r="AT137" s="87"/>
      <c r="AU137" s="87"/>
      <c r="AV137" s="87"/>
      <c r="AW137" s="87"/>
      <c r="AX137" s="88"/>
      <c r="AY137">
        <f>$AY$136</f>
        <v>1</v>
      </c>
    </row>
    <row r="138" spans="1:60" ht="46.5" customHeight="1" x14ac:dyDescent="0.15">
      <c r="A138" s="694"/>
      <c r="B138" s="108"/>
      <c r="C138" s="108"/>
      <c r="D138" s="108"/>
      <c r="E138" s="108"/>
      <c r="F138" s="695"/>
      <c r="G138" s="687"/>
      <c r="H138" s="687"/>
      <c r="I138" s="687"/>
      <c r="J138" s="687"/>
      <c r="K138" s="687"/>
      <c r="L138" s="687"/>
      <c r="M138" s="687"/>
      <c r="N138" s="687"/>
      <c r="O138" s="687"/>
      <c r="P138" s="687"/>
      <c r="Q138" s="687"/>
      <c r="R138" s="687"/>
      <c r="S138" s="687"/>
      <c r="T138" s="687"/>
      <c r="U138" s="687"/>
      <c r="V138" s="687"/>
      <c r="W138" s="687"/>
      <c r="X138" s="721"/>
      <c r="Y138" s="219" t="s">
        <v>582</v>
      </c>
      <c r="Z138" s="681"/>
      <c r="AA138" s="682"/>
      <c r="AB138" s="639" t="s">
        <v>759</v>
      </c>
      <c r="AC138" s="640"/>
      <c r="AD138" s="641"/>
      <c r="AE138" s="642" t="s">
        <v>726</v>
      </c>
      <c r="AF138" s="642"/>
      <c r="AG138" s="642"/>
      <c r="AH138" s="642"/>
      <c r="AI138" s="642" t="s">
        <v>727</v>
      </c>
      <c r="AJ138" s="642"/>
      <c r="AK138" s="642"/>
      <c r="AL138" s="642"/>
      <c r="AM138" s="642" t="s">
        <v>738</v>
      </c>
      <c r="AN138" s="642"/>
      <c r="AO138" s="642"/>
      <c r="AP138" s="642"/>
      <c r="AQ138" s="642" t="s">
        <v>747</v>
      </c>
      <c r="AR138" s="642"/>
      <c r="AS138" s="642"/>
      <c r="AT138" s="642"/>
      <c r="AU138" s="642"/>
      <c r="AV138" s="642"/>
      <c r="AW138" s="642"/>
      <c r="AX138" s="683"/>
      <c r="AY138">
        <f>$AY$136</f>
        <v>1</v>
      </c>
    </row>
    <row r="139" spans="1:60" ht="18.75" customHeight="1" x14ac:dyDescent="0.15">
      <c r="A139" s="444" t="s">
        <v>234</v>
      </c>
      <c r="B139" s="620"/>
      <c r="C139" s="620"/>
      <c r="D139" s="620"/>
      <c r="E139" s="620"/>
      <c r="F139" s="621"/>
      <c r="G139" s="629" t="s">
        <v>139</v>
      </c>
      <c r="H139" s="197"/>
      <c r="I139" s="197"/>
      <c r="J139" s="197"/>
      <c r="K139" s="197"/>
      <c r="L139" s="197"/>
      <c r="M139" s="197"/>
      <c r="N139" s="197"/>
      <c r="O139" s="198"/>
      <c r="P139" s="199" t="s">
        <v>55</v>
      </c>
      <c r="Q139" s="197"/>
      <c r="R139" s="197"/>
      <c r="S139" s="197"/>
      <c r="T139" s="197"/>
      <c r="U139" s="197"/>
      <c r="V139" s="197"/>
      <c r="W139" s="197"/>
      <c r="X139" s="198"/>
      <c r="Y139" s="630"/>
      <c r="Z139" s="631"/>
      <c r="AA139" s="632"/>
      <c r="AB139" s="636" t="s">
        <v>11</v>
      </c>
      <c r="AC139" s="637"/>
      <c r="AD139" s="638"/>
      <c r="AE139" s="119" t="s">
        <v>414</v>
      </c>
      <c r="AF139" s="119"/>
      <c r="AG139" s="119"/>
      <c r="AH139" s="119"/>
      <c r="AI139" s="119" t="s">
        <v>566</v>
      </c>
      <c r="AJ139" s="119"/>
      <c r="AK139" s="119"/>
      <c r="AL139" s="119"/>
      <c r="AM139" s="119" t="s">
        <v>382</v>
      </c>
      <c r="AN139" s="119"/>
      <c r="AO139" s="119"/>
      <c r="AP139" s="119"/>
      <c r="AQ139" s="216" t="s">
        <v>174</v>
      </c>
      <c r="AR139" s="217"/>
      <c r="AS139" s="217"/>
      <c r="AT139" s="218"/>
      <c r="AU139" s="197" t="s">
        <v>128</v>
      </c>
      <c r="AV139" s="197"/>
      <c r="AW139" s="197"/>
      <c r="AX139" s="200"/>
      <c r="AY139">
        <f>COUNTA($G$141)</f>
        <v>1</v>
      </c>
    </row>
    <row r="140" spans="1:60" ht="18.75" customHeight="1" x14ac:dyDescent="0.15">
      <c r="A140" s="622"/>
      <c r="B140" s="623"/>
      <c r="C140" s="623"/>
      <c r="D140" s="623"/>
      <c r="E140" s="623"/>
      <c r="F140" s="624"/>
      <c r="G140" s="156"/>
      <c r="H140" s="108"/>
      <c r="I140" s="108"/>
      <c r="J140" s="108"/>
      <c r="K140" s="108"/>
      <c r="L140" s="108"/>
      <c r="M140" s="108"/>
      <c r="N140" s="108"/>
      <c r="O140" s="109"/>
      <c r="P140" s="107"/>
      <c r="Q140" s="108"/>
      <c r="R140" s="108"/>
      <c r="S140" s="108"/>
      <c r="T140" s="108"/>
      <c r="U140" s="108"/>
      <c r="V140" s="108"/>
      <c r="W140" s="108"/>
      <c r="X140" s="109"/>
      <c r="Y140" s="633"/>
      <c r="Z140" s="634"/>
      <c r="AA140" s="635"/>
      <c r="AB140" s="116"/>
      <c r="AC140" s="117"/>
      <c r="AD140" s="118"/>
      <c r="AE140" s="119"/>
      <c r="AF140" s="119"/>
      <c r="AG140" s="119"/>
      <c r="AH140" s="119"/>
      <c r="AI140" s="119"/>
      <c r="AJ140" s="119"/>
      <c r="AK140" s="119"/>
      <c r="AL140" s="119"/>
      <c r="AM140" s="119"/>
      <c r="AN140" s="119"/>
      <c r="AO140" s="119"/>
      <c r="AP140" s="119"/>
      <c r="AQ140" s="534" t="s">
        <v>750</v>
      </c>
      <c r="AR140" s="535"/>
      <c r="AS140" s="127" t="s">
        <v>175</v>
      </c>
      <c r="AT140" s="128"/>
      <c r="AU140" s="126" t="s">
        <v>750</v>
      </c>
      <c r="AV140" s="126"/>
      <c r="AW140" s="108" t="s">
        <v>166</v>
      </c>
      <c r="AX140" s="129"/>
      <c r="AY140">
        <f t="shared" ref="AY140:AY145" si="5">$AY$139</f>
        <v>1</v>
      </c>
    </row>
    <row r="141" spans="1:60" ht="36" customHeight="1" x14ac:dyDescent="0.15">
      <c r="A141" s="625"/>
      <c r="B141" s="623"/>
      <c r="C141" s="623"/>
      <c r="D141" s="623"/>
      <c r="E141" s="623"/>
      <c r="F141" s="624"/>
      <c r="G141" s="178" t="s">
        <v>616</v>
      </c>
      <c r="H141" s="179"/>
      <c r="I141" s="179"/>
      <c r="J141" s="179"/>
      <c r="K141" s="179"/>
      <c r="L141" s="179"/>
      <c r="M141" s="179"/>
      <c r="N141" s="179"/>
      <c r="O141" s="180"/>
      <c r="P141" s="131" t="s">
        <v>617</v>
      </c>
      <c r="Q141" s="131"/>
      <c r="R141" s="131"/>
      <c r="S141" s="131"/>
      <c r="T141" s="131"/>
      <c r="U141" s="131"/>
      <c r="V141" s="131"/>
      <c r="W141" s="131"/>
      <c r="X141" s="132"/>
      <c r="Y141" s="219" t="s">
        <v>12</v>
      </c>
      <c r="Z141" s="220"/>
      <c r="AA141" s="221"/>
      <c r="AB141" s="148" t="s">
        <v>249</v>
      </c>
      <c r="AC141" s="148"/>
      <c r="AD141" s="148"/>
      <c r="AE141" s="93">
        <v>94.3</v>
      </c>
      <c r="AF141" s="87"/>
      <c r="AG141" s="87"/>
      <c r="AH141" s="87"/>
      <c r="AI141" s="93">
        <v>98.7</v>
      </c>
      <c r="AJ141" s="87"/>
      <c r="AK141" s="87"/>
      <c r="AL141" s="87"/>
      <c r="AM141" s="93">
        <v>94.2</v>
      </c>
      <c r="AN141" s="87"/>
      <c r="AO141" s="87"/>
      <c r="AP141" s="87"/>
      <c r="AQ141" s="94" t="s">
        <v>745</v>
      </c>
      <c r="AR141" s="95"/>
      <c r="AS141" s="95"/>
      <c r="AT141" s="96"/>
      <c r="AU141" s="87" t="s">
        <v>745</v>
      </c>
      <c r="AV141" s="87"/>
      <c r="AW141" s="87"/>
      <c r="AX141" s="88"/>
      <c r="AY141">
        <f t="shared" si="5"/>
        <v>1</v>
      </c>
    </row>
    <row r="142" spans="1:60" ht="36" customHeight="1" x14ac:dyDescent="0.15">
      <c r="A142" s="626"/>
      <c r="B142" s="627"/>
      <c r="C142" s="627"/>
      <c r="D142" s="627"/>
      <c r="E142" s="627"/>
      <c r="F142" s="628"/>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249</v>
      </c>
      <c r="AC142" s="92"/>
      <c r="AD142" s="92"/>
      <c r="AE142" s="93" t="s">
        <v>613</v>
      </c>
      <c r="AF142" s="87"/>
      <c r="AG142" s="87"/>
      <c r="AH142" s="87"/>
      <c r="AI142" s="93" t="s">
        <v>613</v>
      </c>
      <c r="AJ142" s="87"/>
      <c r="AK142" s="87"/>
      <c r="AL142" s="87"/>
      <c r="AM142" s="93" t="s">
        <v>282</v>
      </c>
      <c r="AN142" s="87"/>
      <c r="AO142" s="87"/>
      <c r="AP142" s="87"/>
      <c r="AQ142" s="94" t="s">
        <v>745</v>
      </c>
      <c r="AR142" s="95"/>
      <c r="AS142" s="95"/>
      <c r="AT142" s="96"/>
      <c r="AU142" s="87">
        <v>100</v>
      </c>
      <c r="AV142" s="87"/>
      <c r="AW142" s="87"/>
      <c r="AX142" s="88"/>
      <c r="AY142">
        <f t="shared" si="5"/>
        <v>1</v>
      </c>
    </row>
    <row r="143" spans="1:60" ht="36" customHeight="1" x14ac:dyDescent="0.15">
      <c r="A143" s="625"/>
      <c r="B143" s="623"/>
      <c r="C143" s="623"/>
      <c r="D143" s="623"/>
      <c r="E143" s="623"/>
      <c r="F143" s="624"/>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19" t="s">
        <v>14</v>
      </c>
      <c r="AC143" s="619"/>
      <c r="AD143" s="619"/>
      <c r="AE143" s="93">
        <v>94.3</v>
      </c>
      <c r="AF143" s="87"/>
      <c r="AG143" s="87"/>
      <c r="AH143" s="87"/>
      <c r="AI143" s="93">
        <v>98.7</v>
      </c>
      <c r="AJ143" s="87"/>
      <c r="AK143" s="87"/>
      <c r="AL143" s="87"/>
      <c r="AM143" s="93">
        <v>94.2</v>
      </c>
      <c r="AN143" s="87"/>
      <c r="AO143" s="87"/>
      <c r="AP143" s="87"/>
      <c r="AQ143" s="94" t="s">
        <v>745</v>
      </c>
      <c r="AR143" s="95"/>
      <c r="AS143" s="95"/>
      <c r="AT143" s="96"/>
      <c r="AU143" s="87" t="s">
        <v>745</v>
      </c>
      <c r="AV143" s="87"/>
      <c r="AW143" s="87"/>
      <c r="AX143" s="88"/>
      <c r="AY143">
        <f t="shared" si="5"/>
        <v>1</v>
      </c>
    </row>
    <row r="144" spans="1:60" ht="23.25" customHeight="1" x14ac:dyDescent="0.15">
      <c r="A144" s="187" t="s">
        <v>258</v>
      </c>
      <c r="B144" s="150"/>
      <c r="C144" s="150"/>
      <c r="D144" s="150"/>
      <c r="E144" s="150"/>
      <c r="F144" s="151"/>
      <c r="G144" s="189" t="s">
        <v>742</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23.25"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hidden="1" customHeight="1" x14ac:dyDescent="0.15">
      <c r="A146" s="195" t="s">
        <v>571</v>
      </c>
      <c r="B146" s="152" t="s">
        <v>572</v>
      </c>
      <c r="C146" s="153"/>
      <c r="D146" s="153"/>
      <c r="E146" s="153"/>
      <c r="F146" s="154"/>
      <c r="G146" s="197" t="s">
        <v>573</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593</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48" t="s">
        <v>577</v>
      </c>
      <c r="B166" s="749"/>
      <c r="C166" s="749"/>
      <c r="D166" s="749"/>
      <c r="E166" s="749"/>
      <c r="F166" s="750"/>
      <c r="G166" s="754"/>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15">
      <c r="A167" s="677" t="s">
        <v>578</v>
      </c>
      <c r="B167" s="153"/>
      <c r="C167" s="153"/>
      <c r="D167" s="153"/>
      <c r="E167" s="153"/>
      <c r="F167" s="154"/>
      <c r="G167" s="722" t="s">
        <v>570</v>
      </c>
      <c r="H167" s="723"/>
      <c r="I167" s="723"/>
      <c r="J167" s="723"/>
      <c r="K167" s="723"/>
      <c r="L167" s="723"/>
      <c r="M167" s="723"/>
      <c r="N167" s="723"/>
      <c r="O167" s="723"/>
      <c r="P167" s="724" t="s">
        <v>569</v>
      </c>
      <c r="Q167" s="723"/>
      <c r="R167" s="723"/>
      <c r="S167" s="723"/>
      <c r="T167" s="723"/>
      <c r="U167" s="723"/>
      <c r="V167" s="723"/>
      <c r="W167" s="723"/>
      <c r="X167" s="725"/>
      <c r="Y167" s="726"/>
      <c r="Z167" s="727"/>
      <c r="AA167" s="728"/>
      <c r="AB167" s="653" t="s">
        <v>11</v>
      </c>
      <c r="AC167" s="653"/>
      <c r="AD167" s="653"/>
      <c r="AE167" s="119" t="s">
        <v>414</v>
      </c>
      <c r="AF167" s="119"/>
      <c r="AG167" s="119"/>
      <c r="AH167" s="119"/>
      <c r="AI167" s="119" t="s">
        <v>566</v>
      </c>
      <c r="AJ167" s="119"/>
      <c r="AK167" s="119"/>
      <c r="AL167" s="119"/>
      <c r="AM167" s="119" t="s">
        <v>382</v>
      </c>
      <c r="AN167" s="119"/>
      <c r="AO167" s="119"/>
      <c r="AP167" s="119"/>
      <c r="AQ167" s="650" t="s">
        <v>413</v>
      </c>
      <c r="AR167" s="651"/>
      <c r="AS167" s="651"/>
      <c r="AT167" s="652"/>
      <c r="AU167" s="650" t="s">
        <v>591</v>
      </c>
      <c r="AV167" s="651"/>
      <c r="AW167" s="651"/>
      <c r="AX167" s="661"/>
      <c r="AY167">
        <f>COUNTA($G$168)</f>
        <v>0</v>
      </c>
    </row>
    <row r="168" spans="1:60" ht="23.25" hidden="1" customHeight="1" x14ac:dyDescent="0.15">
      <c r="A168" s="677"/>
      <c r="B168" s="153"/>
      <c r="C168" s="153"/>
      <c r="D168" s="153"/>
      <c r="E168" s="153"/>
      <c r="F168" s="154"/>
      <c r="G168" s="730"/>
      <c r="H168" s="663"/>
      <c r="I168" s="663"/>
      <c r="J168" s="663"/>
      <c r="K168" s="663"/>
      <c r="L168" s="663"/>
      <c r="M168" s="663"/>
      <c r="N168" s="663"/>
      <c r="O168" s="663"/>
      <c r="P168" s="731"/>
      <c r="Q168" s="666"/>
      <c r="R168" s="666"/>
      <c r="S168" s="666"/>
      <c r="T168" s="666"/>
      <c r="U168" s="666"/>
      <c r="V168" s="666"/>
      <c r="W168" s="666"/>
      <c r="X168" s="667"/>
      <c r="Y168" s="671" t="s">
        <v>51</v>
      </c>
      <c r="Z168" s="672"/>
      <c r="AA168" s="673"/>
      <c r="AB168" s="729"/>
      <c r="AC168" s="729"/>
      <c r="AD168" s="729"/>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t="23.25" hidden="1" customHeight="1" x14ac:dyDescent="0.15">
      <c r="A169" s="188"/>
      <c r="B169" s="158"/>
      <c r="C169" s="158"/>
      <c r="D169" s="158"/>
      <c r="E169" s="158"/>
      <c r="F169" s="159"/>
      <c r="G169" s="664"/>
      <c r="H169" s="665"/>
      <c r="I169" s="665"/>
      <c r="J169" s="665"/>
      <c r="K169" s="665"/>
      <c r="L169" s="665"/>
      <c r="M169" s="665"/>
      <c r="N169" s="665"/>
      <c r="O169" s="665"/>
      <c r="P169" s="668"/>
      <c r="Q169" s="669"/>
      <c r="R169" s="669"/>
      <c r="S169" s="669"/>
      <c r="T169" s="669"/>
      <c r="U169" s="669"/>
      <c r="V169" s="669"/>
      <c r="W169" s="669"/>
      <c r="X169" s="670"/>
      <c r="Y169" s="647" t="s">
        <v>52</v>
      </c>
      <c r="Z169" s="648"/>
      <c r="AA169" s="649"/>
      <c r="AB169" s="729"/>
      <c r="AC169" s="729"/>
      <c r="AD169" s="729"/>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t="23.25" hidden="1" customHeight="1" x14ac:dyDescent="0.15">
      <c r="A170" s="187" t="s">
        <v>579</v>
      </c>
      <c r="B170" s="105"/>
      <c r="C170" s="105"/>
      <c r="D170" s="105"/>
      <c r="E170" s="105"/>
      <c r="F170" s="691"/>
      <c r="G170" s="176" t="s">
        <v>580</v>
      </c>
      <c r="H170" s="176"/>
      <c r="I170" s="176"/>
      <c r="J170" s="176"/>
      <c r="K170" s="176"/>
      <c r="L170" s="176"/>
      <c r="M170" s="176"/>
      <c r="N170" s="176"/>
      <c r="O170" s="176"/>
      <c r="P170" s="176"/>
      <c r="Q170" s="176"/>
      <c r="R170" s="176"/>
      <c r="S170" s="176"/>
      <c r="T170" s="176"/>
      <c r="U170" s="176"/>
      <c r="V170" s="176"/>
      <c r="W170" s="176"/>
      <c r="X170" s="177"/>
      <c r="Y170" s="657"/>
      <c r="Z170" s="658"/>
      <c r="AA170" s="659"/>
      <c r="AB170" s="175" t="s">
        <v>11</v>
      </c>
      <c r="AC170" s="176"/>
      <c r="AD170" s="177"/>
      <c r="AE170" s="119" t="s">
        <v>414</v>
      </c>
      <c r="AF170" s="119"/>
      <c r="AG170" s="119"/>
      <c r="AH170" s="119"/>
      <c r="AI170" s="119" t="s">
        <v>566</v>
      </c>
      <c r="AJ170" s="119"/>
      <c r="AK170" s="119"/>
      <c r="AL170" s="119"/>
      <c r="AM170" s="119" t="s">
        <v>382</v>
      </c>
      <c r="AN170" s="119"/>
      <c r="AO170" s="119"/>
      <c r="AP170" s="119"/>
      <c r="AQ170" s="654" t="s">
        <v>592</v>
      </c>
      <c r="AR170" s="655"/>
      <c r="AS170" s="655"/>
      <c r="AT170" s="655"/>
      <c r="AU170" s="655"/>
      <c r="AV170" s="655"/>
      <c r="AW170" s="655"/>
      <c r="AX170" s="656"/>
      <c r="AY170">
        <f>IF(SUBSTITUTE(SUBSTITUTE($G$171,"／",""),"　","")="",0,1)</f>
        <v>0</v>
      </c>
    </row>
    <row r="171" spans="1:60" ht="23.25" hidden="1" customHeight="1" x14ac:dyDescent="0.15">
      <c r="A171" s="692"/>
      <c r="B171" s="197"/>
      <c r="C171" s="197"/>
      <c r="D171" s="197"/>
      <c r="E171" s="197"/>
      <c r="F171" s="693"/>
      <c r="G171" s="684" t="s">
        <v>581</v>
      </c>
      <c r="H171" s="685"/>
      <c r="I171" s="685"/>
      <c r="J171" s="685"/>
      <c r="K171" s="685"/>
      <c r="L171" s="685"/>
      <c r="M171" s="685"/>
      <c r="N171" s="685"/>
      <c r="O171" s="685"/>
      <c r="P171" s="685"/>
      <c r="Q171" s="685"/>
      <c r="R171" s="685"/>
      <c r="S171" s="685"/>
      <c r="T171" s="685"/>
      <c r="U171" s="685"/>
      <c r="V171" s="685"/>
      <c r="W171" s="685"/>
      <c r="X171" s="685"/>
      <c r="Y171" s="688" t="s">
        <v>579</v>
      </c>
      <c r="Z171" s="689"/>
      <c r="AA171" s="690"/>
      <c r="AB171" s="696"/>
      <c r="AC171" s="697"/>
      <c r="AD171" s="698"/>
      <c r="AE171" s="660"/>
      <c r="AF171" s="660"/>
      <c r="AG171" s="660"/>
      <c r="AH171" s="660"/>
      <c r="AI171" s="660"/>
      <c r="AJ171" s="660"/>
      <c r="AK171" s="660"/>
      <c r="AL171" s="660"/>
      <c r="AM171" s="660"/>
      <c r="AN171" s="660"/>
      <c r="AO171" s="660"/>
      <c r="AP171" s="660"/>
      <c r="AQ171" s="93"/>
      <c r="AR171" s="87"/>
      <c r="AS171" s="87"/>
      <c r="AT171" s="87"/>
      <c r="AU171" s="87"/>
      <c r="AV171" s="87"/>
      <c r="AW171" s="87"/>
      <c r="AX171" s="88"/>
      <c r="AY171">
        <f>$AY$170</f>
        <v>0</v>
      </c>
    </row>
    <row r="172" spans="1:60" ht="46.5" hidden="1" customHeight="1" x14ac:dyDescent="0.15">
      <c r="A172" s="694"/>
      <c r="B172" s="108"/>
      <c r="C172" s="108"/>
      <c r="D172" s="108"/>
      <c r="E172" s="108"/>
      <c r="F172" s="695"/>
      <c r="G172" s="686"/>
      <c r="H172" s="687"/>
      <c r="I172" s="687"/>
      <c r="J172" s="687"/>
      <c r="K172" s="687"/>
      <c r="L172" s="687"/>
      <c r="M172" s="687"/>
      <c r="N172" s="687"/>
      <c r="O172" s="687"/>
      <c r="P172" s="687"/>
      <c r="Q172" s="687"/>
      <c r="R172" s="687"/>
      <c r="S172" s="687"/>
      <c r="T172" s="687"/>
      <c r="U172" s="687"/>
      <c r="V172" s="687"/>
      <c r="W172" s="687"/>
      <c r="X172" s="687"/>
      <c r="Y172" s="219" t="s">
        <v>582</v>
      </c>
      <c r="Z172" s="681"/>
      <c r="AA172" s="682"/>
      <c r="AB172" s="639" t="s">
        <v>583</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83"/>
      <c r="AY172">
        <f>$AY$170</f>
        <v>0</v>
      </c>
    </row>
    <row r="173" spans="1:60" ht="18.75" hidden="1" customHeight="1" x14ac:dyDescent="0.15">
      <c r="A173" s="444" t="s">
        <v>234</v>
      </c>
      <c r="B173" s="620"/>
      <c r="C173" s="620"/>
      <c r="D173" s="620"/>
      <c r="E173" s="620"/>
      <c r="F173" s="621"/>
      <c r="G173" s="629" t="s">
        <v>139</v>
      </c>
      <c r="H173" s="197"/>
      <c r="I173" s="197"/>
      <c r="J173" s="197"/>
      <c r="K173" s="197"/>
      <c r="L173" s="197"/>
      <c r="M173" s="197"/>
      <c r="N173" s="197"/>
      <c r="O173" s="198"/>
      <c r="P173" s="199" t="s">
        <v>55</v>
      </c>
      <c r="Q173" s="197"/>
      <c r="R173" s="197"/>
      <c r="S173" s="197"/>
      <c r="T173" s="197"/>
      <c r="U173" s="197"/>
      <c r="V173" s="197"/>
      <c r="W173" s="197"/>
      <c r="X173" s="198"/>
      <c r="Y173" s="630"/>
      <c r="Z173" s="631"/>
      <c r="AA173" s="632"/>
      <c r="AB173" s="636" t="s">
        <v>11</v>
      </c>
      <c r="AC173" s="637"/>
      <c r="AD173" s="638"/>
      <c r="AE173" s="119" t="s">
        <v>414</v>
      </c>
      <c r="AF173" s="119"/>
      <c r="AG173" s="119"/>
      <c r="AH173" s="119"/>
      <c r="AI173" s="119" t="s">
        <v>566</v>
      </c>
      <c r="AJ173" s="119"/>
      <c r="AK173" s="119"/>
      <c r="AL173" s="119"/>
      <c r="AM173" s="119" t="s">
        <v>382</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22"/>
      <c r="B174" s="623"/>
      <c r="C174" s="623"/>
      <c r="D174" s="623"/>
      <c r="E174" s="623"/>
      <c r="F174" s="624"/>
      <c r="G174" s="156"/>
      <c r="H174" s="108"/>
      <c r="I174" s="108"/>
      <c r="J174" s="108"/>
      <c r="K174" s="108"/>
      <c r="L174" s="108"/>
      <c r="M174" s="108"/>
      <c r="N174" s="108"/>
      <c r="O174" s="109"/>
      <c r="P174" s="107"/>
      <c r="Q174" s="108"/>
      <c r="R174" s="108"/>
      <c r="S174" s="108"/>
      <c r="T174" s="108"/>
      <c r="U174" s="108"/>
      <c r="V174" s="108"/>
      <c r="W174" s="108"/>
      <c r="X174" s="109"/>
      <c r="Y174" s="633"/>
      <c r="Z174" s="634"/>
      <c r="AA174" s="635"/>
      <c r="AB174" s="116"/>
      <c r="AC174" s="117"/>
      <c r="AD174" s="118"/>
      <c r="AE174" s="119"/>
      <c r="AF174" s="119"/>
      <c r="AG174" s="119"/>
      <c r="AH174" s="119"/>
      <c r="AI174" s="119"/>
      <c r="AJ174" s="119"/>
      <c r="AK174" s="119"/>
      <c r="AL174" s="119"/>
      <c r="AM174" s="119"/>
      <c r="AN174" s="119"/>
      <c r="AO174" s="119"/>
      <c r="AP174" s="119"/>
      <c r="AQ174" s="534"/>
      <c r="AR174" s="535"/>
      <c r="AS174" s="127" t="s">
        <v>175</v>
      </c>
      <c r="AT174" s="128"/>
      <c r="AU174" s="126"/>
      <c r="AV174" s="126"/>
      <c r="AW174" s="108" t="s">
        <v>166</v>
      </c>
      <c r="AX174" s="129"/>
      <c r="AY174">
        <f t="shared" ref="AY174:AY179" si="7">$AY$173</f>
        <v>0</v>
      </c>
    </row>
    <row r="175" spans="1:60" ht="23.25" hidden="1" customHeight="1" x14ac:dyDescent="0.15">
      <c r="A175" s="625"/>
      <c r="B175" s="623"/>
      <c r="C175" s="623"/>
      <c r="D175" s="623"/>
      <c r="E175" s="623"/>
      <c r="F175" s="624"/>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26"/>
      <c r="B176" s="627"/>
      <c r="C176" s="627"/>
      <c r="D176" s="627"/>
      <c r="E176" s="627"/>
      <c r="F176" s="628"/>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25"/>
      <c r="B177" s="623"/>
      <c r="C177" s="623"/>
      <c r="D177" s="623"/>
      <c r="E177" s="623"/>
      <c r="F177" s="624"/>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19" t="s">
        <v>14</v>
      </c>
      <c r="AC177" s="619"/>
      <c r="AD177" s="619"/>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258</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571</v>
      </c>
      <c r="B180" s="152" t="s">
        <v>572</v>
      </c>
      <c r="C180" s="153"/>
      <c r="D180" s="153"/>
      <c r="E180" s="153"/>
      <c r="F180" s="154"/>
      <c r="G180" s="197" t="s">
        <v>573</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593</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79" t="s">
        <v>235</v>
      </c>
      <c r="B200" s="580"/>
      <c r="C200" s="580"/>
      <c r="D200" s="580"/>
      <c r="E200" s="580"/>
      <c r="F200" s="581"/>
      <c r="G200" s="604"/>
      <c r="H200" s="606" t="s">
        <v>139</v>
      </c>
      <c r="I200" s="606"/>
      <c r="J200" s="606"/>
      <c r="K200" s="606"/>
      <c r="L200" s="606"/>
      <c r="M200" s="606"/>
      <c r="N200" s="606"/>
      <c r="O200" s="607"/>
      <c r="P200" s="609" t="s">
        <v>55</v>
      </c>
      <c r="Q200" s="606"/>
      <c r="R200" s="606"/>
      <c r="S200" s="606"/>
      <c r="T200" s="606"/>
      <c r="U200" s="606"/>
      <c r="V200" s="607"/>
      <c r="W200" s="611" t="s">
        <v>231</v>
      </c>
      <c r="X200" s="612"/>
      <c r="Y200" s="615"/>
      <c r="Z200" s="615"/>
      <c r="AA200" s="616"/>
      <c r="AB200" s="609" t="s">
        <v>11</v>
      </c>
      <c r="AC200" s="606"/>
      <c r="AD200" s="607"/>
      <c r="AE200" s="119" t="s">
        <v>414</v>
      </c>
      <c r="AF200" s="119"/>
      <c r="AG200" s="119"/>
      <c r="AH200" s="119"/>
      <c r="AI200" s="119" t="s">
        <v>566</v>
      </c>
      <c r="AJ200" s="119"/>
      <c r="AK200" s="119"/>
      <c r="AL200" s="119"/>
      <c r="AM200" s="119" t="s">
        <v>382</v>
      </c>
      <c r="AN200" s="119"/>
      <c r="AO200" s="119"/>
      <c r="AP200" s="119"/>
      <c r="AQ200" s="120" t="s">
        <v>174</v>
      </c>
      <c r="AR200" s="121"/>
      <c r="AS200" s="121"/>
      <c r="AT200" s="122"/>
      <c r="AU200" s="600" t="s">
        <v>128</v>
      </c>
      <c r="AV200" s="600"/>
      <c r="AW200" s="600"/>
      <c r="AX200" s="601"/>
      <c r="AY200">
        <f>COUNTA($H$202)</f>
        <v>0</v>
      </c>
    </row>
    <row r="201" spans="1:60" ht="18.75" hidden="1" customHeight="1" x14ac:dyDescent="0.15">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19"/>
      <c r="AF201" s="119"/>
      <c r="AG201" s="119"/>
      <c r="AH201" s="119"/>
      <c r="AI201" s="119"/>
      <c r="AJ201" s="119"/>
      <c r="AK201" s="119"/>
      <c r="AL201" s="119"/>
      <c r="AM201" s="119"/>
      <c r="AN201" s="119"/>
      <c r="AO201" s="119"/>
      <c r="AP201" s="119"/>
      <c r="AQ201" s="534"/>
      <c r="AR201" s="535"/>
      <c r="AS201" s="127" t="s">
        <v>175</v>
      </c>
      <c r="AT201" s="128"/>
      <c r="AU201" s="126"/>
      <c r="AV201" s="126"/>
      <c r="AW201" s="602" t="s">
        <v>166</v>
      </c>
      <c r="AX201" s="603"/>
      <c r="AY201">
        <f t="shared" ref="AY201:AY207" si="10">$AY$200</f>
        <v>0</v>
      </c>
    </row>
    <row r="202" spans="1:60" ht="23.25" hidden="1" customHeight="1" x14ac:dyDescent="0.15">
      <c r="A202" s="540"/>
      <c r="B202" s="541"/>
      <c r="C202" s="541"/>
      <c r="D202" s="541"/>
      <c r="E202" s="541"/>
      <c r="F202" s="542"/>
      <c r="G202" s="586" t="s">
        <v>176</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248</v>
      </c>
      <c r="AC202" s="585"/>
      <c r="AD202" s="585"/>
      <c r="AE202" s="93"/>
      <c r="AF202" s="87"/>
      <c r="AG202" s="87"/>
      <c r="AH202" s="87"/>
      <c r="AI202" s="93"/>
      <c r="AJ202" s="87"/>
      <c r="AK202" s="87"/>
      <c r="AL202" s="87"/>
      <c r="AM202" s="93"/>
      <c r="AN202" s="87"/>
      <c r="AO202" s="87"/>
      <c r="AP202" s="87"/>
      <c r="AQ202" s="93"/>
      <c r="AR202" s="87"/>
      <c r="AS202" s="87"/>
      <c r="AT202" s="530"/>
      <c r="AU202" s="87"/>
      <c r="AV202" s="87"/>
      <c r="AW202" s="87"/>
      <c r="AX202" s="88"/>
      <c r="AY202">
        <f t="shared" si="10"/>
        <v>0</v>
      </c>
    </row>
    <row r="203" spans="1:60" ht="23.25" hidden="1" customHeight="1" x14ac:dyDescent="0.15">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50</v>
      </c>
      <c r="Z203" s="577"/>
      <c r="AA203" s="578"/>
      <c r="AB203" s="584" t="s">
        <v>248</v>
      </c>
      <c r="AC203" s="584"/>
      <c r="AD203" s="584"/>
      <c r="AE203" s="93"/>
      <c r="AF203" s="87"/>
      <c r="AG203" s="87"/>
      <c r="AH203" s="87"/>
      <c r="AI203" s="93"/>
      <c r="AJ203" s="87"/>
      <c r="AK203" s="87"/>
      <c r="AL203" s="87"/>
      <c r="AM203" s="93"/>
      <c r="AN203" s="87"/>
      <c r="AO203" s="87"/>
      <c r="AP203" s="87"/>
      <c r="AQ203" s="93"/>
      <c r="AR203" s="87"/>
      <c r="AS203" s="87"/>
      <c r="AT203" s="530"/>
      <c r="AU203" s="87"/>
      <c r="AV203" s="87"/>
      <c r="AW203" s="87"/>
      <c r="AX203" s="88"/>
      <c r="AY203">
        <f t="shared" si="10"/>
        <v>0</v>
      </c>
    </row>
    <row r="204" spans="1:60" ht="23.25" hidden="1" customHeight="1" x14ac:dyDescent="0.15">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249</v>
      </c>
      <c r="AC204" s="582"/>
      <c r="AD204" s="582"/>
      <c r="AE204" s="98"/>
      <c r="AF204" s="99"/>
      <c r="AG204" s="99"/>
      <c r="AH204" s="99"/>
      <c r="AI204" s="98"/>
      <c r="AJ204" s="99"/>
      <c r="AK204" s="99"/>
      <c r="AL204" s="99"/>
      <c r="AM204" s="98"/>
      <c r="AN204" s="99"/>
      <c r="AO204" s="99"/>
      <c r="AP204" s="99"/>
      <c r="AQ204" s="93"/>
      <c r="AR204" s="87"/>
      <c r="AS204" s="87"/>
      <c r="AT204" s="530"/>
      <c r="AU204" s="87"/>
      <c r="AV204" s="87"/>
      <c r="AW204" s="87"/>
      <c r="AX204" s="88"/>
      <c r="AY204">
        <f t="shared" si="10"/>
        <v>0</v>
      </c>
    </row>
    <row r="205" spans="1:60" ht="23.25" hidden="1" customHeight="1" x14ac:dyDescent="0.15">
      <c r="A205" s="540" t="s">
        <v>238</v>
      </c>
      <c r="B205" s="541"/>
      <c r="C205" s="541"/>
      <c r="D205" s="541"/>
      <c r="E205" s="541"/>
      <c r="F205" s="542"/>
      <c r="G205" s="565" t="s">
        <v>177</v>
      </c>
      <c r="H205" s="566"/>
      <c r="I205" s="566"/>
      <c r="J205" s="566"/>
      <c r="K205" s="566"/>
      <c r="L205" s="566"/>
      <c r="M205" s="566"/>
      <c r="N205" s="566"/>
      <c r="O205" s="566"/>
      <c r="P205" s="566"/>
      <c r="Q205" s="566"/>
      <c r="R205" s="566"/>
      <c r="S205" s="566"/>
      <c r="T205" s="566"/>
      <c r="U205" s="566"/>
      <c r="V205" s="566"/>
      <c r="W205" s="569" t="s">
        <v>247</v>
      </c>
      <c r="X205" s="570"/>
      <c r="Y205" s="575" t="s">
        <v>12</v>
      </c>
      <c r="Z205" s="575"/>
      <c r="AA205" s="576"/>
      <c r="AB205" s="585" t="s">
        <v>248</v>
      </c>
      <c r="AC205" s="585"/>
      <c r="AD205" s="585"/>
      <c r="AE205" s="93"/>
      <c r="AF205" s="87"/>
      <c r="AG205" s="87"/>
      <c r="AH205" s="87"/>
      <c r="AI205" s="93"/>
      <c r="AJ205" s="87"/>
      <c r="AK205" s="87"/>
      <c r="AL205" s="87"/>
      <c r="AM205" s="93"/>
      <c r="AN205" s="87"/>
      <c r="AO205" s="87"/>
      <c r="AP205" s="87"/>
      <c r="AQ205" s="93"/>
      <c r="AR205" s="87"/>
      <c r="AS205" s="87"/>
      <c r="AT205" s="530"/>
      <c r="AU205" s="87"/>
      <c r="AV205" s="87"/>
      <c r="AW205" s="87"/>
      <c r="AX205" s="88"/>
      <c r="AY205">
        <f t="shared" si="10"/>
        <v>0</v>
      </c>
    </row>
    <row r="206" spans="1:60" ht="23.25" hidden="1" customHeight="1" x14ac:dyDescent="0.15">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50</v>
      </c>
      <c r="Z206" s="577"/>
      <c r="AA206" s="578"/>
      <c r="AB206" s="584" t="s">
        <v>248</v>
      </c>
      <c r="AC206" s="584"/>
      <c r="AD206" s="584"/>
      <c r="AE206" s="93"/>
      <c r="AF206" s="87"/>
      <c r="AG206" s="87"/>
      <c r="AH206" s="87"/>
      <c r="AI206" s="93"/>
      <c r="AJ206" s="87"/>
      <c r="AK206" s="87"/>
      <c r="AL206" s="87"/>
      <c r="AM206" s="93"/>
      <c r="AN206" s="87"/>
      <c r="AO206" s="87"/>
      <c r="AP206" s="87"/>
      <c r="AQ206" s="93"/>
      <c r="AR206" s="87"/>
      <c r="AS206" s="87"/>
      <c r="AT206" s="530"/>
      <c r="AU206" s="87"/>
      <c r="AV206" s="87"/>
      <c r="AW206" s="87"/>
      <c r="AX206" s="88"/>
      <c r="AY206">
        <f t="shared" si="10"/>
        <v>0</v>
      </c>
    </row>
    <row r="207" spans="1:60" ht="23.25" hidden="1" customHeight="1" x14ac:dyDescent="0.15">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249</v>
      </c>
      <c r="AC207" s="582"/>
      <c r="AD207" s="582"/>
      <c r="AE207" s="98"/>
      <c r="AF207" s="99"/>
      <c r="AG207" s="99"/>
      <c r="AH207" s="99"/>
      <c r="AI207" s="98"/>
      <c r="AJ207" s="99"/>
      <c r="AK207" s="99"/>
      <c r="AL207" s="99"/>
      <c r="AM207" s="98"/>
      <c r="AN207" s="99"/>
      <c r="AO207" s="99"/>
      <c r="AP207" s="583"/>
      <c r="AQ207" s="93"/>
      <c r="AR207" s="87"/>
      <c r="AS207" s="87"/>
      <c r="AT207" s="530"/>
      <c r="AU207" s="87"/>
      <c r="AV207" s="87"/>
      <c r="AW207" s="87"/>
      <c r="AX207" s="88"/>
      <c r="AY207">
        <f t="shared" si="10"/>
        <v>0</v>
      </c>
    </row>
    <row r="208" spans="1:60" ht="18.75" hidden="1" customHeight="1" x14ac:dyDescent="0.15">
      <c r="A208" s="537" t="s">
        <v>235</v>
      </c>
      <c r="B208" s="538"/>
      <c r="C208" s="538"/>
      <c r="D208" s="538"/>
      <c r="E208" s="538"/>
      <c r="F208" s="539"/>
      <c r="G208" s="543"/>
      <c r="H208" s="121" t="s">
        <v>139</v>
      </c>
      <c r="I208" s="121"/>
      <c r="J208" s="121"/>
      <c r="K208" s="121"/>
      <c r="L208" s="121"/>
      <c r="M208" s="121"/>
      <c r="N208" s="121"/>
      <c r="O208" s="122"/>
      <c r="P208" s="120" t="s">
        <v>55</v>
      </c>
      <c r="Q208" s="121"/>
      <c r="R208" s="121"/>
      <c r="S208" s="121"/>
      <c r="T208" s="121"/>
      <c r="U208" s="121"/>
      <c r="V208" s="121"/>
      <c r="W208" s="121"/>
      <c r="X208" s="122"/>
      <c r="Y208" s="546"/>
      <c r="Z208" s="547"/>
      <c r="AA208" s="548"/>
      <c r="AB208" s="104" t="s">
        <v>11</v>
      </c>
      <c r="AC208" s="105"/>
      <c r="AD208" s="106"/>
      <c r="AE208" s="256" t="s">
        <v>414</v>
      </c>
      <c r="AF208" s="256"/>
      <c r="AG208" s="256"/>
      <c r="AH208" s="256"/>
      <c r="AI208" s="119" t="s">
        <v>566</v>
      </c>
      <c r="AJ208" s="119"/>
      <c r="AK208" s="119"/>
      <c r="AL208" s="119"/>
      <c r="AM208" s="119" t="s">
        <v>382</v>
      </c>
      <c r="AN208" s="119"/>
      <c r="AO208" s="119"/>
      <c r="AP208" s="119"/>
      <c r="AQ208" s="120" t="s">
        <v>174</v>
      </c>
      <c r="AR208" s="121"/>
      <c r="AS208" s="121"/>
      <c r="AT208" s="122"/>
      <c r="AU208" s="531" t="s">
        <v>128</v>
      </c>
      <c r="AV208" s="532"/>
      <c r="AW208" s="532"/>
      <c r="AX208" s="533"/>
      <c r="AY208">
        <f>COUNTA($H$210)</f>
        <v>0</v>
      </c>
    </row>
    <row r="209" spans="1:51" ht="18.75" hidden="1" customHeight="1" x14ac:dyDescent="0.15">
      <c r="A209" s="540"/>
      <c r="B209" s="541"/>
      <c r="C209" s="541"/>
      <c r="D209" s="541"/>
      <c r="E209" s="541"/>
      <c r="F209" s="542"/>
      <c r="G209" s="544"/>
      <c r="H209" s="127"/>
      <c r="I209" s="127"/>
      <c r="J209" s="127"/>
      <c r="K209" s="127"/>
      <c r="L209" s="127"/>
      <c r="M209" s="127"/>
      <c r="N209" s="127"/>
      <c r="O209" s="128"/>
      <c r="P209" s="545"/>
      <c r="Q209" s="127"/>
      <c r="R209" s="127"/>
      <c r="S209" s="127"/>
      <c r="T209" s="127"/>
      <c r="U209" s="127"/>
      <c r="V209" s="127"/>
      <c r="W209" s="127"/>
      <c r="X209" s="128"/>
      <c r="Y209" s="549"/>
      <c r="Z209" s="550"/>
      <c r="AA209" s="551"/>
      <c r="AB209" s="107"/>
      <c r="AC209" s="108"/>
      <c r="AD209" s="109"/>
      <c r="AE209" s="256"/>
      <c r="AF209" s="256"/>
      <c r="AG209" s="256"/>
      <c r="AH209" s="256"/>
      <c r="AI209" s="119"/>
      <c r="AJ209" s="119"/>
      <c r="AK209" s="119"/>
      <c r="AL209" s="119"/>
      <c r="AM209" s="119"/>
      <c r="AN209" s="119"/>
      <c r="AO209" s="119"/>
      <c r="AP209" s="119"/>
      <c r="AQ209" s="534"/>
      <c r="AR209" s="535"/>
      <c r="AS209" s="127" t="s">
        <v>175</v>
      </c>
      <c r="AT209" s="128"/>
      <c r="AU209" s="534"/>
      <c r="AV209" s="535"/>
      <c r="AW209" s="127" t="s">
        <v>166</v>
      </c>
      <c r="AX209" s="536"/>
      <c r="AY209">
        <f>$AY$208</f>
        <v>0</v>
      </c>
    </row>
    <row r="210" spans="1:51" ht="23.25" hidden="1" customHeight="1" x14ac:dyDescent="0.15">
      <c r="A210" s="540"/>
      <c r="B210" s="541"/>
      <c r="C210" s="541"/>
      <c r="D210" s="541"/>
      <c r="E210" s="541"/>
      <c r="F210" s="542"/>
      <c r="G210" s="552" t="s">
        <v>176</v>
      </c>
      <c r="H210" s="131"/>
      <c r="I210" s="131"/>
      <c r="J210" s="131"/>
      <c r="K210" s="131"/>
      <c r="L210" s="131"/>
      <c r="M210" s="131"/>
      <c r="N210" s="131"/>
      <c r="O210" s="132"/>
      <c r="P210" s="131"/>
      <c r="Q210" s="131"/>
      <c r="R210" s="131"/>
      <c r="S210" s="131"/>
      <c r="T210" s="131"/>
      <c r="U210" s="131"/>
      <c r="V210" s="131"/>
      <c r="W210" s="131"/>
      <c r="X210" s="132"/>
      <c r="Y210" s="555" t="s">
        <v>12</v>
      </c>
      <c r="Z210" s="556"/>
      <c r="AA210" s="557"/>
      <c r="AB210" s="495"/>
      <c r="AC210" s="495"/>
      <c r="AD210" s="495"/>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40"/>
      <c r="B211" s="541"/>
      <c r="C211" s="541"/>
      <c r="D211" s="541"/>
      <c r="E211" s="541"/>
      <c r="F211" s="542"/>
      <c r="G211" s="553"/>
      <c r="H211" s="134"/>
      <c r="I211" s="134"/>
      <c r="J211" s="134"/>
      <c r="K211" s="134"/>
      <c r="L211" s="134"/>
      <c r="M211" s="134"/>
      <c r="N211" s="134"/>
      <c r="O211" s="135"/>
      <c r="P211" s="134"/>
      <c r="Q211" s="134"/>
      <c r="R211" s="134"/>
      <c r="S211" s="134"/>
      <c r="T211" s="134"/>
      <c r="U211" s="134"/>
      <c r="V211" s="134"/>
      <c r="W211" s="134"/>
      <c r="X211" s="135"/>
      <c r="Y211" s="561" t="s">
        <v>50</v>
      </c>
      <c r="Z211" s="562"/>
      <c r="AA211" s="563"/>
      <c r="AB211" s="494"/>
      <c r="AC211" s="494"/>
      <c r="AD211" s="49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40"/>
      <c r="B212" s="541"/>
      <c r="C212" s="541"/>
      <c r="D212" s="541"/>
      <c r="E212" s="541"/>
      <c r="F212" s="542"/>
      <c r="G212" s="55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58" t="s">
        <v>14</v>
      </c>
      <c r="AC212" s="558"/>
      <c r="AD212" s="558"/>
      <c r="AE212" s="559"/>
      <c r="AF212" s="560"/>
      <c r="AG212" s="560"/>
      <c r="AH212" s="560"/>
      <c r="AI212" s="559"/>
      <c r="AJ212" s="560"/>
      <c r="AK212" s="560"/>
      <c r="AL212" s="560"/>
      <c r="AM212" s="559"/>
      <c r="AN212" s="560"/>
      <c r="AO212" s="560"/>
      <c r="AP212" s="560"/>
      <c r="AQ212" s="94"/>
      <c r="AR212" s="95"/>
      <c r="AS212" s="95"/>
      <c r="AT212" s="96"/>
      <c r="AU212" s="87"/>
      <c r="AV212" s="87"/>
      <c r="AW212" s="87"/>
      <c r="AX212" s="88"/>
      <c r="AY212">
        <f>$AY$208</f>
        <v>0</v>
      </c>
    </row>
    <row r="213" spans="1:51" ht="69.75" hidden="1" customHeight="1" x14ac:dyDescent="0.15">
      <c r="A213" s="523" t="s">
        <v>261</v>
      </c>
      <c r="B213" s="524"/>
      <c r="C213" s="524"/>
      <c r="D213" s="524"/>
      <c r="E213" s="525" t="s">
        <v>223</v>
      </c>
      <c r="F213" s="526"/>
      <c r="G213" s="82" t="s">
        <v>177</v>
      </c>
      <c r="H213" s="496"/>
      <c r="I213" s="497"/>
      <c r="J213" s="497"/>
      <c r="K213" s="497"/>
      <c r="L213" s="497"/>
      <c r="M213" s="497"/>
      <c r="N213" s="497"/>
      <c r="O213" s="527"/>
      <c r="P213" s="240"/>
      <c r="Q213" s="240"/>
      <c r="R213" s="240"/>
      <c r="S213" s="240"/>
      <c r="T213" s="240"/>
      <c r="U213" s="240"/>
      <c r="V213" s="240"/>
      <c r="W213" s="240"/>
      <c r="X213" s="240"/>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4.25" thickBot="1" x14ac:dyDescent="0.2">
      <c r="A214" s="444" t="s">
        <v>574</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230</v>
      </c>
      <c r="AP214" s="447"/>
      <c r="AQ214" s="447"/>
      <c r="AR214" s="81"/>
      <c r="AS214" s="446"/>
      <c r="AT214" s="447"/>
      <c r="AU214" s="447"/>
      <c r="AV214" s="447"/>
      <c r="AW214" s="447"/>
      <c r="AX214" s="448"/>
      <c r="AY214">
        <f>COUNTIF($AR$214,"☑")</f>
        <v>0</v>
      </c>
    </row>
    <row r="215" spans="1:51" ht="45" customHeight="1" x14ac:dyDescent="0.15">
      <c r="A215" s="433" t="s">
        <v>281</v>
      </c>
      <c r="B215" s="434"/>
      <c r="C215" s="437" t="s">
        <v>178</v>
      </c>
      <c r="D215" s="434"/>
      <c r="E215" s="439" t="s">
        <v>194</v>
      </c>
      <c r="F215" s="440"/>
      <c r="G215" s="441" t="s">
        <v>720</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32.25" customHeight="1" x14ac:dyDescent="0.15">
      <c r="A216" s="435"/>
      <c r="B216" s="436"/>
      <c r="C216" s="438"/>
      <c r="D216" s="436"/>
      <c r="E216" s="149" t="s">
        <v>193</v>
      </c>
      <c r="F216" s="151"/>
      <c r="G216" s="130" t="s">
        <v>721</v>
      </c>
      <c r="H216" s="131"/>
      <c r="I216" s="131"/>
      <c r="J216" s="131"/>
      <c r="K216" s="131"/>
      <c r="L216" s="131"/>
      <c r="M216" s="131"/>
      <c r="N216" s="131"/>
      <c r="O216" s="131"/>
      <c r="P216" s="131"/>
      <c r="Q216" s="131"/>
      <c r="R216" s="131"/>
      <c r="S216" s="131"/>
      <c r="T216" s="131"/>
      <c r="U216" s="131"/>
      <c r="V216" s="132"/>
      <c r="W216" s="509" t="s">
        <v>584</v>
      </c>
      <c r="X216" s="510"/>
      <c r="Y216" s="510"/>
      <c r="Z216" s="510"/>
      <c r="AA216" s="511"/>
      <c r="AB216" s="512" t="s">
        <v>734</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21" customHeight="1" x14ac:dyDescent="0.15">
      <c r="A217" s="435"/>
      <c r="B217" s="436"/>
      <c r="C217" s="438"/>
      <c r="D217" s="436"/>
      <c r="E217" s="157"/>
      <c r="F217" s="159"/>
      <c r="G217" s="136"/>
      <c r="H217" s="137"/>
      <c r="I217" s="137"/>
      <c r="J217" s="137"/>
      <c r="K217" s="137"/>
      <c r="L217" s="137"/>
      <c r="M217" s="137"/>
      <c r="N217" s="137"/>
      <c r="O217" s="137"/>
      <c r="P217" s="137"/>
      <c r="Q217" s="137"/>
      <c r="R217" s="137"/>
      <c r="S217" s="137"/>
      <c r="T217" s="137"/>
      <c r="U217" s="137"/>
      <c r="V217" s="138"/>
      <c r="W217" s="515" t="s">
        <v>585</v>
      </c>
      <c r="X217" s="516"/>
      <c r="Y217" s="516"/>
      <c r="Z217" s="516"/>
      <c r="AA217" s="517"/>
      <c r="AB217" s="512" t="s">
        <v>763</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customHeight="1" x14ac:dyDescent="0.15">
      <c r="A218" s="435"/>
      <c r="B218" s="436"/>
      <c r="C218" s="518" t="s">
        <v>597</v>
      </c>
      <c r="D218" s="519"/>
      <c r="E218" s="149" t="s">
        <v>277</v>
      </c>
      <c r="F218" s="151"/>
      <c r="G218" s="499" t="s">
        <v>181</v>
      </c>
      <c r="H218" s="500"/>
      <c r="I218" s="500"/>
      <c r="J218" s="520" t="s">
        <v>749</v>
      </c>
      <c r="K218" s="521"/>
      <c r="L218" s="521"/>
      <c r="M218" s="521"/>
      <c r="N218" s="521"/>
      <c r="O218" s="521"/>
      <c r="P218" s="521"/>
      <c r="Q218" s="521"/>
      <c r="R218" s="521"/>
      <c r="S218" s="521"/>
      <c r="T218" s="522"/>
      <c r="U218" s="497" t="s">
        <v>749</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70"/>
    </row>
    <row r="219" spans="1:51" ht="34.5" customHeight="1" x14ac:dyDescent="0.15">
      <c r="A219" s="435"/>
      <c r="B219" s="436"/>
      <c r="C219" s="438"/>
      <c r="D219" s="436"/>
      <c r="E219" s="152"/>
      <c r="F219" s="154"/>
      <c r="G219" s="499" t="s">
        <v>598</v>
      </c>
      <c r="H219" s="500"/>
      <c r="I219" s="500"/>
      <c r="J219" s="500"/>
      <c r="K219" s="500"/>
      <c r="L219" s="500"/>
      <c r="M219" s="500"/>
      <c r="N219" s="500"/>
      <c r="O219" s="500"/>
      <c r="P219" s="500"/>
      <c r="Q219" s="500"/>
      <c r="R219" s="500"/>
      <c r="S219" s="500"/>
      <c r="T219" s="500"/>
      <c r="U219" s="496" t="s">
        <v>749</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70"/>
    </row>
    <row r="220" spans="1:51" ht="34.5" customHeight="1" thickBot="1" x14ac:dyDescent="0.2">
      <c r="A220" s="435"/>
      <c r="B220" s="436"/>
      <c r="C220" s="438"/>
      <c r="D220" s="436"/>
      <c r="E220" s="157"/>
      <c r="F220" s="159"/>
      <c r="G220" s="499" t="s">
        <v>585</v>
      </c>
      <c r="H220" s="500"/>
      <c r="I220" s="500"/>
      <c r="J220" s="500"/>
      <c r="K220" s="500"/>
      <c r="L220" s="500"/>
      <c r="M220" s="500"/>
      <c r="N220" s="500"/>
      <c r="O220" s="500"/>
      <c r="P220" s="500"/>
      <c r="Q220" s="500"/>
      <c r="R220" s="500"/>
      <c r="S220" s="500"/>
      <c r="T220" s="500"/>
      <c r="U220" s="844" t="s">
        <v>749</v>
      </c>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70"/>
    </row>
    <row r="221" spans="1:51" ht="27" customHeight="1" x14ac:dyDescent="0.15">
      <c r="A221" s="501" t="s">
        <v>44</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29</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33</v>
      </c>
      <c r="AE222" s="505"/>
      <c r="AF222" s="505"/>
      <c r="AG222" s="507" t="s">
        <v>28</v>
      </c>
      <c r="AH222" s="505"/>
      <c r="AI222" s="505"/>
      <c r="AJ222" s="505"/>
      <c r="AK222" s="505"/>
      <c r="AL222" s="505"/>
      <c r="AM222" s="505"/>
      <c r="AN222" s="505"/>
      <c r="AO222" s="505"/>
      <c r="AP222" s="505"/>
      <c r="AQ222" s="505"/>
      <c r="AR222" s="505"/>
      <c r="AS222" s="505"/>
      <c r="AT222" s="505"/>
      <c r="AU222" s="505"/>
      <c r="AV222" s="505"/>
      <c r="AW222" s="505"/>
      <c r="AX222" s="508"/>
    </row>
    <row r="223" spans="1:51" ht="62.25" customHeight="1" x14ac:dyDescent="0.15">
      <c r="A223" s="469" t="s">
        <v>133</v>
      </c>
      <c r="B223" s="470"/>
      <c r="C223" s="475" t="s">
        <v>134</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612</v>
      </c>
      <c r="AE223" s="479"/>
      <c r="AF223" s="479"/>
      <c r="AG223" s="480" t="s">
        <v>628</v>
      </c>
      <c r="AH223" s="481"/>
      <c r="AI223" s="481"/>
      <c r="AJ223" s="481"/>
      <c r="AK223" s="481"/>
      <c r="AL223" s="481"/>
      <c r="AM223" s="481"/>
      <c r="AN223" s="481"/>
      <c r="AO223" s="481"/>
      <c r="AP223" s="481"/>
      <c r="AQ223" s="481"/>
      <c r="AR223" s="481"/>
      <c r="AS223" s="481"/>
      <c r="AT223" s="481"/>
      <c r="AU223" s="481"/>
      <c r="AV223" s="481"/>
      <c r="AW223" s="481"/>
      <c r="AX223" s="482"/>
    </row>
    <row r="224" spans="1:51" ht="61.5" customHeight="1" x14ac:dyDescent="0.15">
      <c r="A224" s="471"/>
      <c r="B224" s="472"/>
      <c r="C224" s="483" t="s">
        <v>34</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733</v>
      </c>
      <c r="AE224" s="392"/>
      <c r="AF224" s="392"/>
      <c r="AG224" s="386" t="s">
        <v>629</v>
      </c>
      <c r="AH224" s="387"/>
      <c r="AI224" s="387"/>
      <c r="AJ224" s="387"/>
      <c r="AK224" s="387"/>
      <c r="AL224" s="387"/>
      <c r="AM224" s="387"/>
      <c r="AN224" s="387"/>
      <c r="AO224" s="387"/>
      <c r="AP224" s="387"/>
      <c r="AQ224" s="387"/>
      <c r="AR224" s="387"/>
      <c r="AS224" s="387"/>
      <c r="AT224" s="387"/>
      <c r="AU224" s="387"/>
      <c r="AV224" s="387"/>
      <c r="AW224" s="387"/>
      <c r="AX224" s="388"/>
    </row>
    <row r="225" spans="1:50" ht="84" customHeight="1" x14ac:dyDescent="0.15">
      <c r="A225" s="473"/>
      <c r="B225" s="474"/>
      <c r="C225" s="485" t="s">
        <v>135</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28" t="s">
        <v>612</v>
      </c>
      <c r="AE225" s="429"/>
      <c r="AF225" s="429"/>
      <c r="AG225" s="414" t="s">
        <v>744</v>
      </c>
      <c r="AH225" s="134"/>
      <c r="AI225" s="134"/>
      <c r="AJ225" s="134"/>
      <c r="AK225" s="134"/>
      <c r="AL225" s="134"/>
      <c r="AM225" s="134"/>
      <c r="AN225" s="134"/>
      <c r="AO225" s="134"/>
      <c r="AP225" s="134"/>
      <c r="AQ225" s="134"/>
      <c r="AR225" s="134"/>
      <c r="AS225" s="134"/>
      <c r="AT225" s="134"/>
      <c r="AU225" s="134"/>
      <c r="AV225" s="134"/>
      <c r="AW225" s="134"/>
      <c r="AX225" s="415"/>
    </row>
    <row r="226" spans="1:50" ht="39" customHeight="1" x14ac:dyDescent="0.15">
      <c r="A226" s="366" t="s">
        <v>36</v>
      </c>
      <c r="B226" s="449"/>
      <c r="C226" s="451" t="s">
        <v>38</v>
      </c>
      <c r="D226" s="408"/>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09" t="s">
        <v>612</v>
      </c>
      <c r="AE226" s="410"/>
      <c r="AF226" s="410"/>
      <c r="AG226" s="412" t="s">
        <v>748</v>
      </c>
      <c r="AH226" s="131"/>
      <c r="AI226" s="131"/>
      <c r="AJ226" s="131"/>
      <c r="AK226" s="131"/>
      <c r="AL226" s="131"/>
      <c r="AM226" s="131"/>
      <c r="AN226" s="131"/>
      <c r="AO226" s="131"/>
      <c r="AP226" s="131"/>
      <c r="AQ226" s="131"/>
      <c r="AR226" s="131"/>
      <c r="AS226" s="131"/>
      <c r="AT226" s="131"/>
      <c r="AU226" s="131"/>
      <c r="AV226" s="131"/>
      <c r="AW226" s="131"/>
      <c r="AX226" s="413"/>
    </row>
    <row r="227" spans="1:50" ht="43.5" customHeight="1" x14ac:dyDescent="0.15">
      <c r="A227" s="368"/>
      <c r="B227" s="450"/>
      <c r="C227" s="454"/>
      <c r="D227" s="455"/>
      <c r="E227" s="458" t="s">
        <v>259</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1" t="s">
        <v>698</v>
      </c>
      <c r="AE227" s="392"/>
      <c r="AF227" s="461"/>
      <c r="AG227" s="414"/>
      <c r="AH227" s="134"/>
      <c r="AI227" s="134"/>
      <c r="AJ227" s="134"/>
      <c r="AK227" s="134"/>
      <c r="AL227" s="134"/>
      <c r="AM227" s="134"/>
      <c r="AN227" s="134"/>
      <c r="AO227" s="134"/>
      <c r="AP227" s="134"/>
      <c r="AQ227" s="134"/>
      <c r="AR227" s="134"/>
      <c r="AS227" s="134"/>
      <c r="AT227" s="134"/>
      <c r="AU227" s="134"/>
      <c r="AV227" s="134"/>
      <c r="AW227" s="134"/>
      <c r="AX227" s="415"/>
    </row>
    <row r="228" spans="1:50" ht="43.5" customHeight="1" x14ac:dyDescent="0.15">
      <c r="A228" s="368"/>
      <c r="B228" s="450"/>
      <c r="C228" s="456"/>
      <c r="D228" s="457"/>
      <c r="E228" s="462" t="s">
        <v>215</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699</v>
      </c>
      <c r="AE228" s="466"/>
      <c r="AF228" s="466"/>
      <c r="AG228" s="414"/>
      <c r="AH228" s="134"/>
      <c r="AI228" s="134"/>
      <c r="AJ228" s="134"/>
      <c r="AK228" s="134"/>
      <c r="AL228" s="134"/>
      <c r="AM228" s="134"/>
      <c r="AN228" s="134"/>
      <c r="AO228" s="134"/>
      <c r="AP228" s="134"/>
      <c r="AQ228" s="134"/>
      <c r="AR228" s="134"/>
      <c r="AS228" s="134"/>
      <c r="AT228" s="134"/>
      <c r="AU228" s="134"/>
      <c r="AV228" s="134"/>
      <c r="AW228" s="134"/>
      <c r="AX228" s="415"/>
    </row>
    <row r="229" spans="1:50" ht="26.25" customHeight="1" x14ac:dyDescent="0.15">
      <c r="A229" s="368"/>
      <c r="B229" s="369"/>
      <c r="C229" s="467" t="s">
        <v>39</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5" t="s">
        <v>700</v>
      </c>
      <c r="AE229" s="376"/>
      <c r="AF229" s="376"/>
      <c r="AG229" s="378" t="s">
        <v>613</v>
      </c>
      <c r="AH229" s="379"/>
      <c r="AI229" s="379"/>
      <c r="AJ229" s="379"/>
      <c r="AK229" s="379"/>
      <c r="AL229" s="379"/>
      <c r="AM229" s="379"/>
      <c r="AN229" s="379"/>
      <c r="AO229" s="379"/>
      <c r="AP229" s="379"/>
      <c r="AQ229" s="379"/>
      <c r="AR229" s="379"/>
      <c r="AS229" s="379"/>
      <c r="AT229" s="379"/>
      <c r="AU229" s="379"/>
      <c r="AV229" s="379"/>
      <c r="AW229" s="379"/>
      <c r="AX229" s="380"/>
    </row>
    <row r="230" spans="1:50" ht="99" customHeight="1" x14ac:dyDescent="0.15">
      <c r="A230" s="368"/>
      <c r="B230" s="369"/>
      <c r="C230" s="389" t="s">
        <v>136</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612</v>
      </c>
      <c r="AE230" s="392"/>
      <c r="AF230" s="392"/>
      <c r="AG230" s="386" t="s">
        <v>701</v>
      </c>
      <c r="AH230" s="387"/>
      <c r="AI230" s="387"/>
      <c r="AJ230" s="387"/>
      <c r="AK230" s="387"/>
      <c r="AL230" s="387"/>
      <c r="AM230" s="387"/>
      <c r="AN230" s="387"/>
      <c r="AO230" s="387"/>
      <c r="AP230" s="387"/>
      <c r="AQ230" s="387"/>
      <c r="AR230" s="387"/>
      <c r="AS230" s="387"/>
      <c r="AT230" s="387"/>
      <c r="AU230" s="387"/>
      <c r="AV230" s="387"/>
      <c r="AW230" s="387"/>
      <c r="AX230" s="388"/>
    </row>
    <row r="231" spans="1:50" ht="26.25" customHeight="1" x14ac:dyDescent="0.15">
      <c r="A231" s="368"/>
      <c r="B231" s="369"/>
      <c r="C231" s="389" t="s">
        <v>35</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700</v>
      </c>
      <c r="AE231" s="392"/>
      <c r="AF231" s="392"/>
      <c r="AG231" s="386" t="s">
        <v>613</v>
      </c>
      <c r="AH231" s="387"/>
      <c r="AI231" s="387"/>
      <c r="AJ231" s="387"/>
      <c r="AK231" s="387"/>
      <c r="AL231" s="387"/>
      <c r="AM231" s="387"/>
      <c r="AN231" s="387"/>
      <c r="AO231" s="387"/>
      <c r="AP231" s="387"/>
      <c r="AQ231" s="387"/>
      <c r="AR231" s="387"/>
      <c r="AS231" s="387"/>
      <c r="AT231" s="387"/>
      <c r="AU231" s="387"/>
      <c r="AV231" s="387"/>
      <c r="AW231" s="387"/>
      <c r="AX231" s="388"/>
    </row>
    <row r="232" spans="1:50" ht="39" customHeight="1" x14ac:dyDescent="0.15">
      <c r="A232" s="368"/>
      <c r="B232" s="369"/>
      <c r="C232" s="389" t="s">
        <v>40</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612</v>
      </c>
      <c r="AE232" s="392"/>
      <c r="AF232" s="392"/>
      <c r="AG232" s="386" t="s">
        <v>702</v>
      </c>
      <c r="AH232" s="387"/>
      <c r="AI232" s="387"/>
      <c r="AJ232" s="387"/>
      <c r="AK232" s="387"/>
      <c r="AL232" s="387"/>
      <c r="AM232" s="387"/>
      <c r="AN232" s="387"/>
      <c r="AO232" s="387"/>
      <c r="AP232" s="387"/>
      <c r="AQ232" s="387"/>
      <c r="AR232" s="387"/>
      <c r="AS232" s="387"/>
      <c r="AT232" s="387"/>
      <c r="AU232" s="387"/>
      <c r="AV232" s="387"/>
      <c r="AW232" s="387"/>
      <c r="AX232" s="388"/>
    </row>
    <row r="233" spans="1:50" ht="26.25" customHeight="1" x14ac:dyDescent="0.15">
      <c r="A233" s="368"/>
      <c r="B233" s="369"/>
      <c r="C233" s="389" t="s">
        <v>232</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28" t="s">
        <v>612</v>
      </c>
      <c r="AE233" s="429"/>
      <c r="AF233" s="429"/>
      <c r="AG233" s="430" t="s">
        <v>703</v>
      </c>
      <c r="AH233" s="431"/>
      <c r="AI233" s="431"/>
      <c r="AJ233" s="431"/>
      <c r="AK233" s="431"/>
      <c r="AL233" s="431"/>
      <c r="AM233" s="431"/>
      <c r="AN233" s="431"/>
      <c r="AO233" s="431"/>
      <c r="AP233" s="431"/>
      <c r="AQ233" s="431"/>
      <c r="AR233" s="431"/>
      <c r="AS233" s="431"/>
      <c r="AT233" s="431"/>
      <c r="AU233" s="431"/>
      <c r="AV233" s="431"/>
      <c r="AW233" s="431"/>
      <c r="AX233" s="432"/>
    </row>
    <row r="234" spans="1:50" ht="26.25" customHeight="1" x14ac:dyDescent="0.15">
      <c r="A234" s="368"/>
      <c r="B234" s="369"/>
      <c r="C234" s="488" t="s">
        <v>233</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612</v>
      </c>
      <c r="AE234" s="392"/>
      <c r="AF234" s="461"/>
      <c r="AG234" s="386" t="s">
        <v>703</v>
      </c>
      <c r="AH234" s="387"/>
      <c r="AI234" s="387"/>
      <c r="AJ234" s="387"/>
      <c r="AK234" s="387"/>
      <c r="AL234" s="387"/>
      <c r="AM234" s="387"/>
      <c r="AN234" s="387"/>
      <c r="AO234" s="387"/>
      <c r="AP234" s="387"/>
      <c r="AQ234" s="387"/>
      <c r="AR234" s="387"/>
      <c r="AS234" s="387"/>
      <c r="AT234" s="387"/>
      <c r="AU234" s="387"/>
      <c r="AV234" s="387"/>
      <c r="AW234" s="387"/>
      <c r="AX234" s="388"/>
    </row>
    <row r="235" spans="1:50" ht="56.25" customHeight="1" x14ac:dyDescent="0.15">
      <c r="A235" s="370"/>
      <c r="B235" s="371"/>
      <c r="C235" s="491" t="s">
        <v>220</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612</v>
      </c>
      <c r="AE235" s="422"/>
      <c r="AF235" s="423"/>
      <c r="AG235" s="424" t="s">
        <v>704</v>
      </c>
      <c r="AH235" s="425"/>
      <c r="AI235" s="425"/>
      <c r="AJ235" s="425"/>
      <c r="AK235" s="425"/>
      <c r="AL235" s="425"/>
      <c r="AM235" s="425"/>
      <c r="AN235" s="425"/>
      <c r="AO235" s="425"/>
      <c r="AP235" s="425"/>
      <c r="AQ235" s="425"/>
      <c r="AR235" s="425"/>
      <c r="AS235" s="425"/>
      <c r="AT235" s="425"/>
      <c r="AU235" s="425"/>
      <c r="AV235" s="425"/>
      <c r="AW235" s="425"/>
      <c r="AX235" s="426"/>
    </row>
    <row r="236" spans="1:50" ht="81.75" customHeight="1" x14ac:dyDescent="0.15">
      <c r="A236" s="366" t="s">
        <v>37</v>
      </c>
      <c r="B236" s="367"/>
      <c r="C236" s="372" t="s">
        <v>221</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705</v>
      </c>
      <c r="AE236" s="376"/>
      <c r="AF236" s="377"/>
      <c r="AG236" s="378" t="s">
        <v>706</v>
      </c>
      <c r="AH236" s="379"/>
      <c r="AI236" s="379"/>
      <c r="AJ236" s="379"/>
      <c r="AK236" s="379"/>
      <c r="AL236" s="379"/>
      <c r="AM236" s="379"/>
      <c r="AN236" s="379"/>
      <c r="AO236" s="379"/>
      <c r="AP236" s="379"/>
      <c r="AQ236" s="379"/>
      <c r="AR236" s="379"/>
      <c r="AS236" s="379"/>
      <c r="AT236" s="379"/>
      <c r="AU236" s="379"/>
      <c r="AV236" s="379"/>
      <c r="AW236" s="379"/>
      <c r="AX236" s="380"/>
    </row>
    <row r="237" spans="1:50" ht="35.25" customHeight="1" x14ac:dyDescent="0.15">
      <c r="A237" s="368"/>
      <c r="B237" s="369"/>
      <c r="C237" s="381" t="s">
        <v>42</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700</v>
      </c>
      <c r="AE237" s="385"/>
      <c r="AF237" s="385"/>
      <c r="AG237" s="386" t="s">
        <v>613</v>
      </c>
      <c r="AH237" s="387"/>
      <c r="AI237" s="387"/>
      <c r="AJ237" s="387"/>
      <c r="AK237" s="387"/>
      <c r="AL237" s="387"/>
      <c r="AM237" s="387"/>
      <c r="AN237" s="387"/>
      <c r="AO237" s="387"/>
      <c r="AP237" s="387"/>
      <c r="AQ237" s="387"/>
      <c r="AR237" s="387"/>
      <c r="AS237" s="387"/>
      <c r="AT237" s="387"/>
      <c r="AU237" s="387"/>
      <c r="AV237" s="387"/>
      <c r="AW237" s="387"/>
      <c r="AX237" s="388"/>
    </row>
    <row r="238" spans="1:50" ht="27" customHeight="1" x14ac:dyDescent="0.15">
      <c r="A238" s="368"/>
      <c r="B238" s="369"/>
      <c r="C238" s="389" t="s">
        <v>179</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612</v>
      </c>
      <c r="AE238" s="392"/>
      <c r="AF238" s="392"/>
      <c r="AG238" s="386" t="s">
        <v>707</v>
      </c>
      <c r="AH238" s="387"/>
      <c r="AI238" s="387"/>
      <c r="AJ238" s="387"/>
      <c r="AK238" s="387"/>
      <c r="AL238" s="387"/>
      <c r="AM238" s="387"/>
      <c r="AN238" s="387"/>
      <c r="AO238" s="387"/>
      <c r="AP238" s="387"/>
      <c r="AQ238" s="387"/>
      <c r="AR238" s="387"/>
      <c r="AS238" s="387"/>
      <c r="AT238" s="387"/>
      <c r="AU238" s="387"/>
      <c r="AV238" s="387"/>
      <c r="AW238" s="387"/>
      <c r="AX238" s="388"/>
    </row>
    <row r="239" spans="1:50" ht="80.25" customHeight="1" x14ac:dyDescent="0.15">
      <c r="A239" s="370"/>
      <c r="B239" s="371"/>
      <c r="C239" s="389" t="s">
        <v>41</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612</v>
      </c>
      <c r="AE239" s="392"/>
      <c r="AF239" s="392"/>
      <c r="AG239" s="416" t="s">
        <v>708</v>
      </c>
      <c r="AH239" s="137"/>
      <c r="AI239" s="137"/>
      <c r="AJ239" s="137"/>
      <c r="AK239" s="137"/>
      <c r="AL239" s="137"/>
      <c r="AM239" s="137"/>
      <c r="AN239" s="137"/>
      <c r="AO239" s="137"/>
      <c r="AP239" s="137"/>
      <c r="AQ239" s="137"/>
      <c r="AR239" s="137"/>
      <c r="AS239" s="137"/>
      <c r="AT239" s="137"/>
      <c r="AU239" s="137"/>
      <c r="AV239" s="137"/>
      <c r="AW239" s="137"/>
      <c r="AX239" s="417"/>
    </row>
    <row r="240" spans="1:50" ht="41.25" customHeight="1" x14ac:dyDescent="0.15">
      <c r="A240" s="400" t="s">
        <v>54</v>
      </c>
      <c r="B240" s="401"/>
      <c r="C240" s="406" t="s">
        <v>137</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612</v>
      </c>
      <c r="AE240" s="410"/>
      <c r="AF240" s="411"/>
      <c r="AG240" s="412" t="s">
        <v>709</v>
      </c>
      <c r="AH240" s="131"/>
      <c r="AI240" s="131"/>
      <c r="AJ240" s="131"/>
      <c r="AK240" s="131"/>
      <c r="AL240" s="131"/>
      <c r="AM240" s="131"/>
      <c r="AN240" s="131"/>
      <c r="AO240" s="131"/>
      <c r="AP240" s="131"/>
      <c r="AQ240" s="131"/>
      <c r="AR240" s="131"/>
      <c r="AS240" s="131"/>
      <c r="AT240" s="131"/>
      <c r="AU240" s="131"/>
      <c r="AV240" s="131"/>
      <c r="AW240" s="131"/>
      <c r="AX240" s="413"/>
    </row>
    <row r="241" spans="1:50" ht="19.7" customHeight="1" x14ac:dyDescent="0.15">
      <c r="A241" s="402"/>
      <c r="B241" s="403"/>
      <c r="C241" s="930" t="s">
        <v>0</v>
      </c>
      <c r="D241" s="931"/>
      <c r="E241" s="931"/>
      <c r="F241" s="931"/>
      <c r="G241" s="931"/>
      <c r="H241" s="931"/>
      <c r="I241" s="931"/>
      <c r="J241" s="931"/>
      <c r="K241" s="931"/>
      <c r="L241" s="931"/>
      <c r="M241" s="931"/>
      <c r="N241" s="931"/>
      <c r="O241" s="927" t="s">
        <v>603</v>
      </c>
      <c r="P241" s="928"/>
      <c r="Q241" s="928"/>
      <c r="R241" s="928"/>
      <c r="S241" s="928"/>
      <c r="T241" s="928"/>
      <c r="U241" s="928"/>
      <c r="V241" s="928"/>
      <c r="W241" s="928"/>
      <c r="X241" s="928"/>
      <c r="Y241" s="928"/>
      <c r="Z241" s="928"/>
      <c r="AA241" s="928"/>
      <c r="AB241" s="928"/>
      <c r="AC241" s="928"/>
      <c r="AD241" s="928"/>
      <c r="AE241" s="928"/>
      <c r="AF241" s="929"/>
      <c r="AG241" s="414"/>
      <c r="AH241" s="134"/>
      <c r="AI241" s="134"/>
      <c r="AJ241" s="134"/>
      <c r="AK241" s="134"/>
      <c r="AL241" s="134"/>
      <c r="AM241" s="134"/>
      <c r="AN241" s="134"/>
      <c r="AO241" s="134"/>
      <c r="AP241" s="134"/>
      <c r="AQ241" s="134"/>
      <c r="AR241" s="134"/>
      <c r="AS241" s="134"/>
      <c r="AT241" s="134"/>
      <c r="AU241" s="134"/>
      <c r="AV241" s="134"/>
      <c r="AW241" s="134"/>
      <c r="AX241" s="415"/>
    </row>
    <row r="242" spans="1:50" ht="24.75" customHeight="1" x14ac:dyDescent="0.15">
      <c r="A242" s="402"/>
      <c r="B242" s="403"/>
      <c r="C242" s="908"/>
      <c r="D242" s="909"/>
      <c r="E242" s="910" t="s">
        <v>710</v>
      </c>
      <c r="F242" s="911"/>
      <c r="G242" s="912"/>
      <c r="H242" s="913"/>
      <c r="I242" s="909"/>
      <c r="J242" s="914"/>
      <c r="K242" s="915"/>
      <c r="L242" s="916"/>
      <c r="M242" s="913"/>
      <c r="N242" s="917"/>
      <c r="O242" s="918" t="s">
        <v>711</v>
      </c>
      <c r="P242" s="919"/>
      <c r="Q242" s="919"/>
      <c r="R242" s="919"/>
      <c r="S242" s="919"/>
      <c r="T242" s="919"/>
      <c r="U242" s="919"/>
      <c r="V242" s="919"/>
      <c r="W242" s="919"/>
      <c r="X242" s="919"/>
      <c r="Y242" s="919"/>
      <c r="Z242" s="919"/>
      <c r="AA242" s="919"/>
      <c r="AB242" s="919"/>
      <c r="AC242" s="919"/>
      <c r="AD242" s="919"/>
      <c r="AE242" s="919"/>
      <c r="AF242" s="920"/>
      <c r="AG242" s="414"/>
      <c r="AH242" s="134"/>
      <c r="AI242" s="134"/>
      <c r="AJ242" s="134"/>
      <c r="AK242" s="134"/>
      <c r="AL242" s="134"/>
      <c r="AM242" s="134"/>
      <c r="AN242" s="134"/>
      <c r="AO242" s="134"/>
      <c r="AP242" s="134"/>
      <c r="AQ242" s="134"/>
      <c r="AR242" s="134"/>
      <c r="AS242" s="134"/>
      <c r="AT242" s="134"/>
      <c r="AU242" s="134"/>
      <c r="AV242" s="134"/>
      <c r="AW242" s="134"/>
      <c r="AX242" s="415"/>
    </row>
    <row r="243" spans="1:50" ht="24.75" customHeight="1" x14ac:dyDescent="0.15">
      <c r="A243" s="402"/>
      <c r="B243" s="403"/>
      <c r="C243" s="393"/>
      <c r="D243" s="394"/>
      <c r="E243" s="395"/>
      <c r="F243" s="395"/>
      <c r="G243" s="395"/>
      <c r="H243" s="396"/>
      <c r="I243" s="396"/>
      <c r="J243" s="397"/>
      <c r="K243" s="397"/>
      <c r="L243" s="397"/>
      <c r="M243" s="398"/>
      <c r="N243" s="399"/>
      <c r="O243" s="921"/>
      <c r="P243" s="922"/>
      <c r="Q243" s="922"/>
      <c r="R243" s="922"/>
      <c r="S243" s="922"/>
      <c r="T243" s="922"/>
      <c r="U243" s="922"/>
      <c r="V243" s="922"/>
      <c r="W243" s="922"/>
      <c r="X243" s="922"/>
      <c r="Y243" s="922"/>
      <c r="Z243" s="922"/>
      <c r="AA243" s="922"/>
      <c r="AB243" s="922"/>
      <c r="AC243" s="922"/>
      <c r="AD243" s="922"/>
      <c r="AE243" s="922"/>
      <c r="AF243" s="923"/>
      <c r="AG243" s="414"/>
      <c r="AH243" s="134"/>
      <c r="AI243" s="134"/>
      <c r="AJ243" s="134"/>
      <c r="AK243" s="134"/>
      <c r="AL243" s="134"/>
      <c r="AM243" s="134"/>
      <c r="AN243" s="134"/>
      <c r="AO243" s="134"/>
      <c r="AP243" s="134"/>
      <c r="AQ243" s="134"/>
      <c r="AR243" s="134"/>
      <c r="AS243" s="134"/>
      <c r="AT243" s="134"/>
      <c r="AU243" s="134"/>
      <c r="AV243" s="134"/>
      <c r="AW243" s="134"/>
      <c r="AX243" s="415"/>
    </row>
    <row r="244" spans="1:50" ht="24.75" customHeight="1" x14ac:dyDescent="0.15">
      <c r="A244" s="402"/>
      <c r="B244" s="403"/>
      <c r="C244" s="393"/>
      <c r="D244" s="394"/>
      <c r="E244" s="395"/>
      <c r="F244" s="395"/>
      <c r="G244" s="395"/>
      <c r="H244" s="396"/>
      <c r="I244" s="396"/>
      <c r="J244" s="397"/>
      <c r="K244" s="397"/>
      <c r="L244" s="397"/>
      <c r="M244" s="398"/>
      <c r="N244" s="399"/>
      <c r="O244" s="921"/>
      <c r="P244" s="922"/>
      <c r="Q244" s="922"/>
      <c r="R244" s="922"/>
      <c r="S244" s="922"/>
      <c r="T244" s="922"/>
      <c r="U244" s="922"/>
      <c r="V244" s="922"/>
      <c r="W244" s="922"/>
      <c r="X244" s="922"/>
      <c r="Y244" s="922"/>
      <c r="Z244" s="922"/>
      <c r="AA244" s="922"/>
      <c r="AB244" s="922"/>
      <c r="AC244" s="922"/>
      <c r="AD244" s="922"/>
      <c r="AE244" s="922"/>
      <c r="AF244" s="923"/>
      <c r="AG244" s="414"/>
      <c r="AH244" s="134"/>
      <c r="AI244" s="134"/>
      <c r="AJ244" s="134"/>
      <c r="AK244" s="134"/>
      <c r="AL244" s="134"/>
      <c r="AM244" s="134"/>
      <c r="AN244" s="134"/>
      <c r="AO244" s="134"/>
      <c r="AP244" s="134"/>
      <c r="AQ244" s="134"/>
      <c r="AR244" s="134"/>
      <c r="AS244" s="134"/>
      <c r="AT244" s="134"/>
      <c r="AU244" s="134"/>
      <c r="AV244" s="134"/>
      <c r="AW244" s="134"/>
      <c r="AX244" s="415"/>
    </row>
    <row r="245" spans="1:50" ht="24.75" customHeight="1" x14ac:dyDescent="0.15">
      <c r="A245" s="402"/>
      <c r="B245" s="403"/>
      <c r="C245" s="393"/>
      <c r="D245" s="394"/>
      <c r="E245" s="395"/>
      <c r="F245" s="395"/>
      <c r="G245" s="395"/>
      <c r="H245" s="396"/>
      <c r="I245" s="396"/>
      <c r="J245" s="397"/>
      <c r="K245" s="397"/>
      <c r="L245" s="397"/>
      <c r="M245" s="398"/>
      <c r="N245" s="399"/>
      <c r="O245" s="921"/>
      <c r="P245" s="922"/>
      <c r="Q245" s="922"/>
      <c r="R245" s="922"/>
      <c r="S245" s="922"/>
      <c r="T245" s="922"/>
      <c r="U245" s="922"/>
      <c r="V245" s="922"/>
      <c r="W245" s="922"/>
      <c r="X245" s="922"/>
      <c r="Y245" s="922"/>
      <c r="Z245" s="922"/>
      <c r="AA245" s="922"/>
      <c r="AB245" s="922"/>
      <c r="AC245" s="922"/>
      <c r="AD245" s="922"/>
      <c r="AE245" s="922"/>
      <c r="AF245" s="923"/>
      <c r="AG245" s="414"/>
      <c r="AH245" s="134"/>
      <c r="AI245" s="134"/>
      <c r="AJ245" s="134"/>
      <c r="AK245" s="134"/>
      <c r="AL245" s="134"/>
      <c r="AM245" s="134"/>
      <c r="AN245" s="134"/>
      <c r="AO245" s="134"/>
      <c r="AP245" s="134"/>
      <c r="AQ245" s="134"/>
      <c r="AR245" s="134"/>
      <c r="AS245" s="134"/>
      <c r="AT245" s="134"/>
      <c r="AU245" s="134"/>
      <c r="AV245" s="134"/>
      <c r="AW245" s="134"/>
      <c r="AX245" s="415"/>
    </row>
    <row r="246" spans="1:50" ht="24.75" customHeight="1" x14ac:dyDescent="0.15">
      <c r="A246" s="404"/>
      <c r="B246" s="405"/>
      <c r="C246" s="418"/>
      <c r="D246" s="419"/>
      <c r="E246" s="395"/>
      <c r="F246" s="395"/>
      <c r="G246" s="395"/>
      <c r="H246" s="396"/>
      <c r="I246" s="396"/>
      <c r="J246" s="420"/>
      <c r="K246" s="420"/>
      <c r="L246" s="420"/>
      <c r="M246" s="906"/>
      <c r="N246" s="907"/>
      <c r="O246" s="924"/>
      <c r="P246" s="925"/>
      <c r="Q246" s="925"/>
      <c r="R246" s="925"/>
      <c r="S246" s="925"/>
      <c r="T246" s="925"/>
      <c r="U246" s="925"/>
      <c r="V246" s="925"/>
      <c r="W246" s="925"/>
      <c r="X246" s="925"/>
      <c r="Y246" s="925"/>
      <c r="Z246" s="925"/>
      <c r="AA246" s="925"/>
      <c r="AB246" s="925"/>
      <c r="AC246" s="925"/>
      <c r="AD246" s="925"/>
      <c r="AE246" s="925"/>
      <c r="AF246" s="926"/>
      <c r="AG246" s="416"/>
      <c r="AH246" s="137"/>
      <c r="AI246" s="137"/>
      <c r="AJ246" s="137"/>
      <c r="AK246" s="137"/>
      <c r="AL246" s="137"/>
      <c r="AM246" s="137"/>
      <c r="AN246" s="137"/>
      <c r="AO246" s="137"/>
      <c r="AP246" s="137"/>
      <c r="AQ246" s="137"/>
      <c r="AR246" s="137"/>
      <c r="AS246" s="137"/>
      <c r="AT246" s="137"/>
      <c r="AU246" s="137"/>
      <c r="AV246" s="137"/>
      <c r="AW246" s="137"/>
      <c r="AX246" s="417"/>
    </row>
    <row r="247" spans="1:50" ht="327" customHeight="1" x14ac:dyDescent="0.15">
      <c r="A247" s="366" t="s">
        <v>45</v>
      </c>
      <c r="B247" s="942"/>
      <c r="C247" s="318" t="s">
        <v>49</v>
      </c>
      <c r="D247" s="755"/>
      <c r="E247" s="755"/>
      <c r="F247" s="756"/>
      <c r="G247" s="945" t="s">
        <v>626</v>
      </c>
      <c r="H247" s="945"/>
      <c r="I247" s="945"/>
      <c r="J247" s="945"/>
      <c r="K247" s="945"/>
      <c r="L247" s="945"/>
      <c r="M247" s="945"/>
      <c r="N247" s="945"/>
      <c r="O247" s="945"/>
      <c r="P247" s="945"/>
      <c r="Q247" s="945"/>
      <c r="R247" s="945"/>
      <c r="S247" s="945"/>
      <c r="T247" s="945"/>
      <c r="U247" s="945"/>
      <c r="V247" s="945"/>
      <c r="W247" s="945"/>
      <c r="X247" s="945"/>
      <c r="Y247" s="945"/>
      <c r="Z247" s="945"/>
      <c r="AA247" s="945"/>
      <c r="AB247" s="945"/>
      <c r="AC247" s="945"/>
      <c r="AD247" s="945"/>
      <c r="AE247" s="945"/>
      <c r="AF247" s="945"/>
      <c r="AG247" s="945"/>
      <c r="AH247" s="945"/>
      <c r="AI247" s="945"/>
      <c r="AJ247" s="945"/>
      <c r="AK247" s="945"/>
      <c r="AL247" s="945"/>
      <c r="AM247" s="945"/>
      <c r="AN247" s="945"/>
      <c r="AO247" s="945"/>
      <c r="AP247" s="945"/>
      <c r="AQ247" s="945"/>
      <c r="AR247" s="945"/>
      <c r="AS247" s="945"/>
      <c r="AT247" s="945"/>
      <c r="AU247" s="945"/>
      <c r="AV247" s="945"/>
      <c r="AW247" s="945"/>
      <c r="AX247" s="946"/>
    </row>
    <row r="248" spans="1:50" ht="67.5" customHeight="1" thickBot="1" x14ac:dyDescent="0.2">
      <c r="A248" s="943"/>
      <c r="B248" s="944"/>
      <c r="C248" s="947" t="s">
        <v>53</v>
      </c>
      <c r="D248" s="948"/>
      <c r="E248" s="948"/>
      <c r="F248" s="949"/>
      <c r="G248" s="950" t="s">
        <v>627</v>
      </c>
      <c r="H248" s="950"/>
      <c r="I248" s="950"/>
      <c r="J248" s="950"/>
      <c r="K248" s="950"/>
      <c r="L248" s="950"/>
      <c r="M248" s="950"/>
      <c r="N248" s="950"/>
      <c r="O248" s="950"/>
      <c r="P248" s="950"/>
      <c r="Q248" s="950"/>
      <c r="R248" s="950"/>
      <c r="S248" s="950"/>
      <c r="T248" s="950"/>
      <c r="U248" s="950"/>
      <c r="V248" s="950"/>
      <c r="W248" s="950"/>
      <c r="X248" s="950"/>
      <c r="Y248" s="950"/>
      <c r="Z248" s="950"/>
      <c r="AA248" s="950"/>
      <c r="AB248" s="950"/>
      <c r="AC248" s="950"/>
      <c r="AD248" s="950"/>
      <c r="AE248" s="950"/>
      <c r="AF248" s="950"/>
      <c r="AG248" s="950"/>
      <c r="AH248" s="950"/>
      <c r="AI248" s="950"/>
      <c r="AJ248" s="950"/>
      <c r="AK248" s="950"/>
      <c r="AL248" s="950"/>
      <c r="AM248" s="950"/>
      <c r="AN248" s="950"/>
      <c r="AO248" s="950"/>
      <c r="AP248" s="950"/>
      <c r="AQ248" s="950"/>
      <c r="AR248" s="950"/>
      <c r="AS248" s="950"/>
      <c r="AT248" s="950"/>
      <c r="AU248" s="950"/>
      <c r="AV248" s="950"/>
      <c r="AW248" s="950"/>
      <c r="AX248" s="951"/>
    </row>
    <row r="249" spans="1:50" ht="24" customHeight="1" x14ac:dyDescent="0.15">
      <c r="A249" s="932" t="s">
        <v>30</v>
      </c>
      <c r="B249" s="933"/>
      <c r="C249" s="933"/>
      <c r="D249" s="933"/>
      <c r="E249" s="933"/>
      <c r="F249" s="933"/>
      <c r="G249" s="933"/>
      <c r="H249" s="933"/>
      <c r="I249" s="933"/>
      <c r="J249" s="933"/>
      <c r="K249" s="933"/>
      <c r="L249" s="933"/>
      <c r="M249" s="933"/>
      <c r="N249" s="933"/>
      <c r="O249" s="933"/>
      <c r="P249" s="933"/>
      <c r="Q249" s="933"/>
      <c r="R249" s="933"/>
      <c r="S249" s="933"/>
      <c r="T249" s="933"/>
      <c r="U249" s="933"/>
      <c r="V249" s="933"/>
      <c r="W249" s="933"/>
      <c r="X249" s="933"/>
      <c r="Y249" s="933"/>
      <c r="Z249" s="933"/>
      <c r="AA249" s="933"/>
      <c r="AB249" s="933"/>
      <c r="AC249" s="933"/>
      <c r="AD249" s="933"/>
      <c r="AE249" s="933"/>
      <c r="AF249" s="933"/>
      <c r="AG249" s="933"/>
      <c r="AH249" s="933"/>
      <c r="AI249" s="933"/>
      <c r="AJ249" s="933"/>
      <c r="AK249" s="933"/>
      <c r="AL249" s="933"/>
      <c r="AM249" s="933"/>
      <c r="AN249" s="933"/>
      <c r="AO249" s="933"/>
      <c r="AP249" s="933"/>
      <c r="AQ249" s="933"/>
      <c r="AR249" s="933"/>
      <c r="AS249" s="933"/>
      <c r="AT249" s="933"/>
      <c r="AU249" s="933"/>
      <c r="AV249" s="933"/>
      <c r="AW249" s="933"/>
      <c r="AX249" s="934"/>
    </row>
    <row r="250" spans="1:50" ht="67.5" customHeight="1" thickBot="1" x14ac:dyDescent="0.2">
      <c r="A250" s="935" t="s">
        <v>765</v>
      </c>
      <c r="B250" s="936"/>
      <c r="C250" s="936"/>
      <c r="D250" s="936"/>
      <c r="E250" s="936"/>
      <c r="F250" s="936"/>
      <c r="G250" s="936"/>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24.75" customHeight="1" x14ac:dyDescent="0.15">
      <c r="A251" s="938" t="s">
        <v>31</v>
      </c>
      <c r="B251" s="939"/>
      <c r="C251" s="939"/>
      <c r="D251" s="939"/>
      <c r="E251" s="939"/>
      <c r="F251" s="939"/>
      <c r="G251" s="939"/>
      <c r="H251" s="939"/>
      <c r="I251" s="939"/>
      <c r="J251" s="939"/>
      <c r="K251" s="939"/>
      <c r="L251" s="939"/>
      <c r="M251" s="939"/>
      <c r="N251" s="939"/>
      <c r="O251" s="939"/>
      <c r="P251" s="939"/>
      <c r="Q251" s="939"/>
      <c r="R251" s="939"/>
      <c r="S251" s="939"/>
      <c r="T251" s="939"/>
      <c r="U251" s="939"/>
      <c r="V251" s="939"/>
      <c r="W251" s="939"/>
      <c r="X251" s="939"/>
      <c r="Y251" s="939"/>
      <c r="Z251" s="939"/>
      <c r="AA251" s="939"/>
      <c r="AB251" s="939"/>
      <c r="AC251" s="939"/>
      <c r="AD251" s="939"/>
      <c r="AE251" s="939"/>
      <c r="AF251" s="939"/>
      <c r="AG251" s="939"/>
      <c r="AH251" s="939"/>
      <c r="AI251" s="939"/>
      <c r="AJ251" s="939"/>
      <c r="AK251" s="939"/>
      <c r="AL251" s="939"/>
      <c r="AM251" s="939"/>
      <c r="AN251" s="939"/>
      <c r="AO251" s="939"/>
      <c r="AP251" s="939"/>
      <c r="AQ251" s="939"/>
      <c r="AR251" s="939"/>
      <c r="AS251" s="939"/>
      <c r="AT251" s="939"/>
      <c r="AU251" s="939"/>
      <c r="AV251" s="939"/>
      <c r="AW251" s="939"/>
      <c r="AX251" s="940"/>
    </row>
    <row r="252" spans="1:50" ht="67.5" customHeight="1" thickBot="1" x14ac:dyDescent="0.2">
      <c r="A252" s="350" t="s">
        <v>132</v>
      </c>
      <c r="B252" s="351"/>
      <c r="C252" s="351"/>
      <c r="D252" s="351"/>
      <c r="E252" s="352"/>
      <c r="F252" s="941" t="s">
        <v>766</v>
      </c>
      <c r="G252" s="936"/>
      <c r="H252" s="936"/>
      <c r="I252" s="936"/>
      <c r="J252" s="936"/>
      <c r="K252" s="936"/>
      <c r="L252" s="936"/>
      <c r="M252" s="936"/>
      <c r="N252" s="936"/>
      <c r="O252" s="936"/>
      <c r="P252" s="936"/>
      <c r="Q252" s="936"/>
      <c r="R252" s="936"/>
      <c r="S252" s="936"/>
      <c r="T252" s="936"/>
      <c r="U252" s="936"/>
      <c r="V252" s="936"/>
      <c r="W252" s="936"/>
      <c r="X252" s="936"/>
      <c r="Y252" s="936"/>
      <c r="Z252" s="936"/>
      <c r="AA252" s="936"/>
      <c r="AB252" s="936"/>
      <c r="AC252" s="936"/>
      <c r="AD252" s="936"/>
      <c r="AE252" s="936"/>
      <c r="AF252" s="936"/>
      <c r="AG252" s="936"/>
      <c r="AH252" s="936"/>
      <c r="AI252" s="936"/>
      <c r="AJ252" s="936"/>
      <c r="AK252" s="936"/>
      <c r="AL252" s="936"/>
      <c r="AM252" s="936"/>
      <c r="AN252" s="936"/>
      <c r="AO252" s="936"/>
      <c r="AP252" s="936"/>
      <c r="AQ252" s="936"/>
      <c r="AR252" s="936"/>
      <c r="AS252" s="936"/>
      <c r="AT252" s="936"/>
      <c r="AU252" s="936"/>
      <c r="AV252" s="936"/>
      <c r="AW252" s="936"/>
      <c r="AX252" s="937"/>
    </row>
    <row r="253" spans="1:50" ht="24.75" customHeight="1" x14ac:dyDescent="0.15">
      <c r="A253" s="938" t="s">
        <v>43</v>
      </c>
      <c r="B253" s="939"/>
      <c r="C253" s="939"/>
      <c r="D253" s="939"/>
      <c r="E253" s="939"/>
      <c r="F253" s="939"/>
      <c r="G253" s="939"/>
      <c r="H253" s="939"/>
      <c r="I253" s="939"/>
      <c r="J253" s="939"/>
      <c r="K253" s="939"/>
      <c r="L253" s="939"/>
      <c r="M253" s="939"/>
      <c r="N253" s="939"/>
      <c r="O253" s="939"/>
      <c r="P253" s="939"/>
      <c r="Q253" s="939"/>
      <c r="R253" s="939"/>
      <c r="S253" s="939"/>
      <c r="T253" s="939"/>
      <c r="U253" s="939"/>
      <c r="V253" s="939"/>
      <c r="W253" s="939"/>
      <c r="X253" s="939"/>
      <c r="Y253" s="939"/>
      <c r="Z253" s="939"/>
      <c r="AA253" s="939"/>
      <c r="AB253" s="939"/>
      <c r="AC253" s="939"/>
      <c r="AD253" s="939"/>
      <c r="AE253" s="939"/>
      <c r="AF253" s="939"/>
      <c r="AG253" s="939"/>
      <c r="AH253" s="939"/>
      <c r="AI253" s="939"/>
      <c r="AJ253" s="939"/>
      <c r="AK253" s="939"/>
      <c r="AL253" s="939"/>
      <c r="AM253" s="939"/>
      <c r="AN253" s="939"/>
      <c r="AO253" s="939"/>
      <c r="AP253" s="939"/>
      <c r="AQ253" s="939"/>
      <c r="AR253" s="939"/>
      <c r="AS253" s="939"/>
      <c r="AT253" s="939"/>
      <c r="AU253" s="939"/>
      <c r="AV253" s="939"/>
      <c r="AW253" s="939"/>
      <c r="AX253" s="940"/>
    </row>
    <row r="254" spans="1:50" ht="66" customHeight="1" thickBot="1" x14ac:dyDescent="0.2">
      <c r="A254" s="350" t="s">
        <v>132</v>
      </c>
      <c r="B254" s="351"/>
      <c r="C254" s="351"/>
      <c r="D254" s="351"/>
      <c r="E254" s="352"/>
      <c r="F254" s="353" t="s">
        <v>768</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32</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154.5" customHeight="1" thickBot="1" x14ac:dyDescent="0.2">
      <c r="A256" s="359" t="s">
        <v>769</v>
      </c>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236</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x14ac:dyDescent="0.15">
      <c r="A258" s="365" t="s">
        <v>275</v>
      </c>
      <c r="B258" s="90"/>
      <c r="C258" s="90"/>
      <c r="D258" s="91"/>
      <c r="E258" s="346" t="s">
        <v>619</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74"/>
    </row>
    <row r="259" spans="1:52" ht="24.75" customHeight="1" x14ac:dyDescent="0.15">
      <c r="A259" s="256" t="s">
        <v>274</v>
      </c>
      <c r="B259" s="256"/>
      <c r="C259" s="256"/>
      <c r="D259" s="256"/>
      <c r="E259" s="346" t="s">
        <v>619</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x14ac:dyDescent="0.15">
      <c r="A260" s="256" t="s">
        <v>273</v>
      </c>
      <c r="B260" s="256"/>
      <c r="C260" s="256"/>
      <c r="D260" s="256"/>
      <c r="E260" s="346" t="s">
        <v>620</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x14ac:dyDescent="0.15">
      <c r="A261" s="256" t="s">
        <v>272</v>
      </c>
      <c r="B261" s="256"/>
      <c r="C261" s="256"/>
      <c r="D261" s="256"/>
      <c r="E261" s="346" t="s">
        <v>621</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x14ac:dyDescent="0.15">
      <c r="A262" s="256" t="s">
        <v>271</v>
      </c>
      <c r="B262" s="256"/>
      <c r="C262" s="256"/>
      <c r="D262" s="256"/>
      <c r="E262" s="346" t="s">
        <v>622</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x14ac:dyDescent="0.15">
      <c r="A263" s="256" t="s">
        <v>270</v>
      </c>
      <c r="B263" s="256"/>
      <c r="C263" s="256"/>
      <c r="D263" s="256"/>
      <c r="E263" s="346" t="s">
        <v>623</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x14ac:dyDescent="0.15">
      <c r="A264" s="256" t="s">
        <v>269</v>
      </c>
      <c r="B264" s="256"/>
      <c r="C264" s="256"/>
      <c r="D264" s="256"/>
      <c r="E264" s="346" t="s">
        <v>624</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x14ac:dyDescent="0.15">
      <c r="A265" s="256" t="s">
        <v>268</v>
      </c>
      <c r="B265" s="256"/>
      <c r="C265" s="256"/>
      <c r="D265" s="256"/>
      <c r="E265" s="343" t="s">
        <v>625</v>
      </c>
      <c r="F265" s="344"/>
      <c r="G265" s="344"/>
      <c r="H265" s="344"/>
      <c r="I265" s="344"/>
      <c r="J265" s="344"/>
      <c r="K265" s="344"/>
      <c r="L265" s="344"/>
      <c r="M265" s="344"/>
      <c r="N265" s="344"/>
      <c r="O265" s="344"/>
      <c r="P265" s="345"/>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x14ac:dyDescent="0.15">
      <c r="A266" s="256" t="s">
        <v>414</v>
      </c>
      <c r="B266" s="256"/>
      <c r="C266" s="256"/>
      <c r="D266" s="256"/>
      <c r="E266" s="100" t="s">
        <v>605</v>
      </c>
      <c r="F266" s="86"/>
      <c r="G266" s="86"/>
      <c r="H266" s="77" t="str">
        <f>IF(E266="","","-")</f>
        <v>-</v>
      </c>
      <c r="I266" s="86"/>
      <c r="J266" s="86"/>
      <c r="K266" s="77" t="str">
        <f>IF(I266="","","-")</f>
        <v/>
      </c>
      <c r="L266" s="101">
        <v>327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594</v>
      </c>
      <c r="B267" s="256"/>
      <c r="C267" s="256"/>
      <c r="D267" s="256"/>
      <c r="E267" s="100" t="s">
        <v>605</v>
      </c>
      <c r="F267" s="86"/>
      <c r="G267" s="86"/>
      <c r="H267" s="77"/>
      <c r="I267" s="86"/>
      <c r="J267" s="86"/>
      <c r="K267" s="77"/>
      <c r="L267" s="101">
        <v>302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382</v>
      </c>
      <c r="B268" s="256"/>
      <c r="C268" s="256"/>
      <c r="D268" s="256"/>
      <c r="E268" s="84">
        <v>2021</v>
      </c>
      <c r="F268" s="85"/>
      <c r="G268" s="86" t="s">
        <v>609</v>
      </c>
      <c r="H268" s="86"/>
      <c r="I268" s="86"/>
      <c r="J268" s="85">
        <v>20</v>
      </c>
      <c r="K268" s="85"/>
      <c r="L268" s="101">
        <v>282</v>
      </c>
      <c r="M268" s="101"/>
      <c r="N268" s="101"/>
      <c r="O268" s="85"/>
      <c r="P268" s="330"/>
      <c r="Q268" s="84"/>
      <c r="R268" s="85"/>
      <c r="S268" s="86"/>
      <c r="T268" s="86"/>
      <c r="U268" s="86"/>
      <c r="V268" s="85"/>
      <c r="W268" s="85"/>
      <c r="X268" s="101"/>
      <c r="Y268" s="101"/>
      <c r="Z268" s="101"/>
      <c r="AA268" s="85"/>
      <c r="AB268" s="330"/>
      <c r="AC268" s="84"/>
      <c r="AD268" s="85"/>
      <c r="AE268" s="86"/>
      <c r="AF268" s="86"/>
      <c r="AG268" s="86"/>
      <c r="AH268" s="85"/>
      <c r="AI268" s="85"/>
      <c r="AJ268" s="101"/>
      <c r="AK268" s="101"/>
      <c r="AL268" s="101"/>
      <c r="AM268" s="85"/>
      <c r="AN268" s="330"/>
      <c r="AO268" s="84"/>
      <c r="AP268" s="85"/>
      <c r="AQ268" s="86"/>
      <c r="AR268" s="86"/>
      <c r="AS268" s="86"/>
      <c r="AT268" s="85"/>
      <c r="AU268" s="85"/>
      <c r="AV268" s="101"/>
      <c r="AW268" s="101"/>
      <c r="AX268" s="80"/>
    </row>
    <row r="269" spans="1:52" ht="28.35" customHeight="1" x14ac:dyDescent="0.15">
      <c r="A269" s="331" t="s">
        <v>262</v>
      </c>
      <c r="B269" s="332"/>
      <c r="C269" s="332"/>
      <c r="D269" s="332"/>
      <c r="E269" s="332"/>
      <c r="F269" s="333"/>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31"/>
      <c r="B270" s="332"/>
      <c r="C270" s="332"/>
      <c r="D270" s="332"/>
      <c r="E270" s="332"/>
      <c r="F270" s="33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31"/>
      <c r="B271" s="332"/>
      <c r="C271" s="332"/>
      <c r="D271" s="332"/>
      <c r="E271" s="332"/>
      <c r="F271" s="33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31"/>
      <c r="B272" s="332"/>
      <c r="C272" s="332"/>
      <c r="D272" s="332"/>
      <c r="E272" s="332"/>
      <c r="F272" s="33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31"/>
      <c r="B273" s="332"/>
      <c r="C273" s="332"/>
      <c r="D273" s="332"/>
      <c r="E273" s="332"/>
      <c r="F273" s="33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31"/>
      <c r="B274" s="332"/>
      <c r="C274" s="332"/>
      <c r="D274" s="332"/>
      <c r="E274" s="332"/>
      <c r="F274" s="33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31"/>
      <c r="B275" s="332"/>
      <c r="C275" s="332"/>
      <c r="D275" s="332"/>
      <c r="E275" s="332"/>
      <c r="F275" s="33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31"/>
      <c r="B276" s="332"/>
      <c r="C276" s="332"/>
      <c r="D276" s="332"/>
      <c r="E276" s="332"/>
      <c r="F276" s="33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31"/>
      <c r="B277" s="332"/>
      <c r="C277" s="332"/>
      <c r="D277" s="332"/>
      <c r="E277" s="332"/>
      <c r="F277" s="33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31"/>
      <c r="B278" s="332"/>
      <c r="C278" s="332"/>
      <c r="D278" s="332"/>
      <c r="E278" s="332"/>
      <c r="F278" s="33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31"/>
      <c r="B279" s="332"/>
      <c r="C279" s="332"/>
      <c r="D279" s="332"/>
      <c r="E279" s="332"/>
      <c r="F279" s="33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31"/>
      <c r="B280" s="332"/>
      <c r="C280" s="332"/>
      <c r="D280" s="332"/>
      <c r="E280" s="332"/>
      <c r="F280" s="33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31"/>
      <c r="B281" s="332"/>
      <c r="C281" s="332"/>
      <c r="D281" s="332"/>
      <c r="E281" s="332"/>
      <c r="F281" s="33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31"/>
      <c r="B282" s="332"/>
      <c r="C282" s="332"/>
      <c r="D282" s="332"/>
      <c r="E282" s="332"/>
      <c r="F282" s="33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31"/>
      <c r="B283" s="332"/>
      <c r="C283" s="332"/>
      <c r="D283" s="332"/>
      <c r="E283" s="332"/>
      <c r="F283" s="33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31"/>
      <c r="B284" s="332"/>
      <c r="C284" s="332"/>
      <c r="D284" s="332"/>
      <c r="E284" s="332"/>
      <c r="F284" s="33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31"/>
      <c r="B285" s="332"/>
      <c r="C285" s="332"/>
      <c r="D285" s="332"/>
      <c r="E285" s="332"/>
      <c r="F285" s="33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31"/>
      <c r="B286" s="332"/>
      <c r="C286" s="332"/>
      <c r="D286" s="332"/>
      <c r="E286" s="332"/>
      <c r="F286" s="33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31"/>
      <c r="B287" s="332"/>
      <c r="C287" s="332"/>
      <c r="D287" s="332"/>
      <c r="E287" s="332"/>
      <c r="F287" s="33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31"/>
      <c r="B288" s="332"/>
      <c r="C288" s="332"/>
      <c r="D288" s="332"/>
      <c r="E288" s="332"/>
      <c r="F288" s="33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31"/>
      <c r="B289" s="332"/>
      <c r="C289" s="332"/>
      <c r="D289" s="332"/>
      <c r="E289" s="332"/>
      <c r="F289" s="33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31"/>
      <c r="B290" s="332"/>
      <c r="C290" s="332"/>
      <c r="D290" s="332"/>
      <c r="E290" s="332"/>
      <c r="F290" s="33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31"/>
      <c r="B291" s="332"/>
      <c r="C291" s="332"/>
      <c r="D291" s="332"/>
      <c r="E291" s="332"/>
      <c r="F291" s="33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31"/>
      <c r="B292" s="332"/>
      <c r="C292" s="332"/>
      <c r="D292" s="332"/>
      <c r="E292" s="332"/>
      <c r="F292" s="33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thickBot="1" x14ac:dyDescent="0.2">
      <c r="A293" s="331"/>
      <c r="B293" s="332"/>
      <c r="C293" s="332"/>
      <c r="D293" s="332"/>
      <c r="E293" s="332"/>
      <c r="F293" s="33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31"/>
      <c r="B294" s="332"/>
      <c r="C294" s="332"/>
      <c r="D294" s="332"/>
      <c r="E294" s="332"/>
      <c r="F294" s="33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31"/>
      <c r="B295" s="332"/>
      <c r="C295" s="332"/>
      <c r="D295" s="332"/>
      <c r="E295" s="332"/>
      <c r="F295" s="33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31"/>
      <c r="B296" s="332"/>
      <c r="C296" s="332"/>
      <c r="D296" s="332"/>
      <c r="E296" s="332"/>
      <c r="F296" s="33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31"/>
      <c r="B297" s="332"/>
      <c r="C297" s="332"/>
      <c r="D297" s="332"/>
      <c r="E297" s="332"/>
      <c r="F297" s="33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31"/>
      <c r="B298" s="332"/>
      <c r="C298" s="332"/>
      <c r="D298" s="332"/>
      <c r="E298" s="332"/>
      <c r="F298" s="33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31"/>
      <c r="B299" s="332"/>
      <c r="C299" s="332"/>
      <c r="D299" s="332"/>
      <c r="E299" s="332"/>
      <c r="F299" s="33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31"/>
      <c r="B300" s="332"/>
      <c r="C300" s="332"/>
      <c r="D300" s="332"/>
      <c r="E300" s="332"/>
      <c r="F300" s="33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31"/>
      <c r="B301" s="332"/>
      <c r="C301" s="332"/>
      <c r="D301" s="332"/>
      <c r="E301" s="332"/>
      <c r="F301" s="33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31"/>
      <c r="B302" s="332"/>
      <c r="C302" s="332"/>
      <c r="D302" s="332"/>
      <c r="E302" s="332"/>
      <c r="F302" s="33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31"/>
      <c r="B303" s="332"/>
      <c r="C303" s="332"/>
      <c r="D303" s="332"/>
      <c r="E303" s="332"/>
      <c r="F303" s="33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31"/>
      <c r="B304" s="332"/>
      <c r="C304" s="332"/>
      <c r="D304" s="332"/>
      <c r="E304" s="332"/>
      <c r="F304" s="33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31"/>
      <c r="B305" s="332"/>
      <c r="C305" s="332"/>
      <c r="D305" s="332"/>
      <c r="E305" s="332"/>
      <c r="F305" s="33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31"/>
      <c r="B306" s="332"/>
      <c r="C306" s="332"/>
      <c r="D306" s="332"/>
      <c r="E306" s="332"/>
      <c r="F306" s="33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34"/>
      <c r="B307" s="335"/>
      <c r="C307" s="335"/>
      <c r="D307" s="335"/>
      <c r="E307" s="335"/>
      <c r="F307" s="33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37" t="s">
        <v>264</v>
      </c>
      <c r="B308" s="338"/>
      <c r="C308" s="338"/>
      <c r="D308" s="338"/>
      <c r="E308" s="338"/>
      <c r="F308" s="339"/>
      <c r="G308" s="314" t="s">
        <v>691</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692</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40"/>
      <c r="B309" s="341"/>
      <c r="C309" s="341"/>
      <c r="D309" s="341"/>
      <c r="E309" s="341"/>
      <c r="F309" s="342"/>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47.25" customHeight="1" x14ac:dyDescent="0.15">
      <c r="A310" s="340"/>
      <c r="B310" s="341"/>
      <c r="C310" s="341"/>
      <c r="D310" s="341"/>
      <c r="E310" s="341"/>
      <c r="F310" s="342"/>
      <c r="G310" s="304" t="s">
        <v>660</v>
      </c>
      <c r="H310" s="326"/>
      <c r="I310" s="326"/>
      <c r="J310" s="326"/>
      <c r="K310" s="327"/>
      <c r="L310" s="307" t="s">
        <v>661</v>
      </c>
      <c r="M310" s="328"/>
      <c r="N310" s="328"/>
      <c r="O310" s="328"/>
      <c r="P310" s="328"/>
      <c r="Q310" s="328"/>
      <c r="R310" s="328"/>
      <c r="S310" s="328"/>
      <c r="T310" s="328"/>
      <c r="U310" s="328"/>
      <c r="V310" s="328"/>
      <c r="W310" s="328"/>
      <c r="X310" s="329"/>
      <c r="Y310" s="310">
        <v>1592.1</v>
      </c>
      <c r="Z310" s="311"/>
      <c r="AA310" s="311"/>
      <c r="AB310" s="313"/>
      <c r="AC310" s="304" t="s">
        <v>662</v>
      </c>
      <c r="AD310" s="305"/>
      <c r="AE310" s="305"/>
      <c r="AF310" s="305"/>
      <c r="AG310" s="306"/>
      <c r="AH310" s="307" t="s">
        <v>638</v>
      </c>
      <c r="AI310" s="308"/>
      <c r="AJ310" s="308"/>
      <c r="AK310" s="308"/>
      <c r="AL310" s="308"/>
      <c r="AM310" s="308"/>
      <c r="AN310" s="308"/>
      <c r="AO310" s="308"/>
      <c r="AP310" s="308"/>
      <c r="AQ310" s="308"/>
      <c r="AR310" s="308"/>
      <c r="AS310" s="308"/>
      <c r="AT310" s="309"/>
      <c r="AU310" s="310">
        <v>792.5</v>
      </c>
      <c r="AV310" s="311"/>
      <c r="AW310" s="311"/>
      <c r="AX310" s="313"/>
    </row>
    <row r="311" spans="1:50" ht="24.75" hidden="1" customHeight="1" x14ac:dyDescent="0.15">
      <c r="A311" s="340"/>
      <c r="B311" s="341"/>
      <c r="C311" s="341"/>
      <c r="D311" s="341"/>
      <c r="E311" s="341"/>
      <c r="F311" s="342"/>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hidden="1" customHeight="1" x14ac:dyDescent="0.15">
      <c r="A312" s="340"/>
      <c r="B312" s="341"/>
      <c r="C312" s="341"/>
      <c r="D312" s="341"/>
      <c r="E312" s="341"/>
      <c r="F312" s="342"/>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40"/>
      <c r="B313" s="341"/>
      <c r="C313" s="341"/>
      <c r="D313" s="341"/>
      <c r="E313" s="341"/>
      <c r="F313" s="342"/>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40"/>
      <c r="B314" s="341"/>
      <c r="C314" s="341"/>
      <c r="D314" s="341"/>
      <c r="E314" s="341"/>
      <c r="F314" s="342"/>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40"/>
      <c r="B315" s="341"/>
      <c r="C315" s="341"/>
      <c r="D315" s="341"/>
      <c r="E315" s="341"/>
      <c r="F315" s="342"/>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40"/>
      <c r="B316" s="341"/>
      <c r="C316" s="341"/>
      <c r="D316" s="341"/>
      <c r="E316" s="341"/>
      <c r="F316" s="342"/>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40"/>
      <c r="B317" s="341"/>
      <c r="C317" s="341"/>
      <c r="D317" s="341"/>
      <c r="E317" s="341"/>
      <c r="F317" s="342"/>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40"/>
      <c r="B318" s="341"/>
      <c r="C318" s="341"/>
      <c r="D318" s="341"/>
      <c r="E318" s="341"/>
      <c r="F318" s="342"/>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40"/>
      <c r="B319" s="341"/>
      <c r="C319" s="341"/>
      <c r="D319" s="341"/>
      <c r="E319" s="341"/>
      <c r="F319" s="342"/>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x14ac:dyDescent="0.2">
      <c r="A320" s="340"/>
      <c r="B320" s="341"/>
      <c r="C320" s="341"/>
      <c r="D320" s="341"/>
      <c r="E320" s="341"/>
      <c r="F320" s="342"/>
      <c r="G320" s="285" t="s">
        <v>18</v>
      </c>
      <c r="H320" s="286"/>
      <c r="I320" s="286"/>
      <c r="J320" s="286"/>
      <c r="K320" s="286"/>
      <c r="L320" s="287"/>
      <c r="M320" s="288"/>
      <c r="N320" s="288"/>
      <c r="O320" s="288"/>
      <c r="P320" s="288"/>
      <c r="Q320" s="288"/>
      <c r="R320" s="288"/>
      <c r="S320" s="288"/>
      <c r="T320" s="288"/>
      <c r="U320" s="288"/>
      <c r="V320" s="288"/>
      <c r="W320" s="288"/>
      <c r="X320" s="289"/>
      <c r="Y320" s="290">
        <f>SUM(Y310:AB319)</f>
        <v>1592.1</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792.5</v>
      </c>
      <c r="AV320" s="291"/>
      <c r="AW320" s="291"/>
      <c r="AX320" s="293"/>
    </row>
    <row r="321" spans="1:51" ht="24.75" customHeight="1" x14ac:dyDescent="0.15">
      <c r="A321" s="340"/>
      <c r="B321" s="341"/>
      <c r="C321" s="341"/>
      <c r="D321" s="341"/>
      <c r="E321" s="341"/>
      <c r="F321" s="342"/>
      <c r="G321" s="314" t="s">
        <v>693</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694</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15">
      <c r="A322" s="340"/>
      <c r="B322" s="341"/>
      <c r="C322" s="341"/>
      <c r="D322" s="341"/>
      <c r="E322" s="341"/>
      <c r="F322" s="342"/>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24.75" customHeight="1" x14ac:dyDescent="0.15">
      <c r="A323" s="340"/>
      <c r="B323" s="341"/>
      <c r="C323" s="341"/>
      <c r="D323" s="341"/>
      <c r="E323" s="341"/>
      <c r="F323" s="342"/>
      <c r="G323" s="304" t="s">
        <v>663</v>
      </c>
      <c r="H323" s="305"/>
      <c r="I323" s="305"/>
      <c r="J323" s="305"/>
      <c r="K323" s="306"/>
      <c r="L323" s="307" t="s">
        <v>650</v>
      </c>
      <c r="M323" s="308"/>
      <c r="N323" s="308"/>
      <c r="O323" s="308"/>
      <c r="P323" s="308"/>
      <c r="Q323" s="308"/>
      <c r="R323" s="308"/>
      <c r="S323" s="308"/>
      <c r="T323" s="308"/>
      <c r="U323" s="308"/>
      <c r="V323" s="308"/>
      <c r="W323" s="308"/>
      <c r="X323" s="309"/>
      <c r="Y323" s="310">
        <v>116.9</v>
      </c>
      <c r="Z323" s="311"/>
      <c r="AA323" s="311"/>
      <c r="AB323" s="313"/>
      <c r="AC323" s="304" t="s">
        <v>664</v>
      </c>
      <c r="AD323" s="305"/>
      <c r="AE323" s="305"/>
      <c r="AF323" s="305"/>
      <c r="AG323" s="306"/>
      <c r="AH323" s="307" t="s">
        <v>665</v>
      </c>
      <c r="AI323" s="308"/>
      <c r="AJ323" s="308"/>
      <c r="AK323" s="308"/>
      <c r="AL323" s="308"/>
      <c r="AM323" s="308"/>
      <c r="AN323" s="308"/>
      <c r="AO323" s="308"/>
      <c r="AP323" s="308"/>
      <c r="AQ323" s="308"/>
      <c r="AR323" s="308"/>
      <c r="AS323" s="308"/>
      <c r="AT323" s="309"/>
      <c r="AU323" s="310">
        <v>13.4</v>
      </c>
      <c r="AV323" s="311"/>
      <c r="AW323" s="311"/>
      <c r="AX323" s="313"/>
      <c r="AY323">
        <f t="shared" si="11"/>
        <v>2</v>
      </c>
    </row>
    <row r="324" spans="1:51" ht="24.75" hidden="1" customHeight="1" x14ac:dyDescent="0.15">
      <c r="A324" s="340"/>
      <c r="B324" s="341"/>
      <c r="C324" s="341"/>
      <c r="D324" s="341"/>
      <c r="E324" s="341"/>
      <c r="F324" s="342"/>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2</v>
      </c>
    </row>
    <row r="325" spans="1:51" ht="24.75" hidden="1" customHeight="1" x14ac:dyDescent="0.15">
      <c r="A325" s="340"/>
      <c r="B325" s="341"/>
      <c r="C325" s="341"/>
      <c r="D325" s="341"/>
      <c r="E325" s="341"/>
      <c r="F325" s="342"/>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24.75" hidden="1" customHeight="1" x14ac:dyDescent="0.15">
      <c r="A326" s="340"/>
      <c r="B326" s="341"/>
      <c r="C326" s="341"/>
      <c r="D326" s="341"/>
      <c r="E326" s="341"/>
      <c r="F326" s="342"/>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24.75" hidden="1" customHeight="1" x14ac:dyDescent="0.15">
      <c r="A327" s="340"/>
      <c r="B327" s="341"/>
      <c r="C327" s="341"/>
      <c r="D327" s="341"/>
      <c r="E327" s="341"/>
      <c r="F327" s="342"/>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hidden="1" customHeight="1" x14ac:dyDescent="0.15">
      <c r="A328" s="340"/>
      <c r="B328" s="341"/>
      <c r="C328" s="341"/>
      <c r="D328" s="341"/>
      <c r="E328" s="341"/>
      <c r="F328" s="342"/>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15">
      <c r="A329" s="340"/>
      <c r="B329" s="341"/>
      <c r="C329" s="341"/>
      <c r="D329" s="341"/>
      <c r="E329" s="341"/>
      <c r="F329" s="342"/>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15">
      <c r="A330" s="340"/>
      <c r="B330" s="341"/>
      <c r="C330" s="341"/>
      <c r="D330" s="341"/>
      <c r="E330" s="341"/>
      <c r="F330" s="342"/>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15">
      <c r="A331" s="340"/>
      <c r="B331" s="341"/>
      <c r="C331" s="341"/>
      <c r="D331" s="341"/>
      <c r="E331" s="341"/>
      <c r="F331" s="342"/>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15">
      <c r="A332" s="340"/>
      <c r="B332" s="341"/>
      <c r="C332" s="341"/>
      <c r="D332" s="341"/>
      <c r="E332" s="341"/>
      <c r="F332" s="342"/>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x14ac:dyDescent="0.15">
      <c r="A333" s="340"/>
      <c r="B333" s="341"/>
      <c r="C333" s="341"/>
      <c r="D333" s="341"/>
      <c r="E333" s="341"/>
      <c r="F333" s="342"/>
      <c r="G333" s="285" t="s">
        <v>18</v>
      </c>
      <c r="H333" s="286"/>
      <c r="I333" s="286"/>
      <c r="J333" s="286"/>
      <c r="K333" s="286"/>
      <c r="L333" s="287"/>
      <c r="M333" s="288"/>
      <c r="N333" s="288"/>
      <c r="O333" s="288"/>
      <c r="P333" s="288"/>
      <c r="Q333" s="288"/>
      <c r="R333" s="288"/>
      <c r="S333" s="288"/>
      <c r="T333" s="288"/>
      <c r="U333" s="288"/>
      <c r="V333" s="288"/>
      <c r="W333" s="288"/>
      <c r="X333" s="289"/>
      <c r="Y333" s="290">
        <f>SUM(Y323:AB332)</f>
        <v>116.9</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13.4</v>
      </c>
      <c r="AV333" s="291"/>
      <c r="AW333" s="291"/>
      <c r="AX333" s="293"/>
      <c r="AY333">
        <f t="shared" si="11"/>
        <v>2</v>
      </c>
    </row>
    <row r="334" spans="1:51" ht="24.75" hidden="1" customHeight="1" x14ac:dyDescent="0.15">
      <c r="A334" s="340"/>
      <c r="B334" s="341"/>
      <c r="C334" s="341"/>
      <c r="D334" s="341"/>
      <c r="E334" s="341"/>
      <c r="F334" s="342"/>
      <c r="G334" s="314" t="s">
        <v>217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218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40"/>
      <c r="B335" s="341"/>
      <c r="C335" s="341"/>
      <c r="D335" s="341"/>
      <c r="E335" s="341"/>
      <c r="F335" s="342"/>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40"/>
      <c r="B336" s="341"/>
      <c r="C336" s="341"/>
      <c r="D336" s="341"/>
      <c r="E336" s="341"/>
      <c r="F336" s="342"/>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40"/>
      <c r="B337" s="341"/>
      <c r="C337" s="341"/>
      <c r="D337" s="341"/>
      <c r="E337" s="341"/>
      <c r="F337" s="342"/>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40"/>
      <c r="B338" s="341"/>
      <c r="C338" s="341"/>
      <c r="D338" s="341"/>
      <c r="E338" s="341"/>
      <c r="F338" s="342"/>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40"/>
      <c r="B339" s="341"/>
      <c r="C339" s="341"/>
      <c r="D339" s="341"/>
      <c r="E339" s="341"/>
      <c r="F339" s="342"/>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40"/>
      <c r="B340" s="341"/>
      <c r="C340" s="341"/>
      <c r="D340" s="341"/>
      <c r="E340" s="341"/>
      <c r="F340" s="342"/>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40"/>
      <c r="B341" s="341"/>
      <c r="C341" s="341"/>
      <c r="D341" s="341"/>
      <c r="E341" s="341"/>
      <c r="F341" s="342"/>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40"/>
      <c r="B342" s="341"/>
      <c r="C342" s="341"/>
      <c r="D342" s="341"/>
      <c r="E342" s="341"/>
      <c r="F342" s="342"/>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40"/>
      <c r="B343" s="341"/>
      <c r="C343" s="341"/>
      <c r="D343" s="341"/>
      <c r="E343" s="341"/>
      <c r="F343" s="342"/>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40"/>
      <c r="B344" s="341"/>
      <c r="C344" s="341"/>
      <c r="D344" s="341"/>
      <c r="E344" s="341"/>
      <c r="F344" s="342"/>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40"/>
      <c r="B345" s="341"/>
      <c r="C345" s="341"/>
      <c r="D345" s="341"/>
      <c r="E345" s="341"/>
      <c r="F345" s="342"/>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40"/>
      <c r="B346" s="341"/>
      <c r="C346" s="341"/>
      <c r="D346" s="341"/>
      <c r="E346" s="341"/>
      <c r="F346" s="342"/>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40"/>
      <c r="B347" s="341"/>
      <c r="C347" s="341"/>
      <c r="D347" s="341"/>
      <c r="E347" s="341"/>
      <c r="F347" s="342"/>
      <c r="G347" s="314" t="s">
        <v>195</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167</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40"/>
      <c r="B348" s="341"/>
      <c r="C348" s="341"/>
      <c r="D348" s="341"/>
      <c r="E348" s="341"/>
      <c r="F348" s="342"/>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40"/>
      <c r="B349" s="341"/>
      <c r="C349" s="341"/>
      <c r="D349" s="341"/>
      <c r="E349" s="341"/>
      <c r="F349" s="342"/>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40"/>
      <c r="B350" s="341"/>
      <c r="C350" s="341"/>
      <c r="D350" s="341"/>
      <c r="E350" s="341"/>
      <c r="F350" s="342"/>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40"/>
      <c r="B351" s="341"/>
      <c r="C351" s="341"/>
      <c r="D351" s="341"/>
      <c r="E351" s="341"/>
      <c r="F351" s="342"/>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40"/>
      <c r="B352" s="341"/>
      <c r="C352" s="341"/>
      <c r="D352" s="341"/>
      <c r="E352" s="341"/>
      <c r="F352" s="342"/>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40"/>
      <c r="B353" s="341"/>
      <c r="C353" s="341"/>
      <c r="D353" s="341"/>
      <c r="E353" s="341"/>
      <c r="F353" s="342"/>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40"/>
      <c r="B354" s="341"/>
      <c r="C354" s="341"/>
      <c r="D354" s="341"/>
      <c r="E354" s="341"/>
      <c r="F354" s="342"/>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40"/>
      <c r="B355" s="341"/>
      <c r="C355" s="341"/>
      <c r="D355" s="341"/>
      <c r="E355" s="341"/>
      <c r="F355" s="342"/>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40"/>
      <c r="B356" s="341"/>
      <c r="C356" s="341"/>
      <c r="D356" s="341"/>
      <c r="E356" s="341"/>
      <c r="F356" s="342"/>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40"/>
      <c r="B357" s="341"/>
      <c r="C357" s="341"/>
      <c r="D357" s="341"/>
      <c r="E357" s="341"/>
      <c r="F357" s="342"/>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40"/>
      <c r="B358" s="341"/>
      <c r="C358" s="341"/>
      <c r="D358" s="341"/>
      <c r="E358" s="341"/>
      <c r="F358" s="342"/>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40"/>
      <c r="B359" s="341"/>
      <c r="C359" s="341"/>
      <c r="D359" s="341"/>
      <c r="E359" s="341"/>
      <c r="F359" s="342"/>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14.25" thickBot="1" x14ac:dyDescent="0.2">
      <c r="A360" s="280" t="s">
        <v>575</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230</v>
      </c>
      <c r="AM360" s="284"/>
      <c r="AN360" s="284"/>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228</v>
      </c>
      <c r="AD365" s="241"/>
      <c r="AE365" s="241"/>
      <c r="AF365" s="241"/>
      <c r="AG365" s="241"/>
      <c r="AH365" s="257" t="s">
        <v>246</v>
      </c>
      <c r="AI365" s="255"/>
      <c r="AJ365" s="255"/>
      <c r="AK365" s="255"/>
      <c r="AL365" s="255" t="s">
        <v>19</v>
      </c>
      <c r="AM365" s="255"/>
      <c r="AN365" s="255"/>
      <c r="AO365" s="259"/>
      <c r="AP365" s="244" t="s">
        <v>198</v>
      </c>
      <c r="AQ365" s="244"/>
      <c r="AR365" s="244"/>
      <c r="AS365" s="244"/>
      <c r="AT365" s="244"/>
      <c r="AU365" s="244"/>
      <c r="AV365" s="244"/>
      <c r="AW365" s="244"/>
      <c r="AX365" s="244"/>
    </row>
    <row r="366" spans="1:51" ht="57.75" customHeight="1" x14ac:dyDescent="0.15">
      <c r="A366" s="230">
        <v>1</v>
      </c>
      <c r="B366" s="230">
        <v>1</v>
      </c>
      <c r="C366" s="252" t="s">
        <v>684</v>
      </c>
      <c r="D366" s="251"/>
      <c r="E366" s="251"/>
      <c r="F366" s="251"/>
      <c r="G366" s="251"/>
      <c r="H366" s="251"/>
      <c r="I366" s="251"/>
      <c r="J366" s="233">
        <v>9000012120001</v>
      </c>
      <c r="K366" s="234"/>
      <c r="L366" s="234"/>
      <c r="M366" s="234"/>
      <c r="N366" s="234"/>
      <c r="O366" s="234"/>
      <c r="P366" s="245" t="s">
        <v>764</v>
      </c>
      <c r="Q366" s="235"/>
      <c r="R366" s="235"/>
      <c r="S366" s="235"/>
      <c r="T366" s="235"/>
      <c r="U366" s="235"/>
      <c r="V366" s="235"/>
      <c r="W366" s="235"/>
      <c r="X366" s="235"/>
      <c r="Y366" s="236">
        <v>1592.1</v>
      </c>
      <c r="Z366" s="237"/>
      <c r="AA366" s="237"/>
      <c r="AB366" s="238"/>
      <c r="AC366" s="222" t="s">
        <v>75</v>
      </c>
      <c r="AD366" s="223"/>
      <c r="AE366" s="223"/>
      <c r="AF366" s="223"/>
      <c r="AG366" s="223"/>
      <c r="AH366" s="224" t="s">
        <v>613</v>
      </c>
      <c r="AI366" s="225"/>
      <c r="AJ366" s="225"/>
      <c r="AK366" s="225"/>
      <c r="AL366" s="226" t="s">
        <v>613</v>
      </c>
      <c r="AM366" s="227"/>
      <c r="AN366" s="227"/>
      <c r="AO366" s="228"/>
      <c r="AP366" s="229" t="s">
        <v>613</v>
      </c>
      <c r="AQ366" s="229"/>
      <c r="AR366" s="229"/>
      <c r="AS366" s="229"/>
      <c r="AT366" s="229"/>
      <c r="AU366" s="229"/>
      <c r="AV366" s="229"/>
      <c r="AW366" s="229"/>
      <c r="AX366" s="229"/>
    </row>
    <row r="367" spans="1:51" ht="57.75" customHeight="1" x14ac:dyDescent="0.15">
      <c r="A367" s="230">
        <v>2</v>
      </c>
      <c r="B367" s="230">
        <v>1</v>
      </c>
      <c r="C367" s="251" t="s">
        <v>682</v>
      </c>
      <c r="D367" s="251"/>
      <c r="E367" s="251"/>
      <c r="F367" s="251"/>
      <c r="G367" s="251"/>
      <c r="H367" s="251"/>
      <c r="I367" s="251"/>
      <c r="J367" s="233">
        <v>9000012120001</v>
      </c>
      <c r="K367" s="234"/>
      <c r="L367" s="234"/>
      <c r="M367" s="234"/>
      <c r="N367" s="234"/>
      <c r="O367" s="234"/>
      <c r="P367" s="245" t="s">
        <v>764</v>
      </c>
      <c r="Q367" s="235"/>
      <c r="R367" s="235"/>
      <c r="S367" s="235"/>
      <c r="T367" s="235"/>
      <c r="U367" s="235"/>
      <c r="V367" s="235"/>
      <c r="W367" s="235"/>
      <c r="X367" s="235"/>
      <c r="Y367" s="236">
        <v>1229.4000000000001</v>
      </c>
      <c r="Z367" s="237"/>
      <c r="AA367" s="237"/>
      <c r="AB367" s="238"/>
      <c r="AC367" s="222" t="s">
        <v>75</v>
      </c>
      <c r="AD367" s="223"/>
      <c r="AE367" s="223"/>
      <c r="AF367" s="223"/>
      <c r="AG367" s="223"/>
      <c r="AH367" s="253" t="s">
        <v>613</v>
      </c>
      <c r="AI367" s="254"/>
      <c r="AJ367" s="254"/>
      <c r="AK367" s="254"/>
      <c r="AL367" s="226" t="s">
        <v>613</v>
      </c>
      <c r="AM367" s="227"/>
      <c r="AN367" s="227"/>
      <c r="AO367" s="228"/>
      <c r="AP367" s="229" t="s">
        <v>613</v>
      </c>
      <c r="AQ367" s="229"/>
      <c r="AR367" s="229"/>
      <c r="AS367" s="229"/>
      <c r="AT367" s="229"/>
      <c r="AU367" s="229"/>
      <c r="AV367" s="229"/>
      <c r="AW367" s="229"/>
      <c r="AX367" s="229"/>
      <c r="AY367">
        <f>COUNTA($C$367)</f>
        <v>1</v>
      </c>
    </row>
    <row r="368" spans="1:51" ht="57.75" customHeight="1" x14ac:dyDescent="0.15">
      <c r="A368" s="230">
        <v>3</v>
      </c>
      <c r="B368" s="230">
        <v>1</v>
      </c>
      <c r="C368" s="252" t="s">
        <v>685</v>
      </c>
      <c r="D368" s="251"/>
      <c r="E368" s="251"/>
      <c r="F368" s="251"/>
      <c r="G368" s="251"/>
      <c r="H368" s="251"/>
      <c r="I368" s="251"/>
      <c r="J368" s="233">
        <v>9000012120001</v>
      </c>
      <c r="K368" s="234"/>
      <c r="L368" s="234"/>
      <c r="M368" s="234"/>
      <c r="N368" s="234"/>
      <c r="O368" s="234"/>
      <c r="P368" s="245" t="s">
        <v>764</v>
      </c>
      <c r="Q368" s="235"/>
      <c r="R368" s="235"/>
      <c r="S368" s="235"/>
      <c r="T368" s="235"/>
      <c r="U368" s="235"/>
      <c r="V368" s="235"/>
      <c r="W368" s="235"/>
      <c r="X368" s="235"/>
      <c r="Y368" s="236">
        <v>628</v>
      </c>
      <c r="Z368" s="237"/>
      <c r="AA368" s="237"/>
      <c r="AB368" s="238"/>
      <c r="AC368" s="222" t="s">
        <v>75</v>
      </c>
      <c r="AD368" s="223"/>
      <c r="AE368" s="223"/>
      <c r="AF368" s="223"/>
      <c r="AG368" s="223"/>
      <c r="AH368" s="224" t="s">
        <v>613</v>
      </c>
      <c r="AI368" s="225"/>
      <c r="AJ368" s="225"/>
      <c r="AK368" s="225"/>
      <c r="AL368" s="226" t="s">
        <v>613</v>
      </c>
      <c r="AM368" s="227"/>
      <c r="AN368" s="227"/>
      <c r="AO368" s="228"/>
      <c r="AP368" s="229" t="s">
        <v>613</v>
      </c>
      <c r="AQ368" s="229"/>
      <c r="AR368" s="229"/>
      <c r="AS368" s="229"/>
      <c r="AT368" s="229"/>
      <c r="AU368" s="229"/>
      <c r="AV368" s="229"/>
      <c r="AW368" s="229"/>
      <c r="AX368" s="229"/>
      <c r="AY368">
        <f>COUNTA($C$368)</f>
        <v>1</v>
      </c>
    </row>
    <row r="369" spans="1:51" ht="57.75" customHeight="1" x14ac:dyDescent="0.15">
      <c r="A369" s="230">
        <v>4</v>
      </c>
      <c r="B369" s="230">
        <v>1</v>
      </c>
      <c r="C369" s="252" t="s">
        <v>683</v>
      </c>
      <c r="D369" s="251"/>
      <c r="E369" s="251"/>
      <c r="F369" s="251"/>
      <c r="G369" s="251"/>
      <c r="H369" s="251"/>
      <c r="I369" s="251"/>
      <c r="J369" s="233">
        <v>9000012120001</v>
      </c>
      <c r="K369" s="234"/>
      <c r="L369" s="234"/>
      <c r="M369" s="234"/>
      <c r="N369" s="234"/>
      <c r="O369" s="234"/>
      <c r="P369" s="245" t="s">
        <v>764</v>
      </c>
      <c r="Q369" s="235"/>
      <c r="R369" s="235"/>
      <c r="S369" s="235"/>
      <c r="T369" s="235"/>
      <c r="U369" s="235"/>
      <c r="V369" s="235"/>
      <c r="W369" s="235"/>
      <c r="X369" s="235"/>
      <c r="Y369" s="236">
        <v>289.60000000000002</v>
      </c>
      <c r="Z369" s="237"/>
      <c r="AA369" s="237"/>
      <c r="AB369" s="238"/>
      <c r="AC369" s="222" t="s">
        <v>75</v>
      </c>
      <c r="AD369" s="223"/>
      <c r="AE369" s="223"/>
      <c r="AF369" s="223"/>
      <c r="AG369" s="223"/>
      <c r="AH369" s="253" t="s">
        <v>613</v>
      </c>
      <c r="AI369" s="254"/>
      <c r="AJ369" s="254"/>
      <c r="AK369" s="254"/>
      <c r="AL369" s="226" t="s">
        <v>613</v>
      </c>
      <c r="AM369" s="227"/>
      <c r="AN369" s="227"/>
      <c r="AO369" s="228"/>
      <c r="AP369" s="229" t="s">
        <v>613</v>
      </c>
      <c r="AQ369" s="229"/>
      <c r="AR369" s="229"/>
      <c r="AS369" s="229"/>
      <c r="AT369" s="229"/>
      <c r="AU369" s="229"/>
      <c r="AV369" s="229"/>
      <c r="AW369" s="229"/>
      <c r="AX369" s="229"/>
      <c r="AY369">
        <f>COUNTA($C$369)</f>
        <v>1</v>
      </c>
    </row>
    <row r="370" spans="1:51" ht="57.75" customHeight="1" x14ac:dyDescent="0.15">
      <c r="A370" s="230">
        <v>5</v>
      </c>
      <c r="B370" s="230">
        <v>1</v>
      </c>
      <c r="C370" s="251" t="s">
        <v>687</v>
      </c>
      <c r="D370" s="251"/>
      <c r="E370" s="251"/>
      <c r="F370" s="251"/>
      <c r="G370" s="251"/>
      <c r="H370" s="251"/>
      <c r="I370" s="251"/>
      <c r="J370" s="233">
        <v>9000012120001</v>
      </c>
      <c r="K370" s="234"/>
      <c r="L370" s="234"/>
      <c r="M370" s="234"/>
      <c r="N370" s="234"/>
      <c r="O370" s="234"/>
      <c r="P370" s="245" t="s">
        <v>764</v>
      </c>
      <c r="Q370" s="235"/>
      <c r="R370" s="235"/>
      <c r="S370" s="235"/>
      <c r="T370" s="235"/>
      <c r="U370" s="235"/>
      <c r="V370" s="235"/>
      <c r="W370" s="235"/>
      <c r="X370" s="235"/>
      <c r="Y370" s="236">
        <v>242.1</v>
      </c>
      <c r="Z370" s="237"/>
      <c r="AA370" s="237"/>
      <c r="AB370" s="238"/>
      <c r="AC370" s="222" t="s">
        <v>75</v>
      </c>
      <c r="AD370" s="223"/>
      <c r="AE370" s="223"/>
      <c r="AF370" s="223"/>
      <c r="AG370" s="223"/>
      <c r="AH370" s="224" t="s">
        <v>613</v>
      </c>
      <c r="AI370" s="225"/>
      <c r="AJ370" s="225"/>
      <c r="AK370" s="225"/>
      <c r="AL370" s="226" t="s">
        <v>613</v>
      </c>
      <c r="AM370" s="227"/>
      <c r="AN370" s="227"/>
      <c r="AO370" s="228"/>
      <c r="AP370" s="229" t="s">
        <v>613</v>
      </c>
      <c r="AQ370" s="229"/>
      <c r="AR370" s="229"/>
      <c r="AS370" s="229"/>
      <c r="AT370" s="229"/>
      <c r="AU370" s="229"/>
      <c r="AV370" s="229"/>
      <c r="AW370" s="229"/>
      <c r="AX370" s="229"/>
      <c r="AY370">
        <f>COUNTA($C$370)</f>
        <v>1</v>
      </c>
    </row>
    <row r="371" spans="1:51" ht="57.75" customHeight="1" x14ac:dyDescent="0.15">
      <c r="A371" s="230">
        <v>6</v>
      </c>
      <c r="B371" s="230">
        <v>1</v>
      </c>
      <c r="C371" s="251" t="s">
        <v>686</v>
      </c>
      <c r="D371" s="251"/>
      <c r="E371" s="251"/>
      <c r="F371" s="251"/>
      <c r="G371" s="251"/>
      <c r="H371" s="251"/>
      <c r="I371" s="251"/>
      <c r="J371" s="233">
        <v>9000012120001</v>
      </c>
      <c r="K371" s="234"/>
      <c r="L371" s="234"/>
      <c r="M371" s="234"/>
      <c r="N371" s="234"/>
      <c r="O371" s="234"/>
      <c r="P371" s="245" t="s">
        <v>764</v>
      </c>
      <c r="Q371" s="235"/>
      <c r="R371" s="235"/>
      <c r="S371" s="235"/>
      <c r="T371" s="235"/>
      <c r="U371" s="235"/>
      <c r="V371" s="235"/>
      <c r="W371" s="235"/>
      <c r="X371" s="235"/>
      <c r="Y371" s="236">
        <v>145.9</v>
      </c>
      <c r="Z371" s="237"/>
      <c r="AA371" s="237"/>
      <c r="AB371" s="238"/>
      <c r="AC371" s="222" t="s">
        <v>75</v>
      </c>
      <c r="AD371" s="223"/>
      <c r="AE371" s="223"/>
      <c r="AF371" s="223"/>
      <c r="AG371" s="223"/>
      <c r="AH371" s="224" t="s">
        <v>613</v>
      </c>
      <c r="AI371" s="225"/>
      <c r="AJ371" s="225"/>
      <c r="AK371" s="225"/>
      <c r="AL371" s="226" t="s">
        <v>613</v>
      </c>
      <c r="AM371" s="227"/>
      <c r="AN371" s="227"/>
      <c r="AO371" s="228"/>
      <c r="AP371" s="229" t="s">
        <v>613</v>
      </c>
      <c r="AQ371" s="229"/>
      <c r="AR371" s="229"/>
      <c r="AS371" s="229"/>
      <c r="AT371" s="229"/>
      <c r="AU371" s="229"/>
      <c r="AV371" s="229"/>
      <c r="AW371" s="229"/>
      <c r="AX371" s="229"/>
      <c r="AY371">
        <f>COUNTA($C$371)</f>
        <v>1</v>
      </c>
    </row>
    <row r="372" spans="1:51" ht="57.75" customHeight="1" x14ac:dyDescent="0.15">
      <c r="A372" s="230">
        <v>7</v>
      </c>
      <c r="B372" s="230">
        <v>1</v>
      </c>
      <c r="C372" s="252" t="s">
        <v>689</v>
      </c>
      <c r="D372" s="251"/>
      <c r="E372" s="251"/>
      <c r="F372" s="251"/>
      <c r="G372" s="251"/>
      <c r="H372" s="251"/>
      <c r="I372" s="251"/>
      <c r="J372" s="233">
        <v>9000012120001</v>
      </c>
      <c r="K372" s="234"/>
      <c r="L372" s="234"/>
      <c r="M372" s="234"/>
      <c r="N372" s="234"/>
      <c r="O372" s="234"/>
      <c r="P372" s="245" t="s">
        <v>764</v>
      </c>
      <c r="Q372" s="235"/>
      <c r="R372" s="235"/>
      <c r="S372" s="235"/>
      <c r="T372" s="235"/>
      <c r="U372" s="235"/>
      <c r="V372" s="235"/>
      <c r="W372" s="235"/>
      <c r="X372" s="235"/>
      <c r="Y372" s="236">
        <v>129.4</v>
      </c>
      <c r="Z372" s="237"/>
      <c r="AA372" s="237"/>
      <c r="AB372" s="238"/>
      <c r="AC372" s="222" t="s">
        <v>75</v>
      </c>
      <c r="AD372" s="223"/>
      <c r="AE372" s="223"/>
      <c r="AF372" s="223"/>
      <c r="AG372" s="223"/>
      <c r="AH372" s="224" t="s">
        <v>613</v>
      </c>
      <c r="AI372" s="225"/>
      <c r="AJ372" s="225"/>
      <c r="AK372" s="225"/>
      <c r="AL372" s="226" t="s">
        <v>613</v>
      </c>
      <c r="AM372" s="227"/>
      <c r="AN372" s="227"/>
      <c r="AO372" s="228"/>
      <c r="AP372" s="229" t="s">
        <v>613</v>
      </c>
      <c r="AQ372" s="229"/>
      <c r="AR372" s="229"/>
      <c r="AS372" s="229"/>
      <c r="AT372" s="229"/>
      <c r="AU372" s="229"/>
      <c r="AV372" s="229"/>
      <c r="AW372" s="229"/>
      <c r="AX372" s="229"/>
      <c r="AY372">
        <f>COUNTA($C$372)</f>
        <v>1</v>
      </c>
    </row>
    <row r="373" spans="1:51" ht="57.75" customHeight="1" x14ac:dyDescent="0.15">
      <c r="A373" s="230">
        <v>8</v>
      </c>
      <c r="B373" s="230">
        <v>1</v>
      </c>
      <c r="C373" s="252" t="s">
        <v>688</v>
      </c>
      <c r="D373" s="251"/>
      <c r="E373" s="251"/>
      <c r="F373" s="251"/>
      <c r="G373" s="251"/>
      <c r="H373" s="251"/>
      <c r="I373" s="251"/>
      <c r="J373" s="233">
        <v>9000012120001</v>
      </c>
      <c r="K373" s="234"/>
      <c r="L373" s="234"/>
      <c r="M373" s="234"/>
      <c r="N373" s="234"/>
      <c r="O373" s="234"/>
      <c r="P373" s="245" t="s">
        <v>764</v>
      </c>
      <c r="Q373" s="235"/>
      <c r="R373" s="235"/>
      <c r="S373" s="235"/>
      <c r="T373" s="235"/>
      <c r="U373" s="235"/>
      <c r="V373" s="235"/>
      <c r="W373" s="235"/>
      <c r="X373" s="235"/>
      <c r="Y373" s="236">
        <v>125.7</v>
      </c>
      <c r="Z373" s="237"/>
      <c r="AA373" s="237"/>
      <c r="AB373" s="238"/>
      <c r="AC373" s="222" t="s">
        <v>75</v>
      </c>
      <c r="AD373" s="223"/>
      <c r="AE373" s="223"/>
      <c r="AF373" s="223"/>
      <c r="AG373" s="223"/>
      <c r="AH373" s="224" t="s">
        <v>613</v>
      </c>
      <c r="AI373" s="225"/>
      <c r="AJ373" s="225"/>
      <c r="AK373" s="225"/>
      <c r="AL373" s="226" t="s">
        <v>613</v>
      </c>
      <c r="AM373" s="227"/>
      <c r="AN373" s="227"/>
      <c r="AO373" s="228"/>
      <c r="AP373" s="229" t="s">
        <v>613</v>
      </c>
      <c r="AQ373" s="229"/>
      <c r="AR373" s="229"/>
      <c r="AS373" s="229"/>
      <c r="AT373" s="229"/>
      <c r="AU373" s="229"/>
      <c r="AV373" s="229"/>
      <c r="AW373" s="229"/>
      <c r="AX373" s="229"/>
      <c r="AY373">
        <f>COUNTA($C$373)</f>
        <v>1</v>
      </c>
    </row>
    <row r="374" spans="1:51" ht="57.75" customHeight="1" x14ac:dyDescent="0.15">
      <c r="A374" s="230">
        <v>9</v>
      </c>
      <c r="B374" s="230">
        <v>1</v>
      </c>
      <c r="C374" s="252" t="s">
        <v>690</v>
      </c>
      <c r="D374" s="251"/>
      <c r="E374" s="251"/>
      <c r="F374" s="251"/>
      <c r="G374" s="251"/>
      <c r="H374" s="251"/>
      <c r="I374" s="251"/>
      <c r="J374" s="233">
        <v>9000012120001</v>
      </c>
      <c r="K374" s="234"/>
      <c r="L374" s="234"/>
      <c r="M374" s="234"/>
      <c r="N374" s="234"/>
      <c r="O374" s="234"/>
      <c r="P374" s="245" t="s">
        <v>764</v>
      </c>
      <c r="Q374" s="235"/>
      <c r="R374" s="235"/>
      <c r="S374" s="235"/>
      <c r="T374" s="235"/>
      <c r="U374" s="235"/>
      <c r="V374" s="235"/>
      <c r="W374" s="235"/>
      <c r="X374" s="235"/>
      <c r="Y374" s="236">
        <v>1.1000000000000001</v>
      </c>
      <c r="Z374" s="237"/>
      <c r="AA374" s="237"/>
      <c r="AB374" s="238"/>
      <c r="AC374" s="222" t="s">
        <v>75</v>
      </c>
      <c r="AD374" s="223"/>
      <c r="AE374" s="223"/>
      <c r="AF374" s="223"/>
      <c r="AG374" s="223"/>
      <c r="AH374" s="224" t="s">
        <v>613</v>
      </c>
      <c r="AI374" s="225"/>
      <c r="AJ374" s="225"/>
      <c r="AK374" s="225"/>
      <c r="AL374" s="226" t="s">
        <v>613</v>
      </c>
      <c r="AM374" s="227"/>
      <c r="AN374" s="227"/>
      <c r="AO374" s="228"/>
      <c r="AP374" s="229" t="s">
        <v>613</v>
      </c>
      <c r="AQ374" s="229"/>
      <c r="AR374" s="229"/>
      <c r="AS374" s="229"/>
      <c r="AT374" s="229"/>
      <c r="AU374" s="229"/>
      <c r="AV374" s="229"/>
      <c r="AW374" s="229"/>
      <c r="AX374" s="229"/>
      <c r="AY374">
        <f>COUNTA($C$374)</f>
        <v>1</v>
      </c>
    </row>
    <row r="375" spans="1:51" ht="46.5"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46.5"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46.5"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53"/>
      <c r="AI377" s="254"/>
      <c r="AJ377" s="254"/>
      <c r="AK377" s="254"/>
      <c r="AL377" s="226"/>
      <c r="AM377" s="227"/>
      <c r="AN377" s="227"/>
      <c r="AO377" s="228"/>
      <c r="AP377" s="229"/>
      <c r="AQ377" s="229"/>
      <c r="AR377" s="229"/>
      <c r="AS377" s="229"/>
      <c r="AT377" s="229"/>
      <c r="AU377" s="229"/>
      <c r="AV377" s="229"/>
      <c r="AW377" s="229"/>
      <c r="AX377" s="229"/>
      <c r="AY377">
        <f>COUNTA($C$377)</f>
        <v>0</v>
      </c>
    </row>
    <row r="378" spans="1:51" ht="46.5" hidden="1" customHeight="1" x14ac:dyDescent="0.15">
      <c r="A378" s="230">
        <v>13</v>
      </c>
      <c r="B378" s="230">
        <v>1</v>
      </c>
      <c r="C378" s="252"/>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53"/>
      <c r="AI378" s="254"/>
      <c r="AJ378" s="254"/>
      <c r="AK378" s="254"/>
      <c r="AL378" s="226"/>
      <c r="AM378" s="227"/>
      <c r="AN378" s="227"/>
      <c r="AO378" s="228"/>
      <c r="AP378" s="229"/>
      <c r="AQ378" s="229"/>
      <c r="AR378" s="229"/>
      <c r="AS378" s="229"/>
      <c r="AT378" s="229"/>
      <c r="AU378" s="229"/>
      <c r="AV378" s="229"/>
      <c r="AW378" s="229"/>
      <c r="AX378" s="229"/>
      <c r="AY378">
        <f>COUNTA($C$378)</f>
        <v>0</v>
      </c>
    </row>
    <row r="379" spans="1:51" ht="46.5" hidden="1" customHeight="1" x14ac:dyDescent="0.15">
      <c r="A379" s="230">
        <v>14</v>
      </c>
      <c r="B379" s="230">
        <v>1</v>
      </c>
      <c r="C379" s="252"/>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46.5" hidden="1" customHeight="1" x14ac:dyDescent="0.15">
      <c r="A380" s="230">
        <v>15</v>
      </c>
      <c r="B380" s="230">
        <v>1</v>
      </c>
      <c r="C380" s="252"/>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46.5"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46.5"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46.5" hidden="1" customHeight="1" x14ac:dyDescent="0.15">
      <c r="A383" s="230">
        <v>18</v>
      </c>
      <c r="B383" s="230">
        <v>1</v>
      </c>
      <c r="C383" s="252"/>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46.5" hidden="1" customHeight="1" x14ac:dyDescent="0.15">
      <c r="A384" s="230">
        <v>19</v>
      </c>
      <c r="B384" s="230">
        <v>1</v>
      </c>
      <c r="C384" s="252"/>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46.5" hidden="1" customHeight="1" x14ac:dyDescent="0.15">
      <c r="A385" s="230">
        <v>20</v>
      </c>
      <c r="B385" s="230">
        <v>1</v>
      </c>
      <c r="C385" s="252"/>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46.5"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228</v>
      </c>
      <c r="AD398" s="241"/>
      <c r="AE398" s="241"/>
      <c r="AF398" s="241"/>
      <c r="AG398" s="241"/>
      <c r="AH398" s="257" t="s">
        <v>246</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639</v>
      </c>
      <c r="D399" s="251"/>
      <c r="E399" s="251"/>
      <c r="F399" s="251"/>
      <c r="G399" s="251"/>
      <c r="H399" s="251"/>
      <c r="I399" s="251"/>
      <c r="J399" s="233" t="s">
        <v>613</v>
      </c>
      <c r="K399" s="234"/>
      <c r="L399" s="234"/>
      <c r="M399" s="234"/>
      <c r="N399" s="234"/>
      <c r="O399" s="234"/>
      <c r="P399" s="235" t="s">
        <v>638</v>
      </c>
      <c r="Q399" s="235"/>
      <c r="R399" s="235"/>
      <c r="S399" s="235"/>
      <c r="T399" s="235"/>
      <c r="U399" s="235"/>
      <c r="V399" s="235"/>
      <c r="W399" s="235"/>
      <c r="X399" s="235"/>
      <c r="Y399" s="236">
        <v>792.5</v>
      </c>
      <c r="Z399" s="237"/>
      <c r="AA399" s="237"/>
      <c r="AB399" s="238"/>
      <c r="AC399" s="222" t="s">
        <v>257</v>
      </c>
      <c r="AD399" s="223"/>
      <c r="AE399" s="223"/>
      <c r="AF399" s="223"/>
      <c r="AG399" s="223"/>
      <c r="AH399" s="253" t="s">
        <v>613</v>
      </c>
      <c r="AI399" s="254"/>
      <c r="AJ399" s="254"/>
      <c r="AK399" s="254"/>
      <c r="AL399" s="226">
        <v>100</v>
      </c>
      <c r="AM399" s="227"/>
      <c r="AN399" s="227"/>
      <c r="AO399" s="228"/>
      <c r="AP399" s="229" t="s">
        <v>613</v>
      </c>
      <c r="AQ399" s="229"/>
      <c r="AR399" s="229"/>
      <c r="AS399" s="229"/>
      <c r="AT399" s="229"/>
      <c r="AU399" s="229"/>
      <c r="AV399" s="229"/>
      <c r="AW399" s="229"/>
      <c r="AX399" s="229"/>
      <c r="AY399">
        <f>$AY$396</f>
        <v>1</v>
      </c>
    </row>
    <row r="400" spans="1:51" ht="30" customHeight="1" x14ac:dyDescent="0.15">
      <c r="A400" s="230">
        <v>2</v>
      </c>
      <c r="B400" s="230">
        <v>1</v>
      </c>
      <c r="C400" s="252" t="s">
        <v>640</v>
      </c>
      <c r="D400" s="251"/>
      <c r="E400" s="251"/>
      <c r="F400" s="251"/>
      <c r="G400" s="251"/>
      <c r="H400" s="251"/>
      <c r="I400" s="251"/>
      <c r="J400" s="233" t="s">
        <v>613</v>
      </c>
      <c r="K400" s="234"/>
      <c r="L400" s="234"/>
      <c r="M400" s="234"/>
      <c r="N400" s="234"/>
      <c r="O400" s="234"/>
      <c r="P400" s="235" t="s">
        <v>638</v>
      </c>
      <c r="Q400" s="235"/>
      <c r="R400" s="235"/>
      <c r="S400" s="235"/>
      <c r="T400" s="235"/>
      <c r="U400" s="235"/>
      <c r="V400" s="235"/>
      <c r="W400" s="235"/>
      <c r="X400" s="235"/>
      <c r="Y400" s="236">
        <v>143.1</v>
      </c>
      <c r="Z400" s="237"/>
      <c r="AA400" s="237"/>
      <c r="AB400" s="238"/>
      <c r="AC400" s="222" t="s">
        <v>257</v>
      </c>
      <c r="AD400" s="223"/>
      <c r="AE400" s="223"/>
      <c r="AF400" s="223"/>
      <c r="AG400" s="223"/>
      <c r="AH400" s="253" t="s">
        <v>613</v>
      </c>
      <c r="AI400" s="254"/>
      <c r="AJ400" s="254"/>
      <c r="AK400" s="254"/>
      <c r="AL400" s="226">
        <v>100</v>
      </c>
      <c r="AM400" s="227"/>
      <c r="AN400" s="227"/>
      <c r="AO400" s="228"/>
      <c r="AP400" s="229" t="s">
        <v>613</v>
      </c>
      <c r="AQ400" s="229"/>
      <c r="AR400" s="229"/>
      <c r="AS400" s="229"/>
      <c r="AT400" s="229"/>
      <c r="AU400" s="229"/>
      <c r="AV400" s="229"/>
      <c r="AW400" s="229"/>
      <c r="AX400" s="229"/>
      <c r="AY400">
        <f>COUNTA($C$400)</f>
        <v>1</v>
      </c>
    </row>
    <row r="401" spans="1:51" ht="30" customHeight="1" x14ac:dyDescent="0.15">
      <c r="A401" s="230">
        <v>3</v>
      </c>
      <c r="B401" s="230">
        <v>1</v>
      </c>
      <c r="C401" s="252" t="s">
        <v>641</v>
      </c>
      <c r="D401" s="251"/>
      <c r="E401" s="251"/>
      <c r="F401" s="251"/>
      <c r="G401" s="251"/>
      <c r="H401" s="251"/>
      <c r="I401" s="251"/>
      <c r="J401" s="233" t="s">
        <v>613</v>
      </c>
      <c r="K401" s="234"/>
      <c r="L401" s="234"/>
      <c r="M401" s="234"/>
      <c r="N401" s="234"/>
      <c r="O401" s="234"/>
      <c r="P401" s="235" t="s">
        <v>638</v>
      </c>
      <c r="Q401" s="235"/>
      <c r="R401" s="235"/>
      <c r="S401" s="235"/>
      <c r="T401" s="235"/>
      <c r="U401" s="235"/>
      <c r="V401" s="235"/>
      <c r="W401" s="235"/>
      <c r="X401" s="235"/>
      <c r="Y401" s="236">
        <v>136.69999999999999</v>
      </c>
      <c r="Z401" s="237"/>
      <c r="AA401" s="237"/>
      <c r="AB401" s="238"/>
      <c r="AC401" s="222" t="s">
        <v>257</v>
      </c>
      <c r="AD401" s="223"/>
      <c r="AE401" s="223"/>
      <c r="AF401" s="223"/>
      <c r="AG401" s="223"/>
      <c r="AH401" s="253" t="s">
        <v>613</v>
      </c>
      <c r="AI401" s="254"/>
      <c r="AJ401" s="254"/>
      <c r="AK401" s="254"/>
      <c r="AL401" s="226">
        <v>100</v>
      </c>
      <c r="AM401" s="227"/>
      <c r="AN401" s="227"/>
      <c r="AO401" s="228"/>
      <c r="AP401" s="229" t="s">
        <v>613</v>
      </c>
      <c r="AQ401" s="229"/>
      <c r="AR401" s="229"/>
      <c r="AS401" s="229"/>
      <c r="AT401" s="229"/>
      <c r="AU401" s="229"/>
      <c r="AV401" s="229"/>
      <c r="AW401" s="229"/>
      <c r="AX401" s="229"/>
      <c r="AY401">
        <f>COUNTA($C$401)</f>
        <v>1</v>
      </c>
    </row>
    <row r="402" spans="1:51" ht="30" customHeight="1" x14ac:dyDescent="0.15">
      <c r="A402" s="230">
        <v>4</v>
      </c>
      <c r="B402" s="230">
        <v>1</v>
      </c>
      <c r="C402" s="252" t="s">
        <v>642</v>
      </c>
      <c r="D402" s="251"/>
      <c r="E402" s="251"/>
      <c r="F402" s="251"/>
      <c r="G402" s="251"/>
      <c r="H402" s="251"/>
      <c r="I402" s="251"/>
      <c r="J402" s="233" t="s">
        <v>613</v>
      </c>
      <c r="K402" s="234"/>
      <c r="L402" s="234"/>
      <c r="M402" s="234"/>
      <c r="N402" s="234"/>
      <c r="O402" s="234"/>
      <c r="P402" s="235" t="s">
        <v>638</v>
      </c>
      <c r="Q402" s="235"/>
      <c r="R402" s="235"/>
      <c r="S402" s="235"/>
      <c r="T402" s="235"/>
      <c r="U402" s="235"/>
      <c r="V402" s="235"/>
      <c r="W402" s="235"/>
      <c r="X402" s="235"/>
      <c r="Y402" s="236">
        <v>109.9</v>
      </c>
      <c r="Z402" s="237"/>
      <c r="AA402" s="237"/>
      <c r="AB402" s="238"/>
      <c r="AC402" s="222" t="s">
        <v>257</v>
      </c>
      <c r="AD402" s="223"/>
      <c r="AE402" s="223"/>
      <c r="AF402" s="223"/>
      <c r="AG402" s="223"/>
      <c r="AH402" s="253" t="s">
        <v>613</v>
      </c>
      <c r="AI402" s="254"/>
      <c r="AJ402" s="254"/>
      <c r="AK402" s="254"/>
      <c r="AL402" s="226">
        <v>100</v>
      </c>
      <c r="AM402" s="227"/>
      <c r="AN402" s="227"/>
      <c r="AO402" s="228"/>
      <c r="AP402" s="229" t="s">
        <v>613</v>
      </c>
      <c r="AQ402" s="229"/>
      <c r="AR402" s="229"/>
      <c r="AS402" s="229"/>
      <c r="AT402" s="229"/>
      <c r="AU402" s="229"/>
      <c r="AV402" s="229"/>
      <c r="AW402" s="229"/>
      <c r="AX402" s="229"/>
      <c r="AY402">
        <f>COUNTA($C$402)</f>
        <v>1</v>
      </c>
    </row>
    <row r="403" spans="1:51" ht="30" customHeight="1" x14ac:dyDescent="0.15">
      <c r="A403" s="230">
        <v>5</v>
      </c>
      <c r="B403" s="230">
        <v>1</v>
      </c>
      <c r="C403" s="251" t="s">
        <v>643</v>
      </c>
      <c r="D403" s="251"/>
      <c r="E403" s="251"/>
      <c r="F403" s="251"/>
      <c r="G403" s="251"/>
      <c r="H403" s="251"/>
      <c r="I403" s="251"/>
      <c r="J403" s="233" t="s">
        <v>613</v>
      </c>
      <c r="K403" s="234"/>
      <c r="L403" s="234"/>
      <c r="M403" s="234"/>
      <c r="N403" s="234"/>
      <c r="O403" s="234"/>
      <c r="P403" s="235" t="s">
        <v>638</v>
      </c>
      <c r="Q403" s="235"/>
      <c r="R403" s="235"/>
      <c r="S403" s="235"/>
      <c r="T403" s="235"/>
      <c r="U403" s="235"/>
      <c r="V403" s="235"/>
      <c r="W403" s="235"/>
      <c r="X403" s="235"/>
      <c r="Y403" s="236">
        <v>57</v>
      </c>
      <c r="Z403" s="237"/>
      <c r="AA403" s="237"/>
      <c r="AB403" s="238"/>
      <c r="AC403" s="222" t="s">
        <v>257</v>
      </c>
      <c r="AD403" s="223"/>
      <c r="AE403" s="223"/>
      <c r="AF403" s="223"/>
      <c r="AG403" s="223"/>
      <c r="AH403" s="253" t="s">
        <v>613</v>
      </c>
      <c r="AI403" s="254"/>
      <c r="AJ403" s="254"/>
      <c r="AK403" s="254"/>
      <c r="AL403" s="226">
        <v>100</v>
      </c>
      <c r="AM403" s="227"/>
      <c r="AN403" s="227"/>
      <c r="AO403" s="228"/>
      <c r="AP403" s="229" t="s">
        <v>613</v>
      </c>
      <c r="AQ403" s="229"/>
      <c r="AR403" s="229"/>
      <c r="AS403" s="229"/>
      <c r="AT403" s="229"/>
      <c r="AU403" s="229"/>
      <c r="AV403" s="229"/>
      <c r="AW403" s="229"/>
      <c r="AX403" s="229"/>
      <c r="AY403">
        <f>COUNTA($C$403)</f>
        <v>1</v>
      </c>
    </row>
    <row r="404" spans="1:51" ht="30" customHeight="1" x14ac:dyDescent="0.15">
      <c r="A404" s="230">
        <v>6</v>
      </c>
      <c r="B404" s="230">
        <v>1</v>
      </c>
      <c r="C404" s="251" t="s">
        <v>644</v>
      </c>
      <c r="D404" s="251"/>
      <c r="E404" s="251"/>
      <c r="F404" s="251"/>
      <c r="G404" s="251"/>
      <c r="H404" s="251"/>
      <c r="I404" s="251"/>
      <c r="J404" s="233" t="s">
        <v>613</v>
      </c>
      <c r="K404" s="234"/>
      <c r="L404" s="234"/>
      <c r="M404" s="234"/>
      <c r="N404" s="234"/>
      <c r="O404" s="234"/>
      <c r="P404" s="235" t="s">
        <v>638</v>
      </c>
      <c r="Q404" s="235"/>
      <c r="R404" s="235"/>
      <c r="S404" s="235"/>
      <c r="T404" s="235"/>
      <c r="U404" s="235"/>
      <c r="V404" s="235"/>
      <c r="W404" s="235"/>
      <c r="X404" s="235"/>
      <c r="Y404" s="236">
        <v>52.2</v>
      </c>
      <c r="Z404" s="237"/>
      <c r="AA404" s="237"/>
      <c r="AB404" s="238"/>
      <c r="AC404" s="222" t="s">
        <v>257</v>
      </c>
      <c r="AD404" s="223"/>
      <c r="AE404" s="223"/>
      <c r="AF404" s="223"/>
      <c r="AG404" s="223"/>
      <c r="AH404" s="253" t="s">
        <v>613</v>
      </c>
      <c r="AI404" s="254"/>
      <c r="AJ404" s="254"/>
      <c r="AK404" s="254"/>
      <c r="AL404" s="226">
        <v>100</v>
      </c>
      <c r="AM404" s="227"/>
      <c r="AN404" s="227"/>
      <c r="AO404" s="228"/>
      <c r="AP404" s="229" t="s">
        <v>613</v>
      </c>
      <c r="AQ404" s="229"/>
      <c r="AR404" s="229"/>
      <c r="AS404" s="229"/>
      <c r="AT404" s="229"/>
      <c r="AU404" s="229"/>
      <c r="AV404" s="229"/>
      <c r="AW404" s="229"/>
      <c r="AX404" s="229"/>
      <c r="AY404">
        <f>COUNTA($C$404)</f>
        <v>1</v>
      </c>
    </row>
    <row r="405" spans="1:51" ht="30" customHeight="1" x14ac:dyDescent="0.15">
      <c r="A405" s="230">
        <v>7</v>
      </c>
      <c r="B405" s="230">
        <v>1</v>
      </c>
      <c r="C405" s="251" t="s">
        <v>645</v>
      </c>
      <c r="D405" s="251"/>
      <c r="E405" s="251"/>
      <c r="F405" s="251"/>
      <c r="G405" s="251"/>
      <c r="H405" s="251"/>
      <c r="I405" s="251"/>
      <c r="J405" s="233" t="s">
        <v>613</v>
      </c>
      <c r="K405" s="234"/>
      <c r="L405" s="234"/>
      <c r="M405" s="234"/>
      <c r="N405" s="234"/>
      <c r="O405" s="234"/>
      <c r="P405" s="235" t="s">
        <v>638</v>
      </c>
      <c r="Q405" s="235"/>
      <c r="R405" s="235"/>
      <c r="S405" s="235"/>
      <c r="T405" s="235"/>
      <c r="U405" s="235"/>
      <c r="V405" s="235"/>
      <c r="W405" s="235"/>
      <c r="X405" s="235"/>
      <c r="Y405" s="236">
        <v>41.3</v>
      </c>
      <c r="Z405" s="237"/>
      <c r="AA405" s="237"/>
      <c r="AB405" s="238"/>
      <c r="AC405" s="222" t="s">
        <v>257</v>
      </c>
      <c r="AD405" s="223"/>
      <c r="AE405" s="223"/>
      <c r="AF405" s="223"/>
      <c r="AG405" s="223"/>
      <c r="AH405" s="253" t="s">
        <v>613</v>
      </c>
      <c r="AI405" s="254"/>
      <c r="AJ405" s="254"/>
      <c r="AK405" s="254"/>
      <c r="AL405" s="226">
        <v>100</v>
      </c>
      <c r="AM405" s="227"/>
      <c r="AN405" s="227"/>
      <c r="AO405" s="228"/>
      <c r="AP405" s="229" t="s">
        <v>613</v>
      </c>
      <c r="AQ405" s="229"/>
      <c r="AR405" s="229"/>
      <c r="AS405" s="229"/>
      <c r="AT405" s="229"/>
      <c r="AU405" s="229"/>
      <c r="AV405" s="229"/>
      <c r="AW405" s="229"/>
      <c r="AX405" s="229"/>
      <c r="AY405">
        <f>COUNTA($C$405)</f>
        <v>1</v>
      </c>
    </row>
    <row r="406" spans="1:51" ht="30" customHeight="1" x14ac:dyDescent="0.15">
      <c r="A406" s="230">
        <v>8</v>
      </c>
      <c r="B406" s="230">
        <v>1</v>
      </c>
      <c r="C406" s="251" t="s">
        <v>646</v>
      </c>
      <c r="D406" s="251"/>
      <c r="E406" s="251"/>
      <c r="F406" s="251"/>
      <c r="G406" s="251"/>
      <c r="H406" s="251"/>
      <c r="I406" s="251"/>
      <c r="J406" s="233" t="s">
        <v>613</v>
      </c>
      <c r="K406" s="234"/>
      <c r="L406" s="234"/>
      <c r="M406" s="234"/>
      <c r="N406" s="234"/>
      <c r="O406" s="234"/>
      <c r="P406" s="235" t="s">
        <v>638</v>
      </c>
      <c r="Q406" s="235"/>
      <c r="R406" s="235"/>
      <c r="S406" s="235"/>
      <c r="T406" s="235"/>
      <c r="U406" s="235"/>
      <c r="V406" s="235"/>
      <c r="W406" s="235"/>
      <c r="X406" s="235"/>
      <c r="Y406" s="236">
        <v>39.4</v>
      </c>
      <c r="Z406" s="237"/>
      <c r="AA406" s="237"/>
      <c r="AB406" s="238"/>
      <c r="AC406" s="222" t="s">
        <v>257</v>
      </c>
      <c r="AD406" s="223"/>
      <c r="AE406" s="223"/>
      <c r="AF406" s="223"/>
      <c r="AG406" s="223"/>
      <c r="AH406" s="253" t="s">
        <v>613</v>
      </c>
      <c r="AI406" s="254"/>
      <c r="AJ406" s="254"/>
      <c r="AK406" s="254"/>
      <c r="AL406" s="226">
        <v>100</v>
      </c>
      <c r="AM406" s="227"/>
      <c r="AN406" s="227"/>
      <c r="AO406" s="228"/>
      <c r="AP406" s="229" t="s">
        <v>613</v>
      </c>
      <c r="AQ406" s="229"/>
      <c r="AR406" s="229"/>
      <c r="AS406" s="229"/>
      <c r="AT406" s="229"/>
      <c r="AU406" s="229"/>
      <c r="AV406" s="229"/>
      <c r="AW406" s="229"/>
      <c r="AX406" s="229"/>
      <c r="AY406">
        <f>COUNTA($C$406)</f>
        <v>1</v>
      </c>
    </row>
    <row r="407" spans="1:51" ht="30" customHeight="1" x14ac:dyDescent="0.15">
      <c r="A407" s="230">
        <v>9</v>
      </c>
      <c r="B407" s="230">
        <v>1</v>
      </c>
      <c r="C407" s="251" t="s">
        <v>647</v>
      </c>
      <c r="D407" s="251"/>
      <c r="E407" s="251"/>
      <c r="F407" s="251"/>
      <c r="G407" s="251"/>
      <c r="H407" s="251"/>
      <c r="I407" s="251"/>
      <c r="J407" s="233" t="s">
        <v>613</v>
      </c>
      <c r="K407" s="234"/>
      <c r="L407" s="234"/>
      <c r="M407" s="234"/>
      <c r="N407" s="234"/>
      <c r="O407" s="234"/>
      <c r="P407" s="235" t="s">
        <v>638</v>
      </c>
      <c r="Q407" s="235"/>
      <c r="R407" s="235"/>
      <c r="S407" s="235"/>
      <c r="T407" s="235"/>
      <c r="U407" s="235"/>
      <c r="V407" s="235"/>
      <c r="W407" s="235"/>
      <c r="X407" s="235"/>
      <c r="Y407" s="236">
        <v>38.700000000000003</v>
      </c>
      <c r="Z407" s="237"/>
      <c r="AA407" s="237"/>
      <c r="AB407" s="238"/>
      <c r="AC407" s="222" t="s">
        <v>257</v>
      </c>
      <c r="AD407" s="223"/>
      <c r="AE407" s="223"/>
      <c r="AF407" s="223"/>
      <c r="AG407" s="223"/>
      <c r="AH407" s="253" t="s">
        <v>613</v>
      </c>
      <c r="AI407" s="254"/>
      <c r="AJ407" s="254"/>
      <c r="AK407" s="254"/>
      <c r="AL407" s="226">
        <v>100</v>
      </c>
      <c r="AM407" s="227"/>
      <c r="AN407" s="227"/>
      <c r="AO407" s="228"/>
      <c r="AP407" s="229" t="s">
        <v>613</v>
      </c>
      <c r="AQ407" s="229"/>
      <c r="AR407" s="229"/>
      <c r="AS407" s="229"/>
      <c r="AT407" s="229"/>
      <c r="AU407" s="229"/>
      <c r="AV407" s="229"/>
      <c r="AW407" s="229"/>
      <c r="AX407" s="229"/>
      <c r="AY407">
        <f>COUNTA($C$407)</f>
        <v>1</v>
      </c>
    </row>
    <row r="408" spans="1:51" ht="30" customHeight="1" x14ac:dyDescent="0.15">
      <c r="A408" s="230">
        <v>10</v>
      </c>
      <c r="B408" s="230">
        <v>1</v>
      </c>
      <c r="C408" s="251" t="s">
        <v>648</v>
      </c>
      <c r="D408" s="251"/>
      <c r="E408" s="251"/>
      <c r="F408" s="251"/>
      <c r="G408" s="251"/>
      <c r="H408" s="251"/>
      <c r="I408" s="251"/>
      <c r="J408" s="233" t="s">
        <v>613</v>
      </c>
      <c r="K408" s="234"/>
      <c r="L408" s="234"/>
      <c r="M408" s="234"/>
      <c r="N408" s="234"/>
      <c r="O408" s="234"/>
      <c r="P408" s="235" t="s">
        <v>638</v>
      </c>
      <c r="Q408" s="235"/>
      <c r="R408" s="235"/>
      <c r="S408" s="235"/>
      <c r="T408" s="235"/>
      <c r="U408" s="235"/>
      <c r="V408" s="235"/>
      <c r="W408" s="235"/>
      <c r="X408" s="235"/>
      <c r="Y408" s="236">
        <v>38.4</v>
      </c>
      <c r="Z408" s="237"/>
      <c r="AA408" s="237"/>
      <c r="AB408" s="238"/>
      <c r="AC408" s="222" t="s">
        <v>257</v>
      </c>
      <c r="AD408" s="223"/>
      <c r="AE408" s="223"/>
      <c r="AF408" s="223"/>
      <c r="AG408" s="223"/>
      <c r="AH408" s="253" t="s">
        <v>613</v>
      </c>
      <c r="AI408" s="254"/>
      <c r="AJ408" s="254"/>
      <c r="AK408" s="254"/>
      <c r="AL408" s="226">
        <v>100</v>
      </c>
      <c r="AM408" s="227"/>
      <c r="AN408" s="227"/>
      <c r="AO408" s="228"/>
      <c r="AP408" s="229" t="s">
        <v>613</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228</v>
      </c>
      <c r="AD431" s="241"/>
      <c r="AE431" s="241"/>
      <c r="AF431" s="241"/>
      <c r="AG431" s="241"/>
      <c r="AH431" s="257" t="s">
        <v>246</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649</v>
      </c>
      <c r="D432" s="251"/>
      <c r="E432" s="251"/>
      <c r="F432" s="251"/>
      <c r="G432" s="251"/>
      <c r="H432" s="251"/>
      <c r="I432" s="251"/>
      <c r="J432" s="233" t="s">
        <v>613</v>
      </c>
      <c r="K432" s="234"/>
      <c r="L432" s="234"/>
      <c r="M432" s="234"/>
      <c r="N432" s="234"/>
      <c r="O432" s="234"/>
      <c r="P432" s="235" t="s">
        <v>650</v>
      </c>
      <c r="Q432" s="235"/>
      <c r="R432" s="235"/>
      <c r="S432" s="235"/>
      <c r="T432" s="235"/>
      <c r="U432" s="235"/>
      <c r="V432" s="235"/>
      <c r="W432" s="235"/>
      <c r="X432" s="235"/>
      <c r="Y432" s="236">
        <v>116.9</v>
      </c>
      <c r="Z432" s="237"/>
      <c r="AA432" s="237"/>
      <c r="AB432" s="238"/>
      <c r="AC432" s="222" t="s">
        <v>257</v>
      </c>
      <c r="AD432" s="223"/>
      <c r="AE432" s="223"/>
      <c r="AF432" s="223"/>
      <c r="AG432" s="223"/>
      <c r="AH432" s="253" t="s">
        <v>613</v>
      </c>
      <c r="AI432" s="254"/>
      <c r="AJ432" s="254"/>
      <c r="AK432" s="254"/>
      <c r="AL432" s="226">
        <v>100</v>
      </c>
      <c r="AM432" s="227"/>
      <c r="AN432" s="227"/>
      <c r="AO432" s="228"/>
      <c r="AP432" s="229" t="s">
        <v>613</v>
      </c>
      <c r="AQ432" s="229"/>
      <c r="AR432" s="229"/>
      <c r="AS432" s="229"/>
      <c r="AT432" s="229"/>
      <c r="AU432" s="229"/>
      <c r="AV432" s="229"/>
      <c r="AW432" s="229"/>
      <c r="AX432" s="229"/>
      <c r="AY432">
        <f>$AY$429</f>
        <v>1</v>
      </c>
    </row>
    <row r="433" spans="1:51" ht="30" customHeight="1" x14ac:dyDescent="0.15">
      <c r="A433" s="230">
        <v>2</v>
      </c>
      <c r="B433" s="230">
        <v>1</v>
      </c>
      <c r="C433" s="251" t="s">
        <v>651</v>
      </c>
      <c r="D433" s="251"/>
      <c r="E433" s="251"/>
      <c r="F433" s="251"/>
      <c r="G433" s="251"/>
      <c r="H433" s="251"/>
      <c r="I433" s="251"/>
      <c r="J433" s="233" t="s">
        <v>613</v>
      </c>
      <c r="K433" s="234"/>
      <c r="L433" s="234"/>
      <c r="M433" s="234"/>
      <c r="N433" s="234"/>
      <c r="O433" s="234"/>
      <c r="P433" s="235" t="s">
        <v>650</v>
      </c>
      <c r="Q433" s="235"/>
      <c r="R433" s="235"/>
      <c r="S433" s="235"/>
      <c r="T433" s="235"/>
      <c r="U433" s="235"/>
      <c r="V433" s="235"/>
      <c r="W433" s="235"/>
      <c r="X433" s="235"/>
      <c r="Y433" s="236">
        <v>82.8</v>
      </c>
      <c r="Z433" s="237"/>
      <c r="AA433" s="237"/>
      <c r="AB433" s="238"/>
      <c r="AC433" s="222" t="s">
        <v>257</v>
      </c>
      <c r="AD433" s="223"/>
      <c r="AE433" s="223"/>
      <c r="AF433" s="223"/>
      <c r="AG433" s="223"/>
      <c r="AH433" s="253" t="s">
        <v>613</v>
      </c>
      <c r="AI433" s="254"/>
      <c r="AJ433" s="254"/>
      <c r="AK433" s="254"/>
      <c r="AL433" s="226">
        <v>100</v>
      </c>
      <c r="AM433" s="227"/>
      <c r="AN433" s="227"/>
      <c r="AO433" s="228"/>
      <c r="AP433" s="229" t="s">
        <v>613</v>
      </c>
      <c r="AQ433" s="229"/>
      <c r="AR433" s="229"/>
      <c r="AS433" s="229"/>
      <c r="AT433" s="229"/>
      <c r="AU433" s="229"/>
      <c r="AV433" s="229"/>
      <c r="AW433" s="229"/>
      <c r="AX433" s="229"/>
      <c r="AY433">
        <f>COUNTA($C$433)</f>
        <v>1</v>
      </c>
    </row>
    <row r="434" spans="1:51" ht="30" customHeight="1" x14ac:dyDescent="0.15">
      <c r="A434" s="230">
        <v>3</v>
      </c>
      <c r="B434" s="230">
        <v>1</v>
      </c>
      <c r="C434" s="252" t="s">
        <v>652</v>
      </c>
      <c r="D434" s="251"/>
      <c r="E434" s="251"/>
      <c r="F434" s="251"/>
      <c r="G434" s="251"/>
      <c r="H434" s="251"/>
      <c r="I434" s="251"/>
      <c r="J434" s="233" t="s">
        <v>613</v>
      </c>
      <c r="K434" s="234"/>
      <c r="L434" s="234"/>
      <c r="M434" s="234"/>
      <c r="N434" s="234"/>
      <c r="O434" s="234"/>
      <c r="P434" s="245" t="s">
        <v>650</v>
      </c>
      <c r="Q434" s="235"/>
      <c r="R434" s="235"/>
      <c r="S434" s="235"/>
      <c r="T434" s="235"/>
      <c r="U434" s="235"/>
      <c r="V434" s="235"/>
      <c r="W434" s="235"/>
      <c r="X434" s="235"/>
      <c r="Y434" s="236">
        <v>62</v>
      </c>
      <c r="Z434" s="237"/>
      <c r="AA434" s="237"/>
      <c r="AB434" s="238"/>
      <c r="AC434" s="222" t="s">
        <v>257</v>
      </c>
      <c r="AD434" s="223"/>
      <c r="AE434" s="223"/>
      <c r="AF434" s="223"/>
      <c r="AG434" s="223"/>
      <c r="AH434" s="224" t="s">
        <v>613</v>
      </c>
      <c r="AI434" s="225"/>
      <c r="AJ434" s="225"/>
      <c r="AK434" s="225"/>
      <c r="AL434" s="226">
        <v>100</v>
      </c>
      <c r="AM434" s="227"/>
      <c r="AN434" s="227"/>
      <c r="AO434" s="228"/>
      <c r="AP434" s="229" t="s">
        <v>613</v>
      </c>
      <c r="AQ434" s="229"/>
      <c r="AR434" s="229"/>
      <c r="AS434" s="229"/>
      <c r="AT434" s="229"/>
      <c r="AU434" s="229"/>
      <c r="AV434" s="229"/>
      <c r="AW434" s="229"/>
      <c r="AX434" s="229"/>
      <c r="AY434">
        <f>COUNTA($C$434)</f>
        <v>1</v>
      </c>
    </row>
    <row r="435" spans="1:51" ht="30" customHeight="1" x14ac:dyDescent="0.15">
      <c r="A435" s="230">
        <v>4</v>
      </c>
      <c r="B435" s="230">
        <v>1</v>
      </c>
      <c r="C435" s="260" t="s">
        <v>653</v>
      </c>
      <c r="D435" s="261"/>
      <c r="E435" s="261"/>
      <c r="F435" s="261"/>
      <c r="G435" s="261"/>
      <c r="H435" s="261"/>
      <c r="I435" s="262"/>
      <c r="J435" s="233" t="s">
        <v>613</v>
      </c>
      <c r="K435" s="234"/>
      <c r="L435" s="234"/>
      <c r="M435" s="234"/>
      <c r="N435" s="234"/>
      <c r="O435" s="234"/>
      <c r="P435" s="245" t="s">
        <v>650</v>
      </c>
      <c r="Q435" s="235"/>
      <c r="R435" s="235"/>
      <c r="S435" s="235"/>
      <c r="T435" s="235"/>
      <c r="U435" s="235"/>
      <c r="V435" s="235"/>
      <c r="W435" s="235"/>
      <c r="X435" s="235"/>
      <c r="Y435" s="236">
        <v>58.8</v>
      </c>
      <c r="Z435" s="237"/>
      <c r="AA435" s="237"/>
      <c r="AB435" s="238"/>
      <c r="AC435" s="222" t="s">
        <v>257</v>
      </c>
      <c r="AD435" s="223"/>
      <c r="AE435" s="223"/>
      <c r="AF435" s="223"/>
      <c r="AG435" s="223"/>
      <c r="AH435" s="224" t="s">
        <v>613</v>
      </c>
      <c r="AI435" s="225"/>
      <c r="AJ435" s="225"/>
      <c r="AK435" s="225"/>
      <c r="AL435" s="226">
        <v>100</v>
      </c>
      <c r="AM435" s="227"/>
      <c r="AN435" s="227"/>
      <c r="AO435" s="228"/>
      <c r="AP435" s="229" t="s">
        <v>613</v>
      </c>
      <c r="AQ435" s="229"/>
      <c r="AR435" s="229"/>
      <c r="AS435" s="229"/>
      <c r="AT435" s="229"/>
      <c r="AU435" s="229"/>
      <c r="AV435" s="229"/>
      <c r="AW435" s="229"/>
      <c r="AX435" s="229"/>
      <c r="AY435">
        <f>COUNTA($C$435)</f>
        <v>1</v>
      </c>
    </row>
    <row r="436" spans="1:51" ht="30" customHeight="1" x14ac:dyDescent="0.15">
      <c r="A436" s="230">
        <v>5</v>
      </c>
      <c r="B436" s="230">
        <v>1</v>
      </c>
      <c r="C436" s="260" t="s">
        <v>653</v>
      </c>
      <c r="D436" s="261"/>
      <c r="E436" s="261"/>
      <c r="F436" s="261"/>
      <c r="G436" s="261"/>
      <c r="H436" s="261"/>
      <c r="I436" s="262"/>
      <c r="J436" s="233" t="s">
        <v>613</v>
      </c>
      <c r="K436" s="234"/>
      <c r="L436" s="234"/>
      <c r="M436" s="234"/>
      <c r="N436" s="234"/>
      <c r="O436" s="234"/>
      <c r="P436" s="235" t="s">
        <v>650</v>
      </c>
      <c r="Q436" s="235"/>
      <c r="R436" s="235"/>
      <c r="S436" s="235"/>
      <c r="T436" s="235"/>
      <c r="U436" s="235"/>
      <c r="V436" s="235"/>
      <c r="W436" s="235"/>
      <c r="X436" s="235"/>
      <c r="Y436" s="236">
        <v>2.9</v>
      </c>
      <c r="Z436" s="237"/>
      <c r="AA436" s="237"/>
      <c r="AB436" s="238"/>
      <c r="AC436" s="222" t="s">
        <v>257</v>
      </c>
      <c r="AD436" s="223"/>
      <c r="AE436" s="223"/>
      <c r="AF436" s="223"/>
      <c r="AG436" s="223"/>
      <c r="AH436" s="224" t="s">
        <v>613</v>
      </c>
      <c r="AI436" s="225"/>
      <c r="AJ436" s="225"/>
      <c r="AK436" s="225"/>
      <c r="AL436" s="226">
        <v>100</v>
      </c>
      <c r="AM436" s="227"/>
      <c r="AN436" s="227"/>
      <c r="AO436" s="228"/>
      <c r="AP436" s="229" t="s">
        <v>613</v>
      </c>
      <c r="AQ436" s="229"/>
      <c r="AR436" s="229"/>
      <c r="AS436" s="229"/>
      <c r="AT436" s="229"/>
      <c r="AU436" s="229"/>
      <c r="AV436" s="229"/>
      <c r="AW436" s="229"/>
      <c r="AX436" s="229"/>
      <c r="AY436">
        <f>COUNTA($C$436)</f>
        <v>1</v>
      </c>
    </row>
    <row r="437" spans="1:51" ht="30" customHeight="1" x14ac:dyDescent="0.15">
      <c r="A437" s="230">
        <v>6</v>
      </c>
      <c r="B437" s="230">
        <v>1</v>
      </c>
      <c r="C437" s="260" t="s">
        <v>654</v>
      </c>
      <c r="D437" s="261"/>
      <c r="E437" s="261"/>
      <c r="F437" s="261"/>
      <c r="G437" s="261"/>
      <c r="H437" s="261"/>
      <c r="I437" s="262"/>
      <c r="J437" s="233" t="s">
        <v>613</v>
      </c>
      <c r="K437" s="234"/>
      <c r="L437" s="234"/>
      <c r="M437" s="234"/>
      <c r="N437" s="234"/>
      <c r="O437" s="234"/>
      <c r="P437" s="235" t="s">
        <v>650</v>
      </c>
      <c r="Q437" s="235"/>
      <c r="R437" s="235"/>
      <c r="S437" s="235"/>
      <c r="T437" s="235"/>
      <c r="U437" s="235"/>
      <c r="V437" s="235"/>
      <c r="W437" s="235"/>
      <c r="X437" s="235"/>
      <c r="Y437" s="236">
        <v>55.8</v>
      </c>
      <c r="Z437" s="237"/>
      <c r="AA437" s="237"/>
      <c r="AB437" s="238"/>
      <c r="AC437" s="222" t="s">
        <v>257</v>
      </c>
      <c r="AD437" s="223"/>
      <c r="AE437" s="223"/>
      <c r="AF437" s="223"/>
      <c r="AG437" s="223"/>
      <c r="AH437" s="224" t="s">
        <v>613</v>
      </c>
      <c r="AI437" s="225"/>
      <c r="AJ437" s="225"/>
      <c r="AK437" s="225"/>
      <c r="AL437" s="226">
        <v>100</v>
      </c>
      <c r="AM437" s="227"/>
      <c r="AN437" s="227"/>
      <c r="AO437" s="228"/>
      <c r="AP437" s="229" t="s">
        <v>613</v>
      </c>
      <c r="AQ437" s="229"/>
      <c r="AR437" s="229"/>
      <c r="AS437" s="229"/>
      <c r="AT437" s="229"/>
      <c r="AU437" s="229"/>
      <c r="AV437" s="229"/>
      <c r="AW437" s="229"/>
      <c r="AX437" s="229"/>
      <c r="AY437">
        <f>COUNTA($C$437)</f>
        <v>1</v>
      </c>
    </row>
    <row r="438" spans="1:51" ht="30" customHeight="1" x14ac:dyDescent="0.15">
      <c r="A438" s="230">
        <v>7</v>
      </c>
      <c r="B438" s="230">
        <v>1</v>
      </c>
      <c r="C438" s="260" t="s">
        <v>655</v>
      </c>
      <c r="D438" s="261"/>
      <c r="E438" s="261"/>
      <c r="F438" s="261"/>
      <c r="G438" s="261"/>
      <c r="H438" s="261"/>
      <c r="I438" s="262"/>
      <c r="J438" s="233" t="s">
        <v>613</v>
      </c>
      <c r="K438" s="234"/>
      <c r="L438" s="234"/>
      <c r="M438" s="234"/>
      <c r="N438" s="234"/>
      <c r="O438" s="234"/>
      <c r="P438" s="235" t="s">
        <v>650</v>
      </c>
      <c r="Q438" s="235"/>
      <c r="R438" s="235"/>
      <c r="S438" s="235"/>
      <c r="T438" s="235"/>
      <c r="U438" s="235"/>
      <c r="V438" s="235"/>
      <c r="W438" s="235"/>
      <c r="X438" s="235"/>
      <c r="Y438" s="236">
        <v>55.6</v>
      </c>
      <c r="Z438" s="237"/>
      <c r="AA438" s="237"/>
      <c r="AB438" s="238"/>
      <c r="AC438" s="222" t="s">
        <v>257</v>
      </c>
      <c r="AD438" s="223"/>
      <c r="AE438" s="223"/>
      <c r="AF438" s="223"/>
      <c r="AG438" s="223"/>
      <c r="AH438" s="224" t="s">
        <v>613</v>
      </c>
      <c r="AI438" s="225"/>
      <c r="AJ438" s="225"/>
      <c r="AK438" s="225"/>
      <c r="AL438" s="226">
        <v>100</v>
      </c>
      <c r="AM438" s="227"/>
      <c r="AN438" s="227"/>
      <c r="AO438" s="228"/>
      <c r="AP438" s="229" t="s">
        <v>613</v>
      </c>
      <c r="AQ438" s="229"/>
      <c r="AR438" s="229"/>
      <c r="AS438" s="229"/>
      <c r="AT438" s="229"/>
      <c r="AU438" s="229"/>
      <c r="AV438" s="229"/>
      <c r="AW438" s="229"/>
      <c r="AX438" s="229"/>
      <c r="AY438">
        <f>COUNTA($C$438)</f>
        <v>1</v>
      </c>
    </row>
    <row r="439" spans="1:51" ht="30" customHeight="1" x14ac:dyDescent="0.15">
      <c r="A439" s="230">
        <v>8</v>
      </c>
      <c r="B439" s="230">
        <v>1</v>
      </c>
      <c r="C439" s="260" t="s">
        <v>656</v>
      </c>
      <c r="D439" s="261"/>
      <c r="E439" s="261"/>
      <c r="F439" s="261"/>
      <c r="G439" s="261"/>
      <c r="H439" s="261"/>
      <c r="I439" s="262"/>
      <c r="J439" s="233" t="s">
        <v>613</v>
      </c>
      <c r="K439" s="234"/>
      <c r="L439" s="234"/>
      <c r="M439" s="234"/>
      <c r="N439" s="234"/>
      <c r="O439" s="234"/>
      <c r="P439" s="235" t="s">
        <v>650</v>
      </c>
      <c r="Q439" s="235"/>
      <c r="R439" s="235"/>
      <c r="S439" s="235"/>
      <c r="T439" s="235"/>
      <c r="U439" s="235"/>
      <c r="V439" s="235"/>
      <c r="W439" s="235"/>
      <c r="X439" s="235"/>
      <c r="Y439" s="236">
        <v>55</v>
      </c>
      <c r="Z439" s="237"/>
      <c r="AA439" s="237"/>
      <c r="AB439" s="238"/>
      <c r="AC439" s="222" t="s">
        <v>257</v>
      </c>
      <c r="AD439" s="223"/>
      <c r="AE439" s="223"/>
      <c r="AF439" s="223"/>
      <c r="AG439" s="223"/>
      <c r="AH439" s="224" t="s">
        <v>613</v>
      </c>
      <c r="AI439" s="225"/>
      <c r="AJ439" s="225"/>
      <c r="AK439" s="225"/>
      <c r="AL439" s="226">
        <v>100</v>
      </c>
      <c r="AM439" s="227"/>
      <c r="AN439" s="227"/>
      <c r="AO439" s="228"/>
      <c r="AP439" s="229" t="s">
        <v>613</v>
      </c>
      <c r="AQ439" s="229"/>
      <c r="AR439" s="229"/>
      <c r="AS439" s="229"/>
      <c r="AT439" s="229"/>
      <c r="AU439" s="229"/>
      <c r="AV439" s="229"/>
      <c r="AW439" s="229"/>
      <c r="AX439" s="229"/>
      <c r="AY439">
        <f>COUNTA($C$439)</f>
        <v>1</v>
      </c>
    </row>
    <row r="440" spans="1:51" ht="30" customHeight="1" x14ac:dyDescent="0.15">
      <c r="A440" s="230">
        <v>9</v>
      </c>
      <c r="B440" s="230">
        <v>1</v>
      </c>
      <c r="C440" s="260" t="s">
        <v>657</v>
      </c>
      <c r="D440" s="261"/>
      <c r="E440" s="261"/>
      <c r="F440" s="261"/>
      <c r="G440" s="261"/>
      <c r="H440" s="261"/>
      <c r="I440" s="262"/>
      <c r="J440" s="233" t="s">
        <v>613</v>
      </c>
      <c r="K440" s="234"/>
      <c r="L440" s="234"/>
      <c r="M440" s="234"/>
      <c r="N440" s="234"/>
      <c r="O440" s="234"/>
      <c r="P440" s="235" t="s">
        <v>650</v>
      </c>
      <c r="Q440" s="235"/>
      <c r="R440" s="235"/>
      <c r="S440" s="235"/>
      <c r="T440" s="235"/>
      <c r="U440" s="235"/>
      <c r="V440" s="235"/>
      <c r="W440" s="235"/>
      <c r="X440" s="235"/>
      <c r="Y440" s="236">
        <v>48.9</v>
      </c>
      <c r="Z440" s="237"/>
      <c r="AA440" s="237"/>
      <c r="AB440" s="238"/>
      <c r="AC440" s="222" t="s">
        <v>257</v>
      </c>
      <c r="AD440" s="223"/>
      <c r="AE440" s="223"/>
      <c r="AF440" s="223"/>
      <c r="AG440" s="223"/>
      <c r="AH440" s="224" t="s">
        <v>613</v>
      </c>
      <c r="AI440" s="225"/>
      <c r="AJ440" s="225"/>
      <c r="AK440" s="225"/>
      <c r="AL440" s="226">
        <v>100</v>
      </c>
      <c r="AM440" s="227"/>
      <c r="AN440" s="227"/>
      <c r="AO440" s="228"/>
      <c r="AP440" s="229" t="s">
        <v>613</v>
      </c>
      <c r="AQ440" s="229"/>
      <c r="AR440" s="229"/>
      <c r="AS440" s="229"/>
      <c r="AT440" s="229"/>
      <c r="AU440" s="229"/>
      <c r="AV440" s="229"/>
      <c r="AW440" s="229"/>
      <c r="AX440" s="229"/>
      <c r="AY440">
        <f>COUNTA($C$440)</f>
        <v>1</v>
      </c>
    </row>
    <row r="441" spans="1:51" ht="30" customHeight="1" x14ac:dyDescent="0.15">
      <c r="A441" s="230">
        <v>10</v>
      </c>
      <c r="B441" s="230">
        <v>1</v>
      </c>
      <c r="C441" s="260" t="s">
        <v>658</v>
      </c>
      <c r="D441" s="261"/>
      <c r="E441" s="261"/>
      <c r="F441" s="261"/>
      <c r="G441" s="261"/>
      <c r="H441" s="261"/>
      <c r="I441" s="262"/>
      <c r="J441" s="233" t="s">
        <v>613</v>
      </c>
      <c r="K441" s="234"/>
      <c r="L441" s="234"/>
      <c r="M441" s="234"/>
      <c r="N441" s="234"/>
      <c r="O441" s="234"/>
      <c r="P441" s="235" t="s">
        <v>650</v>
      </c>
      <c r="Q441" s="235"/>
      <c r="R441" s="235"/>
      <c r="S441" s="235"/>
      <c r="T441" s="235"/>
      <c r="U441" s="235"/>
      <c r="V441" s="235"/>
      <c r="W441" s="235"/>
      <c r="X441" s="235"/>
      <c r="Y441" s="236">
        <v>47.7</v>
      </c>
      <c r="Z441" s="237"/>
      <c r="AA441" s="237"/>
      <c r="AB441" s="238"/>
      <c r="AC441" s="222" t="s">
        <v>257</v>
      </c>
      <c r="AD441" s="223"/>
      <c r="AE441" s="223"/>
      <c r="AF441" s="223"/>
      <c r="AG441" s="223"/>
      <c r="AH441" s="224" t="s">
        <v>613</v>
      </c>
      <c r="AI441" s="225"/>
      <c r="AJ441" s="225"/>
      <c r="AK441" s="225"/>
      <c r="AL441" s="226">
        <v>100</v>
      </c>
      <c r="AM441" s="227"/>
      <c r="AN441" s="227"/>
      <c r="AO441" s="228"/>
      <c r="AP441" s="229" t="s">
        <v>613</v>
      </c>
      <c r="AQ441" s="229"/>
      <c r="AR441" s="229"/>
      <c r="AS441" s="229"/>
      <c r="AT441" s="229"/>
      <c r="AU441" s="229"/>
      <c r="AV441" s="229"/>
      <c r="AW441" s="229"/>
      <c r="AX441" s="229"/>
      <c r="AY441">
        <f>COUNTA($C$441)</f>
        <v>1</v>
      </c>
    </row>
    <row r="442" spans="1:51" ht="30" customHeight="1" x14ac:dyDescent="0.15">
      <c r="A442" s="230">
        <v>11</v>
      </c>
      <c r="B442" s="230">
        <v>1</v>
      </c>
      <c r="C442" s="260" t="s">
        <v>659</v>
      </c>
      <c r="D442" s="261"/>
      <c r="E442" s="261"/>
      <c r="F442" s="261"/>
      <c r="G442" s="261"/>
      <c r="H442" s="261"/>
      <c r="I442" s="262"/>
      <c r="J442" s="233" t="s">
        <v>613</v>
      </c>
      <c r="K442" s="234"/>
      <c r="L442" s="234"/>
      <c r="M442" s="234"/>
      <c r="N442" s="234"/>
      <c r="O442" s="234"/>
      <c r="P442" s="235" t="s">
        <v>650</v>
      </c>
      <c r="Q442" s="235"/>
      <c r="R442" s="235"/>
      <c r="S442" s="235"/>
      <c r="T442" s="235"/>
      <c r="U442" s="235"/>
      <c r="V442" s="235"/>
      <c r="W442" s="235"/>
      <c r="X442" s="235"/>
      <c r="Y442" s="236">
        <v>42.6</v>
      </c>
      <c r="Z442" s="237"/>
      <c r="AA442" s="237"/>
      <c r="AB442" s="238"/>
      <c r="AC442" s="222" t="s">
        <v>257</v>
      </c>
      <c r="AD442" s="223"/>
      <c r="AE442" s="223"/>
      <c r="AF442" s="223"/>
      <c r="AG442" s="223"/>
      <c r="AH442" s="224" t="s">
        <v>613</v>
      </c>
      <c r="AI442" s="225"/>
      <c r="AJ442" s="225"/>
      <c r="AK442" s="225"/>
      <c r="AL442" s="226">
        <v>100</v>
      </c>
      <c r="AM442" s="227"/>
      <c r="AN442" s="227"/>
      <c r="AO442" s="228"/>
      <c r="AP442" s="229" t="s">
        <v>613</v>
      </c>
      <c r="AQ442" s="229"/>
      <c r="AR442" s="229"/>
      <c r="AS442" s="229"/>
      <c r="AT442" s="229"/>
      <c r="AU442" s="229"/>
      <c r="AV442" s="229"/>
      <c r="AW442" s="229"/>
      <c r="AX442" s="229"/>
      <c r="AY442">
        <f>COUNTA($C$442)</f>
        <v>1</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228</v>
      </c>
      <c r="AD464" s="241"/>
      <c r="AE464" s="241"/>
      <c r="AF464" s="241"/>
      <c r="AG464" s="241"/>
      <c r="AH464" s="257" t="s">
        <v>246</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30" customHeight="1" x14ac:dyDescent="0.15">
      <c r="A465" s="230">
        <v>1</v>
      </c>
      <c r="B465" s="230">
        <v>1</v>
      </c>
      <c r="C465" s="277" t="s">
        <v>674</v>
      </c>
      <c r="D465" s="261"/>
      <c r="E465" s="261"/>
      <c r="F465" s="261"/>
      <c r="G465" s="261"/>
      <c r="H465" s="261"/>
      <c r="I465" s="262"/>
      <c r="J465" s="233">
        <v>6021001021011</v>
      </c>
      <c r="K465" s="234"/>
      <c r="L465" s="234"/>
      <c r="M465" s="234"/>
      <c r="N465" s="234"/>
      <c r="O465" s="234"/>
      <c r="P465" s="271" t="s">
        <v>666</v>
      </c>
      <c r="Q465" s="272"/>
      <c r="R465" s="272"/>
      <c r="S465" s="272"/>
      <c r="T465" s="272"/>
      <c r="U465" s="272"/>
      <c r="V465" s="272"/>
      <c r="W465" s="272"/>
      <c r="X465" s="273"/>
      <c r="Y465" s="236">
        <v>13.4</v>
      </c>
      <c r="Z465" s="237"/>
      <c r="AA465" s="237"/>
      <c r="AB465" s="238"/>
      <c r="AC465" s="222" t="s">
        <v>250</v>
      </c>
      <c r="AD465" s="223"/>
      <c r="AE465" s="223"/>
      <c r="AF465" s="223"/>
      <c r="AG465" s="223"/>
      <c r="AH465" s="274">
        <v>5</v>
      </c>
      <c r="AI465" s="275"/>
      <c r="AJ465" s="275"/>
      <c r="AK465" s="276"/>
      <c r="AL465" s="226">
        <v>81.400000000000006</v>
      </c>
      <c r="AM465" s="227"/>
      <c r="AN465" s="227"/>
      <c r="AO465" s="228"/>
      <c r="AP465" s="229" t="s">
        <v>282</v>
      </c>
      <c r="AQ465" s="229"/>
      <c r="AR465" s="229"/>
      <c r="AS465" s="229"/>
      <c r="AT465" s="229"/>
      <c r="AU465" s="229"/>
      <c r="AV465" s="229"/>
      <c r="AW465" s="229"/>
      <c r="AX465" s="229"/>
      <c r="AY465">
        <f>$AY$462</f>
        <v>1</v>
      </c>
    </row>
    <row r="466" spans="1:51" ht="30" customHeight="1" x14ac:dyDescent="0.15">
      <c r="A466" s="230">
        <v>2</v>
      </c>
      <c r="B466" s="230">
        <v>1</v>
      </c>
      <c r="C466" s="277" t="s">
        <v>674</v>
      </c>
      <c r="D466" s="261"/>
      <c r="E466" s="261"/>
      <c r="F466" s="261"/>
      <c r="G466" s="261"/>
      <c r="H466" s="261"/>
      <c r="I466" s="262"/>
      <c r="J466" s="233">
        <v>6021001021011</v>
      </c>
      <c r="K466" s="234"/>
      <c r="L466" s="234"/>
      <c r="M466" s="234"/>
      <c r="N466" s="234"/>
      <c r="O466" s="234"/>
      <c r="P466" s="271" t="s">
        <v>666</v>
      </c>
      <c r="Q466" s="272"/>
      <c r="R466" s="272"/>
      <c r="S466" s="272"/>
      <c r="T466" s="272"/>
      <c r="U466" s="272"/>
      <c r="V466" s="272"/>
      <c r="W466" s="272"/>
      <c r="X466" s="273"/>
      <c r="Y466" s="236">
        <v>12.4</v>
      </c>
      <c r="Z466" s="237"/>
      <c r="AA466" s="237"/>
      <c r="AB466" s="238"/>
      <c r="AC466" s="222" t="s">
        <v>250</v>
      </c>
      <c r="AD466" s="223"/>
      <c r="AE466" s="223"/>
      <c r="AF466" s="223"/>
      <c r="AG466" s="223"/>
      <c r="AH466" s="266">
        <v>5</v>
      </c>
      <c r="AI466" s="267"/>
      <c r="AJ466" s="267"/>
      <c r="AK466" s="268"/>
      <c r="AL466" s="226">
        <v>80.5</v>
      </c>
      <c r="AM466" s="227"/>
      <c r="AN466" s="227"/>
      <c r="AO466" s="228"/>
      <c r="AP466" s="229" t="s">
        <v>282</v>
      </c>
      <c r="AQ466" s="229"/>
      <c r="AR466" s="229"/>
      <c r="AS466" s="229"/>
      <c r="AT466" s="229"/>
      <c r="AU466" s="229"/>
      <c r="AV466" s="229"/>
      <c r="AW466" s="229"/>
      <c r="AX466" s="229"/>
      <c r="AY466">
        <f>COUNTA($C$466)</f>
        <v>1</v>
      </c>
    </row>
    <row r="467" spans="1:51" ht="30" customHeight="1" x14ac:dyDescent="0.15">
      <c r="A467" s="230">
        <v>3</v>
      </c>
      <c r="B467" s="230">
        <v>1</v>
      </c>
      <c r="C467" s="277" t="s">
        <v>696</v>
      </c>
      <c r="D467" s="278"/>
      <c r="E467" s="278"/>
      <c r="F467" s="278"/>
      <c r="G467" s="278"/>
      <c r="H467" s="278"/>
      <c r="I467" s="279"/>
      <c r="J467" s="233" t="s">
        <v>676</v>
      </c>
      <c r="K467" s="234"/>
      <c r="L467" s="234"/>
      <c r="M467" s="234"/>
      <c r="N467" s="234"/>
      <c r="O467" s="234"/>
      <c r="P467" s="271" t="s">
        <v>666</v>
      </c>
      <c r="Q467" s="272"/>
      <c r="R467" s="272"/>
      <c r="S467" s="272"/>
      <c r="T467" s="272"/>
      <c r="U467" s="272"/>
      <c r="V467" s="272"/>
      <c r="W467" s="272"/>
      <c r="X467" s="273"/>
      <c r="Y467" s="236">
        <v>19.3</v>
      </c>
      <c r="Z467" s="237"/>
      <c r="AA467" s="237"/>
      <c r="AB467" s="238"/>
      <c r="AC467" s="222" t="s">
        <v>250</v>
      </c>
      <c r="AD467" s="223"/>
      <c r="AE467" s="223"/>
      <c r="AF467" s="223"/>
      <c r="AG467" s="223"/>
      <c r="AH467" s="266">
        <v>10</v>
      </c>
      <c r="AI467" s="267"/>
      <c r="AJ467" s="267"/>
      <c r="AK467" s="268"/>
      <c r="AL467" s="226">
        <v>67.5</v>
      </c>
      <c r="AM467" s="227"/>
      <c r="AN467" s="227"/>
      <c r="AO467" s="228"/>
      <c r="AP467" s="229" t="s">
        <v>282</v>
      </c>
      <c r="AQ467" s="229"/>
      <c r="AR467" s="229"/>
      <c r="AS467" s="229"/>
      <c r="AT467" s="229"/>
      <c r="AU467" s="229"/>
      <c r="AV467" s="229"/>
      <c r="AW467" s="229"/>
      <c r="AX467" s="229"/>
      <c r="AY467">
        <f>COUNTA($C$467)</f>
        <v>1</v>
      </c>
    </row>
    <row r="468" spans="1:51" ht="30" customHeight="1" x14ac:dyDescent="0.15">
      <c r="A468" s="230">
        <v>4</v>
      </c>
      <c r="B468" s="230">
        <v>1</v>
      </c>
      <c r="C468" s="277" t="s">
        <v>675</v>
      </c>
      <c r="D468" s="278"/>
      <c r="E468" s="278"/>
      <c r="F468" s="278"/>
      <c r="G468" s="278"/>
      <c r="H468" s="278"/>
      <c r="I468" s="279"/>
      <c r="J468" s="233" t="s">
        <v>677</v>
      </c>
      <c r="K468" s="234"/>
      <c r="L468" s="234"/>
      <c r="M468" s="234"/>
      <c r="N468" s="234"/>
      <c r="O468" s="234"/>
      <c r="P468" s="271" t="s">
        <v>666</v>
      </c>
      <c r="Q468" s="272"/>
      <c r="R468" s="272"/>
      <c r="S468" s="272"/>
      <c r="T468" s="272"/>
      <c r="U468" s="272"/>
      <c r="V468" s="272"/>
      <c r="W468" s="272"/>
      <c r="X468" s="273"/>
      <c r="Y468" s="236">
        <v>16.2</v>
      </c>
      <c r="Z468" s="237"/>
      <c r="AA468" s="237"/>
      <c r="AB468" s="238"/>
      <c r="AC468" s="222" t="s">
        <v>250</v>
      </c>
      <c r="AD468" s="223"/>
      <c r="AE468" s="223"/>
      <c r="AF468" s="223"/>
      <c r="AG468" s="223"/>
      <c r="AH468" s="266">
        <v>5</v>
      </c>
      <c r="AI468" s="267"/>
      <c r="AJ468" s="267"/>
      <c r="AK468" s="268"/>
      <c r="AL468" s="226">
        <v>91.8</v>
      </c>
      <c r="AM468" s="227"/>
      <c r="AN468" s="227"/>
      <c r="AO468" s="228"/>
      <c r="AP468" s="229" t="s">
        <v>282</v>
      </c>
      <c r="AQ468" s="229"/>
      <c r="AR468" s="229"/>
      <c r="AS468" s="229"/>
      <c r="AT468" s="229"/>
      <c r="AU468" s="229"/>
      <c r="AV468" s="229"/>
      <c r="AW468" s="229"/>
      <c r="AX468" s="229"/>
      <c r="AY468">
        <f>COUNTA($C$468)</f>
        <v>1</v>
      </c>
    </row>
    <row r="469" spans="1:51" ht="30" customHeight="1" x14ac:dyDescent="0.15">
      <c r="A469" s="230">
        <v>5</v>
      </c>
      <c r="B469" s="230">
        <v>1</v>
      </c>
      <c r="C469" s="260" t="s">
        <v>695</v>
      </c>
      <c r="D469" s="261"/>
      <c r="E469" s="261"/>
      <c r="F469" s="261"/>
      <c r="G469" s="261"/>
      <c r="H469" s="261"/>
      <c r="I469" s="262"/>
      <c r="J469" s="233">
        <v>9013201001170</v>
      </c>
      <c r="K469" s="234"/>
      <c r="L469" s="234"/>
      <c r="M469" s="234"/>
      <c r="N469" s="234"/>
      <c r="O469" s="234"/>
      <c r="P469" s="271" t="s">
        <v>666</v>
      </c>
      <c r="Q469" s="272"/>
      <c r="R469" s="272"/>
      <c r="S469" s="272"/>
      <c r="T469" s="272"/>
      <c r="U469" s="272"/>
      <c r="V469" s="272"/>
      <c r="W469" s="272"/>
      <c r="X469" s="273"/>
      <c r="Y469" s="236">
        <v>15.7</v>
      </c>
      <c r="Z469" s="237"/>
      <c r="AA469" s="237"/>
      <c r="AB469" s="238"/>
      <c r="AC469" s="222" t="s">
        <v>250</v>
      </c>
      <c r="AD469" s="223"/>
      <c r="AE469" s="223"/>
      <c r="AF469" s="223"/>
      <c r="AG469" s="223"/>
      <c r="AH469" s="266">
        <v>5</v>
      </c>
      <c r="AI469" s="267"/>
      <c r="AJ469" s="267"/>
      <c r="AK469" s="268"/>
      <c r="AL469" s="226">
        <v>79.400000000000006</v>
      </c>
      <c r="AM469" s="227"/>
      <c r="AN469" s="227"/>
      <c r="AO469" s="228"/>
      <c r="AP469" s="229" t="s">
        <v>282</v>
      </c>
      <c r="AQ469" s="229"/>
      <c r="AR469" s="229"/>
      <c r="AS469" s="229"/>
      <c r="AT469" s="229"/>
      <c r="AU469" s="229"/>
      <c r="AV469" s="229"/>
      <c r="AW469" s="229"/>
      <c r="AX469" s="229"/>
      <c r="AY469">
        <f>COUNTA($C$469)</f>
        <v>1</v>
      </c>
    </row>
    <row r="470" spans="1:51" ht="30" customHeight="1" x14ac:dyDescent="0.15">
      <c r="A470" s="230">
        <v>6</v>
      </c>
      <c r="B470" s="230">
        <v>1</v>
      </c>
      <c r="C470" s="260" t="s">
        <v>669</v>
      </c>
      <c r="D470" s="261"/>
      <c r="E470" s="261"/>
      <c r="F470" s="261"/>
      <c r="G470" s="261"/>
      <c r="H470" s="261"/>
      <c r="I470" s="262"/>
      <c r="J470" s="233" t="s">
        <v>678</v>
      </c>
      <c r="K470" s="234"/>
      <c r="L470" s="234"/>
      <c r="M470" s="234"/>
      <c r="N470" s="234"/>
      <c r="O470" s="234"/>
      <c r="P470" s="263" t="s">
        <v>668</v>
      </c>
      <c r="Q470" s="264"/>
      <c r="R470" s="264"/>
      <c r="S470" s="264"/>
      <c r="T470" s="264"/>
      <c r="U470" s="264"/>
      <c r="V470" s="264"/>
      <c r="W470" s="264"/>
      <c r="X470" s="265"/>
      <c r="Y470" s="236">
        <v>4.5999999999999996</v>
      </c>
      <c r="Z470" s="237"/>
      <c r="AA470" s="237"/>
      <c r="AB470" s="238"/>
      <c r="AC470" s="222" t="s">
        <v>250</v>
      </c>
      <c r="AD470" s="223"/>
      <c r="AE470" s="223"/>
      <c r="AF470" s="223"/>
      <c r="AG470" s="223"/>
      <c r="AH470" s="266">
        <v>7</v>
      </c>
      <c r="AI470" s="267"/>
      <c r="AJ470" s="267"/>
      <c r="AK470" s="268"/>
      <c r="AL470" s="226">
        <v>47.7</v>
      </c>
      <c r="AM470" s="227"/>
      <c r="AN470" s="227"/>
      <c r="AO470" s="228"/>
      <c r="AP470" s="229" t="s">
        <v>282</v>
      </c>
      <c r="AQ470" s="229"/>
      <c r="AR470" s="229"/>
      <c r="AS470" s="229"/>
      <c r="AT470" s="229"/>
      <c r="AU470" s="229"/>
      <c r="AV470" s="229"/>
      <c r="AW470" s="229"/>
      <c r="AX470" s="229"/>
      <c r="AY470">
        <f>COUNTA($C$470)</f>
        <v>1</v>
      </c>
    </row>
    <row r="471" spans="1:51" ht="30" customHeight="1" x14ac:dyDescent="0.15">
      <c r="A471" s="230">
        <v>7</v>
      </c>
      <c r="B471" s="230">
        <v>1</v>
      </c>
      <c r="C471" s="260" t="s">
        <v>669</v>
      </c>
      <c r="D471" s="261"/>
      <c r="E471" s="261"/>
      <c r="F471" s="261"/>
      <c r="G471" s="261"/>
      <c r="H471" s="261"/>
      <c r="I471" s="262"/>
      <c r="J471" s="233" t="s">
        <v>678</v>
      </c>
      <c r="K471" s="234"/>
      <c r="L471" s="234"/>
      <c r="M471" s="234"/>
      <c r="N471" s="234"/>
      <c r="O471" s="234"/>
      <c r="P471" s="269" t="s">
        <v>667</v>
      </c>
      <c r="Q471" s="270"/>
      <c r="R471" s="270"/>
      <c r="S471" s="270"/>
      <c r="T471" s="270"/>
      <c r="U471" s="270"/>
      <c r="V471" s="270"/>
      <c r="W471" s="270"/>
      <c r="X471" s="270"/>
      <c r="Y471" s="236">
        <v>4.3</v>
      </c>
      <c r="Z471" s="237"/>
      <c r="AA471" s="237"/>
      <c r="AB471" s="238"/>
      <c r="AC471" s="222" t="s">
        <v>250</v>
      </c>
      <c r="AD471" s="223"/>
      <c r="AE471" s="223"/>
      <c r="AF471" s="223"/>
      <c r="AG471" s="223"/>
      <c r="AH471" s="274">
        <v>11</v>
      </c>
      <c r="AI471" s="275"/>
      <c r="AJ471" s="275"/>
      <c r="AK471" s="276"/>
      <c r="AL471" s="226">
        <v>51.3</v>
      </c>
      <c r="AM471" s="227"/>
      <c r="AN471" s="227"/>
      <c r="AO471" s="228"/>
      <c r="AP471" s="229" t="s">
        <v>282</v>
      </c>
      <c r="AQ471" s="229"/>
      <c r="AR471" s="229"/>
      <c r="AS471" s="229"/>
      <c r="AT471" s="229"/>
      <c r="AU471" s="229"/>
      <c r="AV471" s="229"/>
      <c r="AW471" s="229"/>
      <c r="AX471" s="229"/>
      <c r="AY471">
        <f>COUNTA($C$471)</f>
        <v>1</v>
      </c>
    </row>
    <row r="472" spans="1:51" ht="30" customHeight="1" x14ac:dyDescent="0.15">
      <c r="A472" s="230">
        <v>8</v>
      </c>
      <c r="B472" s="230">
        <v>1</v>
      </c>
      <c r="C472" s="260" t="s">
        <v>669</v>
      </c>
      <c r="D472" s="261"/>
      <c r="E472" s="261"/>
      <c r="F472" s="261"/>
      <c r="G472" s="261"/>
      <c r="H472" s="261"/>
      <c r="I472" s="262"/>
      <c r="J472" s="233" t="s">
        <v>678</v>
      </c>
      <c r="K472" s="234"/>
      <c r="L472" s="234"/>
      <c r="M472" s="234"/>
      <c r="N472" s="234"/>
      <c r="O472" s="234"/>
      <c r="P472" s="269" t="s">
        <v>667</v>
      </c>
      <c r="Q472" s="270"/>
      <c r="R472" s="270"/>
      <c r="S472" s="270"/>
      <c r="T472" s="270"/>
      <c r="U472" s="270"/>
      <c r="V472" s="270"/>
      <c r="W472" s="270"/>
      <c r="X472" s="270"/>
      <c r="Y472" s="236">
        <v>4</v>
      </c>
      <c r="Z472" s="237"/>
      <c r="AA472" s="237"/>
      <c r="AB472" s="238"/>
      <c r="AC472" s="222" t="s">
        <v>250</v>
      </c>
      <c r="AD472" s="223"/>
      <c r="AE472" s="223"/>
      <c r="AF472" s="223"/>
      <c r="AG472" s="223"/>
      <c r="AH472" s="266">
        <v>8</v>
      </c>
      <c r="AI472" s="267"/>
      <c r="AJ472" s="267"/>
      <c r="AK472" s="268"/>
      <c r="AL472" s="226">
        <v>46.4</v>
      </c>
      <c r="AM472" s="227"/>
      <c r="AN472" s="227"/>
      <c r="AO472" s="228"/>
      <c r="AP472" s="229" t="s">
        <v>282</v>
      </c>
      <c r="AQ472" s="229"/>
      <c r="AR472" s="229"/>
      <c r="AS472" s="229"/>
      <c r="AT472" s="229"/>
      <c r="AU472" s="229"/>
      <c r="AV472" s="229"/>
      <c r="AW472" s="229"/>
      <c r="AX472" s="229"/>
      <c r="AY472">
        <f>COUNTA($C$472)</f>
        <v>1</v>
      </c>
    </row>
    <row r="473" spans="1:51" ht="30" customHeight="1" x14ac:dyDescent="0.15">
      <c r="A473" s="230">
        <v>9</v>
      </c>
      <c r="B473" s="230">
        <v>1</v>
      </c>
      <c r="C473" s="260" t="s">
        <v>669</v>
      </c>
      <c r="D473" s="261"/>
      <c r="E473" s="261"/>
      <c r="F473" s="261"/>
      <c r="G473" s="261"/>
      <c r="H473" s="261"/>
      <c r="I473" s="262"/>
      <c r="J473" s="233" t="s">
        <v>678</v>
      </c>
      <c r="K473" s="234"/>
      <c r="L473" s="234"/>
      <c r="M473" s="234"/>
      <c r="N473" s="234"/>
      <c r="O473" s="234"/>
      <c r="P473" s="263" t="s">
        <v>668</v>
      </c>
      <c r="Q473" s="264"/>
      <c r="R473" s="264"/>
      <c r="S473" s="264"/>
      <c r="T473" s="264"/>
      <c r="U473" s="264"/>
      <c r="V473" s="264"/>
      <c r="W473" s="264"/>
      <c r="X473" s="265"/>
      <c r="Y473" s="236">
        <v>1.2</v>
      </c>
      <c r="Z473" s="237"/>
      <c r="AA473" s="237"/>
      <c r="AB473" s="238"/>
      <c r="AC473" s="222" t="s">
        <v>250</v>
      </c>
      <c r="AD473" s="223"/>
      <c r="AE473" s="223"/>
      <c r="AF473" s="223"/>
      <c r="AG473" s="223"/>
      <c r="AH473" s="266">
        <v>9</v>
      </c>
      <c r="AI473" s="267"/>
      <c r="AJ473" s="267"/>
      <c r="AK473" s="268"/>
      <c r="AL473" s="226">
        <v>48</v>
      </c>
      <c r="AM473" s="227"/>
      <c r="AN473" s="227"/>
      <c r="AO473" s="228"/>
      <c r="AP473" s="229" t="s">
        <v>282</v>
      </c>
      <c r="AQ473" s="229"/>
      <c r="AR473" s="229"/>
      <c r="AS473" s="229"/>
      <c r="AT473" s="229"/>
      <c r="AU473" s="229"/>
      <c r="AV473" s="229"/>
      <c r="AW473" s="229"/>
      <c r="AX473" s="229"/>
      <c r="AY473">
        <f>COUNTA($C$473)</f>
        <v>1</v>
      </c>
    </row>
    <row r="474" spans="1:51" ht="30" customHeight="1" x14ac:dyDescent="0.15">
      <c r="A474" s="230">
        <v>10</v>
      </c>
      <c r="B474" s="230">
        <v>1</v>
      </c>
      <c r="C474" s="260" t="s">
        <v>670</v>
      </c>
      <c r="D474" s="261"/>
      <c r="E474" s="261"/>
      <c r="F474" s="261"/>
      <c r="G474" s="261"/>
      <c r="H474" s="261"/>
      <c r="I474" s="262"/>
      <c r="J474" s="233" t="s">
        <v>679</v>
      </c>
      <c r="K474" s="234"/>
      <c r="L474" s="234"/>
      <c r="M474" s="234"/>
      <c r="N474" s="234"/>
      <c r="O474" s="234"/>
      <c r="P474" s="269" t="s">
        <v>667</v>
      </c>
      <c r="Q474" s="270"/>
      <c r="R474" s="270"/>
      <c r="S474" s="270"/>
      <c r="T474" s="270"/>
      <c r="U474" s="270"/>
      <c r="V474" s="270"/>
      <c r="W474" s="270"/>
      <c r="X474" s="270"/>
      <c r="Y474" s="236">
        <v>5.6</v>
      </c>
      <c r="Z474" s="237"/>
      <c r="AA474" s="237"/>
      <c r="AB474" s="238"/>
      <c r="AC474" s="222" t="s">
        <v>250</v>
      </c>
      <c r="AD474" s="223"/>
      <c r="AE474" s="223"/>
      <c r="AF474" s="223"/>
      <c r="AG474" s="223"/>
      <c r="AH474" s="266">
        <v>12</v>
      </c>
      <c r="AI474" s="267"/>
      <c r="AJ474" s="267"/>
      <c r="AK474" s="268"/>
      <c r="AL474" s="226">
        <v>56.6</v>
      </c>
      <c r="AM474" s="227"/>
      <c r="AN474" s="227"/>
      <c r="AO474" s="228"/>
      <c r="AP474" s="229" t="s">
        <v>282</v>
      </c>
      <c r="AQ474" s="229"/>
      <c r="AR474" s="229"/>
      <c r="AS474" s="229"/>
      <c r="AT474" s="229"/>
      <c r="AU474" s="229"/>
      <c r="AV474" s="229"/>
      <c r="AW474" s="229"/>
      <c r="AX474" s="229"/>
      <c r="AY474">
        <f>COUNTA($C$474)</f>
        <v>1</v>
      </c>
    </row>
    <row r="475" spans="1:51" ht="30" customHeight="1" x14ac:dyDescent="0.15">
      <c r="A475" s="230">
        <v>11</v>
      </c>
      <c r="B475" s="230">
        <v>1</v>
      </c>
      <c r="C475" s="260" t="s">
        <v>670</v>
      </c>
      <c r="D475" s="261"/>
      <c r="E475" s="261"/>
      <c r="F475" s="261"/>
      <c r="G475" s="261"/>
      <c r="H475" s="261"/>
      <c r="I475" s="262"/>
      <c r="J475" s="233" t="s">
        <v>679</v>
      </c>
      <c r="K475" s="234"/>
      <c r="L475" s="234"/>
      <c r="M475" s="234"/>
      <c r="N475" s="234"/>
      <c r="O475" s="234"/>
      <c r="P475" s="269" t="s">
        <v>667</v>
      </c>
      <c r="Q475" s="270"/>
      <c r="R475" s="270"/>
      <c r="S475" s="270"/>
      <c r="T475" s="270"/>
      <c r="U475" s="270"/>
      <c r="V475" s="270"/>
      <c r="W475" s="270"/>
      <c r="X475" s="270"/>
      <c r="Y475" s="236">
        <v>3.2</v>
      </c>
      <c r="Z475" s="237"/>
      <c r="AA475" s="237"/>
      <c r="AB475" s="238"/>
      <c r="AC475" s="222" t="s">
        <v>250</v>
      </c>
      <c r="AD475" s="223"/>
      <c r="AE475" s="223"/>
      <c r="AF475" s="223"/>
      <c r="AG475" s="223"/>
      <c r="AH475" s="266">
        <v>9</v>
      </c>
      <c r="AI475" s="267"/>
      <c r="AJ475" s="267"/>
      <c r="AK475" s="268"/>
      <c r="AL475" s="226">
        <v>46.4</v>
      </c>
      <c r="AM475" s="227"/>
      <c r="AN475" s="227"/>
      <c r="AO475" s="228"/>
      <c r="AP475" s="229" t="s">
        <v>282</v>
      </c>
      <c r="AQ475" s="229"/>
      <c r="AR475" s="229"/>
      <c r="AS475" s="229"/>
      <c r="AT475" s="229"/>
      <c r="AU475" s="229"/>
      <c r="AV475" s="229"/>
      <c r="AW475" s="229"/>
      <c r="AX475" s="229"/>
      <c r="AY475">
        <f>COUNTA($C$475)</f>
        <v>1</v>
      </c>
    </row>
    <row r="476" spans="1:51" ht="30" customHeight="1" x14ac:dyDescent="0.15">
      <c r="A476" s="230">
        <v>12</v>
      </c>
      <c r="B476" s="230">
        <v>1</v>
      </c>
      <c r="C476" s="260" t="s">
        <v>670</v>
      </c>
      <c r="D476" s="261"/>
      <c r="E476" s="261"/>
      <c r="F476" s="261"/>
      <c r="G476" s="261"/>
      <c r="H476" s="261"/>
      <c r="I476" s="262"/>
      <c r="J476" s="233" t="s">
        <v>679</v>
      </c>
      <c r="K476" s="234"/>
      <c r="L476" s="234"/>
      <c r="M476" s="234"/>
      <c r="N476" s="234"/>
      <c r="O476" s="234"/>
      <c r="P476" s="263" t="s">
        <v>668</v>
      </c>
      <c r="Q476" s="264"/>
      <c r="R476" s="264"/>
      <c r="S476" s="264"/>
      <c r="T476" s="264"/>
      <c r="U476" s="264"/>
      <c r="V476" s="264"/>
      <c r="W476" s="264"/>
      <c r="X476" s="265"/>
      <c r="Y476" s="236">
        <v>2.8</v>
      </c>
      <c r="Z476" s="237"/>
      <c r="AA476" s="237"/>
      <c r="AB476" s="238"/>
      <c r="AC476" s="222" t="s">
        <v>250</v>
      </c>
      <c r="AD476" s="223"/>
      <c r="AE476" s="223"/>
      <c r="AF476" s="223"/>
      <c r="AG476" s="223"/>
      <c r="AH476" s="266">
        <v>8</v>
      </c>
      <c r="AI476" s="267"/>
      <c r="AJ476" s="267"/>
      <c r="AK476" s="268"/>
      <c r="AL476" s="226">
        <v>50.9</v>
      </c>
      <c r="AM476" s="227"/>
      <c r="AN476" s="227"/>
      <c r="AO476" s="228"/>
      <c r="AP476" s="229" t="s">
        <v>282</v>
      </c>
      <c r="AQ476" s="229"/>
      <c r="AR476" s="229"/>
      <c r="AS476" s="229"/>
      <c r="AT476" s="229"/>
      <c r="AU476" s="229"/>
      <c r="AV476" s="229"/>
      <c r="AW476" s="229"/>
      <c r="AX476" s="229"/>
      <c r="AY476">
        <f>COUNTA($C$476)</f>
        <v>1</v>
      </c>
    </row>
    <row r="477" spans="1:51" ht="30" customHeight="1" x14ac:dyDescent="0.15">
      <c r="A477" s="230">
        <v>13</v>
      </c>
      <c r="B477" s="230">
        <v>1</v>
      </c>
      <c r="C477" s="260" t="s">
        <v>697</v>
      </c>
      <c r="D477" s="261"/>
      <c r="E477" s="261"/>
      <c r="F477" s="261"/>
      <c r="G477" s="261"/>
      <c r="H477" s="261"/>
      <c r="I477" s="262"/>
      <c r="J477" s="233">
        <v>6220001007693</v>
      </c>
      <c r="K477" s="234"/>
      <c r="L477" s="234"/>
      <c r="M477" s="234"/>
      <c r="N477" s="234"/>
      <c r="O477" s="234"/>
      <c r="P477" s="271" t="s">
        <v>666</v>
      </c>
      <c r="Q477" s="272"/>
      <c r="R477" s="272"/>
      <c r="S477" s="272"/>
      <c r="T477" s="272"/>
      <c r="U477" s="272"/>
      <c r="V477" s="272"/>
      <c r="W477" s="272"/>
      <c r="X477" s="273"/>
      <c r="Y477" s="236">
        <v>8.9</v>
      </c>
      <c r="Z477" s="237"/>
      <c r="AA477" s="237"/>
      <c r="AB477" s="238"/>
      <c r="AC477" s="222" t="s">
        <v>250</v>
      </c>
      <c r="AD477" s="223"/>
      <c r="AE477" s="223"/>
      <c r="AF477" s="223"/>
      <c r="AG477" s="223"/>
      <c r="AH477" s="266">
        <v>5</v>
      </c>
      <c r="AI477" s="267"/>
      <c r="AJ477" s="267"/>
      <c r="AK477" s="268"/>
      <c r="AL477" s="226">
        <v>79</v>
      </c>
      <c r="AM477" s="227"/>
      <c r="AN477" s="227"/>
      <c r="AO477" s="228"/>
      <c r="AP477" s="229" t="s">
        <v>282</v>
      </c>
      <c r="AQ477" s="229"/>
      <c r="AR477" s="229"/>
      <c r="AS477" s="229"/>
      <c r="AT477" s="229"/>
      <c r="AU477" s="229"/>
      <c r="AV477" s="229"/>
      <c r="AW477" s="229"/>
      <c r="AX477" s="229"/>
      <c r="AY477">
        <f>COUNTA($C$477)</f>
        <v>1</v>
      </c>
    </row>
    <row r="478" spans="1:51" ht="30" customHeight="1" x14ac:dyDescent="0.15">
      <c r="A478" s="230">
        <v>14</v>
      </c>
      <c r="B478" s="230">
        <v>1</v>
      </c>
      <c r="C478" s="260" t="s">
        <v>671</v>
      </c>
      <c r="D478" s="261"/>
      <c r="E478" s="261"/>
      <c r="F478" s="261"/>
      <c r="G478" s="261"/>
      <c r="H478" s="261"/>
      <c r="I478" s="262"/>
      <c r="J478" s="233" t="s">
        <v>680</v>
      </c>
      <c r="K478" s="234"/>
      <c r="L478" s="234"/>
      <c r="M478" s="234"/>
      <c r="N478" s="234"/>
      <c r="O478" s="234"/>
      <c r="P478" s="271" t="s">
        <v>666</v>
      </c>
      <c r="Q478" s="272"/>
      <c r="R478" s="272"/>
      <c r="S478" s="272"/>
      <c r="T478" s="272"/>
      <c r="U478" s="272"/>
      <c r="V478" s="272"/>
      <c r="W478" s="272"/>
      <c r="X478" s="273"/>
      <c r="Y478" s="236">
        <v>4.2</v>
      </c>
      <c r="Z478" s="237"/>
      <c r="AA478" s="237"/>
      <c r="AB478" s="238"/>
      <c r="AC478" s="222" t="s">
        <v>250</v>
      </c>
      <c r="AD478" s="223"/>
      <c r="AE478" s="223"/>
      <c r="AF478" s="223"/>
      <c r="AG478" s="223"/>
      <c r="AH478" s="266">
        <v>19</v>
      </c>
      <c r="AI478" s="267"/>
      <c r="AJ478" s="267"/>
      <c r="AK478" s="268"/>
      <c r="AL478" s="226">
        <v>46.7</v>
      </c>
      <c r="AM478" s="227"/>
      <c r="AN478" s="227"/>
      <c r="AO478" s="228"/>
      <c r="AP478" s="229" t="s">
        <v>282</v>
      </c>
      <c r="AQ478" s="229"/>
      <c r="AR478" s="229"/>
      <c r="AS478" s="229"/>
      <c r="AT478" s="229"/>
      <c r="AU478" s="229"/>
      <c r="AV478" s="229"/>
      <c r="AW478" s="229"/>
      <c r="AX478" s="229"/>
      <c r="AY478">
        <f>COUNTA($C$478)</f>
        <v>1</v>
      </c>
    </row>
    <row r="479" spans="1:51" ht="30" customHeight="1" x14ac:dyDescent="0.15">
      <c r="A479" s="230">
        <v>15</v>
      </c>
      <c r="B479" s="230">
        <v>1</v>
      </c>
      <c r="C479" s="260" t="s">
        <v>671</v>
      </c>
      <c r="D479" s="261"/>
      <c r="E479" s="261"/>
      <c r="F479" s="261"/>
      <c r="G479" s="261"/>
      <c r="H479" s="261"/>
      <c r="I479" s="262"/>
      <c r="J479" s="233" t="s">
        <v>680</v>
      </c>
      <c r="K479" s="234"/>
      <c r="L479" s="234"/>
      <c r="M479" s="234"/>
      <c r="N479" s="234"/>
      <c r="O479" s="234"/>
      <c r="P479" s="271" t="s">
        <v>666</v>
      </c>
      <c r="Q479" s="272"/>
      <c r="R479" s="272"/>
      <c r="S479" s="272"/>
      <c r="T479" s="272"/>
      <c r="U479" s="272"/>
      <c r="V479" s="272"/>
      <c r="W479" s="272"/>
      <c r="X479" s="273"/>
      <c r="Y479" s="236">
        <v>3.7</v>
      </c>
      <c r="Z479" s="237"/>
      <c r="AA479" s="237"/>
      <c r="AB479" s="238"/>
      <c r="AC479" s="222" t="s">
        <v>250</v>
      </c>
      <c r="AD479" s="223"/>
      <c r="AE479" s="223"/>
      <c r="AF479" s="223"/>
      <c r="AG479" s="223"/>
      <c r="AH479" s="266">
        <v>18</v>
      </c>
      <c r="AI479" s="267"/>
      <c r="AJ479" s="267"/>
      <c r="AK479" s="268"/>
      <c r="AL479" s="226">
        <v>47.9</v>
      </c>
      <c r="AM479" s="227"/>
      <c r="AN479" s="227"/>
      <c r="AO479" s="228"/>
      <c r="AP479" s="229" t="s">
        <v>282</v>
      </c>
      <c r="AQ479" s="229"/>
      <c r="AR479" s="229"/>
      <c r="AS479" s="229"/>
      <c r="AT479" s="229"/>
      <c r="AU479" s="229"/>
      <c r="AV479" s="229"/>
      <c r="AW479" s="229"/>
      <c r="AX479" s="229"/>
      <c r="AY479">
        <f>COUNTA($C$479)</f>
        <v>1</v>
      </c>
    </row>
    <row r="480" spans="1:51" ht="30" customHeight="1" x14ac:dyDescent="0.15">
      <c r="A480" s="230">
        <v>16</v>
      </c>
      <c r="B480" s="230">
        <v>1</v>
      </c>
      <c r="C480" s="260" t="s">
        <v>672</v>
      </c>
      <c r="D480" s="261"/>
      <c r="E480" s="261"/>
      <c r="F480" s="261"/>
      <c r="G480" s="261"/>
      <c r="H480" s="261"/>
      <c r="I480" s="262"/>
      <c r="J480" s="233">
        <v>9013201001170</v>
      </c>
      <c r="K480" s="234"/>
      <c r="L480" s="234"/>
      <c r="M480" s="234"/>
      <c r="N480" s="234"/>
      <c r="O480" s="234"/>
      <c r="P480" s="271" t="s">
        <v>666</v>
      </c>
      <c r="Q480" s="272"/>
      <c r="R480" s="272"/>
      <c r="S480" s="272"/>
      <c r="T480" s="272"/>
      <c r="U480" s="272"/>
      <c r="V480" s="272"/>
      <c r="W480" s="272"/>
      <c r="X480" s="273"/>
      <c r="Y480" s="236">
        <v>7.1</v>
      </c>
      <c r="Z480" s="237"/>
      <c r="AA480" s="237"/>
      <c r="AB480" s="238"/>
      <c r="AC480" s="222" t="s">
        <v>250</v>
      </c>
      <c r="AD480" s="223"/>
      <c r="AE480" s="223"/>
      <c r="AF480" s="223"/>
      <c r="AG480" s="223"/>
      <c r="AH480" s="266">
        <v>7</v>
      </c>
      <c r="AI480" s="267"/>
      <c r="AJ480" s="267"/>
      <c r="AK480" s="268"/>
      <c r="AL480" s="226">
        <v>73.599999999999994</v>
      </c>
      <c r="AM480" s="227"/>
      <c r="AN480" s="227"/>
      <c r="AO480" s="228"/>
      <c r="AP480" s="229" t="s">
        <v>282</v>
      </c>
      <c r="AQ480" s="229"/>
      <c r="AR480" s="229"/>
      <c r="AS480" s="229"/>
      <c r="AT480" s="229"/>
      <c r="AU480" s="229"/>
      <c r="AV480" s="229"/>
      <c r="AW480" s="229"/>
      <c r="AX480" s="229"/>
      <c r="AY480">
        <f>COUNTA($C$480)</f>
        <v>1</v>
      </c>
    </row>
    <row r="481" spans="1:51" s="16" customFormat="1" ht="30" customHeight="1" x14ac:dyDescent="0.15">
      <c r="A481" s="230">
        <v>17</v>
      </c>
      <c r="B481" s="230">
        <v>1</v>
      </c>
      <c r="C481" s="260" t="s">
        <v>673</v>
      </c>
      <c r="D481" s="261"/>
      <c r="E481" s="261"/>
      <c r="F481" s="261"/>
      <c r="G481" s="261"/>
      <c r="H481" s="261"/>
      <c r="I481" s="262"/>
      <c r="J481" s="233" t="s">
        <v>681</v>
      </c>
      <c r="K481" s="234"/>
      <c r="L481" s="234"/>
      <c r="M481" s="234"/>
      <c r="N481" s="234"/>
      <c r="O481" s="234"/>
      <c r="P481" s="271" t="s">
        <v>666</v>
      </c>
      <c r="Q481" s="272"/>
      <c r="R481" s="272"/>
      <c r="S481" s="272"/>
      <c r="T481" s="272"/>
      <c r="U481" s="272"/>
      <c r="V481" s="272"/>
      <c r="W481" s="272"/>
      <c r="X481" s="273"/>
      <c r="Y481" s="236">
        <v>6.1</v>
      </c>
      <c r="Z481" s="237"/>
      <c r="AA481" s="237"/>
      <c r="AB481" s="238"/>
      <c r="AC481" s="222" t="s">
        <v>250</v>
      </c>
      <c r="AD481" s="223"/>
      <c r="AE481" s="223"/>
      <c r="AF481" s="223"/>
      <c r="AG481" s="223"/>
      <c r="AH481" s="266">
        <v>5</v>
      </c>
      <c r="AI481" s="267"/>
      <c r="AJ481" s="267"/>
      <c r="AK481" s="268"/>
      <c r="AL481" s="226">
        <v>81</v>
      </c>
      <c r="AM481" s="227"/>
      <c r="AN481" s="227"/>
      <c r="AO481" s="228"/>
      <c r="AP481" s="229" t="s">
        <v>282</v>
      </c>
      <c r="AQ481" s="229"/>
      <c r="AR481" s="229"/>
      <c r="AS481" s="229"/>
      <c r="AT481" s="229"/>
      <c r="AU481" s="229"/>
      <c r="AV481" s="229"/>
      <c r="AW481" s="229"/>
      <c r="AX481" s="229"/>
      <c r="AY481">
        <f>COUNTA($C$481)</f>
        <v>1</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60"/>
      <c r="D484" s="261"/>
      <c r="E484" s="261"/>
      <c r="F484" s="261"/>
      <c r="G484" s="261"/>
      <c r="H484" s="261"/>
      <c r="I484" s="262"/>
      <c r="J484" s="233"/>
      <c r="K484" s="234"/>
      <c r="L484" s="234"/>
      <c r="M484" s="234"/>
      <c r="N484" s="234"/>
      <c r="O484" s="234"/>
      <c r="P484" s="269"/>
      <c r="Q484" s="270"/>
      <c r="R484" s="270"/>
      <c r="S484" s="270"/>
      <c r="T484" s="270"/>
      <c r="U484" s="270"/>
      <c r="V484" s="270"/>
      <c r="W484" s="270"/>
      <c r="X484" s="270"/>
      <c r="Y484" s="236"/>
      <c r="Z484" s="237"/>
      <c r="AA484" s="237"/>
      <c r="AB484" s="238"/>
      <c r="AC484" s="222"/>
      <c r="AD484" s="223"/>
      <c r="AE484" s="223"/>
      <c r="AF484" s="223"/>
      <c r="AG484" s="223"/>
      <c r="AH484" s="266"/>
      <c r="AI484" s="267"/>
      <c r="AJ484" s="267"/>
      <c r="AK484" s="268"/>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60"/>
      <c r="D485" s="261"/>
      <c r="E485" s="261"/>
      <c r="F485" s="261"/>
      <c r="G485" s="261"/>
      <c r="H485" s="261"/>
      <c r="I485" s="262"/>
      <c r="J485" s="233"/>
      <c r="K485" s="234"/>
      <c r="L485" s="234"/>
      <c r="M485" s="234"/>
      <c r="N485" s="234"/>
      <c r="O485" s="234"/>
      <c r="P485" s="269"/>
      <c r="Q485" s="270"/>
      <c r="R485" s="270"/>
      <c r="S485" s="270"/>
      <c r="T485" s="270"/>
      <c r="U485" s="270"/>
      <c r="V485" s="270"/>
      <c r="W485" s="270"/>
      <c r="X485" s="270"/>
      <c r="Y485" s="236"/>
      <c r="Z485" s="237"/>
      <c r="AA485" s="237"/>
      <c r="AB485" s="238"/>
      <c r="AC485" s="222"/>
      <c r="AD485" s="223"/>
      <c r="AE485" s="223"/>
      <c r="AF485" s="223"/>
      <c r="AG485" s="223"/>
      <c r="AH485" s="266"/>
      <c r="AI485" s="267"/>
      <c r="AJ485" s="267"/>
      <c r="AK485" s="268"/>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60"/>
      <c r="D486" s="261"/>
      <c r="E486" s="261"/>
      <c r="F486" s="261"/>
      <c r="G486" s="261"/>
      <c r="H486" s="261"/>
      <c r="I486" s="262"/>
      <c r="J486" s="233"/>
      <c r="K486" s="234"/>
      <c r="L486" s="234"/>
      <c r="M486" s="234"/>
      <c r="N486" s="234"/>
      <c r="O486" s="234"/>
      <c r="P486" s="263"/>
      <c r="Q486" s="264"/>
      <c r="R486" s="264"/>
      <c r="S486" s="264"/>
      <c r="T486" s="264"/>
      <c r="U486" s="264"/>
      <c r="V486" s="264"/>
      <c r="W486" s="264"/>
      <c r="X486" s="265"/>
      <c r="Y486" s="236"/>
      <c r="Z486" s="237"/>
      <c r="AA486" s="237"/>
      <c r="AB486" s="238"/>
      <c r="AC486" s="222"/>
      <c r="AD486" s="223"/>
      <c r="AE486" s="223"/>
      <c r="AF486" s="223"/>
      <c r="AG486" s="223"/>
      <c r="AH486" s="266"/>
      <c r="AI486" s="267"/>
      <c r="AJ486" s="267"/>
      <c r="AK486" s="268"/>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60"/>
      <c r="D487" s="261"/>
      <c r="E487" s="261"/>
      <c r="F487" s="261"/>
      <c r="G487" s="261"/>
      <c r="H487" s="261"/>
      <c r="I487" s="262"/>
      <c r="J487" s="233"/>
      <c r="K487" s="234"/>
      <c r="L487" s="234"/>
      <c r="M487" s="234"/>
      <c r="N487" s="234"/>
      <c r="O487" s="234"/>
      <c r="P487" s="263"/>
      <c r="Q487" s="264"/>
      <c r="R487" s="264"/>
      <c r="S487" s="264"/>
      <c r="T487" s="264"/>
      <c r="U487" s="264"/>
      <c r="V487" s="264"/>
      <c r="W487" s="264"/>
      <c r="X487" s="265"/>
      <c r="Y487" s="236"/>
      <c r="Z487" s="237"/>
      <c r="AA487" s="237"/>
      <c r="AB487" s="238"/>
      <c r="AC487" s="222"/>
      <c r="AD487" s="223"/>
      <c r="AE487" s="223"/>
      <c r="AF487" s="223"/>
      <c r="AG487" s="223"/>
      <c r="AH487" s="266"/>
      <c r="AI487" s="267"/>
      <c r="AJ487" s="267"/>
      <c r="AK487" s="268"/>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idden="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228</v>
      </c>
      <c r="AD497" s="241"/>
      <c r="AE497" s="241"/>
      <c r="AF497" s="241"/>
      <c r="AG497" s="241"/>
      <c r="AH497" s="257" t="s">
        <v>246</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228</v>
      </c>
      <c r="AD530" s="241"/>
      <c r="AE530" s="241"/>
      <c r="AF530" s="241"/>
      <c r="AG530" s="241"/>
      <c r="AH530" s="257" t="s">
        <v>246</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228</v>
      </c>
      <c r="AD563" s="241"/>
      <c r="AE563" s="241"/>
      <c r="AF563" s="241"/>
      <c r="AG563" s="241"/>
      <c r="AH563" s="257" t="s">
        <v>246</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228</v>
      </c>
      <c r="AD596" s="241"/>
      <c r="AE596" s="241"/>
      <c r="AF596" s="241"/>
      <c r="AG596" s="241"/>
      <c r="AH596" s="257" t="s">
        <v>246</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x14ac:dyDescent="0.15">
      <c r="A627" s="246" t="s">
        <v>576</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230</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224</v>
      </c>
      <c r="AQ630" s="244"/>
      <c r="AR630" s="244"/>
      <c r="AS630" s="244"/>
      <c r="AT630" s="244"/>
      <c r="AU630" s="244"/>
      <c r="AV630" s="244"/>
      <c r="AW630" s="244"/>
      <c r="AX630" s="244"/>
    </row>
    <row r="631" spans="1:51" ht="30" customHeight="1" x14ac:dyDescent="0.15">
      <c r="A631" s="230">
        <v>1</v>
      </c>
      <c r="B631" s="230">
        <v>1</v>
      </c>
      <c r="C631" s="231"/>
      <c r="D631" s="231"/>
      <c r="E631" s="240" t="s">
        <v>282</v>
      </c>
      <c r="F631" s="232"/>
      <c r="G631" s="232"/>
      <c r="H631" s="232"/>
      <c r="I631" s="232"/>
      <c r="J631" s="233" t="s">
        <v>282</v>
      </c>
      <c r="K631" s="234"/>
      <c r="L631" s="234"/>
      <c r="M631" s="234"/>
      <c r="N631" s="234"/>
      <c r="O631" s="234"/>
      <c r="P631" s="245" t="s">
        <v>282</v>
      </c>
      <c r="Q631" s="235"/>
      <c r="R631" s="235"/>
      <c r="S631" s="235"/>
      <c r="T631" s="235"/>
      <c r="U631" s="235"/>
      <c r="V631" s="235"/>
      <c r="W631" s="235"/>
      <c r="X631" s="235"/>
      <c r="Y631" s="236" t="s">
        <v>282</v>
      </c>
      <c r="Z631" s="237"/>
      <c r="AA631" s="237"/>
      <c r="AB631" s="238"/>
      <c r="AC631" s="222"/>
      <c r="AD631" s="223"/>
      <c r="AE631" s="223"/>
      <c r="AF631" s="223"/>
      <c r="AG631" s="223"/>
      <c r="AH631" s="224" t="s">
        <v>282</v>
      </c>
      <c r="AI631" s="225"/>
      <c r="AJ631" s="225"/>
      <c r="AK631" s="225"/>
      <c r="AL631" s="226" t="s">
        <v>282</v>
      </c>
      <c r="AM631" s="227"/>
      <c r="AN631" s="227"/>
      <c r="AO631" s="228"/>
      <c r="AP631" s="229" t="s">
        <v>282</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989" priority="1469">
      <formula>IF(RIGHT(TEXT(AK14,"0.#"),1)=".",FALSE,TRUE)</formula>
    </cfRule>
    <cfRule type="expression" dxfId="988" priority="1470">
      <formula>IF(RIGHT(TEXT(AK14,"0.#"),1)=".",TRUE,FALSE)</formula>
    </cfRule>
  </conditionalFormatting>
  <conditionalFormatting sqref="P18:AX18">
    <cfRule type="expression" dxfId="987" priority="1467">
      <formula>IF(RIGHT(TEXT(P18,"0.#"),1)=".",FALSE,TRUE)</formula>
    </cfRule>
    <cfRule type="expression" dxfId="986" priority="1468">
      <formula>IF(RIGHT(TEXT(P18,"0.#"),1)=".",TRUE,FALSE)</formula>
    </cfRule>
  </conditionalFormatting>
  <conditionalFormatting sqref="Y320">
    <cfRule type="expression" dxfId="985" priority="1463">
      <formula>IF(RIGHT(TEXT(Y320,"0.#"),1)=".",FALSE,TRUE)</formula>
    </cfRule>
    <cfRule type="expression" dxfId="984" priority="1464">
      <formula>IF(RIGHT(TEXT(Y320,"0.#"),1)=".",TRUE,FALSE)</formula>
    </cfRule>
  </conditionalFormatting>
  <conditionalFormatting sqref="Y351:Y358 Y349 Y338:Y345 Y336 Y325:Y332">
    <cfRule type="expression" dxfId="983" priority="1443">
      <formula>IF(RIGHT(TEXT(Y325,"0.#"),1)=".",FALSE,TRUE)</formula>
    </cfRule>
    <cfRule type="expression" dxfId="982" priority="1444">
      <formula>IF(RIGHT(TEXT(Y325,"0.#"),1)=".",TRUE,FALSE)</formula>
    </cfRule>
  </conditionalFormatting>
  <conditionalFormatting sqref="AK16:AQ17 AK15:AX15 AK13:AQ13">
    <cfRule type="expression" dxfId="981" priority="1461">
      <formula>IF(RIGHT(TEXT(AK13,"0.#"),1)=".",FALSE,TRUE)</formula>
    </cfRule>
    <cfRule type="expression" dxfId="980" priority="1462">
      <formula>IF(RIGHT(TEXT(AK13,"0.#"),1)=".",TRUE,FALSE)</formula>
    </cfRule>
  </conditionalFormatting>
  <conditionalFormatting sqref="AD19:AJ19">
    <cfRule type="expression" dxfId="979" priority="1459">
      <formula>IF(RIGHT(TEXT(AD19,"0.#"),1)=".",FALSE,TRUE)</formula>
    </cfRule>
    <cfRule type="expression" dxfId="978" priority="1460">
      <formula>IF(RIGHT(TEXT(AD19,"0.#"),1)=".",TRUE,FALSE)</formula>
    </cfRule>
  </conditionalFormatting>
  <conditionalFormatting sqref="AQ32">
    <cfRule type="expression" dxfId="977" priority="1457">
      <formula>IF(RIGHT(TEXT(AQ32,"0.#"),1)=".",FALSE,TRUE)</formula>
    </cfRule>
    <cfRule type="expression" dxfId="976" priority="1458">
      <formula>IF(RIGHT(TEXT(AQ32,"0.#"),1)=".",TRUE,FALSE)</formula>
    </cfRule>
  </conditionalFormatting>
  <conditionalFormatting sqref="Y312:Y319">
    <cfRule type="expression" dxfId="975" priority="1455">
      <formula>IF(RIGHT(TEXT(Y312,"0.#"),1)=".",FALSE,TRUE)</formula>
    </cfRule>
    <cfRule type="expression" dxfId="974" priority="1456">
      <formula>IF(RIGHT(TEXT(Y312,"0.#"),1)=".",TRUE,FALSE)</formula>
    </cfRule>
  </conditionalFormatting>
  <conditionalFormatting sqref="AU311">
    <cfRule type="expression" dxfId="973" priority="1453">
      <formula>IF(RIGHT(TEXT(AU311,"0.#"),1)=".",FALSE,TRUE)</formula>
    </cfRule>
    <cfRule type="expression" dxfId="972" priority="1454">
      <formula>IF(RIGHT(TEXT(AU311,"0.#"),1)=".",TRUE,FALSE)</formula>
    </cfRule>
  </conditionalFormatting>
  <conditionalFormatting sqref="AU320">
    <cfRule type="expression" dxfId="971" priority="1451">
      <formula>IF(RIGHT(TEXT(AU320,"0.#"),1)=".",FALSE,TRUE)</formula>
    </cfRule>
    <cfRule type="expression" dxfId="970" priority="1452">
      <formula>IF(RIGHT(TEXT(AU320,"0.#"),1)=".",TRUE,FALSE)</formula>
    </cfRule>
  </conditionalFormatting>
  <conditionalFormatting sqref="AU312:AU319">
    <cfRule type="expression" dxfId="969" priority="1449">
      <formula>IF(RIGHT(TEXT(AU312,"0.#"),1)=".",FALSE,TRUE)</formula>
    </cfRule>
    <cfRule type="expression" dxfId="968" priority="1450">
      <formula>IF(RIGHT(TEXT(AU312,"0.#"),1)=".",TRUE,FALSE)</formula>
    </cfRule>
  </conditionalFormatting>
  <conditionalFormatting sqref="Y350 Y337 Y324">
    <cfRule type="expression" dxfId="967" priority="1447">
      <formula>IF(RIGHT(TEXT(Y324,"0.#"),1)=".",FALSE,TRUE)</formula>
    </cfRule>
    <cfRule type="expression" dxfId="966" priority="1448">
      <formula>IF(RIGHT(TEXT(Y324,"0.#"),1)=".",TRUE,FALSE)</formula>
    </cfRule>
  </conditionalFormatting>
  <conditionalFormatting sqref="Y359 Y346 Y333">
    <cfRule type="expression" dxfId="965" priority="1445">
      <formula>IF(RIGHT(TEXT(Y333,"0.#"),1)=".",FALSE,TRUE)</formula>
    </cfRule>
    <cfRule type="expression" dxfId="964" priority="1446">
      <formula>IF(RIGHT(TEXT(Y333,"0.#"),1)=".",TRUE,FALSE)</formula>
    </cfRule>
  </conditionalFormatting>
  <conditionalFormatting sqref="AU350 AU337 AU324">
    <cfRule type="expression" dxfId="963" priority="1441">
      <formula>IF(RIGHT(TEXT(AU324,"0.#"),1)=".",FALSE,TRUE)</formula>
    </cfRule>
    <cfRule type="expression" dxfId="962" priority="1442">
      <formula>IF(RIGHT(TEXT(AU324,"0.#"),1)=".",TRUE,FALSE)</formula>
    </cfRule>
  </conditionalFormatting>
  <conditionalFormatting sqref="AU359 AU346 AU333">
    <cfRule type="expression" dxfId="961" priority="1439">
      <formula>IF(RIGHT(TEXT(AU333,"0.#"),1)=".",FALSE,TRUE)</formula>
    </cfRule>
    <cfRule type="expression" dxfId="960" priority="1440">
      <formula>IF(RIGHT(TEXT(AU333,"0.#"),1)=".",TRUE,FALSE)</formula>
    </cfRule>
  </conditionalFormatting>
  <conditionalFormatting sqref="AU351:AU358 AU349 AU338:AU345 AU336 AU325:AU332">
    <cfRule type="expression" dxfId="959" priority="1437">
      <formula>IF(RIGHT(TEXT(AU325,"0.#"),1)=".",FALSE,TRUE)</formula>
    </cfRule>
    <cfRule type="expression" dxfId="958" priority="1438">
      <formula>IF(RIGHT(TEXT(AU325,"0.#"),1)=".",TRUE,FALSE)</formula>
    </cfRule>
  </conditionalFormatting>
  <conditionalFormatting sqref="AM32">
    <cfRule type="expression" dxfId="957" priority="1433">
      <formula>IF(RIGHT(TEXT(AM32,"0.#"),1)=".",FALSE,TRUE)</formula>
    </cfRule>
    <cfRule type="expression" dxfId="956" priority="1434">
      <formula>IF(RIGHT(TEXT(AM32,"0.#"),1)=".",TRUE,FALSE)</formula>
    </cfRule>
  </conditionalFormatting>
  <conditionalFormatting sqref="AQ33">
    <cfRule type="expression" dxfId="955" priority="1425">
      <formula>IF(RIGHT(TEXT(AQ33,"0.#"),1)=".",FALSE,TRUE)</formula>
    </cfRule>
    <cfRule type="expression" dxfId="954" priority="1426">
      <formula>IF(RIGHT(TEXT(AQ33,"0.#"),1)=".",TRUE,FALSE)</formula>
    </cfRule>
  </conditionalFormatting>
  <conditionalFormatting sqref="AE210">
    <cfRule type="expression" dxfId="953" priority="1423">
      <formula>IF(RIGHT(TEXT(AE210,"0.#"),1)=".",FALSE,TRUE)</formula>
    </cfRule>
    <cfRule type="expression" dxfId="952" priority="1424">
      <formula>IF(RIGHT(TEXT(AE210,"0.#"),1)=".",TRUE,FALSE)</formula>
    </cfRule>
  </conditionalFormatting>
  <conditionalFormatting sqref="AE211">
    <cfRule type="expression" dxfId="951" priority="1421">
      <formula>IF(RIGHT(TEXT(AE211,"0.#"),1)=".",FALSE,TRUE)</formula>
    </cfRule>
    <cfRule type="expression" dxfId="950" priority="1422">
      <formula>IF(RIGHT(TEXT(AE211,"0.#"),1)=".",TRUE,FALSE)</formula>
    </cfRule>
  </conditionalFormatting>
  <conditionalFormatting sqref="AE212">
    <cfRule type="expression" dxfId="949" priority="1419">
      <formula>IF(RIGHT(TEXT(AE212,"0.#"),1)=".",FALSE,TRUE)</formula>
    </cfRule>
    <cfRule type="expression" dxfId="948" priority="1420">
      <formula>IF(RIGHT(TEXT(AE212,"0.#"),1)=".",TRUE,FALSE)</formula>
    </cfRule>
  </conditionalFormatting>
  <conditionalFormatting sqref="AI212">
    <cfRule type="expression" dxfId="947" priority="1417">
      <formula>IF(RIGHT(TEXT(AI212,"0.#"),1)=".",FALSE,TRUE)</formula>
    </cfRule>
    <cfRule type="expression" dxfId="946" priority="1418">
      <formula>IF(RIGHT(TEXT(AI212,"0.#"),1)=".",TRUE,FALSE)</formula>
    </cfRule>
  </conditionalFormatting>
  <conditionalFormatting sqref="AI211">
    <cfRule type="expression" dxfId="945" priority="1415">
      <formula>IF(RIGHT(TEXT(AI211,"0.#"),1)=".",FALSE,TRUE)</formula>
    </cfRule>
    <cfRule type="expression" dxfId="944" priority="1416">
      <formula>IF(RIGHT(TEXT(AI211,"0.#"),1)=".",TRUE,FALSE)</formula>
    </cfRule>
  </conditionalFormatting>
  <conditionalFormatting sqref="AI210">
    <cfRule type="expression" dxfId="943" priority="1413">
      <formula>IF(RIGHT(TEXT(AI210,"0.#"),1)=".",FALSE,TRUE)</formula>
    </cfRule>
    <cfRule type="expression" dxfId="942" priority="1414">
      <formula>IF(RIGHT(TEXT(AI210,"0.#"),1)=".",TRUE,FALSE)</formula>
    </cfRule>
  </conditionalFormatting>
  <conditionalFormatting sqref="AM210">
    <cfRule type="expression" dxfId="941" priority="1411">
      <formula>IF(RIGHT(TEXT(AM210,"0.#"),1)=".",FALSE,TRUE)</formula>
    </cfRule>
    <cfRule type="expression" dxfId="940" priority="1412">
      <formula>IF(RIGHT(TEXT(AM210,"0.#"),1)=".",TRUE,FALSE)</formula>
    </cfRule>
  </conditionalFormatting>
  <conditionalFormatting sqref="AM211">
    <cfRule type="expression" dxfId="939" priority="1409">
      <formula>IF(RIGHT(TEXT(AM211,"0.#"),1)=".",FALSE,TRUE)</formula>
    </cfRule>
    <cfRule type="expression" dxfId="938" priority="1410">
      <formula>IF(RIGHT(TEXT(AM211,"0.#"),1)=".",TRUE,FALSE)</formula>
    </cfRule>
  </conditionalFormatting>
  <conditionalFormatting sqref="AM212">
    <cfRule type="expression" dxfId="937" priority="1407">
      <formula>IF(RIGHT(TEXT(AM212,"0.#"),1)=".",FALSE,TRUE)</formula>
    </cfRule>
    <cfRule type="expression" dxfId="936" priority="1408">
      <formula>IF(RIGHT(TEXT(AM212,"0.#"),1)=".",TRUE,FALSE)</formula>
    </cfRule>
  </conditionalFormatting>
  <conditionalFormatting sqref="AL375:AO376 AL386:AO395">
    <cfRule type="expression" dxfId="935" priority="1403">
      <formula>IF(AND(AL375&gt;=0, RIGHT(TEXT(AL375,"0.#"),1)&lt;&gt;"."),TRUE,FALSE)</formula>
    </cfRule>
    <cfRule type="expression" dxfId="934" priority="1404">
      <formula>IF(AND(AL375&gt;=0, RIGHT(TEXT(AL375,"0.#"),1)="."),TRUE,FALSE)</formula>
    </cfRule>
    <cfRule type="expression" dxfId="933" priority="1405">
      <formula>IF(AND(AL375&lt;0, RIGHT(TEXT(AL375,"0.#"),1)&lt;&gt;"."),TRUE,FALSE)</formula>
    </cfRule>
    <cfRule type="expression" dxfId="932" priority="1406">
      <formula>IF(AND(AL375&lt;0, RIGHT(TEXT(AL375,"0.#"),1)="."),TRUE,FALSE)</formula>
    </cfRule>
  </conditionalFormatting>
  <conditionalFormatting sqref="AQ210:AQ212">
    <cfRule type="expression" dxfId="931" priority="1401">
      <formula>IF(RIGHT(TEXT(AQ210,"0.#"),1)=".",FALSE,TRUE)</formula>
    </cfRule>
    <cfRule type="expression" dxfId="930" priority="1402">
      <formula>IF(RIGHT(TEXT(AQ210,"0.#"),1)=".",TRUE,FALSE)</formula>
    </cfRule>
  </conditionalFormatting>
  <conditionalFormatting sqref="AU210:AU212">
    <cfRule type="expression" dxfId="929" priority="1399">
      <formula>IF(RIGHT(TEXT(AU210,"0.#"),1)=".",FALSE,TRUE)</formula>
    </cfRule>
    <cfRule type="expression" dxfId="928" priority="1400">
      <formula>IF(RIGHT(TEXT(AU210,"0.#"),1)=".",TRUE,FALSE)</formula>
    </cfRule>
  </conditionalFormatting>
  <conditionalFormatting sqref="Y375:Y376 Y386:Y395">
    <cfRule type="expression" dxfId="927" priority="1397">
      <formula>IF(RIGHT(TEXT(Y375,"0.#"),1)=".",FALSE,TRUE)</formula>
    </cfRule>
    <cfRule type="expression" dxfId="926" priority="1398">
      <formula>IF(RIGHT(TEXT(Y375,"0.#"),1)=".",TRUE,FALSE)</formula>
    </cfRule>
  </conditionalFormatting>
  <conditionalFormatting sqref="AL632:AO660">
    <cfRule type="expression" dxfId="925" priority="1393">
      <formula>IF(AND(AL632&gt;=0, RIGHT(TEXT(AL632,"0.#"),1)&lt;&gt;"."),TRUE,FALSE)</formula>
    </cfRule>
    <cfRule type="expression" dxfId="924" priority="1394">
      <formula>IF(AND(AL632&gt;=0, RIGHT(TEXT(AL632,"0.#"),1)="."),TRUE,FALSE)</formula>
    </cfRule>
    <cfRule type="expression" dxfId="923" priority="1395">
      <formula>IF(AND(AL632&lt;0, RIGHT(TEXT(AL632,"0.#"),1)&lt;&gt;"."),TRUE,FALSE)</formula>
    </cfRule>
    <cfRule type="expression" dxfId="922" priority="1396">
      <formula>IF(AND(AL632&lt;0, RIGHT(TEXT(AL632,"0.#"),1)="."),TRUE,FALSE)</formula>
    </cfRule>
  </conditionalFormatting>
  <conditionalFormatting sqref="Y632:Y660">
    <cfRule type="expression" dxfId="921" priority="1391">
      <formula>IF(RIGHT(TEXT(Y632,"0.#"),1)=".",FALSE,TRUE)</formula>
    </cfRule>
    <cfRule type="expression" dxfId="920" priority="1392">
      <formula>IF(RIGHT(TEXT(Y632,"0.#"),1)=".",TRUE,FALSE)</formula>
    </cfRule>
  </conditionalFormatting>
  <conditionalFormatting sqref="Y409:Y428">
    <cfRule type="expression" dxfId="919" priority="1323">
      <formula>IF(RIGHT(TEXT(Y409,"0.#"),1)=".",FALSE,TRUE)</formula>
    </cfRule>
    <cfRule type="expression" dxfId="918" priority="1324">
      <formula>IF(RIGHT(TEXT(Y409,"0.#"),1)=".",TRUE,FALSE)</formula>
    </cfRule>
  </conditionalFormatting>
  <conditionalFormatting sqref="Y443:Y461">
    <cfRule type="expression" dxfId="917" priority="1311">
      <formula>IF(RIGHT(TEXT(Y443,"0.#"),1)=".",FALSE,TRUE)</formula>
    </cfRule>
    <cfRule type="expression" dxfId="916" priority="1312">
      <formula>IF(RIGHT(TEXT(Y443,"0.#"),1)=".",TRUE,FALSE)</formula>
    </cfRule>
  </conditionalFormatting>
  <conditionalFormatting sqref="Y488:Y494 Y482:Y483">
    <cfRule type="expression" dxfId="915" priority="1299">
      <formula>IF(RIGHT(TEXT(Y482,"0.#"),1)=".",FALSE,TRUE)</formula>
    </cfRule>
    <cfRule type="expression" dxfId="914" priority="1300">
      <formula>IF(RIGHT(TEXT(Y482,"0.#"),1)=".",TRUE,FALSE)</formula>
    </cfRule>
  </conditionalFormatting>
  <conditionalFormatting sqref="Y500:Y527">
    <cfRule type="expression" dxfId="913" priority="1287">
      <formula>IF(RIGHT(TEXT(Y500,"0.#"),1)=".",FALSE,TRUE)</formula>
    </cfRule>
    <cfRule type="expression" dxfId="912" priority="1288">
      <formula>IF(RIGHT(TEXT(Y500,"0.#"),1)=".",TRUE,FALSE)</formula>
    </cfRule>
  </conditionalFormatting>
  <conditionalFormatting sqref="Y498:Y499">
    <cfRule type="expression" dxfId="911" priority="1281">
      <formula>IF(RIGHT(TEXT(Y498,"0.#"),1)=".",FALSE,TRUE)</formula>
    </cfRule>
    <cfRule type="expression" dxfId="910" priority="1282">
      <formula>IF(RIGHT(TEXT(Y498,"0.#"),1)=".",TRUE,FALSE)</formula>
    </cfRule>
  </conditionalFormatting>
  <conditionalFormatting sqref="Y533:Y560">
    <cfRule type="expression" dxfId="909" priority="1275">
      <formula>IF(RIGHT(TEXT(Y533,"0.#"),1)=".",FALSE,TRUE)</formula>
    </cfRule>
    <cfRule type="expression" dxfId="908" priority="1276">
      <formula>IF(RIGHT(TEXT(Y533,"0.#"),1)=".",TRUE,FALSE)</formula>
    </cfRule>
  </conditionalFormatting>
  <conditionalFormatting sqref="AE202">
    <cfRule type="expression" dxfId="907" priority="1371">
      <formula>IF(RIGHT(TEXT(AE202,"0.#"),1)=".",FALSE,TRUE)</formula>
    </cfRule>
    <cfRule type="expression" dxfId="906" priority="1372">
      <formula>IF(RIGHT(TEXT(AE202,"0.#"),1)=".",TRUE,FALSE)</formula>
    </cfRule>
  </conditionalFormatting>
  <conditionalFormatting sqref="AE203">
    <cfRule type="expression" dxfId="905" priority="1369">
      <formula>IF(RIGHT(TEXT(AE203,"0.#"),1)=".",FALSE,TRUE)</formula>
    </cfRule>
    <cfRule type="expression" dxfId="904" priority="1370">
      <formula>IF(RIGHT(TEXT(AE203,"0.#"),1)=".",TRUE,FALSE)</formula>
    </cfRule>
  </conditionalFormatting>
  <conditionalFormatting sqref="AE204">
    <cfRule type="expression" dxfId="903" priority="1367">
      <formula>IF(RIGHT(TEXT(AE204,"0.#"),1)=".",FALSE,TRUE)</formula>
    </cfRule>
    <cfRule type="expression" dxfId="902" priority="1368">
      <formula>IF(RIGHT(TEXT(AE204,"0.#"),1)=".",TRUE,FALSE)</formula>
    </cfRule>
  </conditionalFormatting>
  <conditionalFormatting sqref="AI204">
    <cfRule type="expression" dxfId="901" priority="1365">
      <formula>IF(RIGHT(TEXT(AI204,"0.#"),1)=".",FALSE,TRUE)</formula>
    </cfRule>
    <cfRule type="expression" dxfId="900" priority="1366">
      <formula>IF(RIGHT(TEXT(AI204,"0.#"),1)=".",TRUE,FALSE)</formula>
    </cfRule>
  </conditionalFormatting>
  <conditionalFormatting sqref="AI203">
    <cfRule type="expression" dxfId="899" priority="1363">
      <formula>IF(RIGHT(TEXT(AI203,"0.#"),1)=".",FALSE,TRUE)</formula>
    </cfRule>
    <cfRule type="expression" dxfId="898" priority="1364">
      <formula>IF(RIGHT(TEXT(AI203,"0.#"),1)=".",TRUE,FALSE)</formula>
    </cfRule>
  </conditionalFormatting>
  <conditionalFormatting sqref="AI202">
    <cfRule type="expression" dxfId="897" priority="1361">
      <formula>IF(RIGHT(TEXT(AI202,"0.#"),1)=".",FALSE,TRUE)</formula>
    </cfRule>
    <cfRule type="expression" dxfId="896" priority="1362">
      <formula>IF(RIGHT(TEXT(AI202,"0.#"),1)=".",TRUE,FALSE)</formula>
    </cfRule>
  </conditionalFormatting>
  <conditionalFormatting sqref="AM202">
    <cfRule type="expression" dxfId="895" priority="1359">
      <formula>IF(RIGHT(TEXT(AM202,"0.#"),1)=".",FALSE,TRUE)</formula>
    </cfRule>
    <cfRule type="expression" dxfId="894" priority="1360">
      <formula>IF(RIGHT(TEXT(AM202,"0.#"),1)=".",TRUE,FALSE)</formula>
    </cfRule>
  </conditionalFormatting>
  <conditionalFormatting sqref="AM203">
    <cfRule type="expression" dxfId="893" priority="1357">
      <formula>IF(RIGHT(TEXT(AM203,"0.#"),1)=".",FALSE,TRUE)</formula>
    </cfRule>
    <cfRule type="expression" dxfId="892" priority="1358">
      <formula>IF(RIGHT(TEXT(AM203,"0.#"),1)=".",TRUE,FALSE)</formula>
    </cfRule>
  </conditionalFormatting>
  <conditionalFormatting sqref="AM204">
    <cfRule type="expression" dxfId="891" priority="1355">
      <formula>IF(RIGHT(TEXT(AM204,"0.#"),1)=".",FALSE,TRUE)</formula>
    </cfRule>
    <cfRule type="expression" dxfId="890" priority="1356">
      <formula>IF(RIGHT(TEXT(AM204,"0.#"),1)=".",TRUE,FALSE)</formula>
    </cfRule>
  </conditionalFormatting>
  <conditionalFormatting sqref="AQ202:AQ204">
    <cfRule type="expression" dxfId="889" priority="1353">
      <formula>IF(RIGHT(TEXT(AQ202,"0.#"),1)=".",FALSE,TRUE)</formula>
    </cfRule>
    <cfRule type="expression" dxfId="888" priority="1354">
      <formula>IF(RIGHT(TEXT(AQ202,"0.#"),1)=".",TRUE,FALSE)</formula>
    </cfRule>
  </conditionalFormatting>
  <conditionalFormatting sqref="AU202:AU204">
    <cfRule type="expression" dxfId="887" priority="1351">
      <formula>IF(RIGHT(TEXT(AU202,"0.#"),1)=".",FALSE,TRUE)</formula>
    </cfRule>
    <cfRule type="expression" dxfId="886" priority="1352">
      <formula>IF(RIGHT(TEXT(AU202,"0.#"),1)=".",TRUE,FALSE)</formula>
    </cfRule>
  </conditionalFormatting>
  <conditionalFormatting sqref="AE205">
    <cfRule type="expression" dxfId="885" priority="1349">
      <formula>IF(RIGHT(TEXT(AE205,"0.#"),1)=".",FALSE,TRUE)</formula>
    </cfRule>
    <cfRule type="expression" dxfId="884" priority="1350">
      <formula>IF(RIGHT(TEXT(AE205,"0.#"),1)=".",TRUE,FALSE)</formula>
    </cfRule>
  </conditionalFormatting>
  <conditionalFormatting sqref="AE206">
    <cfRule type="expression" dxfId="883" priority="1347">
      <formula>IF(RIGHT(TEXT(AE206,"0.#"),1)=".",FALSE,TRUE)</formula>
    </cfRule>
    <cfRule type="expression" dxfId="882" priority="1348">
      <formula>IF(RIGHT(TEXT(AE206,"0.#"),1)=".",TRUE,FALSE)</formula>
    </cfRule>
  </conditionalFormatting>
  <conditionalFormatting sqref="AE207">
    <cfRule type="expression" dxfId="881" priority="1345">
      <formula>IF(RIGHT(TEXT(AE207,"0.#"),1)=".",FALSE,TRUE)</formula>
    </cfRule>
    <cfRule type="expression" dxfId="880" priority="1346">
      <formula>IF(RIGHT(TEXT(AE207,"0.#"),1)=".",TRUE,FALSE)</formula>
    </cfRule>
  </conditionalFormatting>
  <conditionalFormatting sqref="AI207">
    <cfRule type="expression" dxfId="879" priority="1343">
      <formula>IF(RIGHT(TEXT(AI207,"0.#"),1)=".",FALSE,TRUE)</formula>
    </cfRule>
    <cfRule type="expression" dxfId="878" priority="1344">
      <formula>IF(RIGHT(TEXT(AI207,"0.#"),1)=".",TRUE,FALSE)</formula>
    </cfRule>
  </conditionalFormatting>
  <conditionalFormatting sqref="AI206">
    <cfRule type="expression" dxfId="877" priority="1341">
      <formula>IF(RIGHT(TEXT(AI206,"0.#"),1)=".",FALSE,TRUE)</formula>
    </cfRule>
    <cfRule type="expression" dxfId="876" priority="1342">
      <formula>IF(RIGHT(TEXT(AI206,"0.#"),1)=".",TRUE,FALSE)</formula>
    </cfRule>
  </conditionalFormatting>
  <conditionalFormatting sqref="AI205">
    <cfRule type="expression" dxfId="875" priority="1339">
      <formula>IF(RIGHT(TEXT(AI205,"0.#"),1)=".",FALSE,TRUE)</formula>
    </cfRule>
    <cfRule type="expression" dxfId="874" priority="1340">
      <formula>IF(RIGHT(TEXT(AI205,"0.#"),1)=".",TRUE,FALSE)</formula>
    </cfRule>
  </conditionalFormatting>
  <conditionalFormatting sqref="AM205">
    <cfRule type="expression" dxfId="873" priority="1337">
      <formula>IF(RIGHT(TEXT(AM205,"0.#"),1)=".",FALSE,TRUE)</formula>
    </cfRule>
    <cfRule type="expression" dxfId="872" priority="1338">
      <formula>IF(RIGHT(TEXT(AM205,"0.#"),1)=".",TRUE,FALSE)</formula>
    </cfRule>
  </conditionalFormatting>
  <conditionalFormatting sqref="AM206">
    <cfRule type="expression" dxfId="871" priority="1335">
      <formula>IF(RIGHT(TEXT(AM206,"0.#"),1)=".",FALSE,TRUE)</formula>
    </cfRule>
    <cfRule type="expression" dxfId="870" priority="1336">
      <formula>IF(RIGHT(TEXT(AM206,"0.#"),1)=".",TRUE,FALSE)</formula>
    </cfRule>
  </conditionalFormatting>
  <conditionalFormatting sqref="AM207">
    <cfRule type="expression" dxfId="869" priority="1333">
      <formula>IF(RIGHT(TEXT(AM207,"0.#"),1)=".",FALSE,TRUE)</formula>
    </cfRule>
    <cfRule type="expression" dxfId="868" priority="1334">
      <formula>IF(RIGHT(TEXT(AM207,"0.#"),1)=".",TRUE,FALSE)</formula>
    </cfRule>
  </conditionalFormatting>
  <conditionalFormatting sqref="AQ205:AQ207">
    <cfRule type="expression" dxfId="867" priority="1331">
      <formula>IF(RIGHT(TEXT(AQ205,"0.#"),1)=".",FALSE,TRUE)</formula>
    </cfRule>
    <cfRule type="expression" dxfId="866" priority="1332">
      <formula>IF(RIGHT(TEXT(AQ205,"0.#"),1)=".",TRUE,FALSE)</formula>
    </cfRule>
  </conditionalFormatting>
  <conditionalFormatting sqref="AU205:AU207">
    <cfRule type="expression" dxfId="865" priority="1329">
      <formula>IF(RIGHT(TEXT(AU205,"0.#"),1)=".",FALSE,TRUE)</formula>
    </cfRule>
    <cfRule type="expression" dxfId="864" priority="1330">
      <formula>IF(RIGHT(TEXT(AU205,"0.#"),1)=".",TRUE,FALSE)</formula>
    </cfRule>
  </conditionalFormatting>
  <conditionalFormatting sqref="AL409:AO428">
    <cfRule type="expression" dxfId="863" priority="1325">
      <formula>IF(AND(AL409&gt;=0, RIGHT(TEXT(AL409,"0.#"),1)&lt;&gt;"."),TRUE,FALSE)</formula>
    </cfRule>
    <cfRule type="expression" dxfId="862" priority="1326">
      <formula>IF(AND(AL409&gt;=0, RIGHT(TEXT(AL409,"0.#"),1)="."),TRUE,FALSE)</formula>
    </cfRule>
    <cfRule type="expression" dxfId="861" priority="1327">
      <formula>IF(AND(AL409&lt;0, RIGHT(TEXT(AL409,"0.#"),1)&lt;&gt;"."),TRUE,FALSE)</formula>
    </cfRule>
    <cfRule type="expression" dxfId="860" priority="1328">
      <formula>IF(AND(AL409&lt;0, RIGHT(TEXT(AL409,"0.#"),1)="."),TRUE,FALSE)</formula>
    </cfRule>
  </conditionalFormatting>
  <conditionalFormatting sqref="AL443:AO461">
    <cfRule type="expression" dxfId="859" priority="1313">
      <formula>IF(AND(AL443&gt;=0, RIGHT(TEXT(AL443,"0.#"),1)&lt;&gt;"."),TRUE,FALSE)</formula>
    </cfRule>
    <cfRule type="expression" dxfId="858" priority="1314">
      <formula>IF(AND(AL443&gt;=0, RIGHT(TEXT(AL443,"0.#"),1)="."),TRUE,FALSE)</formula>
    </cfRule>
    <cfRule type="expression" dxfId="857" priority="1315">
      <formula>IF(AND(AL443&lt;0, RIGHT(TEXT(AL443,"0.#"),1)&lt;&gt;"."),TRUE,FALSE)</formula>
    </cfRule>
    <cfRule type="expression" dxfId="856" priority="1316">
      <formula>IF(AND(AL443&lt;0, RIGHT(TEXT(AL443,"0.#"),1)="."),TRUE,FALSE)</formula>
    </cfRule>
  </conditionalFormatting>
  <conditionalFormatting sqref="AL467:AO469 AL488:AO494 AL477:AO483">
    <cfRule type="expression" dxfId="855" priority="1301">
      <formula>IF(AND(AL467&gt;=0, RIGHT(TEXT(AL467,"0.#"),1)&lt;&gt;"."),TRUE,FALSE)</formula>
    </cfRule>
    <cfRule type="expression" dxfId="854" priority="1302">
      <formula>IF(AND(AL467&gt;=0, RIGHT(TEXT(AL467,"0.#"),1)="."),TRUE,FALSE)</formula>
    </cfRule>
    <cfRule type="expression" dxfId="853" priority="1303">
      <formula>IF(AND(AL467&lt;0, RIGHT(TEXT(AL467,"0.#"),1)&lt;&gt;"."),TRUE,FALSE)</formula>
    </cfRule>
    <cfRule type="expression" dxfId="852" priority="1304">
      <formula>IF(AND(AL467&lt;0, RIGHT(TEXT(AL467,"0.#"),1)="."),TRUE,FALSE)</formula>
    </cfRule>
  </conditionalFormatting>
  <conditionalFormatting sqref="AL465:AO466">
    <cfRule type="expression" dxfId="851" priority="1295">
      <formula>IF(AND(AL465&gt;=0, RIGHT(TEXT(AL465,"0.#"),1)&lt;&gt;"."),TRUE,FALSE)</formula>
    </cfRule>
    <cfRule type="expression" dxfId="850" priority="1296">
      <formula>IF(AND(AL465&gt;=0, RIGHT(TEXT(AL465,"0.#"),1)="."),TRUE,FALSE)</formula>
    </cfRule>
    <cfRule type="expression" dxfId="849" priority="1297">
      <formula>IF(AND(AL465&lt;0, RIGHT(TEXT(AL465,"0.#"),1)&lt;&gt;"."),TRUE,FALSE)</formula>
    </cfRule>
    <cfRule type="expression" dxfId="848" priority="1298">
      <formula>IF(AND(AL465&lt;0, RIGHT(TEXT(AL465,"0.#"),1)="."),TRUE,FALSE)</formula>
    </cfRule>
  </conditionalFormatting>
  <conditionalFormatting sqref="AL500:AO527">
    <cfRule type="expression" dxfId="847" priority="1289">
      <formula>IF(AND(AL500&gt;=0, RIGHT(TEXT(AL500,"0.#"),1)&lt;&gt;"."),TRUE,FALSE)</formula>
    </cfRule>
    <cfRule type="expression" dxfId="846" priority="1290">
      <formula>IF(AND(AL500&gt;=0, RIGHT(TEXT(AL500,"0.#"),1)="."),TRUE,FALSE)</formula>
    </cfRule>
    <cfRule type="expression" dxfId="845" priority="1291">
      <formula>IF(AND(AL500&lt;0, RIGHT(TEXT(AL500,"0.#"),1)&lt;&gt;"."),TRUE,FALSE)</formula>
    </cfRule>
    <cfRule type="expression" dxfId="844" priority="1292">
      <formula>IF(AND(AL500&lt;0, RIGHT(TEXT(AL500,"0.#"),1)="."),TRUE,FALSE)</formula>
    </cfRule>
  </conditionalFormatting>
  <conditionalFormatting sqref="AL498:AO499">
    <cfRule type="expression" dxfId="843" priority="1283">
      <formula>IF(AND(AL498&gt;=0, RIGHT(TEXT(AL498,"0.#"),1)&lt;&gt;"."),TRUE,FALSE)</formula>
    </cfRule>
    <cfRule type="expression" dxfId="842" priority="1284">
      <formula>IF(AND(AL498&gt;=0, RIGHT(TEXT(AL498,"0.#"),1)="."),TRUE,FALSE)</formula>
    </cfRule>
    <cfRule type="expression" dxfId="841" priority="1285">
      <formula>IF(AND(AL498&lt;0, RIGHT(TEXT(AL498,"0.#"),1)&lt;&gt;"."),TRUE,FALSE)</formula>
    </cfRule>
    <cfRule type="expression" dxfId="840" priority="1286">
      <formula>IF(AND(AL498&lt;0, RIGHT(TEXT(AL498,"0.#"),1)="."),TRUE,FALSE)</formula>
    </cfRule>
  </conditionalFormatting>
  <conditionalFormatting sqref="AL533:AO560">
    <cfRule type="expression" dxfId="839" priority="1277">
      <formula>IF(AND(AL533&gt;=0, RIGHT(TEXT(AL533,"0.#"),1)&lt;&gt;"."),TRUE,FALSE)</formula>
    </cfRule>
    <cfRule type="expression" dxfId="838" priority="1278">
      <formula>IF(AND(AL533&gt;=0, RIGHT(TEXT(AL533,"0.#"),1)="."),TRUE,FALSE)</formula>
    </cfRule>
    <cfRule type="expression" dxfId="837" priority="1279">
      <formula>IF(AND(AL533&lt;0, RIGHT(TEXT(AL533,"0.#"),1)&lt;&gt;"."),TRUE,FALSE)</formula>
    </cfRule>
    <cfRule type="expression" dxfId="836" priority="1280">
      <formula>IF(AND(AL533&lt;0, RIGHT(TEXT(AL533,"0.#"),1)="."),TRUE,FALSE)</formula>
    </cfRule>
  </conditionalFormatting>
  <conditionalFormatting sqref="AL531:AO532">
    <cfRule type="expression" dxfId="835" priority="1271">
      <formula>IF(AND(AL531&gt;=0, RIGHT(TEXT(AL531,"0.#"),1)&lt;&gt;"."),TRUE,FALSE)</formula>
    </cfRule>
    <cfRule type="expression" dxfId="834" priority="1272">
      <formula>IF(AND(AL531&gt;=0, RIGHT(TEXT(AL531,"0.#"),1)="."),TRUE,FALSE)</formula>
    </cfRule>
    <cfRule type="expression" dxfId="833" priority="1273">
      <formula>IF(AND(AL531&lt;0, RIGHT(TEXT(AL531,"0.#"),1)&lt;&gt;"."),TRUE,FALSE)</formula>
    </cfRule>
    <cfRule type="expression" dxfId="832" priority="1274">
      <formula>IF(AND(AL531&lt;0, RIGHT(TEXT(AL531,"0.#"),1)="."),TRUE,FALSE)</formula>
    </cfRule>
  </conditionalFormatting>
  <conditionalFormatting sqref="Y531:Y532">
    <cfRule type="expression" dxfId="831" priority="1269">
      <formula>IF(RIGHT(TEXT(Y531,"0.#"),1)=".",FALSE,TRUE)</formula>
    </cfRule>
    <cfRule type="expression" dxfId="830" priority="1270">
      <formula>IF(RIGHT(TEXT(Y531,"0.#"),1)=".",TRUE,FALSE)</formula>
    </cfRule>
  </conditionalFormatting>
  <conditionalFormatting sqref="AL566:AO593">
    <cfRule type="expression" dxfId="829" priority="1265">
      <formula>IF(AND(AL566&gt;=0, RIGHT(TEXT(AL566,"0.#"),1)&lt;&gt;"."),TRUE,FALSE)</formula>
    </cfRule>
    <cfRule type="expression" dxfId="828" priority="1266">
      <formula>IF(AND(AL566&gt;=0, RIGHT(TEXT(AL566,"0.#"),1)="."),TRUE,FALSE)</formula>
    </cfRule>
    <cfRule type="expression" dxfId="827" priority="1267">
      <formula>IF(AND(AL566&lt;0, RIGHT(TEXT(AL566,"0.#"),1)&lt;&gt;"."),TRUE,FALSE)</formula>
    </cfRule>
    <cfRule type="expression" dxfId="826" priority="1268">
      <formula>IF(AND(AL566&lt;0, RIGHT(TEXT(AL566,"0.#"),1)="."),TRUE,FALSE)</formula>
    </cfRule>
  </conditionalFormatting>
  <conditionalFormatting sqref="Y566:Y593">
    <cfRule type="expression" dxfId="825" priority="1263">
      <formula>IF(RIGHT(TEXT(Y566,"0.#"),1)=".",FALSE,TRUE)</formula>
    </cfRule>
    <cfRule type="expression" dxfId="824" priority="1264">
      <formula>IF(RIGHT(TEXT(Y566,"0.#"),1)=".",TRUE,FALSE)</formula>
    </cfRule>
  </conditionalFormatting>
  <conditionalFormatting sqref="AL564:AO565">
    <cfRule type="expression" dxfId="823" priority="1259">
      <formula>IF(AND(AL564&gt;=0, RIGHT(TEXT(AL564,"0.#"),1)&lt;&gt;"."),TRUE,FALSE)</formula>
    </cfRule>
    <cfRule type="expression" dxfId="822" priority="1260">
      <formula>IF(AND(AL564&gt;=0, RIGHT(TEXT(AL564,"0.#"),1)="."),TRUE,FALSE)</formula>
    </cfRule>
    <cfRule type="expression" dxfId="821" priority="1261">
      <formula>IF(AND(AL564&lt;0, RIGHT(TEXT(AL564,"0.#"),1)&lt;&gt;"."),TRUE,FALSE)</formula>
    </cfRule>
    <cfRule type="expression" dxfId="820" priority="1262">
      <formula>IF(AND(AL564&lt;0, RIGHT(TEXT(AL564,"0.#"),1)="."),TRUE,FALSE)</formula>
    </cfRule>
  </conditionalFormatting>
  <conditionalFormatting sqref="Y564:Y565">
    <cfRule type="expression" dxfId="819" priority="1257">
      <formula>IF(RIGHT(TEXT(Y564,"0.#"),1)=".",FALSE,TRUE)</formula>
    </cfRule>
    <cfRule type="expression" dxfId="818" priority="1258">
      <formula>IF(RIGHT(TEXT(Y564,"0.#"),1)=".",TRUE,FALSE)</formula>
    </cfRule>
  </conditionalFormatting>
  <conditionalFormatting sqref="AL599:AO626">
    <cfRule type="expression" dxfId="817" priority="1253">
      <formula>IF(AND(AL599&gt;=0, RIGHT(TEXT(AL599,"0.#"),1)&lt;&gt;"."),TRUE,FALSE)</formula>
    </cfRule>
    <cfRule type="expression" dxfId="816" priority="1254">
      <formula>IF(AND(AL599&gt;=0, RIGHT(TEXT(AL599,"0.#"),1)="."),TRUE,FALSE)</formula>
    </cfRule>
    <cfRule type="expression" dxfId="815" priority="1255">
      <formula>IF(AND(AL599&lt;0, RIGHT(TEXT(AL599,"0.#"),1)&lt;&gt;"."),TRUE,FALSE)</formula>
    </cfRule>
    <cfRule type="expression" dxfId="814" priority="1256">
      <formula>IF(AND(AL599&lt;0, RIGHT(TEXT(AL599,"0.#"),1)="."),TRUE,FALSE)</formula>
    </cfRule>
  </conditionalFormatting>
  <conditionalFormatting sqref="Y599:Y626">
    <cfRule type="expression" dxfId="813" priority="1251">
      <formula>IF(RIGHT(TEXT(Y599,"0.#"),1)=".",FALSE,TRUE)</formula>
    </cfRule>
    <cfRule type="expression" dxfId="812" priority="1252">
      <formula>IF(RIGHT(TEXT(Y599,"0.#"),1)=".",TRUE,FALSE)</formula>
    </cfRule>
  </conditionalFormatting>
  <conditionalFormatting sqref="AL597:AO598">
    <cfRule type="expression" dxfId="811" priority="1247">
      <formula>IF(AND(AL597&gt;=0, RIGHT(TEXT(AL597,"0.#"),1)&lt;&gt;"."),TRUE,FALSE)</formula>
    </cfRule>
    <cfRule type="expression" dxfId="810" priority="1248">
      <formula>IF(AND(AL597&gt;=0, RIGHT(TEXT(AL597,"0.#"),1)="."),TRUE,FALSE)</formula>
    </cfRule>
    <cfRule type="expression" dxfId="809" priority="1249">
      <formula>IF(AND(AL597&lt;0, RIGHT(TEXT(AL597,"0.#"),1)&lt;&gt;"."),TRUE,FALSE)</formula>
    </cfRule>
    <cfRule type="expression" dxfId="808" priority="1250">
      <formula>IF(AND(AL597&lt;0, RIGHT(TEXT(AL597,"0.#"),1)="."),TRUE,FALSE)</formula>
    </cfRule>
  </conditionalFormatting>
  <conditionalFormatting sqref="Y597:Y598">
    <cfRule type="expression" dxfId="807" priority="1245">
      <formula>IF(RIGHT(TEXT(Y597,"0.#"),1)=".",FALSE,TRUE)</formula>
    </cfRule>
    <cfRule type="expression" dxfId="806" priority="1246">
      <formula>IF(RIGHT(TEXT(Y597,"0.#"),1)=".",TRUE,FALSE)</formula>
    </cfRule>
  </conditionalFormatting>
  <conditionalFormatting sqref="AU32">
    <cfRule type="expression" dxfId="805" priority="1243">
      <formula>IF(RIGHT(TEXT(AU32,"0.#"),1)=".",FALSE,TRUE)</formula>
    </cfRule>
    <cfRule type="expression" dxfId="804" priority="1244">
      <formula>IF(RIGHT(TEXT(AU32,"0.#"),1)=".",TRUE,FALSE)</formula>
    </cfRule>
  </conditionalFormatting>
  <conditionalFormatting sqref="P29:AC29">
    <cfRule type="expression" dxfId="803" priority="1239">
      <formula>IF(RIGHT(TEXT(P29,"0.#"),1)=".",FALSE,TRUE)</formula>
    </cfRule>
    <cfRule type="expression" dxfId="802" priority="1240">
      <formula>IF(RIGHT(TEXT(P29,"0.#"),1)=".",TRUE,FALSE)</formula>
    </cfRule>
  </conditionalFormatting>
  <conditionalFormatting sqref="AM41">
    <cfRule type="expression" dxfId="801" priority="1221">
      <formula>IF(RIGHT(TEXT(AM41,"0.#"),1)=".",FALSE,TRUE)</formula>
    </cfRule>
    <cfRule type="expression" dxfId="800" priority="1222">
      <formula>IF(RIGHT(TEXT(AM41,"0.#"),1)=".",TRUE,FALSE)</formula>
    </cfRule>
  </conditionalFormatting>
  <conditionalFormatting sqref="AM40">
    <cfRule type="expression" dxfId="799" priority="1223">
      <formula>IF(RIGHT(TEXT(AM40,"0.#"),1)=".",FALSE,TRUE)</formula>
    </cfRule>
    <cfRule type="expression" dxfId="798" priority="1224">
      <formula>IF(RIGHT(TEXT(AM40,"0.#"),1)=".",TRUE,FALSE)</formula>
    </cfRule>
  </conditionalFormatting>
  <conditionalFormatting sqref="AQ39:AQ41">
    <cfRule type="expression" dxfId="797" priority="1219">
      <formula>IF(RIGHT(TEXT(AQ39,"0.#"),1)=".",FALSE,TRUE)</formula>
    </cfRule>
    <cfRule type="expression" dxfId="796" priority="1220">
      <formula>IF(RIGHT(TEXT(AQ39,"0.#"),1)=".",TRUE,FALSE)</formula>
    </cfRule>
  </conditionalFormatting>
  <conditionalFormatting sqref="AU39:AU41">
    <cfRule type="expression" dxfId="795" priority="1217">
      <formula>IF(RIGHT(TEXT(AU39,"0.#"),1)=".",FALSE,TRUE)</formula>
    </cfRule>
    <cfRule type="expression" dxfId="794" priority="1218">
      <formula>IF(RIGHT(TEXT(AU39,"0.#"),1)=".",TRUE,FALSE)</formula>
    </cfRule>
  </conditionalFormatting>
  <conditionalFormatting sqref="AM39">
    <cfRule type="expression" dxfId="793" priority="1225">
      <formula>IF(RIGHT(TEXT(AM39,"0.#"),1)=".",FALSE,TRUE)</formula>
    </cfRule>
    <cfRule type="expression" dxfId="792" priority="1226">
      <formula>IF(RIGHT(TEXT(AM39,"0.#"),1)=".",TRUE,FALSE)</formula>
    </cfRule>
  </conditionalFormatting>
  <conditionalFormatting sqref="AM69">
    <cfRule type="expression" dxfId="791" priority="1189">
      <formula>IF(RIGHT(TEXT(AM69,"0.#"),1)=".",FALSE,TRUE)</formula>
    </cfRule>
    <cfRule type="expression" dxfId="790" priority="1190">
      <formula>IF(RIGHT(TEXT(AM69,"0.#"),1)=".",TRUE,FALSE)</formula>
    </cfRule>
  </conditionalFormatting>
  <conditionalFormatting sqref="AM70">
    <cfRule type="expression" dxfId="789" priority="1187">
      <formula>IF(RIGHT(TEXT(AM70,"0.#"),1)=".",FALSE,TRUE)</formula>
    </cfRule>
    <cfRule type="expression" dxfId="788" priority="1188">
      <formula>IF(RIGHT(TEXT(AM70,"0.#"),1)=".",TRUE,FALSE)</formula>
    </cfRule>
  </conditionalFormatting>
  <conditionalFormatting sqref="AQ70">
    <cfRule type="expression" dxfId="787" priority="1183">
      <formula>IF(RIGHT(TEXT(AQ70,"0.#"),1)=".",FALSE,TRUE)</formula>
    </cfRule>
    <cfRule type="expression" dxfId="786" priority="1184">
      <formula>IF(RIGHT(TEXT(AQ70,"0.#"),1)=".",TRUE,FALSE)</formula>
    </cfRule>
  </conditionalFormatting>
  <conditionalFormatting sqref="AQ69">
    <cfRule type="expression" dxfId="785" priority="1193">
      <formula>IF(RIGHT(TEXT(AQ69,"0.#"),1)=".",FALSE,TRUE)</formula>
    </cfRule>
    <cfRule type="expression" dxfId="784" priority="1194">
      <formula>IF(RIGHT(TEXT(AQ69,"0.#"),1)=".",TRUE,FALSE)</formula>
    </cfRule>
  </conditionalFormatting>
  <conditionalFormatting sqref="AQ66">
    <cfRule type="expression" dxfId="783" priority="1181">
      <formula>IF(RIGHT(TEXT(AQ66,"0.#"),1)=".",FALSE,TRUE)</formula>
    </cfRule>
    <cfRule type="expression" dxfId="782" priority="1182">
      <formula>IF(RIGHT(TEXT(AQ66,"0.#"),1)=".",TRUE,FALSE)</formula>
    </cfRule>
  </conditionalFormatting>
  <conditionalFormatting sqref="AQ67">
    <cfRule type="expression" dxfId="781" priority="1169">
      <formula>IF(RIGHT(TEXT(AQ67,"0.#"),1)=".",FALSE,TRUE)</formula>
    </cfRule>
    <cfRule type="expression" dxfId="780" priority="1170">
      <formula>IF(RIGHT(TEXT(AQ67,"0.#"),1)=".",TRUE,FALSE)</formula>
    </cfRule>
  </conditionalFormatting>
  <conditionalFormatting sqref="AU66">
    <cfRule type="expression" dxfId="779" priority="1167">
      <formula>IF(RIGHT(TEXT(AU66,"0.#"),1)=".",FALSE,TRUE)</formula>
    </cfRule>
    <cfRule type="expression" dxfId="778" priority="1168">
      <formula>IF(RIGHT(TEXT(AU66,"0.#"),1)=".",TRUE,FALSE)</formula>
    </cfRule>
  </conditionalFormatting>
  <conditionalFormatting sqref="AQ100">
    <cfRule type="expression" dxfId="777" priority="1127">
      <formula>IF(RIGHT(TEXT(AQ100,"0.#"),1)=".",FALSE,TRUE)</formula>
    </cfRule>
    <cfRule type="expression" dxfId="776" priority="1128">
      <formula>IF(RIGHT(TEXT(AQ100,"0.#"),1)=".",TRUE,FALSE)</formula>
    </cfRule>
  </conditionalFormatting>
  <conditionalFormatting sqref="AQ101">
    <cfRule type="expression" dxfId="775" priority="1115">
      <formula>IF(RIGHT(TEXT(AQ101,"0.#"),1)=".",FALSE,TRUE)</formula>
    </cfRule>
    <cfRule type="expression" dxfId="774" priority="1116">
      <formula>IF(RIGHT(TEXT(AQ101,"0.#"),1)=".",TRUE,FALSE)</formula>
    </cfRule>
  </conditionalFormatting>
  <conditionalFormatting sqref="AU100">
    <cfRule type="expression" dxfId="773" priority="1113">
      <formula>IF(RIGHT(TEXT(AU100,"0.#"),1)=".",FALSE,TRUE)</formula>
    </cfRule>
    <cfRule type="expression" dxfId="772" priority="1114">
      <formula>IF(RIGHT(TEXT(AU100,"0.#"),1)=".",TRUE,FALSE)</formula>
    </cfRule>
  </conditionalFormatting>
  <conditionalFormatting sqref="AM35">
    <cfRule type="expression" dxfId="771" priority="1105">
      <formula>IF(RIGHT(TEXT(AM35,"0.#"),1)=".",FALSE,TRUE)</formula>
    </cfRule>
    <cfRule type="expression" dxfId="770" priority="1106">
      <formula>IF(RIGHT(TEXT(AM35,"0.#"),1)=".",TRUE,FALSE)</formula>
    </cfRule>
  </conditionalFormatting>
  <conditionalFormatting sqref="AM36">
    <cfRule type="expression" dxfId="769" priority="1103">
      <formula>IF(RIGHT(TEXT(AM36,"0.#"),1)=".",FALSE,TRUE)</formula>
    </cfRule>
    <cfRule type="expression" dxfId="768" priority="1104">
      <formula>IF(RIGHT(TEXT(AM36,"0.#"),1)=".",TRUE,FALSE)</formula>
    </cfRule>
  </conditionalFormatting>
  <conditionalFormatting sqref="AQ36">
    <cfRule type="expression" dxfId="767" priority="1099">
      <formula>IF(RIGHT(TEXT(AQ36,"0.#"),1)=".",FALSE,TRUE)</formula>
    </cfRule>
    <cfRule type="expression" dxfId="766" priority="1100">
      <formula>IF(RIGHT(TEXT(AQ36,"0.#"),1)=".",TRUE,FALSE)</formula>
    </cfRule>
  </conditionalFormatting>
  <conditionalFormatting sqref="AQ35">
    <cfRule type="expression" dxfId="765" priority="1109">
      <formula>IF(RIGHT(TEXT(AQ35,"0.#"),1)=".",FALSE,TRUE)</formula>
    </cfRule>
    <cfRule type="expression" dxfId="764" priority="1110">
      <formula>IF(RIGHT(TEXT(AQ35,"0.#"),1)=".",TRUE,FALSE)</formula>
    </cfRule>
  </conditionalFormatting>
  <conditionalFormatting sqref="AM103">
    <cfRule type="expression" dxfId="763" priority="1093">
      <formula>IF(RIGHT(TEXT(AM103,"0.#"),1)=".",FALSE,TRUE)</formula>
    </cfRule>
    <cfRule type="expression" dxfId="762" priority="1094">
      <formula>IF(RIGHT(TEXT(AM103,"0.#"),1)=".",TRUE,FALSE)</formula>
    </cfRule>
  </conditionalFormatting>
  <conditionalFormatting sqref="AM104">
    <cfRule type="expression" dxfId="761" priority="1091">
      <formula>IF(RIGHT(TEXT(AM104,"0.#"),1)=".",FALSE,TRUE)</formula>
    </cfRule>
    <cfRule type="expression" dxfId="760" priority="1092">
      <formula>IF(RIGHT(TEXT(AM104,"0.#"),1)=".",TRUE,FALSE)</formula>
    </cfRule>
  </conditionalFormatting>
  <conditionalFormatting sqref="AQ104">
    <cfRule type="expression" dxfId="759" priority="1087">
      <formula>IF(RIGHT(TEXT(AQ104,"0.#"),1)=".",FALSE,TRUE)</formula>
    </cfRule>
    <cfRule type="expression" dxfId="758" priority="1088">
      <formula>IF(RIGHT(TEXT(AQ104,"0.#"),1)=".",TRUE,FALSE)</formula>
    </cfRule>
  </conditionalFormatting>
  <conditionalFormatting sqref="AQ103">
    <cfRule type="expression" dxfId="757" priority="1097">
      <formula>IF(RIGHT(TEXT(AQ103,"0.#"),1)=".",FALSE,TRUE)</formula>
    </cfRule>
    <cfRule type="expression" dxfId="756" priority="1098">
      <formula>IF(RIGHT(TEXT(AQ103,"0.#"),1)=".",TRUE,FALSE)</formula>
    </cfRule>
  </conditionalFormatting>
  <conditionalFormatting sqref="AM137">
    <cfRule type="expression" dxfId="755" priority="1081">
      <formula>IF(RIGHT(TEXT(AM137,"0.#"),1)=".",FALSE,TRUE)</formula>
    </cfRule>
    <cfRule type="expression" dxfId="754" priority="1082">
      <formula>IF(RIGHT(TEXT(AM137,"0.#"),1)=".",TRUE,FALSE)</formula>
    </cfRule>
  </conditionalFormatting>
  <conditionalFormatting sqref="AM138">
    <cfRule type="expression" dxfId="753" priority="1079">
      <formula>IF(RIGHT(TEXT(AM138,"0.#"),1)=".",FALSE,TRUE)</formula>
    </cfRule>
    <cfRule type="expression" dxfId="752" priority="1080">
      <formula>IF(RIGHT(TEXT(AM138,"0.#"),1)=".",TRUE,FALSE)</formula>
    </cfRule>
  </conditionalFormatting>
  <conditionalFormatting sqref="AQ138">
    <cfRule type="expression" dxfId="751" priority="1075">
      <formula>IF(RIGHT(TEXT(AQ138,"0.#"),1)=".",FALSE,TRUE)</formula>
    </cfRule>
    <cfRule type="expression" dxfId="750" priority="1076">
      <formula>IF(RIGHT(TEXT(AQ138,"0.#"),1)=".",TRUE,FALSE)</formula>
    </cfRule>
  </conditionalFormatting>
  <conditionalFormatting sqref="AQ137">
    <cfRule type="expression" dxfId="749" priority="1085">
      <formula>IF(RIGHT(TEXT(AQ137,"0.#"),1)=".",FALSE,TRUE)</formula>
    </cfRule>
    <cfRule type="expression" dxfId="748" priority="1086">
      <formula>IF(RIGHT(TEXT(AQ137,"0.#"),1)=".",TRUE,FALSE)</formula>
    </cfRule>
  </conditionalFormatting>
  <conditionalFormatting sqref="AM171">
    <cfRule type="expression" dxfId="747" priority="1069">
      <formula>IF(RIGHT(TEXT(AM171,"0.#"),1)=".",FALSE,TRUE)</formula>
    </cfRule>
    <cfRule type="expression" dxfId="746" priority="1070">
      <formula>IF(RIGHT(TEXT(AM171,"0.#"),1)=".",TRUE,FALSE)</formula>
    </cfRule>
  </conditionalFormatting>
  <conditionalFormatting sqref="AE172 AM172">
    <cfRule type="expression" dxfId="745" priority="1067">
      <formula>IF(RIGHT(TEXT(AE172,"0.#"),1)=".",FALSE,TRUE)</formula>
    </cfRule>
    <cfRule type="expression" dxfId="744" priority="1068">
      <formula>IF(RIGHT(TEXT(AE172,"0.#"),1)=".",TRUE,FALSE)</formula>
    </cfRule>
  </conditionalFormatting>
  <conditionalFormatting sqref="AI172">
    <cfRule type="expression" dxfId="743" priority="1065">
      <formula>IF(RIGHT(TEXT(AI172,"0.#"),1)=".",FALSE,TRUE)</formula>
    </cfRule>
    <cfRule type="expression" dxfId="742" priority="1066">
      <formula>IF(RIGHT(TEXT(AI172,"0.#"),1)=".",TRUE,FALSE)</formula>
    </cfRule>
  </conditionalFormatting>
  <conditionalFormatting sqref="AQ172">
    <cfRule type="expression" dxfId="741" priority="1063">
      <formula>IF(RIGHT(TEXT(AQ172,"0.#"),1)=".",FALSE,TRUE)</formula>
    </cfRule>
    <cfRule type="expression" dxfId="740" priority="1064">
      <formula>IF(RIGHT(TEXT(AQ172,"0.#"),1)=".",TRUE,FALSE)</formula>
    </cfRule>
  </conditionalFormatting>
  <conditionalFormatting sqref="AE171 AQ171">
    <cfRule type="expression" dxfId="739" priority="1073">
      <formula>IF(RIGHT(TEXT(AE171,"0.#"),1)=".",FALSE,TRUE)</formula>
    </cfRule>
    <cfRule type="expression" dxfId="738" priority="1074">
      <formula>IF(RIGHT(TEXT(AE171,"0.#"),1)=".",TRUE,FALSE)</formula>
    </cfRule>
  </conditionalFormatting>
  <conditionalFormatting sqref="AI171">
    <cfRule type="expression" dxfId="737" priority="1071">
      <formula>IF(RIGHT(TEXT(AI171,"0.#"),1)=".",FALSE,TRUE)</formula>
    </cfRule>
    <cfRule type="expression" dxfId="736" priority="1072">
      <formula>IF(RIGHT(TEXT(AI171,"0.#"),1)=".",TRUE,FALSE)</formula>
    </cfRule>
  </conditionalFormatting>
  <conditionalFormatting sqref="AM75">
    <cfRule type="expression" dxfId="735" priority="1045">
      <formula>IF(RIGHT(TEXT(AM75,"0.#"),1)=".",FALSE,TRUE)</formula>
    </cfRule>
    <cfRule type="expression" dxfId="734" priority="1046">
      <formula>IF(RIGHT(TEXT(AM75,"0.#"),1)=".",TRUE,FALSE)</formula>
    </cfRule>
  </conditionalFormatting>
  <conditionalFormatting sqref="AM73">
    <cfRule type="expression" dxfId="733" priority="1049">
      <formula>IF(RIGHT(TEXT(AM73,"0.#"),1)=".",FALSE,TRUE)</formula>
    </cfRule>
    <cfRule type="expression" dxfId="732" priority="1050">
      <formula>IF(RIGHT(TEXT(AM73,"0.#"),1)=".",TRUE,FALSE)</formula>
    </cfRule>
  </conditionalFormatting>
  <conditionalFormatting sqref="AM74">
    <cfRule type="expression" dxfId="731" priority="1047">
      <formula>IF(RIGHT(TEXT(AM74,"0.#"),1)=".",FALSE,TRUE)</formula>
    </cfRule>
    <cfRule type="expression" dxfId="730" priority="1048">
      <formula>IF(RIGHT(TEXT(AM74,"0.#"),1)=".",TRUE,FALSE)</formula>
    </cfRule>
  </conditionalFormatting>
  <conditionalFormatting sqref="AE175">
    <cfRule type="expression" dxfId="729" priority="995">
      <formula>IF(RIGHT(TEXT(AE175,"0.#"),1)=".",FALSE,TRUE)</formula>
    </cfRule>
    <cfRule type="expression" dxfId="728" priority="996">
      <formula>IF(RIGHT(TEXT(AE175,"0.#"),1)=".",TRUE,FALSE)</formula>
    </cfRule>
  </conditionalFormatting>
  <conditionalFormatting sqref="AM177">
    <cfRule type="expression" dxfId="727" priority="979">
      <formula>IF(RIGHT(TEXT(AM177,"0.#"),1)=".",FALSE,TRUE)</formula>
    </cfRule>
    <cfRule type="expression" dxfId="726" priority="980">
      <formula>IF(RIGHT(TEXT(AM177,"0.#"),1)=".",TRUE,FALSE)</formula>
    </cfRule>
  </conditionalFormatting>
  <conditionalFormatting sqref="AE176">
    <cfRule type="expression" dxfId="725" priority="993">
      <formula>IF(RIGHT(TEXT(AE176,"0.#"),1)=".",FALSE,TRUE)</formula>
    </cfRule>
    <cfRule type="expression" dxfId="724" priority="994">
      <formula>IF(RIGHT(TEXT(AE176,"0.#"),1)=".",TRUE,FALSE)</formula>
    </cfRule>
  </conditionalFormatting>
  <conditionalFormatting sqref="AE177">
    <cfRule type="expression" dxfId="723" priority="991">
      <formula>IF(RIGHT(TEXT(AE177,"0.#"),1)=".",FALSE,TRUE)</formula>
    </cfRule>
    <cfRule type="expression" dxfId="722" priority="992">
      <formula>IF(RIGHT(TEXT(AE177,"0.#"),1)=".",TRUE,FALSE)</formula>
    </cfRule>
  </conditionalFormatting>
  <conditionalFormatting sqref="AI177">
    <cfRule type="expression" dxfId="721" priority="989">
      <formula>IF(RIGHT(TEXT(AI177,"0.#"),1)=".",FALSE,TRUE)</formula>
    </cfRule>
    <cfRule type="expression" dxfId="720" priority="990">
      <formula>IF(RIGHT(TEXT(AI177,"0.#"),1)=".",TRUE,FALSE)</formula>
    </cfRule>
  </conditionalFormatting>
  <conditionalFormatting sqref="AI176">
    <cfRule type="expression" dxfId="719" priority="987">
      <formula>IF(RIGHT(TEXT(AI176,"0.#"),1)=".",FALSE,TRUE)</formula>
    </cfRule>
    <cfRule type="expression" dxfId="718" priority="988">
      <formula>IF(RIGHT(TEXT(AI176,"0.#"),1)=".",TRUE,FALSE)</formula>
    </cfRule>
  </conditionalFormatting>
  <conditionalFormatting sqref="AI175">
    <cfRule type="expression" dxfId="717" priority="985">
      <formula>IF(RIGHT(TEXT(AI175,"0.#"),1)=".",FALSE,TRUE)</formula>
    </cfRule>
    <cfRule type="expression" dxfId="716" priority="986">
      <formula>IF(RIGHT(TEXT(AI175,"0.#"),1)=".",TRUE,FALSE)</formula>
    </cfRule>
  </conditionalFormatting>
  <conditionalFormatting sqref="AM175">
    <cfRule type="expression" dxfId="715" priority="983">
      <formula>IF(RIGHT(TEXT(AM175,"0.#"),1)=".",FALSE,TRUE)</formula>
    </cfRule>
    <cfRule type="expression" dxfId="714" priority="984">
      <formula>IF(RIGHT(TEXT(AM175,"0.#"),1)=".",TRUE,FALSE)</formula>
    </cfRule>
  </conditionalFormatting>
  <conditionalFormatting sqref="AM176">
    <cfRule type="expression" dxfId="713" priority="981">
      <formula>IF(RIGHT(TEXT(AM176,"0.#"),1)=".",FALSE,TRUE)</formula>
    </cfRule>
    <cfRule type="expression" dxfId="712" priority="982">
      <formula>IF(RIGHT(TEXT(AM176,"0.#"),1)=".",TRUE,FALSE)</formula>
    </cfRule>
  </conditionalFormatting>
  <conditionalFormatting sqref="AQ175:AQ177">
    <cfRule type="expression" dxfId="711" priority="977">
      <formula>IF(RIGHT(TEXT(AQ175,"0.#"),1)=".",FALSE,TRUE)</formula>
    </cfRule>
    <cfRule type="expression" dxfId="710" priority="978">
      <formula>IF(RIGHT(TEXT(AQ175,"0.#"),1)=".",TRUE,FALSE)</formula>
    </cfRule>
  </conditionalFormatting>
  <conditionalFormatting sqref="AU175:AU177">
    <cfRule type="expression" dxfId="709" priority="975">
      <formula>IF(RIGHT(TEXT(AU175,"0.#"),1)=".",FALSE,TRUE)</formula>
    </cfRule>
    <cfRule type="expression" dxfId="708" priority="976">
      <formula>IF(RIGHT(TEXT(AU175,"0.#"),1)=".",TRUE,FALSE)</formula>
    </cfRule>
  </conditionalFormatting>
  <conditionalFormatting sqref="AE61">
    <cfRule type="expression" dxfId="707" priority="929">
      <formula>IF(RIGHT(TEXT(AE61,"0.#"),1)=".",FALSE,TRUE)</formula>
    </cfRule>
    <cfRule type="expression" dxfId="706" priority="930">
      <formula>IF(RIGHT(TEXT(AE61,"0.#"),1)=".",TRUE,FALSE)</formula>
    </cfRule>
  </conditionalFormatting>
  <conditionalFormatting sqref="AE62">
    <cfRule type="expression" dxfId="705" priority="927">
      <formula>IF(RIGHT(TEXT(AE62,"0.#"),1)=".",FALSE,TRUE)</formula>
    </cfRule>
    <cfRule type="expression" dxfId="704" priority="928">
      <formula>IF(RIGHT(TEXT(AE62,"0.#"),1)=".",TRUE,FALSE)</formula>
    </cfRule>
  </conditionalFormatting>
  <conditionalFormatting sqref="AM61">
    <cfRule type="expression" dxfId="703" priority="917">
      <formula>IF(RIGHT(TEXT(AM61,"0.#"),1)=".",FALSE,TRUE)</formula>
    </cfRule>
    <cfRule type="expression" dxfId="702" priority="918">
      <formula>IF(RIGHT(TEXT(AM61,"0.#"),1)=".",TRUE,FALSE)</formula>
    </cfRule>
  </conditionalFormatting>
  <conditionalFormatting sqref="AE63">
    <cfRule type="expression" dxfId="701" priority="925">
      <formula>IF(RIGHT(TEXT(AE63,"0.#"),1)=".",FALSE,TRUE)</formula>
    </cfRule>
    <cfRule type="expression" dxfId="700" priority="926">
      <formula>IF(RIGHT(TEXT(AE63,"0.#"),1)=".",TRUE,FALSE)</formula>
    </cfRule>
  </conditionalFormatting>
  <conditionalFormatting sqref="AI63">
    <cfRule type="expression" dxfId="699" priority="923">
      <formula>IF(RIGHT(TEXT(AI63,"0.#"),1)=".",FALSE,TRUE)</formula>
    </cfRule>
    <cfRule type="expression" dxfId="698" priority="924">
      <formula>IF(RIGHT(TEXT(AI63,"0.#"),1)=".",TRUE,FALSE)</formula>
    </cfRule>
  </conditionalFormatting>
  <conditionalFormatting sqref="AI62">
    <cfRule type="expression" dxfId="697" priority="921">
      <formula>IF(RIGHT(TEXT(AI62,"0.#"),1)=".",FALSE,TRUE)</formula>
    </cfRule>
    <cfRule type="expression" dxfId="696" priority="922">
      <formula>IF(RIGHT(TEXT(AI62,"0.#"),1)=".",TRUE,FALSE)</formula>
    </cfRule>
  </conditionalFormatting>
  <conditionalFormatting sqref="AI61">
    <cfRule type="expression" dxfId="695" priority="919">
      <formula>IF(RIGHT(TEXT(AI61,"0.#"),1)=".",FALSE,TRUE)</formula>
    </cfRule>
    <cfRule type="expression" dxfId="694" priority="920">
      <formula>IF(RIGHT(TEXT(AI61,"0.#"),1)=".",TRUE,FALSE)</formula>
    </cfRule>
  </conditionalFormatting>
  <conditionalFormatting sqref="AM62">
    <cfRule type="expression" dxfId="693" priority="915">
      <formula>IF(RIGHT(TEXT(AM62,"0.#"),1)=".",FALSE,TRUE)</formula>
    </cfRule>
    <cfRule type="expression" dxfId="692" priority="916">
      <formula>IF(RIGHT(TEXT(AM62,"0.#"),1)=".",TRUE,FALSE)</formula>
    </cfRule>
  </conditionalFormatting>
  <conditionalFormatting sqref="AM63">
    <cfRule type="expression" dxfId="691" priority="913">
      <formula>IF(RIGHT(TEXT(AM63,"0.#"),1)=".",FALSE,TRUE)</formula>
    </cfRule>
    <cfRule type="expression" dxfId="690" priority="914">
      <formula>IF(RIGHT(TEXT(AM63,"0.#"),1)=".",TRUE,FALSE)</formula>
    </cfRule>
  </conditionalFormatting>
  <conditionalFormatting sqref="AQ61:AQ63">
    <cfRule type="expression" dxfId="689" priority="911">
      <formula>IF(RIGHT(TEXT(AQ61,"0.#"),1)=".",FALSE,TRUE)</formula>
    </cfRule>
    <cfRule type="expression" dxfId="688" priority="912">
      <formula>IF(RIGHT(TEXT(AQ61,"0.#"),1)=".",TRUE,FALSE)</formula>
    </cfRule>
  </conditionalFormatting>
  <conditionalFormatting sqref="AU61:AU63">
    <cfRule type="expression" dxfId="687" priority="909">
      <formula>IF(RIGHT(TEXT(AU61,"0.#"),1)=".",FALSE,TRUE)</formula>
    </cfRule>
    <cfRule type="expression" dxfId="686" priority="910">
      <formula>IF(RIGHT(TEXT(AU61,"0.#"),1)=".",TRUE,FALSE)</formula>
    </cfRule>
  </conditionalFormatting>
  <conditionalFormatting sqref="AE95">
    <cfRule type="expression" dxfId="685" priority="907">
      <formula>IF(RIGHT(TEXT(AE95,"0.#"),1)=".",FALSE,TRUE)</formula>
    </cfRule>
    <cfRule type="expression" dxfId="684" priority="908">
      <formula>IF(RIGHT(TEXT(AE95,"0.#"),1)=".",TRUE,FALSE)</formula>
    </cfRule>
  </conditionalFormatting>
  <conditionalFormatting sqref="AE96">
    <cfRule type="expression" dxfId="683" priority="905">
      <formula>IF(RIGHT(TEXT(AE96,"0.#"),1)=".",FALSE,TRUE)</formula>
    </cfRule>
    <cfRule type="expression" dxfId="682" priority="906">
      <formula>IF(RIGHT(TEXT(AE96,"0.#"),1)=".",TRUE,FALSE)</formula>
    </cfRule>
  </conditionalFormatting>
  <conditionalFormatting sqref="AM95">
    <cfRule type="expression" dxfId="681" priority="895">
      <formula>IF(RIGHT(TEXT(AM95,"0.#"),1)=".",FALSE,TRUE)</formula>
    </cfRule>
    <cfRule type="expression" dxfId="680" priority="896">
      <formula>IF(RIGHT(TEXT(AM95,"0.#"),1)=".",TRUE,FALSE)</formula>
    </cfRule>
  </conditionalFormatting>
  <conditionalFormatting sqref="AE97">
    <cfRule type="expression" dxfId="679" priority="903">
      <formula>IF(RIGHT(TEXT(AE97,"0.#"),1)=".",FALSE,TRUE)</formula>
    </cfRule>
    <cfRule type="expression" dxfId="678" priority="904">
      <formula>IF(RIGHT(TEXT(AE97,"0.#"),1)=".",TRUE,FALSE)</formula>
    </cfRule>
  </conditionalFormatting>
  <conditionalFormatting sqref="AI97">
    <cfRule type="expression" dxfId="677" priority="901">
      <formula>IF(RIGHT(TEXT(AI97,"0.#"),1)=".",FALSE,TRUE)</formula>
    </cfRule>
    <cfRule type="expression" dxfId="676" priority="902">
      <formula>IF(RIGHT(TEXT(AI97,"0.#"),1)=".",TRUE,FALSE)</formula>
    </cfRule>
  </conditionalFormatting>
  <conditionalFormatting sqref="AI96">
    <cfRule type="expression" dxfId="675" priority="899">
      <formula>IF(RIGHT(TEXT(AI96,"0.#"),1)=".",FALSE,TRUE)</formula>
    </cfRule>
    <cfRule type="expression" dxfId="674" priority="900">
      <formula>IF(RIGHT(TEXT(AI96,"0.#"),1)=".",TRUE,FALSE)</formula>
    </cfRule>
  </conditionalFormatting>
  <conditionalFormatting sqref="AI95">
    <cfRule type="expression" dxfId="673" priority="897">
      <formula>IF(RIGHT(TEXT(AI95,"0.#"),1)=".",FALSE,TRUE)</formula>
    </cfRule>
    <cfRule type="expression" dxfId="672" priority="898">
      <formula>IF(RIGHT(TEXT(AI95,"0.#"),1)=".",TRUE,FALSE)</formula>
    </cfRule>
  </conditionalFormatting>
  <conditionalFormatting sqref="AM96">
    <cfRule type="expression" dxfId="671" priority="893">
      <formula>IF(RIGHT(TEXT(AM96,"0.#"),1)=".",FALSE,TRUE)</formula>
    </cfRule>
    <cfRule type="expression" dxfId="670" priority="894">
      <formula>IF(RIGHT(TEXT(AM96,"0.#"),1)=".",TRUE,FALSE)</formula>
    </cfRule>
  </conditionalFormatting>
  <conditionalFormatting sqref="AM97">
    <cfRule type="expression" dxfId="669" priority="891">
      <formula>IF(RIGHT(TEXT(AM97,"0.#"),1)=".",FALSE,TRUE)</formula>
    </cfRule>
    <cfRule type="expression" dxfId="668" priority="892">
      <formula>IF(RIGHT(TEXT(AM97,"0.#"),1)=".",TRUE,FALSE)</formula>
    </cfRule>
  </conditionalFormatting>
  <conditionalFormatting sqref="AQ95:AQ97">
    <cfRule type="expression" dxfId="667" priority="889">
      <formula>IF(RIGHT(TEXT(AQ95,"0.#"),1)=".",FALSE,TRUE)</formula>
    </cfRule>
    <cfRule type="expression" dxfId="666" priority="890">
      <formula>IF(RIGHT(TEXT(AQ95,"0.#"),1)=".",TRUE,FALSE)</formula>
    </cfRule>
  </conditionalFormatting>
  <conditionalFormatting sqref="AU95:AU97">
    <cfRule type="expression" dxfId="665" priority="887">
      <formula>IF(RIGHT(TEXT(AU95,"0.#"),1)=".",FALSE,TRUE)</formula>
    </cfRule>
    <cfRule type="expression" dxfId="664" priority="888">
      <formula>IF(RIGHT(TEXT(AU95,"0.#"),1)=".",TRUE,FALSE)</formula>
    </cfRule>
  </conditionalFormatting>
  <conditionalFormatting sqref="AE129">
    <cfRule type="expression" dxfId="663" priority="885">
      <formula>IF(RIGHT(TEXT(AE129,"0.#"),1)=".",FALSE,TRUE)</formula>
    </cfRule>
    <cfRule type="expression" dxfId="662" priority="886">
      <formula>IF(RIGHT(TEXT(AE129,"0.#"),1)=".",TRUE,FALSE)</formula>
    </cfRule>
  </conditionalFormatting>
  <conditionalFormatting sqref="AE130">
    <cfRule type="expression" dxfId="661" priority="883">
      <formula>IF(RIGHT(TEXT(AE130,"0.#"),1)=".",FALSE,TRUE)</formula>
    </cfRule>
    <cfRule type="expression" dxfId="660" priority="884">
      <formula>IF(RIGHT(TEXT(AE130,"0.#"),1)=".",TRUE,FALSE)</formula>
    </cfRule>
  </conditionalFormatting>
  <conditionalFormatting sqref="AM129">
    <cfRule type="expression" dxfId="659" priority="873">
      <formula>IF(RIGHT(TEXT(AM129,"0.#"),1)=".",FALSE,TRUE)</formula>
    </cfRule>
    <cfRule type="expression" dxfId="658" priority="874">
      <formula>IF(RIGHT(TEXT(AM129,"0.#"),1)=".",TRUE,FALSE)</formula>
    </cfRule>
  </conditionalFormatting>
  <conditionalFormatting sqref="AE131">
    <cfRule type="expression" dxfId="657" priority="881">
      <formula>IF(RIGHT(TEXT(AE131,"0.#"),1)=".",FALSE,TRUE)</formula>
    </cfRule>
    <cfRule type="expression" dxfId="656" priority="882">
      <formula>IF(RIGHT(TEXT(AE131,"0.#"),1)=".",TRUE,FALSE)</formula>
    </cfRule>
  </conditionalFormatting>
  <conditionalFormatting sqref="AI131">
    <cfRule type="expression" dxfId="655" priority="879">
      <formula>IF(RIGHT(TEXT(AI131,"0.#"),1)=".",FALSE,TRUE)</formula>
    </cfRule>
    <cfRule type="expression" dxfId="654" priority="880">
      <formula>IF(RIGHT(TEXT(AI131,"0.#"),1)=".",TRUE,FALSE)</formula>
    </cfRule>
  </conditionalFormatting>
  <conditionalFormatting sqref="AI130">
    <cfRule type="expression" dxfId="653" priority="877">
      <formula>IF(RIGHT(TEXT(AI130,"0.#"),1)=".",FALSE,TRUE)</formula>
    </cfRule>
    <cfRule type="expression" dxfId="652" priority="878">
      <formula>IF(RIGHT(TEXT(AI130,"0.#"),1)=".",TRUE,FALSE)</formula>
    </cfRule>
  </conditionalFormatting>
  <conditionalFormatting sqref="AI129">
    <cfRule type="expression" dxfId="651" priority="875">
      <formula>IF(RIGHT(TEXT(AI129,"0.#"),1)=".",FALSE,TRUE)</formula>
    </cfRule>
    <cfRule type="expression" dxfId="650" priority="876">
      <formula>IF(RIGHT(TEXT(AI129,"0.#"),1)=".",TRUE,FALSE)</formula>
    </cfRule>
  </conditionalFormatting>
  <conditionalFormatting sqref="AM130">
    <cfRule type="expression" dxfId="649" priority="871">
      <formula>IF(RIGHT(TEXT(AM130,"0.#"),1)=".",FALSE,TRUE)</formula>
    </cfRule>
    <cfRule type="expression" dxfId="648" priority="872">
      <formula>IF(RIGHT(TEXT(AM130,"0.#"),1)=".",TRUE,FALSE)</formula>
    </cfRule>
  </conditionalFormatting>
  <conditionalFormatting sqref="AM131">
    <cfRule type="expression" dxfId="647" priority="869">
      <formula>IF(RIGHT(TEXT(AM131,"0.#"),1)=".",FALSE,TRUE)</formula>
    </cfRule>
    <cfRule type="expression" dxfId="646" priority="870">
      <formula>IF(RIGHT(TEXT(AM131,"0.#"),1)=".",TRUE,FALSE)</formula>
    </cfRule>
  </conditionalFormatting>
  <conditionalFormatting sqref="AQ129:AQ131">
    <cfRule type="expression" dxfId="645" priority="867">
      <formula>IF(RIGHT(TEXT(AQ129,"0.#"),1)=".",FALSE,TRUE)</formula>
    </cfRule>
    <cfRule type="expression" dxfId="644" priority="868">
      <formula>IF(RIGHT(TEXT(AQ129,"0.#"),1)=".",TRUE,FALSE)</formula>
    </cfRule>
  </conditionalFormatting>
  <conditionalFormatting sqref="AU129:AU131">
    <cfRule type="expression" dxfId="643" priority="865">
      <formula>IF(RIGHT(TEXT(AU129,"0.#"),1)=".",FALSE,TRUE)</formula>
    </cfRule>
    <cfRule type="expression" dxfId="642" priority="866">
      <formula>IF(RIGHT(TEXT(AU129,"0.#"),1)=".",TRUE,FALSE)</formula>
    </cfRule>
  </conditionalFormatting>
  <conditionalFormatting sqref="AE163">
    <cfRule type="expression" dxfId="641" priority="863">
      <formula>IF(RIGHT(TEXT(AE163,"0.#"),1)=".",FALSE,TRUE)</formula>
    </cfRule>
    <cfRule type="expression" dxfId="640" priority="864">
      <formula>IF(RIGHT(TEXT(AE163,"0.#"),1)=".",TRUE,FALSE)</formula>
    </cfRule>
  </conditionalFormatting>
  <conditionalFormatting sqref="AE164">
    <cfRule type="expression" dxfId="639" priority="861">
      <formula>IF(RIGHT(TEXT(AE164,"0.#"),1)=".",FALSE,TRUE)</formula>
    </cfRule>
    <cfRule type="expression" dxfId="638" priority="862">
      <formula>IF(RIGHT(TEXT(AE164,"0.#"),1)=".",TRUE,FALSE)</formula>
    </cfRule>
  </conditionalFormatting>
  <conditionalFormatting sqref="AM163">
    <cfRule type="expression" dxfId="637" priority="851">
      <formula>IF(RIGHT(TEXT(AM163,"0.#"),1)=".",FALSE,TRUE)</formula>
    </cfRule>
    <cfRule type="expression" dxfId="636" priority="852">
      <formula>IF(RIGHT(TEXT(AM163,"0.#"),1)=".",TRUE,FALSE)</formula>
    </cfRule>
  </conditionalFormatting>
  <conditionalFormatting sqref="AE165">
    <cfRule type="expression" dxfId="635" priority="859">
      <formula>IF(RIGHT(TEXT(AE165,"0.#"),1)=".",FALSE,TRUE)</formula>
    </cfRule>
    <cfRule type="expression" dxfId="634" priority="860">
      <formula>IF(RIGHT(TEXT(AE165,"0.#"),1)=".",TRUE,FALSE)</formula>
    </cfRule>
  </conditionalFormatting>
  <conditionalFormatting sqref="AI165">
    <cfRule type="expression" dxfId="633" priority="857">
      <formula>IF(RIGHT(TEXT(AI165,"0.#"),1)=".",FALSE,TRUE)</formula>
    </cfRule>
    <cfRule type="expression" dxfId="632" priority="858">
      <formula>IF(RIGHT(TEXT(AI165,"0.#"),1)=".",TRUE,FALSE)</formula>
    </cfRule>
  </conditionalFormatting>
  <conditionalFormatting sqref="AI164">
    <cfRule type="expression" dxfId="631" priority="855">
      <formula>IF(RIGHT(TEXT(AI164,"0.#"),1)=".",FALSE,TRUE)</formula>
    </cfRule>
    <cfRule type="expression" dxfId="630" priority="856">
      <formula>IF(RIGHT(TEXT(AI164,"0.#"),1)=".",TRUE,FALSE)</formula>
    </cfRule>
  </conditionalFormatting>
  <conditionalFormatting sqref="AI163">
    <cfRule type="expression" dxfId="629" priority="853">
      <formula>IF(RIGHT(TEXT(AI163,"0.#"),1)=".",FALSE,TRUE)</formula>
    </cfRule>
    <cfRule type="expression" dxfId="628" priority="854">
      <formula>IF(RIGHT(TEXT(AI163,"0.#"),1)=".",TRUE,FALSE)</formula>
    </cfRule>
  </conditionalFormatting>
  <conditionalFormatting sqref="AM164">
    <cfRule type="expression" dxfId="627" priority="849">
      <formula>IF(RIGHT(TEXT(AM164,"0.#"),1)=".",FALSE,TRUE)</formula>
    </cfRule>
    <cfRule type="expression" dxfId="626" priority="850">
      <formula>IF(RIGHT(TEXT(AM164,"0.#"),1)=".",TRUE,FALSE)</formula>
    </cfRule>
  </conditionalFormatting>
  <conditionalFormatting sqref="AM165">
    <cfRule type="expression" dxfId="625" priority="847">
      <formula>IF(RIGHT(TEXT(AM165,"0.#"),1)=".",FALSE,TRUE)</formula>
    </cfRule>
    <cfRule type="expression" dxfId="624" priority="848">
      <formula>IF(RIGHT(TEXT(AM165,"0.#"),1)=".",TRUE,FALSE)</formula>
    </cfRule>
  </conditionalFormatting>
  <conditionalFormatting sqref="AQ163:AQ165">
    <cfRule type="expression" dxfId="623" priority="845">
      <formula>IF(RIGHT(TEXT(AQ163,"0.#"),1)=".",FALSE,TRUE)</formula>
    </cfRule>
    <cfRule type="expression" dxfId="622" priority="846">
      <formula>IF(RIGHT(TEXT(AQ163,"0.#"),1)=".",TRUE,FALSE)</formula>
    </cfRule>
  </conditionalFormatting>
  <conditionalFormatting sqref="AU163:AU165">
    <cfRule type="expression" dxfId="621" priority="843">
      <formula>IF(RIGHT(TEXT(AU163,"0.#"),1)=".",FALSE,TRUE)</formula>
    </cfRule>
    <cfRule type="expression" dxfId="620" priority="844">
      <formula>IF(RIGHT(TEXT(AU163,"0.#"),1)=".",TRUE,FALSE)</formula>
    </cfRule>
  </conditionalFormatting>
  <conditionalFormatting sqref="AE197">
    <cfRule type="expression" dxfId="619" priority="841">
      <formula>IF(RIGHT(TEXT(AE197,"0.#"),1)=".",FALSE,TRUE)</formula>
    </cfRule>
    <cfRule type="expression" dxfId="618" priority="842">
      <formula>IF(RIGHT(TEXT(AE197,"0.#"),1)=".",TRUE,FALSE)</formula>
    </cfRule>
  </conditionalFormatting>
  <conditionalFormatting sqref="AE198">
    <cfRule type="expression" dxfId="617" priority="839">
      <formula>IF(RIGHT(TEXT(AE198,"0.#"),1)=".",FALSE,TRUE)</formula>
    </cfRule>
    <cfRule type="expression" dxfId="616" priority="840">
      <formula>IF(RIGHT(TEXT(AE198,"0.#"),1)=".",TRUE,FALSE)</formula>
    </cfRule>
  </conditionalFormatting>
  <conditionalFormatting sqref="AM197">
    <cfRule type="expression" dxfId="615" priority="829">
      <formula>IF(RIGHT(TEXT(AM197,"0.#"),1)=".",FALSE,TRUE)</formula>
    </cfRule>
    <cfRule type="expression" dxfId="614" priority="830">
      <formula>IF(RIGHT(TEXT(AM197,"0.#"),1)=".",TRUE,FALSE)</formula>
    </cfRule>
  </conditionalFormatting>
  <conditionalFormatting sqref="AE199">
    <cfRule type="expression" dxfId="613" priority="837">
      <formula>IF(RIGHT(TEXT(AE199,"0.#"),1)=".",FALSE,TRUE)</formula>
    </cfRule>
    <cfRule type="expression" dxfId="612" priority="838">
      <formula>IF(RIGHT(TEXT(AE199,"0.#"),1)=".",TRUE,FALSE)</formula>
    </cfRule>
  </conditionalFormatting>
  <conditionalFormatting sqref="AI199">
    <cfRule type="expression" dxfId="611" priority="835">
      <formula>IF(RIGHT(TEXT(AI199,"0.#"),1)=".",FALSE,TRUE)</formula>
    </cfRule>
    <cfRule type="expression" dxfId="610" priority="836">
      <formula>IF(RIGHT(TEXT(AI199,"0.#"),1)=".",TRUE,FALSE)</formula>
    </cfRule>
  </conditionalFormatting>
  <conditionalFormatting sqref="AI198">
    <cfRule type="expression" dxfId="609" priority="833">
      <formula>IF(RIGHT(TEXT(AI198,"0.#"),1)=".",FALSE,TRUE)</formula>
    </cfRule>
    <cfRule type="expression" dxfId="608" priority="834">
      <formula>IF(RIGHT(TEXT(AI198,"0.#"),1)=".",TRUE,FALSE)</formula>
    </cfRule>
  </conditionalFormatting>
  <conditionalFormatting sqref="AI197">
    <cfRule type="expression" dxfId="607" priority="831">
      <formula>IF(RIGHT(TEXT(AI197,"0.#"),1)=".",FALSE,TRUE)</formula>
    </cfRule>
    <cfRule type="expression" dxfId="606" priority="832">
      <formula>IF(RIGHT(TEXT(AI197,"0.#"),1)=".",TRUE,FALSE)</formula>
    </cfRule>
  </conditionalFormatting>
  <conditionalFormatting sqref="AM198">
    <cfRule type="expression" dxfId="605" priority="827">
      <formula>IF(RIGHT(TEXT(AM198,"0.#"),1)=".",FALSE,TRUE)</formula>
    </cfRule>
    <cfRule type="expression" dxfId="604" priority="828">
      <formula>IF(RIGHT(TEXT(AM198,"0.#"),1)=".",TRUE,FALSE)</formula>
    </cfRule>
  </conditionalFormatting>
  <conditionalFormatting sqref="AM199">
    <cfRule type="expression" dxfId="603" priority="825">
      <formula>IF(RIGHT(TEXT(AM199,"0.#"),1)=".",FALSE,TRUE)</formula>
    </cfRule>
    <cfRule type="expression" dxfId="602" priority="826">
      <formula>IF(RIGHT(TEXT(AM199,"0.#"),1)=".",TRUE,FALSE)</formula>
    </cfRule>
  </conditionalFormatting>
  <conditionalFormatting sqref="AQ197:AQ199">
    <cfRule type="expression" dxfId="601" priority="823">
      <formula>IF(RIGHT(TEXT(AQ197,"0.#"),1)=".",FALSE,TRUE)</formula>
    </cfRule>
    <cfRule type="expression" dxfId="600" priority="824">
      <formula>IF(RIGHT(TEXT(AQ197,"0.#"),1)=".",TRUE,FALSE)</formula>
    </cfRule>
  </conditionalFormatting>
  <conditionalFormatting sqref="AU197:AU199">
    <cfRule type="expression" dxfId="599" priority="821">
      <formula>IF(RIGHT(TEXT(AU197,"0.#"),1)=".",FALSE,TRUE)</formula>
    </cfRule>
    <cfRule type="expression" dxfId="598" priority="822">
      <formula>IF(RIGHT(TEXT(AU197,"0.#"),1)=".",TRUE,FALSE)</formula>
    </cfRule>
  </conditionalFormatting>
  <conditionalFormatting sqref="AQ134">
    <cfRule type="expression" dxfId="597" priority="819">
      <formula>IF(RIGHT(TEXT(AQ134,"0.#"),1)=".",FALSE,TRUE)</formula>
    </cfRule>
    <cfRule type="expression" dxfId="596" priority="820">
      <formula>IF(RIGHT(TEXT(AQ134,"0.#"),1)=".",TRUE,FALSE)</formula>
    </cfRule>
  </conditionalFormatting>
  <conditionalFormatting sqref="AQ135">
    <cfRule type="expression" dxfId="595" priority="807">
      <formula>IF(RIGHT(TEXT(AQ135,"0.#"),1)=".",FALSE,TRUE)</formula>
    </cfRule>
    <cfRule type="expression" dxfId="594" priority="808">
      <formula>IF(RIGHT(TEXT(AQ135,"0.#"),1)=".",TRUE,FALSE)</formula>
    </cfRule>
  </conditionalFormatting>
  <conditionalFormatting sqref="AU134">
    <cfRule type="expression" dxfId="593" priority="805">
      <formula>IF(RIGHT(TEXT(AU134,"0.#"),1)=".",FALSE,TRUE)</formula>
    </cfRule>
    <cfRule type="expression" dxfId="592" priority="806">
      <formula>IF(RIGHT(TEXT(AU134,"0.#"),1)=".",TRUE,FALSE)</formula>
    </cfRule>
  </conditionalFormatting>
  <conditionalFormatting sqref="AE168 AQ168">
    <cfRule type="expression" dxfId="591" priority="801">
      <formula>IF(RIGHT(TEXT(AE168,"0.#"),1)=".",FALSE,TRUE)</formula>
    </cfRule>
    <cfRule type="expression" dxfId="590" priority="802">
      <formula>IF(RIGHT(TEXT(AE168,"0.#"),1)=".",TRUE,FALSE)</formula>
    </cfRule>
  </conditionalFormatting>
  <conditionalFormatting sqref="AI168">
    <cfRule type="expression" dxfId="589" priority="799">
      <formula>IF(RIGHT(TEXT(AI168,"0.#"),1)=".",FALSE,TRUE)</formula>
    </cfRule>
    <cfRule type="expression" dxfId="588" priority="800">
      <formula>IF(RIGHT(TEXT(AI168,"0.#"),1)=".",TRUE,FALSE)</formula>
    </cfRule>
  </conditionalFormatting>
  <conditionalFormatting sqref="AM168">
    <cfRule type="expression" dxfId="587" priority="797">
      <formula>IF(RIGHT(TEXT(AM168,"0.#"),1)=".",FALSE,TRUE)</formula>
    </cfRule>
    <cfRule type="expression" dxfId="586" priority="798">
      <formula>IF(RIGHT(TEXT(AM168,"0.#"),1)=".",TRUE,FALSE)</formula>
    </cfRule>
  </conditionalFormatting>
  <conditionalFormatting sqref="AE169">
    <cfRule type="expression" dxfId="585" priority="795">
      <formula>IF(RIGHT(TEXT(AE169,"0.#"),1)=".",FALSE,TRUE)</formula>
    </cfRule>
    <cfRule type="expression" dxfId="584" priority="796">
      <formula>IF(RIGHT(TEXT(AE169,"0.#"),1)=".",TRUE,FALSE)</formula>
    </cfRule>
  </conditionalFormatting>
  <conditionalFormatting sqref="AI169">
    <cfRule type="expression" dxfId="583" priority="793">
      <formula>IF(RIGHT(TEXT(AI169,"0.#"),1)=".",FALSE,TRUE)</formula>
    </cfRule>
    <cfRule type="expression" dxfId="582" priority="794">
      <formula>IF(RIGHT(TEXT(AI169,"0.#"),1)=".",TRUE,FALSE)</formula>
    </cfRule>
  </conditionalFormatting>
  <conditionalFormatting sqref="AM169">
    <cfRule type="expression" dxfId="581" priority="791">
      <formula>IF(RIGHT(TEXT(AM169,"0.#"),1)=".",FALSE,TRUE)</formula>
    </cfRule>
    <cfRule type="expression" dxfId="580" priority="792">
      <formula>IF(RIGHT(TEXT(AM169,"0.#"),1)=".",TRUE,FALSE)</formula>
    </cfRule>
  </conditionalFormatting>
  <conditionalFormatting sqref="AQ169">
    <cfRule type="expression" dxfId="579" priority="789">
      <formula>IF(RIGHT(TEXT(AQ169,"0.#"),1)=".",FALSE,TRUE)</formula>
    </cfRule>
    <cfRule type="expression" dxfId="578" priority="790">
      <formula>IF(RIGHT(TEXT(AQ169,"0.#"),1)=".",TRUE,FALSE)</formula>
    </cfRule>
  </conditionalFormatting>
  <conditionalFormatting sqref="AU168">
    <cfRule type="expression" dxfId="577" priority="787">
      <formula>IF(RIGHT(TEXT(AU168,"0.#"),1)=".",FALSE,TRUE)</formula>
    </cfRule>
    <cfRule type="expression" dxfId="576" priority="788">
      <formula>IF(RIGHT(TEXT(AU168,"0.#"),1)=".",TRUE,FALSE)</formula>
    </cfRule>
  </conditionalFormatting>
  <conditionalFormatting sqref="AU169">
    <cfRule type="expression" dxfId="575" priority="785">
      <formula>IF(RIGHT(TEXT(AU169,"0.#"),1)=".",FALSE,TRUE)</formula>
    </cfRule>
    <cfRule type="expression" dxfId="574" priority="786">
      <formula>IF(RIGHT(TEXT(AU169,"0.#"),1)=".",TRUE,FALSE)</formula>
    </cfRule>
  </conditionalFormatting>
  <conditionalFormatting sqref="AE90">
    <cfRule type="expression" dxfId="573" priority="783">
      <formula>IF(RIGHT(TEXT(AE90,"0.#"),1)=".",FALSE,TRUE)</formula>
    </cfRule>
    <cfRule type="expression" dxfId="572" priority="784">
      <formula>IF(RIGHT(TEXT(AE90,"0.#"),1)=".",TRUE,FALSE)</formula>
    </cfRule>
  </conditionalFormatting>
  <conditionalFormatting sqref="AE91">
    <cfRule type="expression" dxfId="571" priority="781">
      <formula>IF(RIGHT(TEXT(AE91,"0.#"),1)=".",FALSE,TRUE)</formula>
    </cfRule>
    <cfRule type="expression" dxfId="570" priority="782">
      <formula>IF(RIGHT(TEXT(AE91,"0.#"),1)=".",TRUE,FALSE)</formula>
    </cfRule>
  </conditionalFormatting>
  <conditionalFormatting sqref="AM90">
    <cfRule type="expression" dxfId="569" priority="771">
      <formula>IF(RIGHT(TEXT(AM90,"0.#"),1)=".",FALSE,TRUE)</formula>
    </cfRule>
    <cfRule type="expression" dxfId="568" priority="772">
      <formula>IF(RIGHT(TEXT(AM90,"0.#"),1)=".",TRUE,FALSE)</formula>
    </cfRule>
  </conditionalFormatting>
  <conditionalFormatting sqref="AE92">
    <cfRule type="expression" dxfId="567" priority="779">
      <formula>IF(RIGHT(TEXT(AE92,"0.#"),1)=".",FALSE,TRUE)</formula>
    </cfRule>
    <cfRule type="expression" dxfId="566" priority="780">
      <formula>IF(RIGHT(TEXT(AE92,"0.#"),1)=".",TRUE,FALSE)</formula>
    </cfRule>
  </conditionalFormatting>
  <conditionalFormatting sqref="AI92">
    <cfRule type="expression" dxfId="565" priority="777">
      <formula>IF(RIGHT(TEXT(AI92,"0.#"),1)=".",FALSE,TRUE)</formula>
    </cfRule>
    <cfRule type="expression" dxfId="564" priority="778">
      <formula>IF(RIGHT(TEXT(AI92,"0.#"),1)=".",TRUE,FALSE)</formula>
    </cfRule>
  </conditionalFormatting>
  <conditionalFormatting sqref="AI91">
    <cfRule type="expression" dxfId="563" priority="775">
      <formula>IF(RIGHT(TEXT(AI91,"0.#"),1)=".",FALSE,TRUE)</formula>
    </cfRule>
    <cfRule type="expression" dxfId="562" priority="776">
      <formula>IF(RIGHT(TEXT(AI91,"0.#"),1)=".",TRUE,FALSE)</formula>
    </cfRule>
  </conditionalFormatting>
  <conditionalFormatting sqref="AI90">
    <cfRule type="expression" dxfId="561" priority="773">
      <formula>IF(RIGHT(TEXT(AI90,"0.#"),1)=".",FALSE,TRUE)</formula>
    </cfRule>
    <cfRule type="expression" dxfId="560" priority="774">
      <formula>IF(RIGHT(TEXT(AI90,"0.#"),1)=".",TRUE,FALSE)</formula>
    </cfRule>
  </conditionalFormatting>
  <conditionalFormatting sqref="AM91">
    <cfRule type="expression" dxfId="559" priority="769">
      <formula>IF(RIGHT(TEXT(AM91,"0.#"),1)=".",FALSE,TRUE)</formula>
    </cfRule>
    <cfRule type="expression" dxfId="558" priority="770">
      <formula>IF(RIGHT(TEXT(AM91,"0.#"),1)=".",TRUE,FALSE)</formula>
    </cfRule>
  </conditionalFormatting>
  <conditionalFormatting sqref="AM92">
    <cfRule type="expression" dxfId="557" priority="767">
      <formula>IF(RIGHT(TEXT(AM92,"0.#"),1)=".",FALSE,TRUE)</formula>
    </cfRule>
    <cfRule type="expression" dxfId="556" priority="768">
      <formula>IF(RIGHT(TEXT(AM92,"0.#"),1)=".",TRUE,FALSE)</formula>
    </cfRule>
  </conditionalFormatting>
  <conditionalFormatting sqref="AQ90:AQ92">
    <cfRule type="expression" dxfId="555" priority="765">
      <formula>IF(RIGHT(TEXT(AQ90,"0.#"),1)=".",FALSE,TRUE)</formula>
    </cfRule>
    <cfRule type="expression" dxfId="554" priority="766">
      <formula>IF(RIGHT(TEXT(AQ90,"0.#"),1)=".",TRUE,FALSE)</formula>
    </cfRule>
  </conditionalFormatting>
  <conditionalFormatting sqref="AU90:AU92">
    <cfRule type="expression" dxfId="553" priority="763">
      <formula>IF(RIGHT(TEXT(AU90,"0.#"),1)=".",FALSE,TRUE)</formula>
    </cfRule>
    <cfRule type="expression" dxfId="552" priority="764">
      <formula>IF(RIGHT(TEXT(AU90,"0.#"),1)=".",TRUE,FALSE)</formula>
    </cfRule>
  </conditionalFormatting>
  <conditionalFormatting sqref="AE85">
    <cfRule type="expression" dxfId="551" priority="761">
      <formula>IF(RIGHT(TEXT(AE85,"0.#"),1)=".",FALSE,TRUE)</formula>
    </cfRule>
    <cfRule type="expression" dxfId="550" priority="762">
      <formula>IF(RIGHT(TEXT(AE85,"0.#"),1)=".",TRUE,FALSE)</formula>
    </cfRule>
  </conditionalFormatting>
  <conditionalFormatting sqref="AE86">
    <cfRule type="expression" dxfId="549" priority="759">
      <formula>IF(RIGHT(TEXT(AE86,"0.#"),1)=".",FALSE,TRUE)</formula>
    </cfRule>
    <cfRule type="expression" dxfId="548" priority="760">
      <formula>IF(RIGHT(TEXT(AE86,"0.#"),1)=".",TRUE,FALSE)</formula>
    </cfRule>
  </conditionalFormatting>
  <conditionalFormatting sqref="AM85">
    <cfRule type="expression" dxfId="547" priority="749">
      <formula>IF(RIGHT(TEXT(AM85,"0.#"),1)=".",FALSE,TRUE)</formula>
    </cfRule>
    <cfRule type="expression" dxfId="546" priority="750">
      <formula>IF(RIGHT(TEXT(AM85,"0.#"),1)=".",TRUE,FALSE)</formula>
    </cfRule>
  </conditionalFormatting>
  <conditionalFormatting sqref="AE87">
    <cfRule type="expression" dxfId="545" priority="757">
      <formula>IF(RIGHT(TEXT(AE87,"0.#"),1)=".",FALSE,TRUE)</formula>
    </cfRule>
    <cfRule type="expression" dxfId="544" priority="758">
      <formula>IF(RIGHT(TEXT(AE87,"0.#"),1)=".",TRUE,FALSE)</formula>
    </cfRule>
  </conditionalFormatting>
  <conditionalFormatting sqref="AI87">
    <cfRule type="expression" dxfId="543" priority="755">
      <formula>IF(RIGHT(TEXT(AI87,"0.#"),1)=".",FALSE,TRUE)</formula>
    </cfRule>
    <cfRule type="expression" dxfId="542" priority="756">
      <formula>IF(RIGHT(TEXT(AI87,"0.#"),1)=".",TRUE,FALSE)</formula>
    </cfRule>
  </conditionalFormatting>
  <conditionalFormatting sqref="AI86">
    <cfRule type="expression" dxfId="541" priority="753">
      <formula>IF(RIGHT(TEXT(AI86,"0.#"),1)=".",FALSE,TRUE)</formula>
    </cfRule>
    <cfRule type="expression" dxfId="540" priority="754">
      <formula>IF(RIGHT(TEXT(AI86,"0.#"),1)=".",TRUE,FALSE)</formula>
    </cfRule>
  </conditionalFormatting>
  <conditionalFormatting sqref="AI85">
    <cfRule type="expression" dxfId="539" priority="751">
      <formula>IF(RIGHT(TEXT(AI85,"0.#"),1)=".",FALSE,TRUE)</formula>
    </cfRule>
    <cfRule type="expression" dxfId="538" priority="752">
      <formula>IF(RIGHT(TEXT(AI85,"0.#"),1)=".",TRUE,FALSE)</formula>
    </cfRule>
  </conditionalFormatting>
  <conditionalFormatting sqref="AM86">
    <cfRule type="expression" dxfId="537" priority="747">
      <formula>IF(RIGHT(TEXT(AM86,"0.#"),1)=".",FALSE,TRUE)</formula>
    </cfRule>
    <cfRule type="expression" dxfId="536" priority="748">
      <formula>IF(RIGHT(TEXT(AM86,"0.#"),1)=".",TRUE,FALSE)</formula>
    </cfRule>
  </conditionalFormatting>
  <conditionalFormatting sqref="AM87">
    <cfRule type="expression" dxfId="535" priority="745">
      <formula>IF(RIGHT(TEXT(AM87,"0.#"),1)=".",FALSE,TRUE)</formula>
    </cfRule>
    <cfRule type="expression" dxfId="534" priority="746">
      <formula>IF(RIGHT(TEXT(AM87,"0.#"),1)=".",TRUE,FALSE)</formula>
    </cfRule>
  </conditionalFormatting>
  <conditionalFormatting sqref="AQ85:AQ87">
    <cfRule type="expression" dxfId="533" priority="743">
      <formula>IF(RIGHT(TEXT(AQ85,"0.#"),1)=".",FALSE,TRUE)</formula>
    </cfRule>
    <cfRule type="expression" dxfId="532" priority="744">
      <formula>IF(RIGHT(TEXT(AQ85,"0.#"),1)=".",TRUE,FALSE)</formula>
    </cfRule>
  </conditionalFormatting>
  <conditionalFormatting sqref="AU85:AU87">
    <cfRule type="expression" dxfId="531" priority="741">
      <formula>IF(RIGHT(TEXT(AU85,"0.#"),1)=".",FALSE,TRUE)</formula>
    </cfRule>
    <cfRule type="expression" dxfId="530" priority="742">
      <formula>IF(RIGHT(TEXT(AU85,"0.#"),1)=".",TRUE,FALSE)</formula>
    </cfRule>
  </conditionalFormatting>
  <conditionalFormatting sqref="AE124">
    <cfRule type="expression" dxfId="529" priority="739">
      <formula>IF(RIGHT(TEXT(AE124,"0.#"),1)=".",FALSE,TRUE)</formula>
    </cfRule>
    <cfRule type="expression" dxfId="528" priority="740">
      <formula>IF(RIGHT(TEXT(AE124,"0.#"),1)=".",TRUE,FALSE)</formula>
    </cfRule>
  </conditionalFormatting>
  <conditionalFormatting sqref="AE125">
    <cfRule type="expression" dxfId="527" priority="737">
      <formula>IF(RIGHT(TEXT(AE125,"0.#"),1)=".",FALSE,TRUE)</formula>
    </cfRule>
    <cfRule type="expression" dxfId="526" priority="738">
      <formula>IF(RIGHT(TEXT(AE125,"0.#"),1)=".",TRUE,FALSE)</formula>
    </cfRule>
  </conditionalFormatting>
  <conditionalFormatting sqref="AM124">
    <cfRule type="expression" dxfId="525" priority="727">
      <formula>IF(RIGHT(TEXT(AM124,"0.#"),1)=".",FALSE,TRUE)</formula>
    </cfRule>
    <cfRule type="expression" dxfId="524" priority="728">
      <formula>IF(RIGHT(TEXT(AM124,"0.#"),1)=".",TRUE,FALSE)</formula>
    </cfRule>
  </conditionalFormatting>
  <conditionalFormatting sqref="AE126">
    <cfRule type="expression" dxfId="523" priority="735">
      <formula>IF(RIGHT(TEXT(AE126,"0.#"),1)=".",FALSE,TRUE)</formula>
    </cfRule>
    <cfRule type="expression" dxfId="522" priority="736">
      <formula>IF(RIGHT(TEXT(AE126,"0.#"),1)=".",TRUE,FALSE)</formula>
    </cfRule>
  </conditionalFormatting>
  <conditionalFormatting sqref="AI126">
    <cfRule type="expression" dxfId="521" priority="733">
      <formula>IF(RIGHT(TEXT(AI126,"0.#"),1)=".",FALSE,TRUE)</formula>
    </cfRule>
    <cfRule type="expression" dxfId="520" priority="734">
      <formula>IF(RIGHT(TEXT(AI126,"0.#"),1)=".",TRUE,FALSE)</formula>
    </cfRule>
  </conditionalFormatting>
  <conditionalFormatting sqref="AI125">
    <cfRule type="expression" dxfId="519" priority="731">
      <formula>IF(RIGHT(TEXT(AI125,"0.#"),1)=".",FALSE,TRUE)</formula>
    </cfRule>
    <cfRule type="expression" dxfId="518" priority="732">
      <formula>IF(RIGHT(TEXT(AI125,"0.#"),1)=".",TRUE,FALSE)</formula>
    </cfRule>
  </conditionalFormatting>
  <conditionalFormatting sqref="AI124">
    <cfRule type="expression" dxfId="517" priority="729">
      <formula>IF(RIGHT(TEXT(AI124,"0.#"),1)=".",FALSE,TRUE)</formula>
    </cfRule>
    <cfRule type="expression" dxfId="516" priority="730">
      <formula>IF(RIGHT(TEXT(AI124,"0.#"),1)=".",TRUE,FALSE)</formula>
    </cfRule>
  </conditionalFormatting>
  <conditionalFormatting sqref="AM125">
    <cfRule type="expression" dxfId="515" priority="725">
      <formula>IF(RIGHT(TEXT(AM125,"0.#"),1)=".",FALSE,TRUE)</formula>
    </cfRule>
    <cfRule type="expression" dxfId="514" priority="726">
      <formula>IF(RIGHT(TEXT(AM125,"0.#"),1)=".",TRUE,FALSE)</formula>
    </cfRule>
  </conditionalFormatting>
  <conditionalFormatting sqref="AM126">
    <cfRule type="expression" dxfId="513" priority="723">
      <formula>IF(RIGHT(TEXT(AM126,"0.#"),1)=".",FALSE,TRUE)</formula>
    </cfRule>
    <cfRule type="expression" dxfId="512" priority="724">
      <formula>IF(RIGHT(TEXT(AM126,"0.#"),1)=".",TRUE,FALSE)</formula>
    </cfRule>
  </conditionalFormatting>
  <conditionalFormatting sqref="AQ124:AQ126">
    <cfRule type="expression" dxfId="511" priority="721">
      <formula>IF(RIGHT(TEXT(AQ124,"0.#"),1)=".",FALSE,TRUE)</formula>
    </cfRule>
    <cfRule type="expression" dxfId="510" priority="722">
      <formula>IF(RIGHT(TEXT(AQ124,"0.#"),1)=".",TRUE,FALSE)</formula>
    </cfRule>
  </conditionalFormatting>
  <conditionalFormatting sqref="AU124:AU126">
    <cfRule type="expression" dxfId="509" priority="719">
      <formula>IF(RIGHT(TEXT(AU124,"0.#"),1)=".",FALSE,TRUE)</formula>
    </cfRule>
    <cfRule type="expression" dxfId="508" priority="720">
      <formula>IF(RIGHT(TEXT(AU124,"0.#"),1)=".",TRUE,FALSE)</formula>
    </cfRule>
  </conditionalFormatting>
  <conditionalFormatting sqref="AE119">
    <cfRule type="expression" dxfId="507" priority="717">
      <formula>IF(RIGHT(TEXT(AE119,"0.#"),1)=".",FALSE,TRUE)</formula>
    </cfRule>
    <cfRule type="expression" dxfId="506" priority="718">
      <formula>IF(RIGHT(TEXT(AE119,"0.#"),1)=".",TRUE,FALSE)</formula>
    </cfRule>
  </conditionalFormatting>
  <conditionalFormatting sqref="AE120">
    <cfRule type="expression" dxfId="505" priority="715">
      <formula>IF(RIGHT(TEXT(AE120,"0.#"),1)=".",FALSE,TRUE)</formula>
    </cfRule>
    <cfRule type="expression" dxfId="504" priority="716">
      <formula>IF(RIGHT(TEXT(AE120,"0.#"),1)=".",TRUE,FALSE)</formula>
    </cfRule>
  </conditionalFormatting>
  <conditionalFormatting sqref="AM119">
    <cfRule type="expression" dxfId="503" priority="705">
      <formula>IF(RIGHT(TEXT(AM119,"0.#"),1)=".",FALSE,TRUE)</formula>
    </cfRule>
    <cfRule type="expression" dxfId="502" priority="706">
      <formula>IF(RIGHT(TEXT(AM119,"0.#"),1)=".",TRUE,FALSE)</formula>
    </cfRule>
  </conditionalFormatting>
  <conditionalFormatting sqref="AE121">
    <cfRule type="expression" dxfId="501" priority="713">
      <formula>IF(RIGHT(TEXT(AE121,"0.#"),1)=".",FALSE,TRUE)</formula>
    </cfRule>
    <cfRule type="expression" dxfId="500" priority="714">
      <formula>IF(RIGHT(TEXT(AE121,"0.#"),1)=".",TRUE,FALSE)</formula>
    </cfRule>
  </conditionalFormatting>
  <conditionalFormatting sqref="AI121">
    <cfRule type="expression" dxfId="499" priority="711">
      <formula>IF(RIGHT(TEXT(AI121,"0.#"),1)=".",FALSE,TRUE)</formula>
    </cfRule>
    <cfRule type="expression" dxfId="498" priority="712">
      <formula>IF(RIGHT(TEXT(AI121,"0.#"),1)=".",TRUE,FALSE)</formula>
    </cfRule>
  </conditionalFormatting>
  <conditionalFormatting sqref="AI120">
    <cfRule type="expression" dxfId="497" priority="709">
      <formula>IF(RIGHT(TEXT(AI120,"0.#"),1)=".",FALSE,TRUE)</formula>
    </cfRule>
    <cfRule type="expression" dxfId="496" priority="710">
      <formula>IF(RIGHT(TEXT(AI120,"0.#"),1)=".",TRUE,FALSE)</formula>
    </cfRule>
  </conditionalFormatting>
  <conditionalFormatting sqref="AI119">
    <cfRule type="expression" dxfId="495" priority="707">
      <formula>IF(RIGHT(TEXT(AI119,"0.#"),1)=".",FALSE,TRUE)</formula>
    </cfRule>
    <cfRule type="expression" dxfId="494" priority="708">
      <formula>IF(RIGHT(TEXT(AI119,"0.#"),1)=".",TRUE,FALSE)</formula>
    </cfRule>
  </conditionalFormatting>
  <conditionalFormatting sqref="AM120">
    <cfRule type="expression" dxfId="493" priority="703">
      <formula>IF(RIGHT(TEXT(AM120,"0.#"),1)=".",FALSE,TRUE)</formula>
    </cfRule>
    <cfRule type="expression" dxfId="492" priority="704">
      <formula>IF(RIGHT(TEXT(AM120,"0.#"),1)=".",TRUE,FALSE)</formula>
    </cfRule>
  </conditionalFormatting>
  <conditionalFormatting sqref="AM121">
    <cfRule type="expression" dxfId="491" priority="701">
      <formula>IF(RIGHT(TEXT(AM121,"0.#"),1)=".",FALSE,TRUE)</formula>
    </cfRule>
    <cfRule type="expression" dxfId="490" priority="702">
      <formula>IF(RIGHT(TEXT(AM121,"0.#"),1)=".",TRUE,FALSE)</formula>
    </cfRule>
  </conditionalFormatting>
  <conditionalFormatting sqref="AQ119:AQ121">
    <cfRule type="expression" dxfId="489" priority="699">
      <formula>IF(RIGHT(TEXT(AQ119,"0.#"),1)=".",FALSE,TRUE)</formula>
    </cfRule>
    <cfRule type="expression" dxfId="488" priority="700">
      <formula>IF(RIGHT(TEXT(AQ119,"0.#"),1)=".",TRUE,FALSE)</formula>
    </cfRule>
  </conditionalFormatting>
  <conditionalFormatting sqref="AU119:AU121">
    <cfRule type="expression" dxfId="487" priority="697">
      <formula>IF(RIGHT(TEXT(AU119,"0.#"),1)=".",FALSE,TRUE)</formula>
    </cfRule>
    <cfRule type="expression" dxfId="486" priority="698">
      <formula>IF(RIGHT(TEXT(AU119,"0.#"),1)=".",TRUE,FALSE)</formula>
    </cfRule>
  </conditionalFormatting>
  <conditionalFormatting sqref="AE158">
    <cfRule type="expression" dxfId="485" priority="695">
      <formula>IF(RIGHT(TEXT(AE158,"0.#"),1)=".",FALSE,TRUE)</formula>
    </cfRule>
    <cfRule type="expression" dxfId="484" priority="696">
      <formula>IF(RIGHT(TEXT(AE158,"0.#"),1)=".",TRUE,FALSE)</formula>
    </cfRule>
  </conditionalFormatting>
  <conditionalFormatting sqref="AE159">
    <cfRule type="expression" dxfId="483" priority="693">
      <formula>IF(RIGHT(TEXT(AE159,"0.#"),1)=".",FALSE,TRUE)</formula>
    </cfRule>
    <cfRule type="expression" dxfId="482" priority="694">
      <formula>IF(RIGHT(TEXT(AE159,"0.#"),1)=".",TRUE,FALSE)</formula>
    </cfRule>
  </conditionalFormatting>
  <conditionalFormatting sqref="AM158">
    <cfRule type="expression" dxfId="481" priority="683">
      <formula>IF(RIGHT(TEXT(AM158,"0.#"),1)=".",FALSE,TRUE)</formula>
    </cfRule>
    <cfRule type="expression" dxfId="480" priority="684">
      <formula>IF(RIGHT(TEXT(AM158,"0.#"),1)=".",TRUE,FALSE)</formula>
    </cfRule>
  </conditionalFormatting>
  <conditionalFormatting sqref="AE160">
    <cfRule type="expression" dxfId="479" priority="691">
      <formula>IF(RIGHT(TEXT(AE160,"0.#"),1)=".",FALSE,TRUE)</formula>
    </cfRule>
    <cfRule type="expression" dxfId="478" priority="692">
      <formula>IF(RIGHT(TEXT(AE160,"0.#"),1)=".",TRUE,FALSE)</formula>
    </cfRule>
  </conditionalFormatting>
  <conditionalFormatting sqref="AI160">
    <cfRule type="expression" dxfId="477" priority="689">
      <formula>IF(RIGHT(TEXT(AI160,"0.#"),1)=".",FALSE,TRUE)</formula>
    </cfRule>
    <cfRule type="expression" dxfId="476" priority="690">
      <formula>IF(RIGHT(TEXT(AI160,"0.#"),1)=".",TRUE,FALSE)</formula>
    </cfRule>
  </conditionalFormatting>
  <conditionalFormatting sqref="AI159">
    <cfRule type="expression" dxfId="475" priority="687">
      <formula>IF(RIGHT(TEXT(AI159,"0.#"),1)=".",FALSE,TRUE)</formula>
    </cfRule>
    <cfRule type="expression" dxfId="474" priority="688">
      <formula>IF(RIGHT(TEXT(AI159,"0.#"),1)=".",TRUE,FALSE)</formula>
    </cfRule>
  </conditionalFormatting>
  <conditionalFormatting sqref="AI158">
    <cfRule type="expression" dxfId="473" priority="685">
      <formula>IF(RIGHT(TEXT(AI158,"0.#"),1)=".",FALSE,TRUE)</formula>
    </cfRule>
    <cfRule type="expression" dxfId="472" priority="686">
      <formula>IF(RIGHT(TEXT(AI158,"0.#"),1)=".",TRUE,FALSE)</formula>
    </cfRule>
  </conditionalFormatting>
  <conditionalFormatting sqref="AM159">
    <cfRule type="expression" dxfId="471" priority="681">
      <formula>IF(RIGHT(TEXT(AM159,"0.#"),1)=".",FALSE,TRUE)</formula>
    </cfRule>
    <cfRule type="expression" dxfId="470" priority="682">
      <formula>IF(RIGHT(TEXT(AM159,"0.#"),1)=".",TRUE,FALSE)</formula>
    </cfRule>
  </conditionalFormatting>
  <conditionalFormatting sqref="AM160">
    <cfRule type="expression" dxfId="469" priority="679">
      <formula>IF(RIGHT(TEXT(AM160,"0.#"),1)=".",FALSE,TRUE)</formula>
    </cfRule>
    <cfRule type="expression" dxfId="468" priority="680">
      <formula>IF(RIGHT(TEXT(AM160,"0.#"),1)=".",TRUE,FALSE)</formula>
    </cfRule>
  </conditionalFormatting>
  <conditionalFormatting sqref="AQ158:AQ160">
    <cfRule type="expression" dxfId="467" priority="677">
      <formula>IF(RIGHT(TEXT(AQ158,"0.#"),1)=".",FALSE,TRUE)</formula>
    </cfRule>
    <cfRule type="expression" dxfId="466" priority="678">
      <formula>IF(RIGHT(TEXT(AQ158,"0.#"),1)=".",TRUE,FALSE)</formula>
    </cfRule>
  </conditionalFormatting>
  <conditionalFormatting sqref="AU158:AU160">
    <cfRule type="expression" dxfId="465" priority="675">
      <formula>IF(RIGHT(TEXT(AU158,"0.#"),1)=".",FALSE,TRUE)</formula>
    </cfRule>
    <cfRule type="expression" dxfId="464" priority="676">
      <formula>IF(RIGHT(TEXT(AU158,"0.#"),1)=".",TRUE,FALSE)</formula>
    </cfRule>
  </conditionalFormatting>
  <conditionalFormatting sqref="AE153">
    <cfRule type="expression" dxfId="463" priority="673">
      <formula>IF(RIGHT(TEXT(AE153,"0.#"),1)=".",FALSE,TRUE)</formula>
    </cfRule>
    <cfRule type="expression" dxfId="462" priority="674">
      <formula>IF(RIGHT(TEXT(AE153,"0.#"),1)=".",TRUE,FALSE)</formula>
    </cfRule>
  </conditionalFormatting>
  <conditionalFormatting sqref="AE154">
    <cfRule type="expression" dxfId="461" priority="671">
      <formula>IF(RIGHT(TEXT(AE154,"0.#"),1)=".",FALSE,TRUE)</formula>
    </cfRule>
    <cfRule type="expression" dxfId="460" priority="672">
      <formula>IF(RIGHT(TEXT(AE154,"0.#"),1)=".",TRUE,FALSE)</formula>
    </cfRule>
  </conditionalFormatting>
  <conditionalFormatting sqref="AM153">
    <cfRule type="expression" dxfId="459" priority="661">
      <formula>IF(RIGHT(TEXT(AM153,"0.#"),1)=".",FALSE,TRUE)</formula>
    </cfRule>
    <cfRule type="expression" dxfId="458" priority="662">
      <formula>IF(RIGHT(TEXT(AM153,"0.#"),1)=".",TRUE,FALSE)</formula>
    </cfRule>
  </conditionalFormatting>
  <conditionalFormatting sqref="AE155">
    <cfRule type="expression" dxfId="457" priority="669">
      <formula>IF(RIGHT(TEXT(AE155,"0.#"),1)=".",FALSE,TRUE)</formula>
    </cfRule>
    <cfRule type="expression" dxfId="456" priority="670">
      <formula>IF(RIGHT(TEXT(AE155,"0.#"),1)=".",TRUE,FALSE)</formula>
    </cfRule>
  </conditionalFormatting>
  <conditionalFormatting sqref="AI155">
    <cfRule type="expression" dxfId="455" priority="667">
      <formula>IF(RIGHT(TEXT(AI155,"0.#"),1)=".",FALSE,TRUE)</formula>
    </cfRule>
    <cfRule type="expression" dxfId="454" priority="668">
      <formula>IF(RIGHT(TEXT(AI155,"0.#"),1)=".",TRUE,FALSE)</formula>
    </cfRule>
  </conditionalFormatting>
  <conditionalFormatting sqref="AI154">
    <cfRule type="expression" dxfId="453" priority="665">
      <formula>IF(RIGHT(TEXT(AI154,"0.#"),1)=".",FALSE,TRUE)</formula>
    </cfRule>
    <cfRule type="expression" dxfId="452" priority="666">
      <formula>IF(RIGHT(TEXT(AI154,"0.#"),1)=".",TRUE,FALSE)</formula>
    </cfRule>
  </conditionalFormatting>
  <conditionalFormatting sqref="AI153">
    <cfRule type="expression" dxfId="451" priority="663">
      <formula>IF(RIGHT(TEXT(AI153,"0.#"),1)=".",FALSE,TRUE)</formula>
    </cfRule>
    <cfRule type="expression" dxfId="450" priority="664">
      <formula>IF(RIGHT(TEXT(AI153,"0.#"),1)=".",TRUE,FALSE)</formula>
    </cfRule>
  </conditionalFormatting>
  <conditionalFormatting sqref="AM154">
    <cfRule type="expression" dxfId="449" priority="659">
      <formula>IF(RIGHT(TEXT(AM154,"0.#"),1)=".",FALSE,TRUE)</formula>
    </cfRule>
    <cfRule type="expression" dxfId="448" priority="660">
      <formula>IF(RIGHT(TEXT(AM154,"0.#"),1)=".",TRUE,FALSE)</formula>
    </cfRule>
  </conditionalFormatting>
  <conditionalFormatting sqref="AM155">
    <cfRule type="expression" dxfId="447" priority="657">
      <formula>IF(RIGHT(TEXT(AM155,"0.#"),1)=".",FALSE,TRUE)</formula>
    </cfRule>
    <cfRule type="expression" dxfId="446" priority="658">
      <formula>IF(RIGHT(TEXT(AM155,"0.#"),1)=".",TRUE,FALSE)</formula>
    </cfRule>
  </conditionalFormatting>
  <conditionalFormatting sqref="AQ153:AQ155">
    <cfRule type="expression" dxfId="445" priority="655">
      <formula>IF(RIGHT(TEXT(AQ153,"0.#"),1)=".",FALSE,TRUE)</formula>
    </cfRule>
    <cfRule type="expression" dxfId="444" priority="656">
      <formula>IF(RIGHT(TEXT(AQ153,"0.#"),1)=".",TRUE,FALSE)</formula>
    </cfRule>
  </conditionalFormatting>
  <conditionalFormatting sqref="AU153:AU155">
    <cfRule type="expression" dxfId="443" priority="653">
      <formula>IF(RIGHT(TEXT(AU153,"0.#"),1)=".",FALSE,TRUE)</formula>
    </cfRule>
    <cfRule type="expression" dxfId="442" priority="654">
      <formula>IF(RIGHT(TEXT(AU153,"0.#"),1)=".",TRUE,FALSE)</formula>
    </cfRule>
  </conditionalFormatting>
  <conditionalFormatting sqref="AE192">
    <cfRule type="expression" dxfId="441" priority="651">
      <formula>IF(RIGHT(TEXT(AE192,"0.#"),1)=".",FALSE,TRUE)</formula>
    </cfRule>
    <cfRule type="expression" dxfId="440" priority="652">
      <formula>IF(RIGHT(TEXT(AE192,"0.#"),1)=".",TRUE,FALSE)</formula>
    </cfRule>
  </conditionalFormatting>
  <conditionalFormatting sqref="AE193">
    <cfRule type="expression" dxfId="439" priority="649">
      <formula>IF(RIGHT(TEXT(AE193,"0.#"),1)=".",FALSE,TRUE)</formula>
    </cfRule>
    <cfRule type="expression" dxfId="438" priority="650">
      <formula>IF(RIGHT(TEXT(AE193,"0.#"),1)=".",TRUE,FALSE)</formula>
    </cfRule>
  </conditionalFormatting>
  <conditionalFormatting sqref="AM192">
    <cfRule type="expression" dxfId="437" priority="639">
      <formula>IF(RIGHT(TEXT(AM192,"0.#"),1)=".",FALSE,TRUE)</formula>
    </cfRule>
    <cfRule type="expression" dxfId="436" priority="640">
      <formula>IF(RIGHT(TEXT(AM192,"0.#"),1)=".",TRUE,FALSE)</formula>
    </cfRule>
  </conditionalFormatting>
  <conditionalFormatting sqref="AE194">
    <cfRule type="expression" dxfId="435" priority="647">
      <formula>IF(RIGHT(TEXT(AE194,"0.#"),1)=".",FALSE,TRUE)</formula>
    </cfRule>
    <cfRule type="expression" dxfId="434" priority="648">
      <formula>IF(RIGHT(TEXT(AE194,"0.#"),1)=".",TRUE,FALSE)</formula>
    </cfRule>
  </conditionalFormatting>
  <conditionalFormatting sqref="AI194">
    <cfRule type="expression" dxfId="433" priority="645">
      <formula>IF(RIGHT(TEXT(AI194,"0.#"),1)=".",FALSE,TRUE)</formula>
    </cfRule>
    <cfRule type="expression" dxfId="432" priority="646">
      <formula>IF(RIGHT(TEXT(AI194,"0.#"),1)=".",TRUE,FALSE)</formula>
    </cfRule>
  </conditionalFormatting>
  <conditionalFormatting sqref="AI193">
    <cfRule type="expression" dxfId="431" priority="643">
      <formula>IF(RIGHT(TEXT(AI193,"0.#"),1)=".",FALSE,TRUE)</formula>
    </cfRule>
    <cfRule type="expression" dxfId="430" priority="644">
      <formula>IF(RIGHT(TEXT(AI193,"0.#"),1)=".",TRUE,FALSE)</formula>
    </cfRule>
  </conditionalFormatting>
  <conditionalFormatting sqref="AI192">
    <cfRule type="expression" dxfId="429" priority="641">
      <formula>IF(RIGHT(TEXT(AI192,"0.#"),1)=".",FALSE,TRUE)</formula>
    </cfRule>
    <cfRule type="expression" dxfId="428" priority="642">
      <formula>IF(RIGHT(TEXT(AI192,"0.#"),1)=".",TRUE,FALSE)</formula>
    </cfRule>
  </conditionalFormatting>
  <conditionalFormatting sqref="AM193">
    <cfRule type="expression" dxfId="427" priority="637">
      <formula>IF(RIGHT(TEXT(AM193,"0.#"),1)=".",FALSE,TRUE)</formula>
    </cfRule>
    <cfRule type="expression" dxfId="426" priority="638">
      <formula>IF(RIGHT(TEXT(AM193,"0.#"),1)=".",TRUE,FALSE)</formula>
    </cfRule>
  </conditionalFormatting>
  <conditionalFormatting sqref="AM194">
    <cfRule type="expression" dxfId="425" priority="635">
      <formula>IF(RIGHT(TEXT(AM194,"0.#"),1)=".",FALSE,TRUE)</formula>
    </cfRule>
    <cfRule type="expression" dxfId="424" priority="636">
      <formula>IF(RIGHT(TEXT(AM194,"0.#"),1)=".",TRUE,FALSE)</formula>
    </cfRule>
  </conditionalFormatting>
  <conditionalFormatting sqref="AQ192:AQ194">
    <cfRule type="expression" dxfId="423" priority="633">
      <formula>IF(RIGHT(TEXT(AQ192,"0.#"),1)=".",FALSE,TRUE)</formula>
    </cfRule>
    <cfRule type="expression" dxfId="422" priority="634">
      <formula>IF(RIGHT(TEXT(AQ192,"0.#"),1)=".",TRUE,FALSE)</formula>
    </cfRule>
  </conditionalFormatting>
  <conditionalFormatting sqref="AU192:AU194">
    <cfRule type="expression" dxfId="421" priority="631">
      <formula>IF(RIGHT(TEXT(AU192,"0.#"),1)=".",FALSE,TRUE)</formula>
    </cfRule>
    <cfRule type="expression" dxfId="420" priority="632">
      <formula>IF(RIGHT(TEXT(AU192,"0.#"),1)=".",TRUE,FALSE)</formula>
    </cfRule>
  </conditionalFormatting>
  <conditionalFormatting sqref="AE187">
    <cfRule type="expression" dxfId="419" priority="629">
      <formula>IF(RIGHT(TEXT(AE187,"0.#"),1)=".",FALSE,TRUE)</formula>
    </cfRule>
    <cfRule type="expression" dxfId="418" priority="630">
      <formula>IF(RIGHT(TEXT(AE187,"0.#"),1)=".",TRUE,FALSE)</formula>
    </cfRule>
  </conditionalFormatting>
  <conditionalFormatting sqref="AE188">
    <cfRule type="expression" dxfId="417" priority="627">
      <formula>IF(RIGHT(TEXT(AE188,"0.#"),1)=".",FALSE,TRUE)</formula>
    </cfRule>
    <cfRule type="expression" dxfId="416" priority="628">
      <formula>IF(RIGHT(TEXT(AE188,"0.#"),1)=".",TRUE,FALSE)</formula>
    </cfRule>
  </conditionalFormatting>
  <conditionalFormatting sqref="AM187">
    <cfRule type="expression" dxfId="415" priority="617">
      <formula>IF(RIGHT(TEXT(AM187,"0.#"),1)=".",FALSE,TRUE)</formula>
    </cfRule>
    <cfRule type="expression" dxfId="414" priority="618">
      <formula>IF(RIGHT(TEXT(AM187,"0.#"),1)=".",TRUE,FALSE)</formula>
    </cfRule>
  </conditionalFormatting>
  <conditionalFormatting sqref="AE189">
    <cfRule type="expression" dxfId="413" priority="625">
      <formula>IF(RIGHT(TEXT(AE189,"0.#"),1)=".",FALSE,TRUE)</formula>
    </cfRule>
    <cfRule type="expression" dxfId="412" priority="626">
      <formula>IF(RIGHT(TEXT(AE189,"0.#"),1)=".",TRUE,FALSE)</formula>
    </cfRule>
  </conditionalFormatting>
  <conditionalFormatting sqref="AI189">
    <cfRule type="expression" dxfId="411" priority="623">
      <formula>IF(RIGHT(TEXT(AI189,"0.#"),1)=".",FALSE,TRUE)</formula>
    </cfRule>
    <cfRule type="expression" dxfId="410" priority="624">
      <formula>IF(RIGHT(TEXT(AI189,"0.#"),1)=".",TRUE,FALSE)</formula>
    </cfRule>
  </conditionalFormatting>
  <conditionalFormatting sqref="AI188">
    <cfRule type="expression" dxfId="409" priority="621">
      <formula>IF(RIGHT(TEXT(AI188,"0.#"),1)=".",FALSE,TRUE)</formula>
    </cfRule>
    <cfRule type="expression" dxfId="408" priority="622">
      <formula>IF(RIGHT(TEXT(AI188,"0.#"),1)=".",TRUE,FALSE)</formula>
    </cfRule>
  </conditionalFormatting>
  <conditionalFormatting sqref="AI187">
    <cfRule type="expression" dxfId="407" priority="619">
      <formula>IF(RIGHT(TEXT(AI187,"0.#"),1)=".",FALSE,TRUE)</formula>
    </cfRule>
    <cfRule type="expression" dxfId="406" priority="620">
      <formula>IF(RIGHT(TEXT(AI187,"0.#"),1)=".",TRUE,FALSE)</formula>
    </cfRule>
  </conditionalFormatting>
  <conditionalFormatting sqref="AM188">
    <cfRule type="expression" dxfId="405" priority="615">
      <formula>IF(RIGHT(TEXT(AM188,"0.#"),1)=".",FALSE,TRUE)</formula>
    </cfRule>
    <cfRule type="expression" dxfId="404" priority="616">
      <formula>IF(RIGHT(TEXT(AM188,"0.#"),1)=".",TRUE,FALSE)</formula>
    </cfRule>
  </conditionalFormatting>
  <conditionalFormatting sqref="AM189">
    <cfRule type="expression" dxfId="403" priority="613">
      <formula>IF(RIGHT(TEXT(AM189,"0.#"),1)=".",FALSE,TRUE)</formula>
    </cfRule>
    <cfRule type="expression" dxfId="402" priority="614">
      <formula>IF(RIGHT(TEXT(AM189,"0.#"),1)=".",TRUE,FALSE)</formula>
    </cfRule>
  </conditionalFormatting>
  <conditionalFormatting sqref="AQ187:AQ189">
    <cfRule type="expression" dxfId="401" priority="611">
      <formula>IF(RIGHT(TEXT(AQ187,"0.#"),1)=".",FALSE,TRUE)</formula>
    </cfRule>
    <cfRule type="expression" dxfId="400" priority="612">
      <formula>IF(RIGHT(TEXT(AQ187,"0.#"),1)=".",TRUE,FALSE)</formula>
    </cfRule>
  </conditionalFormatting>
  <conditionalFormatting sqref="AU187:AU189">
    <cfRule type="expression" dxfId="399" priority="609">
      <formula>IF(RIGHT(TEXT(AU187,"0.#"),1)=".",FALSE,TRUE)</formula>
    </cfRule>
    <cfRule type="expression" dxfId="398" priority="610">
      <formula>IF(RIGHT(TEXT(AU187,"0.#"),1)=".",TRUE,FALSE)</formula>
    </cfRule>
  </conditionalFormatting>
  <conditionalFormatting sqref="AE56">
    <cfRule type="expression" dxfId="397" priority="607">
      <formula>IF(RIGHT(TEXT(AE56,"0.#"),1)=".",FALSE,TRUE)</formula>
    </cfRule>
    <cfRule type="expression" dxfId="396" priority="608">
      <formula>IF(RIGHT(TEXT(AE56,"0.#"),1)=".",TRUE,FALSE)</formula>
    </cfRule>
  </conditionalFormatting>
  <conditionalFormatting sqref="AE57">
    <cfRule type="expression" dxfId="395" priority="605">
      <formula>IF(RIGHT(TEXT(AE57,"0.#"),1)=".",FALSE,TRUE)</formula>
    </cfRule>
    <cfRule type="expression" dxfId="394" priority="606">
      <formula>IF(RIGHT(TEXT(AE57,"0.#"),1)=".",TRUE,FALSE)</formula>
    </cfRule>
  </conditionalFormatting>
  <conditionalFormatting sqref="AM56">
    <cfRule type="expression" dxfId="393" priority="595">
      <formula>IF(RIGHT(TEXT(AM56,"0.#"),1)=".",FALSE,TRUE)</formula>
    </cfRule>
    <cfRule type="expression" dxfId="392" priority="596">
      <formula>IF(RIGHT(TEXT(AM56,"0.#"),1)=".",TRUE,FALSE)</formula>
    </cfRule>
  </conditionalFormatting>
  <conditionalFormatting sqref="AE58">
    <cfRule type="expression" dxfId="391" priority="603">
      <formula>IF(RIGHT(TEXT(AE58,"0.#"),1)=".",FALSE,TRUE)</formula>
    </cfRule>
    <cfRule type="expression" dxfId="390" priority="604">
      <formula>IF(RIGHT(TEXT(AE58,"0.#"),1)=".",TRUE,FALSE)</formula>
    </cfRule>
  </conditionalFormatting>
  <conditionalFormatting sqref="AI58">
    <cfRule type="expression" dxfId="389" priority="601">
      <formula>IF(RIGHT(TEXT(AI58,"0.#"),1)=".",FALSE,TRUE)</formula>
    </cfRule>
    <cfRule type="expression" dxfId="388" priority="602">
      <formula>IF(RIGHT(TEXT(AI58,"0.#"),1)=".",TRUE,FALSE)</formula>
    </cfRule>
  </conditionalFormatting>
  <conditionalFormatting sqref="AI57">
    <cfRule type="expression" dxfId="387" priority="599">
      <formula>IF(RIGHT(TEXT(AI57,"0.#"),1)=".",FALSE,TRUE)</formula>
    </cfRule>
    <cfRule type="expression" dxfId="386" priority="600">
      <formula>IF(RIGHT(TEXT(AI57,"0.#"),1)=".",TRUE,FALSE)</formula>
    </cfRule>
  </conditionalFormatting>
  <conditionalFormatting sqref="AI56">
    <cfRule type="expression" dxfId="385" priority="597">
      <formula>IF(RIGHT(TEXT(AI56,"0.#"),1)=".",FALSE,TRUE)</formula>
    </cfRule>
    <cfRule type="expression" dxfId="384" priority="598">
      <formula>IF(RIGHT(TEXT(AI56,"0.#"),1)=".",TRUE,FALSE)</formula>
    </cfRule>
  </conditionalFormatting>
  <conditionalFormatting sqref="AM57">
    <cfRule type="expression" dxfId="383" priority="593">
      <formula>IF(RIGHT(TEXT(AM57,"0.#"),1)=".",FALSE,TRUE)</formula>
    </cfRule>
    <cfRule type="expression" dxfId="382" priority="594">
      <formula>IF(RIGHT(TEXT(AM57,"0.#"),1)=".",TRUE,FALSE)</formula>
    </cfRule>
  </conditionalFormatting>
  <conditionalFormatting sqref="AM58">
    <cfRule type="expression" dxfId="381" priority="591">
      <formula>IF(RIGHT(TEXT(AM58,"0.#"),1)=".",FALSE,TRUE)</formula>
    </cfRule>
    <cfRule type="expression" dxfId="380" priority="592">
      <formula>IF(RIGHT(TEXT(AM58,"0.#"),1)=".",TRUE,FALSE)</formula>
    </cfRule>
  </conditionalFormatting>
  <conditionalFormatting sqref="AQ56:AQ58">
    <cfRule type="expression" dxfId="379" priority="589">
      <formula>IF(RIGHT(TEXT(AQ56,"0.#"),1)=".",FALSE,TRUE)</formula>
    </cfRule>
    <cfRule type="expression" dxfId="378" priority="590">
      <formula>IF(RIGHT(TEXT(AQ56,"0.#"),1)=".",TRUE,FALSE)</formula>
    </cfRule>
  </conditionalFormatting>
  <conditionalFormatting sqref="AU56:AU58">
    <cfRule type="expression" dxfId="377" priority="587">
      <formula>IF(RIGHT(TEXT(AU56,"0.#"),1)=".",FALSE,TRUE)</formula>
    </cfRule>
    <cfRule type="expression" dxfId="376" priority="588">
      <formula>IF(RIGHT(TEXT(AU56,"0.#"),1)=".",TRUE,FALSE)</formula>
    </cfRule>
  </conditionalFormatting>
  <conditionalFormatting sqref="AE51">
    <cfRule type="expression" dxfId="375" priority="585">
      <formula>IF(RIGHT(TEXT(AE51,"0.#"),1)=".",FALSE,TRUE)</formula>
    </cfRule>
    <cfRule type="expression" dxfId="374" priority="586">
      <formula>IF(RIGHT(TEXT(AE51,"0.#"),1)=".",TRUE,FALSE)</formula>
    </cfRule>
  </conditionalFormatting>
  <conditionalFormatting sqref="AE52">
    <cfRule type="expression" dxfId="373" priority="583">
      <formula>IF(RIGHT(TEXT(AE52,"0.#"),1)=".",FALSE,TRUE)</formula>
    </cfRule>
    <cfRule type="expression" dxfId="372" priority="584">
      <formula>IF(RIGHT(TEXT(AE52,"0.#"),1)=".",TRUE,FALSE)</formula>
    </cfRule>
  </conditionalFormatting>
  <conditionalFormatting sqref="AM51">
    <cfRule type="expression" dxfId="371" priority="573">
      <formula>IF(RIGHT(TEXT(AM51,"0.#"),1)=".",FALSE,TRUE)</formula>
    </cfRule>
    <cfRule type="expression" dxfId="370" priority="574">
      <formula>IF(RIGHT(TEXT(AM51,"0.#"),1)=".",TRUE,FALSE)</formula>
    </cfRule>
  </conditionalFormatting>
  <conditionalFormatting sqref="AE53">
    <cfRule type="expression" dxfId="369" priority="581">
      <formula>IF(RIGHT(TEXT(AE53,"0.#"),1)=".",FALSE,TRUE)</formula>
    </cfRule>
    <cfRule type="expression" dxfId="368" priority="582">
      <formula>IF(RIGHT(TEXT(AE53,"0.#"),1)=".",TRUE,FALSE)</formula>
    </cfRule>
  </conditionalFormatting>
  <conditionalFormatting sqref="AI53">
    <cfRule type="expression" dxfId="367" priority="579">
      <formula>IF(RIGHT(TEXT(AI53,"0.#"),1)=".",FALSE,TRUE)</formula>
    </cfRule>
    <cfRule type="expression" dxfId="366" priority="580">
      <formula>IF(RIGHT(TEXT(AI53,"0.#"),1)=".",TRUE,FALSE)</formula>
    </cfRule>
  </conditionalFormatting>
  <conditionalFormatting sqref="AI52">
    <cfRule type="expression" dxfId="365" priority="577">
      <formula>IF(RIGHT(TEXT(AI52,"0.#"),1)=".",FALSE,TRUE)</formula>
    </cfRule>
    <cfRule type="expression" dxfId="364" priority="578">
      <formula>IF(RIGHT(TEXT(AI52,"0.#"),1)=".",TRUE,FALSE)</formula>
    </cfRule>
  </conditionalFormatting>
  <conditionalFormatting sqref="AI51">
    <cfRule type="expression" dxfId="363" priority="575">
      <formula>IF(RIGHT(TEXT(AI51,"0.#"),1)=".",FALSE,TRUE)</formula>
    </cfRule>
    <cfRule type="expression" dxfId="362" priority="576">
      <formula>IF(RIGHT(TEXT(AI51,"0.#"),1)=".",TRUE,FALSE)</formula>
    </cfRule>
  </conditionalFormatting>
  <conditionalFormatting sqref="AM52">
    <cfRule type="expression" dxfId="361" priority="571">
      <formula>IF(RIGHT(TEXT(AM52,"0.#"),1)=".",FALSE,TRUE)</formula>
    </cfRule>
    <cfRule type="expression" dxfId="360" priority="572">
      <formula>IF(RIGHT(TEXT(AM52,"0.#"),1)=".",TRUE,FALSE)</formula>
    </cfRule>
  </conditionalFormatting>
  <conditionalFormatting sqref="AM53">
    <cfRule type="expression" dxfId="359" priority="569">
      <formula>IF(RIGHT(TEXT(AM53,"0.#"),1)=".",FALSE,TRUE)</formula>
    </cfRule>
    <cfRule type="expression" dxfId="358" priority="570">
      <formula>IF(RIGHT(TEXT(AM53,"0.#"),1)=".",TRUE,FALSE)</formula>
    </cfRule>
  </conditionalFormatting>
  <conditionalFormatting sqref="AQ51:AQ53">
    <cfRule type="expression" dxfId="357" priority="567">
      <formula>IF(RIGHT(TEXT(AQ51,"0.#"),1)=".",FALSE,TRUE)</formula>
    </cfRule>
    <cfRule type="expression" dxfId="356" priority="568">
      <formula>IF(RIGHT(TEXT(AQ51,"0.#"),1)=".",TRUE,FALSE)</formula>
    </cfRule>
  </conditionalFormatting>
  <conditionalFormatting sqref="AU51:AU53">
    <cfRule type="expression" dxfId="355" priority="565">
      <formula>IF(RIGHT(TEXT(AU51,"0.#"),1)=".",FALSE,TRUE)</formula>
    </cfRule>
    <cfRule type="expression" dxfId="354" priority="566">
      <formula>IF(RIGHT(TEXT(AU51,"0.#"),1)=".",TRUE,FALSE)</formula>
    </cfRule>
  </conditionalFormatting>
  <conditionalFormatting sqref="P14:V14">
    <cfRule type="expression" dxfId="353" priority="563">
      <formula>IF(RIGHT(TEXT(P14,"0.#"),1)=".",FALSE,TRUE)</formula>
    </cfRule>
    <cfRule type="expression" dxfId="352" priority="564">
      <formula>IF(RIGHT(TEXT(P14,"0.#"),1)=".",TRUE,FALSE)</formula>
    </cfRule>
  </conditionalFormatting>
  <conditionalFormatting sqref="P13:V13 P15:V17">
    <cfRule type="expression" dxfId="351" priority="561">
      <formula>IF(RIGHT(TEXT(P13,"0.#"),1)=".",FALSE,TRUE)</formula>
    </cfRule>
    <cfRule type="expression" dxfId="350" priority="562">
      <formula>IF(RIGHT(TEXT(P13,"0.#"),1)=".",TRUE,FALSE)</formula>
    </cfRule>
  </conditionalFormatting>
  <conditionalFormatting sqref="W14:AJ14">
    <cfRule type="expression" dxfId="349" priority="559">
      <formula>IF(RIGHT(TEXT(W14,"0.#"),1)=".",FALSE,TRUE)</formula>
    </cfRule>
    <cfRule type="expression" dxfId="348" priority="560">
      <formula>IF(RIGHT(TEXT(W14,"0.#"),1)=".",TRUE,FALSE)</formula>
    </cfRule>
  </conditionalFormatting>
  <conditionalFormatting sqref="AD15:AJ15 AD13:AJ13">
    <cfRule type="expression" dxfId="347" priority="557">
      <formula>IF(RIGHT(TEXT(AD13,"0.#"),1)=".",FALSE,TRUE)</formula>
    </cfRule>
    <cfRule type="expression" dxfId="346" priority="558">
      <formula>IF(RIGHT(TEXT(AD13,"0.#"),1)=".",TRUE,FALSE)</formula>
    </cfRule>
  </conditionalFormatting>
  <conditionalFormatting sqref="AD17:AJ17">
    <cfRule type="expression" dxfId="345" priority="555">
      <formula>IF(RIGHT(TEXT(AD17,"0.#"),1)=".",FALSE,TRUE)</formula>
    </cfRule>
    <cfRule type="expression" dxfId="344" priority="556">
      <formula>IF(RIGHT(TEXT(AD17,"0.#"),1)=".",TRUE,FALSE)</formula>
    </cfRule>
  </conditionalFormatting>
  <conditionalFormatting sqref="W17:AC17">
    <cfRule type="expression" dxfId="343" priority="553">
      <formula>IF(RIGHT(TEXT(W17,"0.#"),1)=".",FALSE,TRUE)</formula>
    </cfRule>
    <cfRule type="expression" dxfId="342" priority="554">
      <formula>IF(RIGHT(TEXT(W17,"0.#"),1)=".",TRUE,FALSE)</formula>
    </cfRule>
  </conditionalFormatting>
  <conditionalFormatting sqref="AD16:AJ16">
    <cfRule type="expression" dxfId="341" priority="551">
      <formula>IF(RIGHT(TEXT(AD16,"0.#"),1)=".",FALSE,TRUE)</formula>
    </cfRule>
    <cfRule type="expression" dxfId="340" priority="552">
      <formula>IF(RIGHT(TEXT(AD16,"0.#"),1)=".",TRUE,FALSE)</formula>
    </cfRule>
  </conditionalFormatting>
  <conditionalFormatting sqref="P19:V19">
    <cfRule type="expression" dxfId="339" priority="549">
      <formula>IF(RIGHT(TEXT(P19,"0.#"),1)=".",FALSE,TRUE)</formula>
    </cfRule>
    <cfRule type="expression" dxfId="338" priority="550">
      <formula>IF(RIGHT(TEXT(P19,"0.#"),1)=".",TRUE,FALSE)</formula>
    </cfRule>
  </conditionalFormatting>
  <conditionalFormatting sqref="AL399:AO399">
    <cfRule type="expression" dxfId="337" priority="493">
      <formula>IF(AND(AL399&gt;=0, RIGHT(TEXT(AL399,"0.#"),1)&lt;&gt;"."),TRUE,FALSE)</formula>
    </cfRule>
    <cfRule type="expression" dxfId="336" priority="494">
      <formula>IF(AND(AL399&gt;=0, RIGHT(TEXT(AL399,"0.#"),1)="."),TRUE,FALSE)</formula>
    </cfRule>
    <cfRule type="expression" dxfId="335" priority="495">
      <formula>IF(AND(AL399&lt;0, RIGHT(TEXT(AL399,"0.#"),1)&lt;&gt;"."),TRUE,FALSE)</formula>
    </cfRule>
    <cfRule type="expression" dxfId="334" priority="496">
      <formula>IF(AND(AL399&lt;0, RIGHT(TEXT(AL399,"0.#"),1)="."),TRUE,FALSE)</formula>
    </cfRule>
  </conditionalFormatting>
  <conditionalFormatting sqref="AL631:AO631">
    <cfRule type="expression" dxfId="333" priority="459">
      <formula>IF(AND(AL631&gt;=0, RIGHT(TEXT(AL631,"0.#"),1)&lt;&gt;"."),TRUE,FALSE)</formula>
    </cfRule>
    <cfRule type="expression" dxfId="332" priority="460">
      <formula>IF(AND(AL631&gt;=0, RIGHT(TEXT(AL631,"0.#"),1)="."),TRUE,FALSE)</formula>
    </cfRule>
    <cfRule type="expression" dxfId="331" priority="461">
      <formula>IF(AND(AL631&lt;0, RIGHT(TEXT(AL631,"0.#"),1)&lt;&gt;"."),TRUE,FALSE)</formula>
    </cfRule>
    <cfRule type="expression" dxfId="330" priority="462">
      <formula>IF(AND(AL631&lt;0, RIGHT(TEXT(AL631,"0.#"),1)="."),TRUE,FALSE)</formula>
    </cfRule>
  </conditionalFormatting>
  <conditionalFormatting sqref="Y631">
    <cfRule type="expression" dxfId="329" priority="457">
      <formula>IF(RIGHT(TEXT(Y631,"0.#"),1)=".",FALSE,TRUE)</formula>
    </cfRule>
    <cfRule type="expression" dxfId="328" priority="458">
      <formula>IF(RIGHT(TEXT(Y631,"0.#"),1)=".",TRUE,FALSE)</formula>
    </cfRule>
  </conditionalFormatting>
  <conditionalFormatting sqref="Y487">
    <cfRule type="expression" dxfId="327" priority="449">
      <formula>IF(RIGHT(TEXT(Y487,"0.#"),1)=".",FALSE,TRUE)</formula>
    </cfRule>
    <cfRule type="expression" dxfId="326" priority="450">
      <formula>IF(RIGHT(TEXT(Y487,"0.#"),1)=".",TRUE,FALSE)</formula>
    </cfRule>
  </conditionalFormatting>
  <conditionalFormatting sqref="AL487:AO487">
    <cfRule type="expression" dxfId="325" priority="451">
      <formula>IF(AND(AL487&gt;=0, RIGHT(TEXT(AL487,"0.#"),1)&lt;&gt;"."),TRUE,FALSE)</formula>
    </cfRule>
    <cfRule type="expression" dxfId="324" priority="452">
      <formula>IF(AND(AL487&gt;=0, RIGHT(TEXT(AL487,"0.#"),1)="."),TRUE,FALSE)</formula>
    </cfRule>
    <cfRule type="expression" dxfId="323" priority="453">
      <formula>IF(AND(AL487&lt;0, RIGHT(TEXT(AL487,"0.#"),1)&lt;&gt;"."),TRUE,FALSE)</formula>
    </cfRule>
    <cfRule type="expression" dxfId="322" priority="454">
      <formula>IF(AND(AL487&lt;0, RIGHT(TEXT(AL487,"0.#"),1)="."),TRUE,FALSE)</formula>
    </cfRule>
  </conditionalFormatting>
  <conditionalFormatting sqref="AL470:AO470">
    <cfRule type="expression" dxfId="321" priority="445">
      <formula>IF(AND(AL470&gt;=0, RIGHT(TEXT(AL470,"0.#"),1)&lt;&gt;"."),TRUE,FALSE)</formula>
    </cfRule>
    <cfRule type="expression" dxfId="320" priority="446">
      <formula>IF(AND(AL470&gt;=0, RIGHT(TEXT(AL470,"0.#"),1)="."),TRUE,FALSE)</formula>
    </cfRule>
    <cfRule type="expression" dxfId="319" priority="447">
      <formula>IF(AND(AL470&lt;0, RIGHT(TEXT(AL470,"0.#"),1)&lt;&gt;"."),TRUE,FALSE)</formula>
    </cfRule>
    <cfRule type="expression" dxfId="318" priority="448">
      <formula>IF(AND(AL470&lt;0, RIGHT(TEXT(AL470,"0.#"),1)="."),TRUE,FALSE)</formula>
    </cfRule>
  </conditionalFormatting>
  <conditionalFormatting sqref="AL471:AO472">
    <cfRule type="expression" dxfId="317" priority="439">
      <formula>IF(AND(AL471&gt;=0, RIGHT(TEXT(AL471,"0.#"),1)&lt;&gt;"."),TRUE,FALSE)</formula>
    </cfRule>
    <cfRule type="expression" dxfId="316" priority="440">
      <formula>IF(AND(AL471&gt;=0, RIGHT(TEXT(AL471,"0.#"),1)="."),TRUE,FALSE)</formula>
    </cfRule>
    <cfRule type="expression" dxfId="315" priority="441">
      <formula>IF(AND(AL471&lt;0, RIGHT(TEXT(AL471,"0.#"),1)&lt;&gt;"."),TRUE,FALSE)</formula>
    </cfRule>
    <cfRule type="expression" dxfId="314" priority="442">
      <formula>IF(AND(AL471&lt;0, RIGHT(TEXT(AL471,"0.#"),1)="."),TRUE,FALSE)</formula>
    </cfRule>
  </conditionalFormatting>
  <conditionalFormatting sqref="AL473:AO473">
    <cfRule type="expression" dxfId="313" priority="433">
      <formula>IF(AND(AL473&gt;=0, RIGHT(TEXT(AL473,"0.#"),1)&lt;&gt;"."),TRUE,FALSE)</formula>
    </cfRule>
    <cfRule type="expression" dxfId="312" priority="434">
      <formula>IF(AND(AL473&gt;=0, RIGHT(TEXT(AL473,"0.#"),1)="."),TRUE,FALSE)</formula>
    </cfRule>
    <cfRule type="expression" dxfId="311" priority="435">
      <formula>IF(AND(AL473&lt;0, RIGHT(TEXT(AL473,"0.#"),1)&lt;&gt;"."),TRUE,FALSE)</formula>
    </cfRule>
    <cfRule type="expression" dxfId="310" priority="436">
      <formula>IF(AND(AL473&lt;0, RIGHT(TEXT(AL473,"0.#"),1)="."),TRUE,FALSE)</formula>
    </cfRule>
  </conditionalFormatting>
  <conditionalFormatting sqref="Y484:Y486">
    <cfRule type="expression" dxfId="309" priority="425">
      <formula>IF(RIGHT(TEXT(Y484,"0.#"),1)=".",FALSE,TRUE)</formula>
    </cfRule>
    <cfRule type="expression" dxfId="308" priority="426">
      <formula>IF(RIGHT(TEXT(Y484,"0.#"),1)=".",TRUE,FALSE)</formula>
    </cfRule>
  </conditionalFormatting>
  <conditionalFormatting sqref="AL484:AO486">
    <cfRule type="expression" dxfId="307" priority="427">
      <formula>IF(AND(AL484&gt;=0, RIGHT(TEXT(AL484,"0.#"),1)&lt;&gt;"."),TRUE,FALSE)</formula>
    </cfRule>
    <cfRule type="expression" dxfId="306" priority="428">
      <formula>IF(AND(AL484&gt;=0, RIGHT(TEXT(AL484,"0.#"),1)="."),TRUE,FALSE)</formula>
    </cfRule>
    <cfRule type="expression" dxfId="305" priority="429">
      <formula>IF(AND(AL484&lt;0, RIGHT(TEXT(AL484,"0.#"),1)&lt;&gt;"."),TRUE,FALSE)</formula>
    </cfRule>
    <cfRule type="expression" dxfId="304" priority="430">
      <formula>IF(AND(AL484&lt;0, RIGHT(TEXT(AL484,"0.#"),1)="."),TRUE,FALSE)</formula>
    </cfRule>
  </conditionalFormatting>
  <conditionalFormatting sqref="AL474:AO474">
    <cfRule type="expression" dxfId="303" priority="421">
      <formula>IF(AND(AL474&gt;=0, RIGHT(TEXT(AL474,"0.#"),1)&lt;&gt;"."),TRUE,FALSE)</formula>
    </cfRule>
    <cfRule type="expression" dxfId="302" priority="422">
      <formula>IF(AND(AL474&gt;=0, RIGHT(TEXT(AL474,"0.#"),1)="."),TRUE,FALSE)</formula>
    </cfRule>
    <cfRule type="expression" dxfId="301" priority="423">
      <formula>IF(AND(AL474&lt;0, RIGHT(TEXT(AL474,"0.#"),1)&lt;&gt;"."),TRUE,FALSE)</formula>
    </cfRule>
    <cfRule type="expression" dxfId="300" priority="424">
      <formula>IF(AND(AL474&lt;0, RIGHT(TEXT(AL474,"0.#"),1)="."),TRUE,FALSE)</formula>
    </cfRule>
  </conditionalFormatting>
  <conditionalFormatting sqref="AL475:AO475">
    <cfRule type="expression" dxfId="299" priority="415">
      <formula>IF(AND(AL475&gt;=0, RIGHT(TEXT(AL475,"0.#"),1)&lt;&gt;"."),TRUE,FALSE)</formula>
    </cfRule>
    <cfRule type="expression" dxfId="298" priority="416">
      <formula>IF(AND(AL475&gt;=0, RIGHT(TEXT(AL475,"0.#"),1)="."),TRUE,FALSE)</formula>
    </cfRule>
    <cfRule type="expression" dxfId="297" priority="417">
      <formula>IF(AND(AL475&lt;0, RIGHT(TEXT(AL475,"0.#"),1)&lt;&gt;"."),TRUE,FALSE)</formula>
    </cfRule>
    <cfRule type="expression" dxfId="296" priority="418">
      <formula>IF(AND(AL475&lt;0, RIGHT(TEXT(AL475,"0.#"),1)="."),TRUE,FALSE)</formula>
    </cfRule>
  </conditionalFormatting>
  <conditionalFormatting sqref="AL476:AO476">
    <cfRule type="expression" dxfId="295" priority="409">
      <formula>IF(AND(AL476&gt;=0, RIGHT(TEXT(AL476,"0.#"),1)&lt;&gt;"."),TRUE,FALSE)</formula>
    </cfRule>
    <cfRule type="expression" dxfId="294" priority="410">
      <formula>IF(AND(AL476&gt;=0, RIGHT(TEXT(AL476,"0.#"),1)="."),TRUE,FALSE)</formula>
    </cfRule>
    <cfRule type="expression" dxfId="293" priority="411">
      <formula>IF(AND(AL476&lt;0, RIGHT(TEXT(AL476,"0.#"),1)&lt;&gt;"."),TRUE,FALSE)</formula>
    </cfRule>
    <cfRule type="expression" dxfId="292" priority="412">
      <formula>IF(AND(AL476&lt;0, RIGHT(TEXT(AL476,"0.#"),1)="."),TRUE,FALSE)</formula>
    </cfRule>
  </conditionalFormatting>
  <conditionalFormatting sqref="Y379:Y385">
    <cfRule type="expression" dxfId="291" priority="405">
      <formula>IF(RIGHT(TEXT(Y379,"0.#"),1)=".",FALSE,TRUE)</formula>
    </cfRule>
    <cfRule type="expression" dxfId="290" priority="406">
      <formula>IF(RIGHT(TEXT(Y379,"0.#"),1)=".",TRUE,FALSE)</formula>
    </cfRule>
  </conditionalFormatting>
  <conditionalFormatting sqref="Y377:Y378">
    <cfRule type="expression" dxfId="289" priority="403">
      <formula>IF(RIGHT(TEXT(Y377,"0.#"),1)=".",FALSE,TRUE)</formula>
    </cfRule>
    <cfRule type="expression" dxfId="288" priority="404">
      <formula>IF(RIGHT(TEXT(Y377,"0.#"),1)=".",TRUE,FALSE)</formula>
    </cfRule>
  </conditionalFormatting>
  <conditionalFormatting sqref="AL379:AO385">
    <cfRule type="expression" dxfId="287" priority="399">
      <formula>IF(AND(AL379&gt;=0, RIGHT(TEXT(AL379,"0.#"),1)&lt;&gt;"."),TRUE,FALSE)</formula>
    </cfRule>
    <cfRule type="expression" dxfId="286" priority="400">
      <formula>IF(AND(AL379&gt;=0, RIGHT(TEXT(AL379,"0.#"),1)="."),TRUE,FALSE)</formula>
    </cfRule>
    <cfRule type="expression" dxfId="285" priority="401">
      <formula>IF(AND(AL379&lt;0, RIGHT(TEXT(AL379,"0.#"),1)&lt;&gt;"."),TRUE,FALSE)</formula>
    </cfRule>
    <cfRule type="expression" dxfId="284" priority="402">
      <formula>IF(AND(AL379&lt;0, RIGHT(TEXT(AL379,"0.#"),1)="."),TRUE,FALSE)</formula>
    </cfRule>
  </conditionalFormatting>
  <conditionalFormatting sqref="AL377:AO378">
    <cfRule type="expression" dxfId="283" priority="395">
      <formula>IF(AND(AL377&gt;=0, RIGHT(TEXT(AL377,"0.#"),1)&lt;&gt;"."),TRUE,FALSE)</formula>
    </cfRule>
    <cfRule type="expression" dxfId="282" priority="396">
      <formula>IF(AND(AL377&gt;=0, RIGHT(TEXT(AL377,"0.#"),1)="."),TRUE,FALSE)</formula>
    </cfRule>
    <cfRule type="expression" dxfId="281" priority="397">
      <formula>IF(AND(AL377&lt;0, RIGHT(TEXT(AL377,"0.#"),1)&lt;&gt;"."),TRUE,FALSE)</formula>
    </cfRule>
    <cfRule type="expression" dxfId="280" priority="398">
      <formula>IF(AND(AL377&lt;0, RIGHT(TEXT(AL377,"0.#"),1)="."),TRUE,FALSE)</formula>
    </cfRule>
  </conditionalFormatting>
  <conditionalFormatting sqref="AL366:AO366">
    <cfRule type="expression" dxfId="279" priority="389">
      <formula>IF(AND(AL366&gt;=0, RIGHT(TEXT(AL366,"0.#"),1)&lt;&gt;"."),TRUE,FALSE)</formula>
    </cfRule>
    <cfRule type="expression" dxfId="278" priority="390">
      <formula>IF(AND(AL366&gt;=0, RIGHT(TEXT(AL366,"0.#"),1)="."),TRUE,FALSE)</formula>
    </cfRule>
    <cfRule type="expression" dxfId="277" priority="391">
      <formula>IF(AND(AL366&lt;0, RIGHT(TEXT(AL366,"0.#"),1)&lt;&gt;"."),TRUE,FALSE)</formula>
    </cfRule>
    <cfRule type="expression" dxfId="276" priority="392">
      <formula>IF(AND(AL366&lt;0, RIGHT(TEXT(AL366,"0.#"),1)="."),TRUE,FALSE)</formula>
    </cfRule>
  </conditionalFormatting>
  <conditionalFormatting sqref="AL367:AO367">
    <cfRule type="expression" dxfId="275" priority="383">
      <formula>IF(AND(AL367&gt;=0, RIGHT(TEXT(AL367,"0.#"),1)&lt;&gt;"."),TRUE,FALSE)</formula>
    </cfRule>
    <cfRule type="expression" dxfId="274" priority="384">
      <formula>IF(AND(AL367&gt;=0, RIGHT(TEXT(AL367,"0.#"),1)="."),TRUE,FALSE)</formula>
    </cfRule>
    <cfRule type="expression" dxfId="273" priority="385">
      <formula>IF(AND(AL367&lt;0, RIGHT(TEXT(AL367,"0.#"),1)&lt;&gt;"."),TRUE,FALSE)</formula>
    </cfRule>
    <cfRule type="expression" dxfId="272" priority="386">
      <formula>IF(AND(AL367&lt;0, RIGHT(TEXT(AL367,"0.#"),1)="."),TRUE,FALSE)</formula>
    </cfRule>
  </conditionalFormatting>
  <conditionalFormatting sqref="AL368:AO368">
    <cfRule type="expression" dxfId="271" priority="377">
      <formula>IF(AND(AL368&gt;=0, RIGHT(TEXT(AL368,"0.#"),1)&lt;&gt;"."),TRUE,FALSE)</formula>
    </cfRule>
    <cfRule type="expression" dxfId="270" priority="378">
      <formula>IF(AND(AL368&gt;=0, RIGHT(TEXT(AL368,"0.#"),1)="."),TRUE,FALSE)</formula>
    </cfRule>
    <cfRule type="expression" dxfId="269" priority="379">
      <formula>IF(AND(AL368&lt;0, RIGHT(TEXT(AL368,"0.#"),1)&lt;&gt;"."),TRUE,FALSE)</formula>
    </cfRule>
    <cfRule type="expression" dxfId="268" priority="380">
      <formula>IF(AND(AL368&lt;0, RIGHT(TEXT(AL368,"0.#"),1)="."),TRUE,FALSE)</formula>
    </cfRule>
  </conditionalFormatting>
  <conditionalFormatting sqref="AL369:AO369">
    <cfRule type="expression" dxfId="267" priority="371">
      <formula>IF(AND(AL369&gt;=0, RIGHT(TEXT(AL369,"0.#"),1)&lt;&gt;"."),TRUE,FALSE)</formula>
    </cfRule>
    <cfRule type="expression" dxfId="266" priority="372">
      <formula>IF(AND(AL369&gt;=0, RIGHT(TEXT(AL369,"0.#"),1)="."),TRUE,FALSE)</formula>
    </cfRule>
    <cfRule type="expression" dxfId="265" priority="373">
      <formula>IF(AND(AL369&lt;0, RIGHT(TEXT(AL369,"0.#"),1)&lt;&gt;"."),TRUE,FALSE)</formula>
    </cfRule>
    <cfRule type="expression" dxfId="264" priority="374">
      <formula>IF(AND(AL369&lt;0, RIGHT(TEXT(AL369,"0.#"),1)="."),TRUE,FALSE)</formula>
    </cfRule>
  </conditionalFormatting>
  <conditionalFormatting sqref="AL370:AO370">
    <cfRule type="expression" dxfId="263" priority="365">
      <formula>IF(AND(AL370&gt;=0, RIGHT(TEXT(AL370,"0.#"),1)&lt;&gt;"."),TRUE,FALSE)</formula>
    </cfRule>
    <cfRule type="expression" dxfId="262" priority="366">
      <formula>IF(AND(AL370&gt;=0, RIGHT(TEXT(AL370,"0.#"),1)="."),TRUE,FALSE)</formula>
    </cfRule>
    <cfRule type="expression" dxfId="261" priority="367">
      <formula>IF(AND(AL370&lt;0, RIGHT(TEXT(AL370,"0.#"),1)&lt;&gt;"."),TRUE,FALSE)</formula>
    </cfRule>
    <cfRule type="expression" dxfId="260" priority="368">
      <formula>IF(AND(AL370&lt;0, RIGHT(TEXT(AL370,"0.#"),1)="."),TRUE,FALSE)</formula>
    </cfRule>
  </conditionalFormatting>
  <conditionalFormatting sqref="AL371:AO371">
    <cfRule type="expression" dxfId="259" priority="359">
      <formula>IF(AND(AL371&gt;=0, RIGHT(TEXT(AL371,"0.#"),1)&lt;&gt;"."),TRUE,FALSE)</formula>
    </cfRule>
    <cfRule type="expression" dxfId="258" priority="360">
      <formula>IF(AND(AL371&gt;=0, RIGHT(TEXT(AL371,"0.#"),1)="."),TRUE,FALSE)</formula>
    </cfRule>
    <cfRule type="expression" dxfId="257" priority="361">
      <formula>IF(AND(AL371&lt;0, RIGHT(TEXT(AL371,"0.#"),1)&lt;&gt;"."),TRUE,FALSE)</formula>
    </cfRule>
    <cfRule type="expression" dxfId="256" priority="362">
      <formula>IF(AND(AL371&lt;0, RIGHT(TEXT(AL371,"0.#"),1)="."),TRUE,FALSE)</formula>
    </cfRule>
  </conditionalFormatting>
  <conditionalFormatting sqref="AL372:AO372">
    <cfRule type="expression" dxfId="255" priority="353">
      <formula>IF(AND(AL372&gt;=0, RIGHT(TEXT(AL372,"0.#"),1)&lt;&gt;"."),TRUE,FALSE)</formula>
    </cfRule>
    <cfRule type="expression" dxfId="254" priority="354">
      <formula>IF(AND(AL372&gt;=0, RIGHT(TEXT(AL372,"0.#"),1)="."),TRUE,FALSE)</formula>
    </cfRule>
    <cfRule type="expression" dxfId="253" priority="355">
      <formula>IF(AND(AL372&lt;0, RIGHT(TEXT(AL372,"0.#"),1)&lt;&gt;"."),TRUE,FALSE)</formula>
    </cfRule>
    <cfRule type="expression" dxfId="252" priority="356">
      <formula>IF(AND(AL372&lt;0, RIGHT(TEXT(AL372,"0.#"),1)="."),TRUE,FALSE)</formula>
    </cfRule>
  </conditionalFormatting>
  <conditionalFormatting sqref="AL373:AO373">
    <cfRule type="expression" dxfId="251" priority="347">
      <formula>IF(AND(AL373&gt;=0, RIGHT(TEXT(AL373,"0.#"),1)&lt;&gt;"."),TRUE,FALSE)</formula>
    </cfRule>
    <cfRule type="expression" dxfId="250" priority="348">
      <formula>IF(AND(AL373&gt;=0, RIGHT(TEXT(AL373,"0.#"),1)="."),TRUE,FALSE)</formula>
    </cfRule>
    <cfRule type="expression" dxfId="249" priority="349">
      <formula>IF(AND(AL373&lt;0, RIGHT(TEXT(AL373,"0.#"),1)&lt;&gt;"."),TRUE,FALSE)</formula>
    </cfRule>
    <cfRule type="expression" dxfId="248" priority="350">
      <formula>IF(AND(AL373&lt;0, RIGHT(TEXT(AL373,"0.#"),1)="."),TRUE,FALSE)</formula>
    </cfRule>
  </conditionalFormatting>
  <conditionalFormatting sqref="AL374:AO374">
    <cfRule type="expression" dxfId="247" priority="341">
      <formula>IF(AND(AL374&gt;=0, RIGHT(TEXT(AL374,"0.#"),1)&lt;&gt;"."),TRUE,FALSE)</formula>
    </cfRule>
    <cfRule type="expression" dxfId="246" priority="342">
      <formula>IF(AND(AL374&gt;=0, RIGHT(TEXT(AL374,"0.#"),1)="."),TRUE,FALSE)</formula>
    </cfRule>
    <cfRule type="expression" dxfId="245" priority="343">
      <formula>IF(AND(AL374&lt;0, RIGHT(TEXT(AL374,"0.#"),1)&lt;&gt;"."),TRUE,FALSE)</formula>
    </cfRule>
    <cfRule type="expression" dxfId="244" priority="344">
      <formula>IF(AND(AL374&lt;0, RIGHT(TEXT(AL374,"0.#"),1)="."),TRUE,FALSE)</formula>
    </cfRule>
  </conditionalFormatting>
  <conditionalFormatting sqref="AM33">
    <cfRule type="expression" dxfId="243" priority="323">
      <formula>IF(RIGHT(TEXT(AM33,"0.#"),1)=".",FALSE,TRUE)</formula>
    </cfRule>
    <cfRule type="expression" dxfId="242" priority="324">
      <formula>IF(RIGHT(TEXT(AM33,"0.#"),1)=".",TRUE,FALSE)</formula>
    </cfRule>
  </conditionalFormatting>
  <conditionalFormatting sqref="AM66">
    <cfRule type="expression" dxfId="241" priority="313">
      <formula>IF(RIGHT(TEXT(AM66,"0.#"),1)=".",FALSE,TRUE)</formula>
    </cfRule>
    <cfRule type="expression" dxfId="240" priority="314">
      <formula>IF(RIGHT(TEXT(AM66,"0.#"),1)=".",TRUE,FALSE)</formula>
    </cfRule>
  </conditionalFormatting>
  <conditionalFormatting sqref="AM67">
    <cfRule type="expression" dxfId="239" priority="311">
      <formula>IF(RIGHT(TEXT(AM67,"0.#"),1)=".",FALSE,TRUE)</formula>
    </cfRule>
    <cfRule type="expression" dxfId="238" priority="312">
      <formula>IF(RIGHT(TEXT(AM67,"0.#"),1)=".",TRUE,FALSE)</formula>
    </cfRule>
  </conditionalFormatting>
  <conditionalFormatting sqref="AM100">
    <cfRule type="expression" dxfId="237" priority="293">
      <formula>IF(RIGHT(TEXT(AM100,"0.#"),1)=".",FALSE,TRUE)</formula>
    </cfRule>
    <cfRule type="expression" dxfId="236" priority="294">
      <formula>IF(RIGHT(TEXT(AM100,"0.#"),1)=".",TRUE,FALSE)</formula>
    </cfRule>
  </conditionalFormatting>
  <conditionalFormatting sqref="AM101">
    <cfRule type="expression" dxfId="235" priority="291">
      <formula>IF(RIGHT(TEXT(AM101,"0.#"),1)=".",FALSE,TRUE)</formula>
    </cfRule>
    <cfRule type="expression" dxfId="234" priority="292">
      <formula>IF(RIGHT(TEXT(AM101,"0.#"),1)=".",TRUE,FALSE)</formula>
    </cfRule>
  </conditionalFormatting>
  <conditionalFormatting sqref="AM134">
    <cfRule type="expression" dxfId="233" priority="273">
      <formula>IF(RIGHT(TEXT(AM134,"0.#"),1)=".",FALSE,TRUE)</formula>
    </cfRule>
    <cfRule type="expression" dxfId="232" priority="274">
      <formula>IF(RIGHT(TEXT(AM134,"0.#"),1)=".",TRUE,FALSE)</formula>
    </cfRule>
  </conditionalFormatting>
  <conditionalFormatting sqref="AM135">
    <cfRule type="expression" dxfId="231" priority="271">
      <formula>IF(RIGHT(TEXT(AM135,"0.#"),1)=".",FALSE,TRUE)</formula>
    </cfRule>
    <cfRule type="expression" dxfId="230" priority="272">
      <formula>IF(RIGHT(TEXT(AM135,"0.#"),1)=".",TRUE,FALSE)</formula>
    </cfRule>
  </conditionalFormatting>
  <conditionalFormatting sqref="AE32">
    <cfRule type="expression" dxfId="229" priority="261">
      <formula>IF(RIGHT(TEXT(AE32,"0.#"),1)=".",FALSE,TRUE)</formula>
    </cfRule>
    <cfRule type="expression" dxfId="228" priority="262">
      <formula>IF(RIGHT(TEXT(AE32,"0.#"),1)=".",TRUE,FALSE)</formula>
    </cfRule>
  </conditionalFormatting>
  <conditionalFormatting sqref="AI32">
    <cfRule type="expression" dxfId="227" priority="259">
      <formula>IF(RIGHT(TEXT(AI32,"0.#"),1)=".",FALSE,TRUE)</formula>
    </cfRule>
    <cfRule type="expression" dxfId="226" priority="260">
      <formula>IF(RIGHT(TEXT(AI32,"0.#"),1)=".",TRUE,FALSE)</formula>
    </cfRule>
  </conditionalFormatting>
  <conditionalFormatting sqref="AE33">
    <cfRule type="expression" dxfId="225" priority="257">
      <formula>IF(RIGHT(TEXT(AE33,"0.#"),1)=".",FALSE,TRUE)</formula>
    </cfRule>
    <cfRule type="expression" dxfId="224" priority="258">
      <formula>IF(RIGHT(TEXT(AE33,"0.#"),1)=".",TRUE,FALSE)</formula>
    </cfRule>
  </conditionalFormatting>
  <conditionalFormatting sqref="AI33">
    <cfRule type="expression" dxfId="223" priority="255">
      <formula>IF(RIGHT(TEXT(AI33,"0.#"),1)=".",FALSE,TRUE)</formula>
    </cfRule>
    <cfRule type="expression" dxfId="222" priority="256">
      <formula>IF(RIGHT(TEXT(AI33,"0.#"),1)=".",TRUE,FALSE)</formula>
    </cfRule>
  </conditionalFormatting>
  <conditionalFormatting sqref="AE66">
    <cfRule type="expression" dxfId="221" priority="253">
      <formula>IF(RIGHT(TEXT(AE66,"0.#"),1)=".",FALSE,TRUE)</formula>
    </cfRule>
    <cfRule type="expression" dxfId="220" priority="254">
      <formula>IF(RIGHT(TEXT(AE66,"0.#"),1)=".",TRUE,FALSE)</formula>
    </cfRule>
  </conditionalFormatting>
  <conditionalFormatting sqref="AI66">
    <cfRule type="expression" dxfId="219" priority="251">
      <formula>IF(RIGHT(TEXT(AI66,"0.#"),1)=".",FALSE,TRUE)</formula>
    </cfRule>
    <cfRule type="expression" dxfId="218" priority="252">
      <formula>IF(RIGHT(TEXT(AI66,"0.#"),1)=".",TRUE,FALSE)</formula>
    </cfRule>
  </conditionalFormatting>
  <conditionalFormatting sqref="AE67">
    <cfRule type="expression" dxfId="217" priority="249">
      <formula>IF(RIGHT(TEXT(AE67,"0.#"),1)=".",FALSE,TRUE)</formula>
    </cfRule>
    <cfRule type="expression" dxfId="216" priority="250">
      <formula>IF(RIGHT(TEXT(AE67,"0.#"),1)=".",TRUE,FALSE)</formula>
    </cfRule>
  </conditionalFormatting>
  <conditionalFormatting sqref="AI67">
    <cfRule type="expression" dxfId="215" priority="247">
      <formula>IF(RIGHT(TEXT(AI67,"0.#"),1)=".",FALSE,TRUE)</formula>
    </cfRule>
    <cfRule type="expression" dxfId="214" priority="248">
      <formula>IF(RIGHT(TEXT(AI67,"0.#"),1)=".",TRUE,FALSE)</formula>
    </cfRule>
  </conditionalFormatting>
  <conditionalFormatting sqref="AE35">
    <cfRule type="expression" dxfId="213" priority="245">
      <formula>IF(RIGHT(TEXT(AE35,"0.#"),1)=".",FALSE,TRUE)</formula>
    </cfRule>
    <cfRule type="expression" dxfId="212" priority="246">
      <formula>IF(RIGHT(TEXT(AE35,"0.#"),1)=".",TRUE,FALSE)</formula>
    </cfRule>
  </conditionalFormatting>
  <conditionalFormatting sqref="AI35">
    <cfRule type="expression" dxfId="211" priority="243">
      <formula>IF(RIGHT(TEXT(AI35,"0.#"),1)=".",FALSE,TRUE)</formula>
    </cfRule>
    <cfRule type="expression" dxfId="210" priority="244">
      <formula>IF(RIGHT(TEXT(AI35,"0.#"),1)=".",TRUE,FALSE)</formula>
    </cfRule>
  </conditionalFormatting>
  <conditionalFormatting sqref="AE36">
    <cfRule type="expression" dxfId="209" priority="241">
      <formula>IF(RIGHT(TEXT(AE36,"0.#"),1)=".",FALSE,TRUE)</formula>
    </cfRule>
    <cfRule type="expression" dxfId="208" priority="242">
      <formula>IF(RIGHT(TEXT(AE36,"0.#"),1)=".",TRUE,FALSE)</formula>
    </cfRule>
  </conditionalFormatting>
  <conditionalFormatting sqref="AI36">
    <cfRule type="expression" dxfId="207" priority="239">
      <formula>IF(RIGHT(TEXT(AI36,"0.#"),1)=".",FALSE,TRUE)</formula>
    </cfRule>
    <cfRule type="expression" dxfId="206" priority="240">
      <formula>IF(RIGHT(TEXT(AI36,"0.#"),1)=".",TRUE,FALSE)</formula>
    </cfRule>
  </conditionalFormatting>
  <conditionalFormatting sqref="AE69">
    <cfRule type="expression" dxfId="205" priority="237">
      <formula>IF(RIGHT(TEXT(AE69,"0.#"),1)=".",FALSE,TRUE)</formula>
    </cfRule>
    <cfRule type="expression" dxfId="204" priority="238">
      <formula>IF(RIGHT(TEXT(AE69,"0.#"),1)=".",TRUE,FALSE)</formula>
    </cfRule>
  </conditionalFormatting>
  <conditionalFormatting sqref="AI69">
    <cfRule type="expression" dxfId="203" priority="235">
      <formula>IF(RIGHT(TEXT(AI69,"0.#"),1)=".",FALSE,TRUE)</formula>
    </cfRule>
    <cfRule type="expression" dxfId="202" priority="236">
      <formula>IF(RIGHT(TEXT(AI69,"0.#"),1)=".",TRUE,FALSE)</formula>
    </cfRule>
  </conditionalFormatting>
  <conditionalFormatting sqref="AE70">
    <cfRule type="expression" dxfId="201" priority="233">
      <formula>IF(RIGHT(TEXT(AE70,"0.#"),1)=".",FALSE,TRUE)</formula>
    </cfRule>
    <cfRule type="expression" dxfId="200" priority="234">
      <formula>IF(RIGHT(TEXT(AE70,"0.#"),1)=".",TRUE,FALSE)</formula>
    </cfRule>
  </conditionalFormatting>
  <conditionalFormatting sqref="AI70">
    <cfRule type="expression" dxfId="199" priority="231">
      <formula>IF(RIGHT(TEXT(AI70,"0.#"),1)=".",FALSE,TRUE)</formula>
    </cfRule>
    <cfRule type="expression" dxfId="198" priority="232">
      <formula>IF(RIGHT(TEXT(AI70,"0.#"),1)=".",TRUE,FALSE)</formula>
    </cfRule>
  </conditionalFormatting>
  <conditionalFormatting sqref="AE41">
    <cfRule type="expression" dxfId="197" priority="213">
      <formula>IF(RIGHT(TEXT(AE41,"0.#"),1)=".",FALSE,TRUE)</formula>
    </cfRule>
    <cfRule type="expression" dxfId="196" priority="214">
      <formula>IF(RIGHT(TEXT(AE41,"0.#"),1)=".",TRUE,FALSE)</formula>
    </cfRule>
  </conditionalFormatting>
  <conditionalFormatting sqref="AE39">
    <cfRule type="expression" dxfId="195" priority="211">
      <formula>IF(RIGHT(TEXT(AE39,"0.#"),1)=".",FALSE,TRUE)</formula>
    </cfRule>
    <cfRule type="expression" dxfId="194" priority="212">
      <formula>IF(RIGHT(TEXT(AE39,"0.#"),1)=".",TRUE,FALSE)</formula>
    </cfRule>
  </conditionalFormatting>
  <conditionalFormatting sqref="AE40">
    <cfRule type="expression" dxfId="193" priority="209">
      <formula>IF(RIGHT(TEXT(AE40,"0.#"),1)=".",FALSE,TRUE)</formula>
    </cfRule>
    <cfRule type="expression" dxfId="192" priority="210">
      <formula>IF(RIGHT(TEXT(AE40,"0.#"),1)=".",TRUE,FALSE)</formula>
    </cfRule>
  </conditionalFormatting>
  <conditionalFormatting sqref="AI41">
    <cfRule type="expression" dxfId="191" priority="205">
      <formula>IF(RIGHT(TEXT(AI41,"0.#"),1)=".",FALSE,TRUE)</formula>
    </cfRule>
    <cfRule type="expression" dxfId="190" priority="206">
      <formula>IF(RIGHT(TEXT(AI41,"0.#"),1)=".",TRUE,FALSE)</formula>
    </cfRule>
  </conditionalFormatting>
  <conditionalFormatting sqref="AI39">
    <cfRule type="expression" dxfId="189" priority="207">
      <formula>IF(RIGHT(TEXT(AI39,"0.#"),1)=".",FALSE,TRUE)</formula>
    </cfRule>
    <cfRule type="expression" dxfId="188" priority="208">
      <formula>IF(RIGHT(TEXT(AI39,"0.#"),1)=".",TRUE,FALSE)</formula>
    </cfRule>
  </conditionalFormatting>
  <conditionalFormatting sqref="AI40">
    <cfRule type="expression" dxfId="187" priority="203">
      <formula>IF(RIGHT(TEXT(AI40,"0.#"),1)=".",FALSE,TRUE)</formula>
    </cfRule>
    <cfRule type="expression" dxfId="186" priority="204">
      <formula>IF(RIGHT(TEXT(AI40,"0.#"),1)=".",TRUE,FALSE)</formula>
    </cfRule>
  </conditionalFormatting>
  <conditionalFormatting sqref="AI75">
    <cfRule type="expression" dxfId="185" priority="195">
      <formula>IF(RIGHT(TEXT(AI75,"0.#"),1)=".",FALSE,TRUE)</formula>
    </cfRule>
    <cfRule type="expression" dxfId="184" priority="196">
      <formula>IF(RIGHT(TEXT(AI75,"0.#"),1)=".",TRUE,FALSE)</formula>
    </cfRule>
  </conditionalFormatting>
  <conditionalFormatting sqref="AE75">
    <cfRule type="expression" dxfId="183" priority="201">
      <formula>IF(RIGHT(TEXT(AE75,"0.#"),1)=".",FALSE,TRUE)</formula>
    </cfRule>
    <cfRule type="expression" dxfId="182" priority="202">
      <formula>IF(RIGHT(TEXT(AE75,"0.#"),1)=".",TRUE,FALSE)</formula>
    </cfRule>
  </conditionalFormatting>
  <conditionalFormatting sqref="AE73">
    <cfRule type="expression" dxfId="181" priority="199">
      <formula>IF(RIGHT(TEXT(AE73,"0.#"),1)=".",FALSE,TRUE)</formula>
    </cfRule>
    <cfRule type="expression" dxfId="180" priority="200">
      <formula>IF(RIGHT(TEXT(AE73,"0.#"),1)=".",TRUE,FALSE)</formula>
    </cfRule>
  </conditionalFormatting>
  <conditionalFormatting sqref="AI73">
    <cfRule type="expression" dxfId="179" priority="197">
      <formula>IF(RIGHT(TEXT(AI73,"0.#"),1)=".",FALSE,TRUE)</formula>
    </cfRule>
    <cfRule type="expression" dxfId="178" priority="198">
      <formula>IF(RIGHT(TEXT(AI73,"0.#"),1)=".",TRUE,FALSE)</formula>
    </cfRule>
  </conditionalFormatting>
  <conditionalFormatting sqref="AE74">
    <cfRule type="expression" dxfId="177" priority="193">
      <formula>IF(RIGHT(TEXT(AE74,"0.#"),1)=".",FALSE,TRUE)</formula>
    </cfRule>
    <cfRule type="expression" dxfId="176" priority="194">
      <formula>IF(RIGHT(TEXT(AE74,"0.#"),1)=".",TRUE,FALSE)</formula>
    </cfRule>
  </conditionalFormatting>
  <conditionalFormatting sqref="AI74">
    <cfRule type="expression" dxfId="175" priority="191">
      <formula>IF(RIGHT(TEXT(AI74,"0.#"),1)=".",FALSE,TRUE)</formula>
    </cfRule>
    <cfRule type="expression" dxfId="174" priority="192">
      <formula>IF(RIGHT(TEXT(AI74,"0.#"),1)=".",TRUE,FALSE)</formula>
    </cfRule>
  </conditionalFormatting>
  <conditionalFormatting sqref="AE100">
    <cfRule type="expression" dxfId="173" priority="189">
      <formula>IF(RIGHT(TEXT(AE100,"0.#"),1)=".",FALSE,TRUE)</formula>
    </cfRule>
    <cfRule type="expression" dxfId="172" priority="190">
      <formula>IF(RIGHT(TEXT(AE100,"0.#"),1)=".",TRUE,FALSE)</formula>
    </cfRule>
  </conditionalFormatting>
  <conditionalFormatting sqref="AI100">
    <cfRule type="expression" dxfId="171" priority="187">
      <formula>IF(RIGHT(TEXT(AI100,"0.#"),1)=".",FALSE,TRUE)</formula>
    </cfRule>
    <cfRule type="expression" dxfId="170" priority="188">
      <formula>IF(RIGHT(TEXT(AI100,"0.#"),1)=".",TRUE,FALSE)</formula>
    </cfRule>
  </conditionalFormatting>
  <conditionalFormatting sqref="AE101">
    <cfRule type="expression" dxfId="169" priority="185">
      <formula>IF(RIGHT(TEXT(AE101,"0.#"),1)=".",FALSE,TRUE)</formula>
    </cfRule>
    <cfRule type="expression" dxfId="168" priority="186">
      <formula>IF(RIGHT(TEXT(AE101,"0.#"),1)=".",TRUE,FALSE)</formula>
    </cfRule>
  </conditionalFormatting>
  <conditionalFormatting sqref="AI101">
    <cfRule type="expression" dxfId="167" priority="183">
      <formula>IF(RIGHT(TEXT(AI101,"0.#"),1)=".",FALSE,TRUE)</formula>
    </cfRule>
    <cfRule type="expression" dxfId="166" priority="184">
      <formula>IF(RIGHT(TEXT(AI101,"0.#"),1)=".",TRUE,FALSE)</formula>
    </cfRule>
  </conditionalFormatting>
  <conditionalFormatting sqref="AE134">
    <cfRule type="expression" dxfId="165" priority="181">
      <formula>IF(RIGHT(TEXT(AE134,"0.#"),1)=".",FALSE,TRUE)</formula>
    </cfRule>
    <cfRule type="expression" dxfId="164" priority="182">
      <formula>IF(RIGHT(TEXT(AE134,"0.#"),1)=".",TRUE,FALSE)</formula>
    </cfRule>
  </conditionalFormatting>
  <conditionalFormatting sqref="AI134">
    <cfRule type="expression" dxfId="163" priority="179">
      <formula>IF(RIGHT(TEXT(AI134,"0.#"),1)=".",FALSE,TRUE)</formula>
    </cfRule>
    <cfRule type="expression" dxfId="162" priority="180">
      <formula>IF(RIGHT(TEXT(AI134,"0.#"),1)=".",TRUE,FALSE)</formula>
    </cfRule>
  </conditionalFormatting>
  <conditionalFormatting sqref="AE135">
    <cfRule type="expression" dxfId="161" priority="177">
      <formula>IF(RIGHT(TEXT(AE135,"0.#"),1)=".",FALSE,TRUE)</formula>
    </cfRule>
    <cfRule type="expression" dxfId="160" priority="178">
      <formula>IF(RIGHT(TEXT(AE135,"0.#"),1)=".",TRUE,FALSE)</formula>
    </cfRule>
  </conditionalFormatting>
  <conditionalFormatting sqref="AI135">
    <cfRule type="expression" dxfId="159" priority="175">
      <formula>IF(RIGHT(TEXT(AI135,"0.#"),1)=".",FALSE,TRUE)</formula>
    </cfRule>
    <cfRule type="expression" dxfId="158" priority="176">
      <formula>IF(RIGHT(TEXT(AI135,"0.#"),1)=".",TRUE,FALSE)</formula>
    </cfRule>
  </conditionalFormatting>
  <conditionalFormatting sqref="AE103">
    <cfRule type="expression" dxfId="157" priority="173">
      <formula>IF(RIGHT(TEXT(AE103,"0.#"),1)=".",FALSE,TRUE)</formula>
    </cfRule>
    <cfRule type="expression" dxfId="156" priority="174">
      <formula>IF(RIGHT(TEXT(AE103,"0.#"),1)=".",TRUE,FALSE)</formula>
    </cfRule>
  </conditionalFormatting>
  <conditionalFormatting sqref="AI103">
    <cfRule type="expression" dxfId="155" priority="171">
      <formula>IF(RIGHT(TEXT(AI103,"0.#"),1)=".",FALSE,TRUE)</formula>
    </cfRule>
    <cfRule type="expression" dxfId="154" priority="172">
      <formula>IF(RIGHT(TEXT(AI103,"0.#"),1)=".",TRUE,FALSE)</formula>
    </cfRule>
  </conditionalFormatting>
  <conditionalFormatting sqref="AE104">
    <cfRule type="expression" dxfId="153" priority="169">
      <formula>IF(RIGHT(TEXT(AE104,"0.#"),1)=".",FALSE,TRUE)</formula>
    </cfRule>
    <cfRule type="expression" dxfId="152" priority="170">
      <formula>IF(RIGHT(TEXT(AE104,"0.#"),1)=".",TRUE,FALSE)</formula>
    </cfRule>
  </conditionalFormatting>
  <conditionalFormatting sqref="AI104">
    <cfRule type="expression" dxfId="151" priority="167">
      <formula>IF(RIGHT(TEXT(AI104,"0.#"),1)=".",FALSE,TRUE)</formula>
    </cfRule>
    <cfRule type="expression" dxfId="150" priority="168">
      <formula>IF(RIGHT(TEXT(AI104,"0.#"),1)=".",TRUE,FALSE)</formula>
    </cfRule>
  </conditionalFormatting>
  <conditionalFormatting sqref="AE137">
    <cfRule type="expression" dxfId="149" priority="165">
      <formula>IF(RIGHT(TEXT(AE137,"0.#"),1)=".",FALSE,TRUE)</formula>
    </cfRule>
    <cfRule type="expression" dxfId="148" priority="166">
      <formula>IF(RIGHT(TEXT(AE137,"0.#"),1)=".",TRUE,FALSE)</formula>
    </cfRule>
  </conditionalFormatting>
  <conditionalFormatting sqref="AI137">
    <cfRule type="expression" dxfId="147" priority="163">
      <formula>IF(RIGHT(TEXT(AI137,"0.#"),1)=".",FALSE,TRUE)</formula>
    </cfRule>
    <cfRule type="expression" dxfId="146" priority="164">
      <formula>IF(RIGHT(TEXT(AI137,"0.#"),1)=".",TRUE,FALSE)</formula>
    </cfRule>
  </conditionalFormatting>
  <conditionalFormatting sqref="AE138">
    <cfRule type="expression" dxfId="145" priority="161">
      <formula>IF(RIGHT(TEXT(AE138,"0.#"),1)=".",FALSE,TRUE)</formula>
    </cfRule>
    <cfRule type="expression" dxfId="144" priority="162">
      <formula>IF(RIGHT(TEXT(AE138,"0.#"),1)=".",TRUE,FALSE)</formula>
    </cfRule>
  </conditionalFormatting>
  <conditionalFormatting sqref="AI138">
    <cfRule type="expression" dxfId="143" priority="159">
      <formula>IF(RIGHT(TEXT(AI138,"0.#"),1)=".",FALSE,TRUE)</formula>
    </cfRule>
    <cfRule type="expression" dxfId="142" priority="160">
      <formula>IF(RIGHT(TEXT(AI138,"0.#"),1)=".",TRUE,FALSE)</formula>
    </cfRule>
  </conditionalFormatting>
  <conditionalFormatting sqref="W13:AC13">
    <cfRule type="expression" dxfId="141" priority="157">
      <formula>IF(RIGHT(TEXT(W13,"0.#"),1)=".",FALSE,TRUE)</formula>
    </cfRule>
    <cfRule type="expression" dxfId="140" priority="158">
      <formula>IF(RIGHT(TEXT(W13,"0.#"),1)=".",TRUE,FALSE)</formula>
    </cfRule>
  </conditionalFormatting>
  <conditionalFormatting sqref="W15:AC16">
    <cfRule type="expression" dxfId="139" priority="155">
      <formula>IF(RIGHT(TEXT(W15,"0.#"),1)=".",FALSE,TRUE)</formula>
    </cfRule>
    <cfRule type="expression" dxfId="138" priority="156">
      <formula>IF(RIGHT(TEXT(W15,"0.#"),1)=".",TRUE,FALSE)</formula>
    </cfRule>
  </conditionalFormatting>
  <conditionalFormatting sqref="W19:AC19">
    <cfRule type="expression" dxfId="137" priority="153">
      <formula>IF(RIGHT(TEXT(W19,"0.#"),1)=".",FALSE,TRUE)</formula>
    </cfRule>
    <cfRule type="expression" dxfId="136" priority="154">
      <formula>IF(RIGHT(TEXT(W19,"0.#"),1)=".",TRUE,FALSE)</formula>
    </cfRule>
  </conditionalFormatting>
  <conditionalFormatting sqref="Y311">
    <cfRule type="expression" dxfId="135" priority="149">
      <formula>IF(RIGHT(TEXT(Y311,"0.#"),1)=".",FALSE,TRUE)</formula>
    </cfRule>
    <cfRule type="expression" dxfId="134" priority="150">
      <formula>IF(RIGHT(TEXT(Y311,"0.#"),1)=".",TRUE,FALSE)</formula>
    </cfRule>
  </conditionalFormatting>
  <conditionalFormatting sqref="AQ73:AQ75">
    <cfRule type="expression" dxfId="133" priority="141">
      <formula>IF(RIGHT(TEXT(AQ73,"0.#"),1)=".",FALSE,TRUE)</formula>
    </cfRule>
    <cfRule type="expression" dxfId="132" priority="142">
      <formula>IF(RIGHT(TEXT(AQ73,"0.#"),1)=".",TRUE,FALSE)</formula>
    </cfRule>
  </conditionalFormatting>
  <conditionalFormatting sqref="AU73:AU75">
    <cfRule type="expression" dxfId="131" priority="139">
      <formula>IF(RIGHT(TEXT(AU73,"0.#"),1)=".",FALSE,TRUE)</formula>
    </cfRule>
    <cfRule type="expression" dxfId="130" priority="140">
      <formula>IF(RIGHT(TEXT(AU73,"0.#"),1)=".",TRUE,FALSE)</formula>
    </cfRule>
  </conditionalFormatting>
  <conditionalFormatting sqref="AM109">
    <cfRule type="expression" dxfId="129" priority="133">
      <formula>IF(RIGHT(TEXT(AM109,"0.#"),1)=".",FALSE,TRUE)</formula>
    </cfRule>
    <cfRule type="expression" dxfId="128" priority="134">
      <formula>IF(RIGHT(TEXT(AM109,"0.#"),1)=".",TRUE,FALSE)</formula>
    </cfRule>
  </conditionalFormatting>
  <conditionalFormatting sqref="AM108">
    <cfRule type="expression" dxfId="127" priority="135">
      <formula>IF(RIGHT(TEXT(AM108,"0.#"),1)=".",FALSE,TRUE)</formula>
    </cfRule>
    <cfRule type="expression" dxfId="126" priority="136">
      <formula>IF(RIGHT(TEXT(AM108,"0.#"),1)=".",TRUE,FALSE)</formula>
    </cfRule>
  </conditionalFormatting>
  <conditionalFormatting sqref="AQ107:AQ109">
    <cfRule type="expression" dxfId="125" priority="131">
      <formula>IF(RIGHT(TEXT(AQ107,"0.#"),1)=".",FALSE,TRUE)</formula>
    </cfRule>
    <cfRule type="expression" dxfId="124" priority="132">
      <formula>IF(RIGHT(TEXT(AQ107,"0.#"),1)=".",TRUE,FALSE)</formula>
    </cfRule>
  </conditionalFormatting>
  <conditionalFormatting sqref="AU107:AU109">
    <cfRule type="expression" dxfId="123" priority="129">
      <formula>IF(RIGHT(TEXT(AU107,"0.#"),1)=".",FALSE,TRUE)</formula>
    </cfRule>
    <cfRule type="expression" dxfId="122" priority="130">
      <formula>IF(RIGHT(TEXT(AU107,"0.#"),1)=".",TRUE,FALSE)</formula>
    </cfRule>
  </conditionalFormatting>
  <conditionalFormatting sqref="AM107">
    <cfRule type="expression" dxfId="121" priority="137">
      <formula>IF(RIGHT(TEXT(AM107,"0.#"),1)=".",FALSE,TRUE)</formula>
    </cfRule>
    <cfRule type="expression" dxfId="120" priority="138">
      <formula>IF(RIGHT(TEXT(AM107,"0.#"),1)=".",TRUE,FALSE)</formula>
    </cfRule>
  </conditionalFormatting>
  <conditionalFormatting sqref="AE109">
    <cfRule type="expression" dxfId="119" priority="127">
      <formula>IF(RIGHT(TEXT(AE109,"0.#"),1)=".",FALSE,TRUE)</formula>
    </cfRule>
    <cfRule type="expression" dxfId="118" priority="128">
      <formula>IF(RIGHT(TEXT(AE109,"0.#"),1)=".",TRUE,FALSE)</formula>
    </cfRule>
  </conditionalFormatting>
  <conditionalFormatting sqref="AE107">
    <cfRule type="expression" dxfId="117" priority="125">
      <formula>IF(RIGHT(TEXT(AE107,"0.#"),1)=".",FALSE,TRUE)</formula>
    </cfRule>
    <cfRule type="expression" dxfId="116" priority="126">
      <formula>IF(RIGHT(TEXT(AE107,"0.#"),1)=".",TRUE,FALSE)</formula>
    </cfRule>
  </conditionalFormatting>
  <conditionalFormatting sqref="AE108">
    <cfRule type="expression" dxfId="115" priority="123">
      <formula>IF(RIGHT(TEXT(AE108,"0.#"),1)=".",FALSE,TRUE)</formula>
    </cfRule>
    <cfRule type="expression" dxfId="114" priority="124">
      <formula>IF(RIGHT(TEXT(AE108,"0.#"),1)=".",TRUE,FALSE)</formula>
    </cfRule>
  </conditionalFormatting>
  <conditionalFormatting sqref="AI109">
    <cfRule type="expression" dxfId="113" priority="119">
      <formula>IF(RIGHT(TEXT(AI109,"0.#"),1)=".",FALSE,TRUE)</formula>
    </cfRule>
    <cfRule type="expression" dxfId="112" priority="120">
      <formula>IF(RIGHT(TEXT(AI109,"0.#"),1)=".",TRUE,FALSE)</formula>
    </cfRule>
  </conditionalFormatting>
  <conditionalFormatting sqref="AI107">
    <cfRule type="expression" dxfId="111" priority="121">
      <formula>IF(RIGHT(TEXT(AI107,"0.#"),1)=".",FALSE,TRUE)</formula>
    </cfRule>
    <cfRule type="expression" dxfId="110" priority="122">
      <formula>IF(RIGHT(TEXT(AI107,"0.#"),1)=".",TRUE,FALSE)</formula>
    </cfRule>
  </conditionalFormatting>
  <conditionalFormatting sqref="AI108">
    <cfRule type="expression" dxfId="109" priority="117">
      <formula>IF(RIGHT(TEXT(AI108,"0.#"),1)=".",FALSE,TRUE)</formula>
    </cfRule>
    <cfRule type="expression" dxfId="108" priority="118">
      <formula>IF(RIGHT(TEXT(AI108,"0.#"),1)=".",TRUE,FALSE)</formula>
    </cfRule>
  </conditionalFormatting>
  <conditionalFormatting sqref="AM143">
    <cfRule type="expression" dxfId="107" priority="111">
      <formula>IF(RIGHT(TEXT(AM143,"0.#"),1)=".",FALSE,TRUE)</formula>
    </cfRule>
    <cfRule type="expression" dxfId="106" priority="112">
      <formula>IF(RIGHT(TEXT(AM143,"0.#"),1)=".",TRUE,FALSE)</formula>
    </cfRule>
  </conditionalFormatting>
  <conditionalFormatting sqref="AM141">
    <cfRule type="expression" dxfId="105" priority="115">
      <formula>IF(RIGHT(TEXT(AM141,"0.#"),1)=".",FALSE,TRUE)</formula>
    </cfRule>
    <cfRule type="expression" dxfId="104" priority="116">
      <formula>IF(RIGHT(TEXT(AM141,"0.#"),1)=".",TRUE,FALSE)</formula>
    </cfRule>
  </conditionalFormatting>
  <conditionalFormatting sqref="AM142">
    <cfRule type="expression" dxfId="103" priority="113">
      <formula>IF(RIGHT(TEXT(AM142,"0.#"),1)=".",FALSE,TRUE)</formula>
    </cfRule>
    <cfRule type="expression" dxfId="102" priority="114">
      <formula>IF(RIGHT(TEXT(AM142,"0.#"),1)=".",TRUE,FALSE)</formula>
    </cfRule>
  </conditionalFormatting>
  <conditionalFormatting sqref="AI143">
    <cfRule type="expression" dxfId="101" priority="103">
      <formula>IF(RIGHT(TEXT(AI143,"0.#"),1)=".",FALSE,TRUE)</formula>
    </cfRule>
    <cfRule type="expression" dxfId="100" priority="104">
      <formula>IF(RIGHT(TEXT(AI143,"0.#"),1)=".",TRUE,FALSE)</formula>
    </cfRule>
  </conditionalFormatting>
  <conditionalFormatting sqref="AE143">
    <cfRule type="expression" dxfId="99" priority="109">
      <formula>IF(RIGHT(TEXT(AE143,"0.#"),1)=".",FALSE,TRUE)</formula>
    </cfRule>
    <cfRule type="expression" dxfId="98" priority="110">
      <formula>IF(RIGHT(TEXT(AE143,"0.#"),1)=".",TRUE,FALSE)</formula>
    </cfRule>
  </conditionalFormatting>
  <conditionalFormatting sqref="AE141">
    <cfRule type="expression" dxfId="97" priority="107">
      <formula>IF(RIGHT(TEXT(AE141,"0.#"),1)=".",FALSE,TRUE)</formula>
    </cfRule>
    <cfRule type="expression" dxfId="96" priority="108">
      <formula>IF(RIGHT(TEXT(AE141,"0.#"),1)=".",TRUE,FALSE)</formula>
    </cfRule>
  </conditionalFormatting>
  <conditionalFormatting sqref="AI141">
    <cfRule type="expression" dxfId="95" priority="105">
      <formula>IF(RIGHT(TEXT(AI141,"0.#"),1)=".",FALSE,TRUE)</formula>
    </cfRule>
    <cfRule type="expression" dxfId="94" priority="106">
      <formula>IF(RIGHT(TEXT(AI141,"0.#"),1)=".",TRUE,FALSE)</formula>
    </cfRule>
  </conditionalFormatting>
  <conditionalFormatting sqref="AE142">
    <cfRule type="expression" dxfId="93" priority="101">
      <formula>IF(RIGHT(TEXT(AE142,"0.#"),1)=".",FALSE,TRUE)</formula>
    </cfRule>
    <cfRule type="expression" dxfId="92" priority="102">
      <formula>IF(RIGHT(TEXT(AE142,"0.#"),1)=".",TRUE,FALSE)</formula>
    </cfRule>
  </conditionalFormatting>
  <conditionalFormatting sqref="AI142">
    <cfRule type="expression" dxfId="91" priority="99">
      <formula>IF(RIGHT(TEXT(AI142,"0.#"),1)=".",FALSE,TRUE)</formula>
    </cfRule>
    <cfRule type="expression" dxfId="90" priority="100">
      <formula>IF(RIGHT(TEXT(AI142,"0.#"),1)=".",TRUE,FALSE)</formula>
    </cfRule>
  </conditionalFormatting>
  <conditionalFormatting sqref="AQ141:AQ143">
    <cfRule type="expression" dxfId="89" priority="97">
      <formula>IF(RIGHT(TEXT(AQ141,"0.#"),1)=".",FALSE,TRUE)</formula>
    </cfRule>
    <cfRule type="expression" dxfId="88" priority="98">
      <formula>IF(RIGHT(TEXT(AQ141,"0.#"),1)=".",TRUE,FALSE)</formula>
    </cfRule>
  </conditionalFormatting>
  <conditionalFormatting sqref="AU141:AU143">
    <cfRule type="expression" dxfId="87" priority="95">
      <formula>IF(RIGHT(TEXT(AU141,"0.#"),1)=".",FALSE,TRUE)</formula>
    </cfRule>
    <cfRule type="expression" dxfId="86" priority="96">
      <formula>IF(RIGHT(TEXT(AU141,"0.#"),1)=".",TRUE,FALSE)</formula>
    </cfRule>
  </conditionalFormatting>
  <conditionalFormatting sqref="P24:P27">
    <cfRule type="expression" dxfId="85" priority="85">
      <formula>IF(RIGHT(TEXT(P24,"0.#"),1)=".",FALSE,TRUE)</formula>
    </cfRule>
    <cfRule type="expression" dxfId="84" priority="86">
      <formula>IF(RIGHT(TEXT(P24,"0.#"),1)=".",TRUE,FALSE)</formula>
    </cfRule>
  </conditionalFormatting>
  <conditionalFormatting sqref="P28">
    <cfRule type="expression" dxfId="83" priority="83">
      <formula>IF(RIGHT(TEXT(P28,"0.#"),1)=".",FALSE,TRUE)</formula>
    </cfRule>
    <cfRule type="expression" dxfId="82" priority="84">
      <formula>IF(RIGHT(TEXT(P28,"0.#"),1)=".",TRUE,FALSE)</formula>
    </cfRule>
  </conditionalFormatting>
  <conditionalFormatting sqref="P23">
    <cfRule type="expression" dxfId="81" priority="81">
      <formula>IF(RIGHT(TEXT(P23,"0.#"),1)=".",FALSE,TRUE)</formula>
    </cfRule>
    <cfRule type="expression" dxfId="80" priority="82">
      <formula>IF(RIGHT(TEXT(P23,"0.#"),1)=".",TRUE,FALSE)</formula>
    </cfRule>
  </conditionalFormatting>
  <conditionalFormatting sqref="Y310">
    <cfRule type="expression" dxfId="79" priority="79">
      <formula>IF(RIGHT(TEXT(Y310,"0.#"),1)=".",FALSE,TRUE)</formula>
    </cfRule>
    <cfRule type="expression" dxfId="78" priority="80">
      <formula>IF(RIGHT(TEXT(Y310,"0.#"),1)=".",TRUE,FALSE)</formula>
    </cfRule>
  </conditionalFormatting>
  <conditionalFormatting sqref="AU310">
    <cfRule type="expression" dxfId="77" priority="77">
      <formula>IF(RIGHT(TEXT(AU310,"0.#"),1)=".",FALSE,TRUE)</formula>
    </cfRule>
    <cfRule type="expression" dxfId="76" priority="78">
      <formula>IF(RIGHT(TEXT(AU310,"0.#"),1)=".",TRUE,FALSE)</formula>
    </cfRule>
  </conditionalFormatting>
  <conditionalFormatting sqref="Y323">
    <cfRule type="expression" dxfId="75" priority="75">
      <formula>IF(RIGHT(TEXT(Y323,"0.#"),1)=".",FALSE,TRUE)</formula>
    </cfRule>
    <cfRule type="expression" dxfId="74" priority="76">
      <formula>IF(RIGHT(TEXT(Y323,"0.#"),1)=".",TRUE,FALSE)</formula>
    </cfRule>
  </conditionalFormatting>
  <conditionalFormatting sqref="AU323">
    <cfRule type="expression" dxfId="73" priority="73">
      <formula>IF(RIGHT(TEXT(AU323,"0.#"),1)=".",FALSE,TRUE)</formula>
    </cfRule>
    <cfRule type="expression" dxfId="72" priority="74">
      <formula>IF(RIGHT(TEXT(AU323,"0.#"),1)=".",TRUE,FALSE)</formula>
    </cfRule>
  </conditionalFormatting>
  <conditionalFormatting sqref="Y366">
    <cfRule type="expression" dxfId="71" priority="71">
      <formula>IF(RIGHT(TEXT(Y366,"0.#"),1)=".",FALSE,TRUE)</formula>
    </cfRule>
    <cfRule type="expression" dxfId="70" priority="72">
      <formula>IF(RIGHT(TEXT(Y366,"0.#"),1)=".",TRUE,FALSE)</formula>
    </cfRule>
  </conditionalFormatting>
  <conditionalFormatting sqref="Y367">
    <cfRule type="expression" dxfId="69" priority="69">
      <formula>IF(RIGHT(TEXT(Y367,"0.#"),1)=".",FALSE,TRUE)</formula>
    </cfRule>
    <cfRule type="expression" dxfId="68" priority="70">
      <formula>IF(RIGHT(TEXT(Y367,"0.#"),1)=".",TRUE,FALSE)</formula>
    </cfRule>
  </conditionalFormatting>
  <conditionalFormatting sqref="Y368">
    <cfRule type="expression" dxfId="67" priority="67">
      <formula>IF(RIGHT(TEXT(Y368,"0.#"),1)=".",FALSE,TRUE)</formula>
    </cfRule>
    <cfRule type="expression" dxfId="66" priority="68">
      <formula>IF(RIGHT(TEXT(Y368,"0.#"),1)=".",TRUE,FALSE)</formula>
    </cfRule>
  </conditionalFormatting>
  <conditionalFormatting sqref="Y369">
    <cfRule type="expression" dxfId="65" priority="65">
      <formula>IF(RIGHT(TEXT(Y369,"0.#"),1)=".",FALSE,TRUE)</formula>
    </cfRule>
    <cfRule type="expression" dxfId="64" priority="66">
      <formula>IF(RIGHT(TEXT(Y369,"0.#"),1)=".",TRUE,FALSE)</formula>
    </cfRule>
  </conditionalFormatting>
  <conditionalFormatting sqref="Y370">
    <cfRule type="expression" dxfId="63" priority="63">
      <formula>IF(RIGHT(TEXT(Y370,"0.#"),1)=".",FALSE,TRUE)</formula>
    </cfRule>
    <cfRule type="expression" dxfId="62" priority="64">
      <formula>IF(RIGHT(TEXT(Y370,"0.#"),1)=".",TRUE,FALSE)</formula>
    </cfRule>
  </conditionalFormatting>
  <conditionalFormatting sqref="Y371">
    <cfRule type="expression" dxfId="61" priority="61">
      <formula>IF(RIGHT(TEXT(Y371,"0.#"),1)=".",FALSE,TRUE)</formula>
    </cfRule>
    <cfRule type="expression" dxfId="60" priority="62">
      <formula>IF(RIGHT(TEXT(Y371,"0.#"),1)=".",TRUE,FALSE)</formula>
    </cfRule>
  </conditionalFormatting>
  <conditionalFormatting sqref="Y372">
    <cfRule type="expression" dxfId="59" priority="59">
      <formula>IF(RIGHT(TEXT(Y372,"0.#"),1)=".",FALSE,TRUE)</formula>
    </cfRule>
    <cfRule type="expression" dxfId="58" priority="60">
      <formula>IF(RIGHT(TEXT(Y372,"0.#"),1)=".",TRUE,FALSE)</formula>
    </cfRule>
  </conditionalFormatting>
  <conditionalFormatting sqref="Y373">
    <cfRule type="expression" dxfId="57" priority="57">
      <formula>IF(RIGHT(TEXT(Y373,"0.#"),1)=".",FALSE,TRUE)</formula>
    </cfRule>
    <cfRule type="expression" dxfId="56" priority="58">
      <formula>IF(RIGHT(TEXT(Y373,"0.#"),1)=".",TRUE,FALSE)</formula>
    </cfRule>
  </conditionalFormatting>
  <conditionalFormatting sqref="Y374">
    <cfRule type="expression" dxfId="55" priority="55">
      <formula>IF(RIGHT(TEXT(Y374,"0.#"),1)=".",FALSE,TRUE)</formula>
    </cfRule>
    <cfRule type="expression" dxfId="54" priority="56">
      <formula>IF(RIGHT(TEXT(Y374,"0.#"),1)=".",TRUE,FALSE)</formula>
    </cfRule>
  </conditionalFormatting>
  <conditionalFormatting sqref="Y399">
    <cfRule type="expression" dxfId="53" priority="53">
      <formula>IF(RIGHT(TEXT(Y399,"0.#"),1)=".",FALSE,TRUE)</formula>
    </cfRule>
    <cfRule type="expression" dxfId="52" priority="54">
      <formula>IF(RIGHT(TEXT(Y399,"0.#"),1)=".",TRUE,FALSE)</formula>
    </cfRule>
  </conditionalFormatting>
  <conditionalFormatting sqref="Y400:Y408">
    <cfRule type="expression" dxfId="51" priority="51">
      <formula>IF(RIGHT(TEXT(Y400,"0.#"),1)=".",FALSE,TRUE)</formula>
    </cfRule>
    <cfRule type="expression" dxfId="50" priority="52">
      <formula>IF(RIGHT(TEXT(Y400,"0.#"),1)=".",TRUE,FALSE)</formula>
    </cfRule>
  </conditionalFormatting>
  <conditionalFormatting sqref="Y442">
    <cfRule type="expression" dxfId="49" priority="49">
      <formula>IF(RIGHT(TEXT(Y442,"0.#"),1)=".",FALSE,TRUE)</formula>
    </cfRule>
    <cfRule type="expression" dxfId="48" priority="50">
      <formula>IF(RIGHT(TEXT(Y442,"0.#"),1)=".",TRUE,FALSE)</formula>
    </cfRule>
  </conditionalFormatting>
  <conditionalFormatting sqref="Y434:Y441">
    <cfRule type="expression" dxfId="47" priority="47">
      <formula>IF(RIGHT(TEXT(Y434,"0.#"),1)=".",FALSE,TRUE)</formula>
    </cfRule>
    <cfRule type="expression" dxfId="46" priority="48">
      <formula>IF(RIGHT(TEXT(Y434,"0.#"),1)=".",TRUE,FALSE)</formula>
    </cfRule>
  </conditionalFormatting>
  <conditionalFormatting sqref="Y432:Y433">
    <cfRule type="expression" dxfId="45" priority="45">
      <formula>IF(RIGHT(TEXT(Y432,"0.#"),1)=".",FALSE,TRUE)</formula>
    </cfRule>
    <cfRule type="expression" dxfId="44" priority="46">
      <formula>IF(RIGHT(TEXT(Y432,"0.#"),1)=".",TRUE,FALSE)</formula>
    </cfRule>
  </conditionalFormatting>
  <conditionalFormatting sqref="Y467:Y469 Y477:Y481">
    <cfRule type="expression" dxfId="43" priority="43">
      <formula>IF(RIGHT(TEXT(Y467,"0.#"),1)=".",FALSE,TRUE)</formula>
    </cfRule>
    <cfRule type="expression" dxfId="42" priority="44">
      <formula>IF(RIGHT(TEXT(Y467,"0.#"),1)=".",TRUE,FALSE)</formula>
    </cfRule>
  </conditionalFormatting>
  <conditionalFormatting sqref="Y465:Y466">
    <cfRule type="expression" dxfId="41" priority="41">
      <formula>IF(RIGHT(TEXT(Y465,"0.#"),1)=".",FALSE,TRUE)</formula>
    </cfRule>
    <cfRule type="expression" dxfId="40" priority="42">
      <formula>IF(RIGHT(TEXT(Y465,"0.#"),1)=".",TRUE,FALSE)</formula>
    </cfRule>
  </conditionalFormatting>
  <conditionalFormatting sqref="Y470">
    <cfRule type="expression" dxfId="39" priority="39">
      <formula>IF(RIGHT(TEXT(Y470,"0.#"),1)=".",FALSE,TRUE)</formula>
    </cfRule>
    <cfRule type="expression" dxfId="38" priority="40">
      <formula>IF(RIGHT(TEXT(Y470,"0.#"),1)=".",TRUE,FALSE)</formula>
    </cfRule>
  </conditionalFormatting>
  <conditionalFormatting sqref="Y471:Y472">
    <cfRule type="expression" dxfId="37" priority="37">
      <formula>IF(RIGHT(TEXT(Y471,"0.#"),1)=".",FALSE,TRUE)</formula>
    </cfRule>
    <cfRule type="expression" dxfId="36" priority="38">
      <formula>IF(RIGHT(TEXT(Y471,"0.#"),1)=".",TRUE,FALSE)</formula>
    </cfRule>
  </conditionalFormatting>
  <conditionalFormatting sqref="Y473">
    <cfRule type="expression" dxfId="35" priority="35">
      <formula>IF(RIGHT(TEXT(Y473,"0.#"),1)=".",FALSE,TRUE)</formula>
    </cfRule>
    <cfRule type="expression" dxfId="34" priority="36">
      <formula>IF(RIGHT(TEXT(Y473,"0.#"),1)=".",TRUE,FALSE)</formula>
    </cfRule>
  </conditionalFormatting>
  <conditionalFormatting sqref="Y474">
    <cfRule type="expression" dxfId="33" priority="33">
      <formula>IF(RIGHT(TEXT(Y474,"0.#"),1)=".",FALSE,TRUE)</formula>
    </cfRule>
    <cfRule type="expression" dxfId="32" priority="34">
      <formula>IF(RIGHT(TEXT(Y474,"0.#"),1)=".",TRUE,FALSE)</formula>
    </cfRule>
  </conditionalFormatting>
  <conditionalFormatting sqref="Y475">
    <cfRule type="expression" dxfId="31" priority="31">
      <formula>IF(RIGHT(TEXT(Y475,"0.#"),1)=".",FALSE,TRUE)</formula>
    </cfRule>
    <cfRule type="expression" dxfId="30" priority="32">
      <formula>IF(RIGHT(TEXT(Y475,"0.#"),1)=".",TRUE,FALSE)</formula>
    </cfRule>
  </conditionalFormatting>
  <conditionalFormatting sqref="Y476">
    <cfRule type="expression" dxfId="29" priority="29">
      <formula>IF(RIGHT(TEXT(Y476,"0.#"),1)=".",FALSE,TRUE)</formula>
    </cfRule>
    <cfRule type="expression" dxfId="28" priority="30">
      <formula>IF(RIGHT(TEXT(Y476,"0.#"),1)=".",TRUE,FALSE)</formula>
    </cfRule>
  </conditionalFormatting>
  <conditionalFormatting sqref="AR13:AX13">
    <cfRule type="expression" dxfId="27" priority="27">
      <formula>IF(RIGHT(TEXT(AR13,"0.#"),1)=".",FALSE,TRUE)</formula>
    </cfRule>
    <cfRule type="expression" dxfId="26" priority="28">
      <formula>IF(RIGHT(TEXT(AR13,"0.#"),1)=".",TRUE,FALSE)</formula>
    </cfRule>
  </conditionalFormatting>
  <conditionalFormatting sqref="W23">
    <cfRule type="expression" dxfId="25" priority="25">
      <formula>IF(RIGHT(TEXT(W23,"0.#"),1)=".",FALSE,TRUE)</formula>
    </cfRule>
    <cfRule type="expression" dxfId="24" priority="26">
      <formula>IF(RIGHT(TEXT(W23,"0.#"),1)=".",TRUE,FALSE)</formula>
    </cfRule>
  </conditionalFormatting>
  <conditionalFormatting sqref="W24:W27">
    <cfRule type="expression" dxfId="23" priority="23">
      <formula>IF(RIGHT(TEXT(W24,"0.#"),1)=".",FALSE,TRUE)</formula>
    </cfRule>
    <cfRule type="expression" dxfId="22" priority="24">
      <formula>IF(RIGHT(TEXT(W24,"0.#"),1)=".",TRUE,FALSE)</formula>
    </cfRule>
  </conditionalFormatting>
  <conditionalFormatting sqref="W28">
    <cfRule type="expression" dxfId="21" priority="21">
      <formula>IF(RIGHT(TEXT(W28,"0.#"),1)=".",FALSE,TRUE)</formula>
    </cfRule>
    <cfRule type="expression" dxfId="20" priority="22">
      <formula>IF(RIGHT(TEXT(W28,"0.#"),1)=".",TRUE,FALSE)</formula>
    </cfRule>
  </conditionalFormatting>
  <conditionalFormatting sqref="AU33">
    <cfRule type="expression" dxfId="19" priority="19">
      <formula>IF(RIGHT(TEXT(AU33,"0.#"),1)=".",FALSE,TRUE)</formula>
    </cfRule>
    <cfRule type="expression" dxfId="18" priority="20">
      <formula>IF(RIGHT(TEXT(AU33,"0.#"),1)=".",TRUE,FALSE)</formula>
    </cfRule>
  </conditionalFormatting>
  <conditionalFormatting sqref="AU67">
    <cfRule type="expression" dxfId="17" priority="17">
      <formula>IF(RIGHT(TEXT(AU67,"0.#"),1)=".",FALSE,TRUE)</formula>
    </cfRule>
    <cfRule type="expression" dxfId="16" priority="18">
      <formula>IF(RIGHT(TEXT(AU67,"0.#"),1)=".",TRUE,FALSE)</formula>
    </cfRule>
  </conditionalFormatting>
  <conditionalFormatting sqref="AU101">
    <cfRule type="expression" dxfId="15" priority="15">
      <formula>IF(RIGHT(TEXT(AU101,"0.#"),1)=".",FALSE,TRUE)</formula>
    </cfRule>
    <cfRule type="expression" dxfId="14" priority="16">
      <formula>IF(RIGHT(TEXT(AU101,"0.#"),1)=".",TRUE,FALSE)</formula>
    </cfRule>
  </conditionalFormatting>
  <conditionalFormatting sqref="AU135">
    <cfRule type="expression" dxfId="13" priority="13">
      <formula>IF(RIGHT(TEXT(AU135,"0.#"),1)=".",FALSE,TRUE)</formula>
    </cfRule>
    <cfRule type="expression" dxfId="12" priority="14">
      <formula>IF(RIGHT(TEXT(AU135,"0.#"),1)=".",TRUE,FALSE)</formula>
    </cfRule>
  </conditionalFormatting>
  <conditionalFormatting sqref="AL400:AO400">
    <cfRule type="expression" dxfId="11" priority="9">
      <formula>IF(AND(AL400&gt;=0, RIGHT(TEXT(AL400,"0.#"),1)&lt;&gt;"."),TRUE,FALSE)</formula>
    </cfRule>
    <cfRule type="expression" dxfId="10" priority="10">
      <formula>IF(AND(AL400&gt;=0, RIGHT(TEXT(AL400,"0.#"),1)="."),TRUE,FALSE)</formula>
    </cfRule>
    <cfRule type="expression" dxfId="9" priority="11">
      <formula>IF(AND(AL400&lt;0, RIGHT(TEXT(AL400,"0.#"),1)&lt;&gt;"."),TRUE,FALSE)</formula>
    </cfRule>
    <cfRule type="expression" dxfId="8" priority="12">
      <formula>IF(AND(AL400&lt;0, RIGHT(TEXT(AL400,"0.#"),1)="."),TRUE,FALSE)</formula>
    </cfRule>
  </conditionalFormatting>
  <conditionalFormatting sqref="AL401:AO408">
    <cfRule type="expression" dxfId="7" priority="5">
      <formula>IF(AND(AL401&gt;=0, RIGHT(TEXT(AL401,"0.#"),1)&lt;&gt;"."),TRUE,FALSE)</formula>
    </cfRule>
    <cfRule type="expression" dxfId="6" priority="6">
      <formula>IF(AND(AL401&gt;=0, RIGHT(TEXT(AL401,"0.#"),1)="."),TRUE,FALSE)</formula>
    </cfRule>
    <cfRule type="expression" dxfId="5" priority="7">
      <formula>IF(AND(AL401&lt;0, RIGHT(TEXT(AL401,"0.#"),1)&lt;&gt;"."),TRUE,FALSE)</formula>
    </cfRule>
    <cfRule type="expression" dxfId="4" priority="8">
      <formula>IF(AND(AL401&lt;0, RIGHT(TEXT(AL401,"0.#"),1)="."),TRUE,FALSE)</formula>
    </cfRule>
  </conditionalFormatting>
  <conditionalFormatting sqref="AL432:AO442">
    <cfRule type="expression" dxfId="3" priority="1">
      <formula>IF(AND(AL432&gt;=0, RIGHT(TEXT(AL432,"0.#"),1)&lt;&gt;"."),TRUE,FALSE)</formula>
    </cfRule>
    <cfRule type="expression" dxfId="2" priority="2">
      <formula>IF(AND(AL432&gt;=0, RIGHT(TEXT(AL432,"0.#"),1)="."),TRUE,FALSE)</formula>
    </cfRule>
    <cfRule type="expression" dxfId="1" priority="3">
      <formula>IF(AND(AL432&lt;0, RIGHT(TEXT(AL432,"0.#"),1)&lt;&gt;"."),TRUE,FALSE)</formula>
    </cfRule>
    <cfRule type="expression" dxfId="0" priority="4">
      <formula>IF(AND(AL432&lt;0, RIGHT(TEXT(AL432,"0.#"),1)="."),TRUE,FALSE)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29" max="49" man="1"/>
    <brk id="75" max="49" man="1"/>
    <brk id="220" max="16383" man="1"/>
    <brk id="239" max="16383" man="1"/>
    <brk id="256" max="16383" man="1"/>
    <brk id="268" max="49" man="1"/>
    <brk id="362" max="16383"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18" sqref="A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612</v>
      </c>
      <c r="R3" s="13" t="str">
        <f t="shared" ref="R3:R8" si="3">IF(Q3="","",P3)</f>
        <v>委託・請負</v>
      </c>
      <c r="S3" s="13" t="str">
        <f t="shared" ref="S3:S8" si="4">IF(R3="",S2,IF(S2&lt;&gt;"",CONCATENATE(S2,"、",R3),R3))</f>
        <v>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612</v>
      </c>
      <c r="R4" s="13" t="str">
        <f t="shared" si="3"/>
        <v>補助</v>
      </c>
      <c r="S4" s="13" t="str">
        <f t="shared" si="4"/>
        <v>委託・請負、補助</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612</v>
      </c>
      <c r="M5" s="13" t="str">
        <f t="shared" si="2"/>
        <v>防衛関係</v>
      </c>
      <c r="N5" s="13" t="str">
        <f t="shared" si="6"/>
        <v>防衛関係</v>
      </c>
      <c r="O5" s="13"/>
      <c r="P5" s="12" t="s">
        <v>72</v>
      </c>
      <c r="Q5" s="17"/>
      <c r="R5" s="13" t="str">
        <f t="shared" si="3"/>
        <v/>
      </c>
      <c r="S5" s="13" t="str">
        <f t="shared" si="4"/>
        <v>委託・請負、補助</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委託・請負、補助</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委託・請負、補助</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t="s">
        <v>612</v>
      </c>
      <c r="R8" s="13" t="str">
        <f t="shared" si="3"/>
        <v>その他</v>
      </c>
      <c r="S8" s="13" t="str">
        <f t="shared" si="4"/>
        <v>委託・請負、補助、その他</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防衛関係</v>
      </c>
      <c r="O10" s="13"/>
      <c r="P10" s="13" t="str">
        <f>S8</f>
        <v>委託・請負、補助、その他</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2022-08-25T08:34:16Z</cp:lastPrinted>
  <dcterms:created xsi:type="dcterms:W3CDTF">2012-03-13T00:50:25Z</dcterms:created>
  <dcterms:modified xsi:type="dcterms:W3CDTF">2022-09-06T06:27:36Z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