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855CE02-A176-463D-B7B2-7B5EACCA20D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24" i="11"/>
  <c r="AY328" i="11"/>
  <c r="AY332" i="11"/>
  <c r="AY336" i="11"/>
  <c r="AY337"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7" i="11"/>
  <c r="AY116" i="11"/>
  <c r="AY115" i="11"/>
  <c r="AY114" i="11"/>
  <c r="AY112" i="11"/>
  <c r="AY121" i="11" s="1"/>
  <c r="AY99" i="11"/>
  <c r="AY101" i="11" s="1"/>
  <c r="AY98" i="11"/>
  <c r="AY102" i="11"/>
  <c r="AY104" i="11" s="1"/>
  <c r="AY131" i="11" l="1"/>
  <c r="AY152" i="11"/>
  <c r="AY119" i="11"/>
  <c r="AY118" i="11"/>
  <c r="AY151" i="11"/>
  <c r="AY130" i="11"/>
  <c r="AY123" i="11"/>
  <c r="AY177" i="11"/>
  <c r="AY179" i="11"/>
  <c r="AY137" i="11"/>
  <c r="AY142" i="11"/>
  <c r="AY143" i="11"/>
  <c r="AY145" i="11"/>
  <c r="AY175"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81" i="11"/>
  <c r="AY84" i="11"/>
  <c r="AY80" i="11"/>
  <c r="AY97" i="11"/>
  <c r="AY82"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<sst xmlns="http://schemas.openxmlformats.org/spreadsheetml/2006/main" count="2318" uniqueCount="797">
  <si>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</si>
  <si>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</si>
  <si>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</si>
  <si>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</si>
  <si>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</si>
  <si>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</si>
  <si>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</si>
  <si>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</si>
  <si>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</si>
  <si>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</si>
  <si>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</si>
  <si>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</si>
  <si>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</si>
  <si>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</si>
  <si>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</si>
  <si>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</si>
  <si>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</si>
  <si>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</si>
  <si>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</si>
  <si>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</si>
  <si>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</si>
  <si>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</si>
  <si>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</si>
  <si>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</si>
  <si>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</si>
  <si>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</si>
  <si>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</si>
  <si>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</si>
  <si>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</si>
  <si>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</si>
  <si>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</si>
  <si>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</si>
  <si>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</si>
  <si>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</si>
  <si>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</si>
  <si>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</si>
  <si>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</si>
  <si>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</si>
  <si>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</si>
  <si>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</si>
  <si>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</si>
  <si>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</si>
  <si>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</si>
  <si>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</si>
  <si>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</si>
  <si>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</si>
  <si>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</si>
  <si>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</si>
  <si>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</si>
  <si>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</si>
  <si>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</si>
  <si>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</si>
  <si>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</si>
  <si>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</si>
  <si>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</si>
  <si>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</si>
  <si>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</si>
  <si>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</si>
  <si>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</si>
  <si>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</si>
  <si>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</si>
  <si>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</si>
  <si>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</si>
  <si>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</si>
  <si>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</si>
  <si>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</si>
  <si>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</si>
  <si>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</si>
  <si>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</si>
  <si>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</si>
  <si>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</si>
  <si>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</si>
  <si>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</si>
  <si>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</si>
  <si>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</si>
  <si>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</si>
  <si>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</si>
  <si>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</si>
  <si>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</si>
  <si>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</si>
  <si>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</si>
  <si>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</si>
  <si>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</si>
  <si>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</si>
  <si>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</si>
  <si>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</si>
  <si>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</si>
  <si>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</si>
  <si>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</si>
  <si>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</si>
  <si>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</si>
  <si>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</si>
  <si>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</si>
  <si>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</si>
  <si>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</si>
  <si>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</si>
  <si>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</si>
  <si>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</si>
  <si>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</si>
  <si>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</si>
  <si>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</si>
  <si>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</si>
  <si>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</si>
  <si>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</si>
  <si>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</si>
  <si>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</si>
  <si>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</si>
  <si>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</si>
  <si>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</si>
  <si>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</si>
  <si>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</si>
  <si>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</si>
  <si>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</si>
  <si>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</si>
  <si>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</si>
  <si>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</si>
  <si>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</si>
  <si>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</si>
  <si>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</si>
  <si>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</si>
  <si>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</si>
  <si>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</si>
  <si>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</si>
  <si>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</si>
  <si>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</si>
  <si>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</si>
  <si>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</si>
  <si>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</si>
  <si>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</si>
  <si>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</si>
  <si>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</si>
  <si>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</si>
  <si>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</si>
  <si>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</si>
  <si>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</si>
  <si>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</si>
  <si>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</si>
  <si>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</si>
  <si>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</si>
  <si>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</si>
  <si>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</si>
  <si>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</si>
  <si>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</si>
  <si>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</si>
  <si>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</si>
  <si>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</si>
  <si>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</si>
  <si>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</si>
  <si>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</si>
  <si>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</si>
  <si>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</si>
  <si>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</si>
  <si>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</si>
  <si>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</si>
  <si>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</si>
  <si>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</si>
  <si>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</si>
  <si>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</si>
  <si>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</si>
  <si>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</si>
  <si>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</si>
  <si>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</si>
  <si>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</si>
  <si>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</si>
  <si>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</si>
  <si>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</si>
  <si>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</si>
  <si>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</si>
  <si>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</si>
  <si>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</si>
  <si>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</si>
  <si>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</si>
  <si>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</si>
  <si>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</si>
  <si>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</si>
  <si>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</si>
  <si>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</si>
  <si>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</si>
  <si>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</si>
  <si>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</si>
  <si>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</si>
  <si>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</si>
  <si>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</si>
  <si>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</si>
  <si>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</si>
  <si>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</si>
  <si>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</si>
  <si>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</si>
  <si>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</si>
  <si>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</si>
  <si>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</si>
  <si>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</si>
  <si>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</si>
  <si>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</si>
  <si>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</si>
  <si>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</si>
  <si>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</si>
  <si>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</si>
  <si>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</si>
  <si>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</si>
  <si>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</si>
  <si>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</si>
  <si>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</si>
  <si>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</si>
  <si>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</si>
  <si>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</si>
  <si>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</si>
  <si>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</si>
  <si>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</si>
  <si>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</si>
  <si>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</si>
  <si>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</si>
  <si>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</si>
  <si>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</si>
  <si>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</si>
  <si>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</si>
  <si>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</si>
  <si>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</si>
  <si>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</si>
  <si>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</si>
  <si>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</si>
  <si>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</si>
  <si>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</si>
  <si>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</si>
  <si>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</si>
  <si>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</si>
  <si>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</si>
  <si>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</si>
  <si>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</si>
  <si>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</si>
  <si>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</si>
  <si>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</si>
  <si>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</si>
  <si>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</si>
  <si>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</si>
  <si>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</si>
  <si>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</si>
  <si>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</si>
  <si>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</si>
  <si>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</si>
  <si>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</si>
  <si>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</si>
  <si>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</si>
  <si>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</si>
  <si>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</si>
  <si>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</si>
  <si>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</si>
  <si>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</si>
  <si>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</si>
  <si>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</si>
  <si>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</si>
  <si>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</si>
  <si>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</si>
  <si>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</si>
  <si>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</si>
  <si>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</si>
  <si>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</si>
  <si>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</si>
  <si>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</si>
  <si>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</si>
  <si>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</si>
  <si>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</si>
  <si>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</si>
  <si>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</si>
  <si>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</si>
  <si>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</si>
  <si>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</si>
  <si>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</si>
  <si>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</si>
  <si>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</si>
  <si>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</si>
  <si>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</si>
  <si>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</si>
  <si>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</si>
  <si>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</si>
  <si>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</si>
  <si>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</si>
  <si>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</si>
  <si>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</si>
  <si>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</si>
  <si>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</si>
  <si>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</si>
  <si>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</si>
  <si>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</si>
  <si>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</si>
  <si>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</si>
  <si>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</si>
  <si>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</si>
  <si>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</si>
  <si>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</si>
  <si>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</si>
  <si>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</si>
  <si>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</si>
  <si>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</si>
  <si>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</si>
  <si>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</si>
  <si>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</si>
  <si>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</si>
  <si>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</si>
  <si>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</si>
  <si>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</si>
  <si>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</si>
  <si>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</si>
  <si>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</si>
  <si>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</si>
  <si>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</si>
  <si>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</si>
  <si>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</si>
  <si>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</si>
  <si>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</si>
  <si>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</si>
  <si>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</si>
  <si>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</si>
  <si>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</si>
  <si>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</si>
  <si>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</si>
  <si>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</si>
  <si>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</si>
  <si>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</si>
  <si>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</si>
  <si>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</si>
  <si>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</si>
  <si>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</si>
  <si>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</si>
  <si>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</si>
  <si>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</si>
  <si>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</si>
  <si>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</si>
  <si>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</si>
  <si>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</si>
  <si>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</si>
  <si>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</si>
  <si>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</si>
  <si>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</si>
  <si>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</si>
  <si>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</si>
  <si>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</si>
  <si>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</si>
  <si>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</si>
  <si>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</si>
  <si>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</si>
  <si>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</si>
  <si>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</si>
  <si>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</si>
  <si>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</si>
  <si>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</si>
  <si>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</si>
  <si>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</si>
  <si>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</si>
  <si>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</si>
  <si>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</si>
  <si>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</si>
  <si>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</si>
  <si>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</si>
  <si>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</si>
  <si>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</si>
  <si>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</si>
  <si>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</si>
  <si>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</si>
  <si>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</si>
  <si>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</si>
  <si>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</si>
  <si>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</si>
  <si>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</si>
  <si>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</si>
  <si>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</si>
  <si>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</si>
  <si>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</si>
  <si>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</si>
  <si>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</si>
  <si>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</si>
  <si>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</si>
  <si>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</si>
  <si>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</si>
  <si>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</si>
  <si>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</si>
  <si>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</si>
  <si>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</si>
  <si>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</si>
  <si>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</si>
  <si>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</si>
  <si>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</si>
  <si>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</si>
  <si>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</si>
  <si>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</si>
  <si>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</si>
  <si>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</si>
  <si>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</si>
  <si>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</si>
  <si>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</si>
  <si>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</si>
  <si>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</si>
  <si>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</si>
  <si>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</si>
  <si>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</si>
  <si>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</si>
  <si>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</si>
  <si>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</si>
  <si>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</si>
  <si>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</si>
  <si>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</si>
  <si>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</si>
  <si>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</si>
  <si>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</si>
  <si>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</si>
  <si>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</si>
  <si>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</si>
  <si>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</si>
  <si>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</si>
  <si>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</si>
  <si>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</si>
  <si>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</si>
  <si>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</si>
  <si>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</si>
  <si>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</si>
  <si>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</si>
  <si>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</si>
  <si>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</si>
  <si>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</si>
  <si>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</si>
  <si>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</si>
  <si>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</si>
  <si>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</si>
  <si>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</si>
  <si>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</si>
  <si>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</si>
  <si>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</si>
  <si>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</si>
  <si>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</si>
  <si>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</si>
  <si>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</si>
  <si>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</si>
  <si>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</si>
  <si>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</si>
  <si>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</si>
  <si>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</si>
  <si>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</si>
  <si>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</si>
  <si>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</si>
  <si>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</si>
  <si>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</si>
  <si>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</si>
  <si>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</si>
  <si>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</si>
  <si>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</si>
  <si>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</si>
  <si>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</si>
  <si>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</si>
  <si>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</si>
  <si>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</si>
  <si>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</si>
  <si>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</si>
  <si>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</si>
  <si>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</si>
  <si>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</si>
  <si>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</si>
  <si>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</si>
  <si>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</si>
  <si>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</si>
  <si>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</si>
  <si>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</si>
  <si>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</si>
  <si>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</si>
  <si>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</si>
  <si>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</si>
  <si>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</si>
  <si>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</si>
  <si>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</si>
  <si>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</si>
  <si>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</si>
  <si>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</si>
  <si>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</si>
  <si>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</si>
  <si>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</si>
  <si>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</si>
  <si>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</si>
  <si>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</si>
  <si>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</si>
  <si>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</si>
  <si>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</si>
  <si>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</si>
  <si>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</si>
  <si>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</si>
  <si>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</si>
  <si>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</si>
  <si>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</si>
  <si>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</si>
  <si>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</si>
  <si>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</si>
  <si>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</si>
  <si>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</si>
  <si>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</si>
  <si>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</si>
  <si>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</si>
  <si>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</si>
  <si>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</si>
  <si>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</si>
  <si>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</si>
  <si>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</si>
  <si>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</si>
  <si>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</si>
  <si>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</si>
  <si>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</si>
  <si>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</si>
  <si>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</si>
  <si>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</si>
  <si>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</si>
  <si>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</si>
  <si>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</si>
  <si>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</si>
  <si>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</si>
  <si>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</si>
  <si>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</si>
  <si>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</si>
  <si>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</si>
  <si>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</si>
  <si>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</si>
  <si>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</si>
  <si>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</si>
  <si>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</si>
  <si>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</si>
  <si>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</si>
  <si>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</si>
  <si>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</si>
  <si>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</si>
  <si>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</si>
  <si>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</si>
  <si>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</si>
  <si>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</si>
  <si>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</si>
  <si>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</si>
  <si>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</si>
  <si>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</si>
  <si>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</si>
  <si>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</si>
  <si>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</si>
  <si>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</si>
  <si>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</si>
  <si>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</si>
  <si>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</si>
  <si>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</si>
  <si>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</si>
  <si>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</si>
  <si>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</si>
  <si>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</si>
  <si>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</si>
  <si>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</si>
  <si>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</si>
  <si>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</si>
  <si>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</si>
  <si>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</si>
  <si>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</si>
  <si>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</si>
  <si>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</si>
  <si>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</si>
  <si>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</si>
  <si>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</si>
  <si>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</si>
  <si>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</si>
  <si>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</si>
  <si>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</si>
  <si>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</si>
  <si>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</si>
  <si>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</si>
  <si>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</si>
  <si>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</si>
  <si>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</si>
  <si>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</si>
  <si>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</si>
  <si>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</si>
  <si>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</si>
  <si>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</si>
  <si>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</si>
  <si>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</si>
  <si>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</si>
  <si>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</si>
  <si>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</si>
  <si>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</si>
  <si>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</si>
  <si>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</si>
  <si>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</si>
  <si>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</si>
  <si>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</si>
  <si>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</si>
  <si>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</si>
  <si>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</si>
  <si>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</si>
  <si>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</si>
  <si>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</si>
  <si>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</si>
  <si>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</si>
  <si>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</si>
  <si>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</si>
  <si>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</si>
  <si>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</si>
  <si>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</si>
  <si>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</si>
  <si>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</si>
  <si>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</si>
  <si>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</si>
  <si>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</si>
  <si>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</si>
  <si>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</si>
  <si>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</si>
  <si>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</si>
  <si>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</si>
  <si>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</si>
  <si>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</si>
  <si>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</si>
  <si>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</si>
  <si>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</si>
  <si>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</si>
  <si>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</si>
  <si>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</si>
  <si>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</si>
  <si>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</si>
  <si>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</si>
  <si>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</si>
  <si>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</si>
  <si>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</si>
  <si>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</si>
  <si>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</si>
  <si>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</si>
  <si>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</si>
  <si>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</si>
  <si>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</si>
  <si>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</si>
  <si>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</si>
  <si>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</si>
  <si>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</si>
  <si>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</si>
  <si>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</si>
  <si>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</si>
  <si>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</si>
  <si>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</si>
  <si>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</si>
  <si>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</si>
  <si>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</si>
  <si>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</si>
  <si>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</si>
  <si>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</si>
  <si>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</si>
  <si>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</si>
  <si>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</si>
  <si>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</si>
  <si>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</si>
  <si>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</si>
  <si>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</si>
  <si>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</si>
  <si>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</si>
  <si>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</si>
  <si>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</si>
  <si>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</si>
  <si>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</si>
  <si>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</si>
  <si>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</si>
  <si>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</si>
  <si>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</si>
  <si>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</si>
  <si>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</si>
  <si>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</si>
  <si>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</si>
  <si>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</si>
  <si>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</si>
  <si>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</si>
  <si>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</si>
  <si>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</si>
  <si>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</si>
  <si>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</si>
  <si>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</si>
  <si>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</si>
  <si>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</si>
  <si>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</si>
  <si>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</si>
  <si>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</si>
  <si>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</si>
  <si>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</si>
  <si>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</si>
  <si>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</si>
  <si>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</si>
  <si>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</si>
  <si>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</si>
  <si>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</si>
  <si>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</si>
  <si>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</si>
  <si>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</si>
  <si>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</si>
  <si>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</si>
  <si>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</si>
  <si>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</si>
  <si>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</si>
  <si>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</si>
  <si>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</si>
  <si>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研究試作事業（技術計画官）</t>
  </si>
  <si>
    <t>防衛装備庁技術戦略部</t>
  </si>
  <si>
    <t>技術計画官　横山　映</t>
  </si>
  <si>
    <t>平成30年度</t>
  </si>
  <si>
    <t>終了予定なし</t>
  </si>
  <si>
    <t>技術計画官</t>
  </si>
  <si>
    <t>平成３１年度以降に係る防衛計画の大綱、中期防衛力整備計画（平成３１年度～平成３５年度）（平成３０年１２月１８日　国家安全保障会議決定・閣議決定）</t>
  </si>
  <si>
    <t>-</t>
  </si>
  <si>
    <t>試作品費</t>
  </si>
  <si>
    <t>研究試作において解明見通しを得た技術的課題の数</t>
  </si>
  <si>
    <t>将来中距離空対空誘導弾に関する技術的知見の取得</t>
  </si>
  <si>
    <t>通信同時対処に関する技術的知見の取得</t>
  </si>
  <si>
    <t>極超音速誘導弾要素に関する技術的知見の取得</t>
  </si>
  <si>
    <t>☑</t>
  </si>
  <si>
    <t>試作研究契約の調達件数</t>
  </si>
  <si>
    <t>件</t>
  </si>
  <si>
    <t>執行額（X）／調達件数（Y）
（百万円／式）</t>
    <phoneticPr fontId="5"/>
  </si>
  <si>
    <t>百万円/式</t>
  </si>
  <si>
    <t>　　X/Y</t>
    <phoneticPr fontId="5"/>
  </si>
  <si>
    <t>7,072/11</t>
  </si>
  <si>
    <t>14,372/10</t>
  </si>
  <si>
    <t>／　</t>
    <phoneticPr fontId="5"/>
  </si>
  <si>
    <t>新30-0014</t>
  </si>
  <si>
    <t>島嶼防衛用新対艦誘導弾の要素技術に関する技術的知見の取得</t>
  </si>
  <si>
    <t>長期運用型ＵＵＶに関する技術的知見の取得</t>
  </si>
  <si>
    <t>潜水艦コンセプト評価技術に関する技術的知見の取得</t>
  </si>
  <si>
    <t>広帯域・高感度赤外線検知器に関する技術的知見の取得</t>
  </si>
  <si>
    <t>モジュール型小型高出力ハイブリッド技術に関する技術的知見の取得</t>
  </si>
  <si>
    <t>電磁波管理支援技術に関する技術的知見の取得</t>
  </si>
  <si>
    <t>次世代機雷探知技術に関する技術的知見の取得</t>
  </si>
  <si>
    <t>遠距離目標類識別技術に関する技術的知見の取得</t>
  </si>
  <si>
    <t>戦闘機等のミッションシステム・インテグレーションに関する技術的知見の取得</t>
  </si>
  <si>
    <t>先進対艦・対地弾頭技術に関する技術的知見の取得</t>
  </si>
  <si>
    <t>○</t>
  </si>
  <si>
    <t>防衛力強化に直接的に資する研究のみならず、将来において諸外国に優越する装備品等を創製することを目的とした、先進的な研究試作事業に取り組む。</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</si>
  <si>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</si>
  <si>
    <t>　民間委託の可能性について、本事業は自衛隊が有事や大規模災害時等において運用する装備品についての研究であるため、民間における技術の発展は期待できず、また、　防衛省独自の仕様であるため、技術審査により自ら設計、製造の内容を確認しながら事業を行う必要があることから民間委託は不可能である。</t>
  </si>
  <si>
    <t>　諸外国の装備品等を導入しても設計技術等の細部まで判明せず、将来装備の開発に必要な技術資料を得ることが出来ないため、我が国独自で研究する必要がある。</t>
  </si>
  <si>
    <t>　公共調達の適正化（財務大臣通知）に基づき、一般競争入札により競争性を確保した形で契約相手方（支出先）を決定している。
 研究試作（その１）（その２）というように、同一の研究試作を分割して契約するものの中で、先行的に契約した試作の成果を直接的に活用する必要があるものについては随意契約としている。</t>
    <phoneticPr fontId="5"/>
  </si>
  <si>
    <t>有</t>
  </si>
  <si>
    <t>‐</t>
  </si>
  <si>
    <t>　本事業の試作品は量産品でないため、まとめ買い等による単位当たりのコスト削減は適さないが、試作品の構成の一部に、既存品（民生品・汎用品）を活用することにより、本試作費の経費削減を図っている。</t>
  </si>
  <si>
    <t>-</t>
    <phoneticPr fontId="5"/>
  </si>
  <si>
    <t>　事業目的（目標）を達成するために、期間的にもコスト的にも最適な手段であるか等を事業着手前及び事業中間の時点毎に評価・選択している。</t>
  </si>
  <si>
    <t>　本事業以外の用途で予算の目的外使用は行っておらず、真に必要なものに限定されている。</t>
  </si>
  <si>
    <t>　試作品の納期延期に伴うものであり、やむを得ないものである。</t>
  </si>
  <si>
    <t>　試作品の構成の一部に、既存品（民生品・汎用品）を活用することにより、本試作の経費削減を図っている。</t>
  </si>
  <si>
    <t>　他部局・他府省等に類似の事業は無い。</t>
    <phoneticPr fontId="5"/>
  </si>
  <si>
    <t>http://www.mod.go.jp/j/approach/hyouka/seisaku/2021/pdf/R03_bunseki_06.pdf</t>
    <phoneticPr fontId="5"/>
  </si>
  <si>
    <t>我が国の防衛力の基盤となる技術力を強化するため、諸外国に対する技術的優越を確保し得るよう、先進的な研究を実施する。これにより、防衛力強化に直接的に寄与するとともに、バーゲニングパワーとし、さらに将来の優れた防衛装備品の効果的・効率的な創製に貢献する。</t>
    <phoneticPr fontId="5"/>
  </si>
  <si>
    <t>令和３年度業務計画（実施計画）</t>
  </si>
  <si>
    <t>令和３年度業務計画（実施計画）</t>
    <phoneticPr fontId="5"/>
  </si>
  <si>
    <t>諸外国に優越する防衛装備品を活用した任務の遂行</t>
    <rPh sb="8" eb="10">
      <t>ボウエイ</t>
    </rPh>
    <rPh sb="14" eb="16">
      <t>カツヨウ</t>
    </rPh>
    <rPh sb="18" eb="20">
      <t>ニンム</t>
    </rPh>
    <rPh sb="21" eb="23">
      <t>スイコウ</t>
    </rPh>
    <phoneticPr fontId="5"/>
  </si>
  <si>
    <t>防衛</t>
  </si>
  <si>
    <t>公共調達の改革</t>
    <rPh sb="0" eb="2">
      <t>コウキョウ</t>
    </rPh>
    <rPh sb="2" eb="4">
      <t>チョウタツ</t>
    </rPh>
    <rPh sb="5" eb="7">
      <t>カイカク</t>
    </rPh>
    <phoneticPr fontId="5"/>
  </si>
  <si>
    <t>https://www5.cao.go.jp/keizai-shimon/kaigi/special/reform/031223_divided/report_211223_2_2.pdf</t>
    <phoneticPr fontId="5"/>
  </si>
  <si>
    <t>111ページ　５－６公共調達の改革　5.a</t>
    <phoneticPr fontId="5"/>
  </si>
  <si>
    <t>極超音速誘導弾要素技術（その３）の研究試作</t>
    <rPh sb="4" eb="6">
      <t>ユウドウ</t>
    </rPh>
    <rPh sb="6" eb="7">
      <t>ダン</t>
    </rPh>
    <rPh sb="7" eb="9">
      <t>ヨウソ</t>
    </rPh>
    <rPh sb="9" eb="11">
      <t>ギジュツ</t>
    </rPh>
    <rPh sb="17" eb="19">
      <t>ケンキュウ</t>
    </rPh>
    <rPh sb="19" eb="21">
      <t>シサク</t>
    </rPh>
    <phoneticPr fontId="5"/>
  </si>
  <si>
    <t>A</t>
  </si>
  <si>
    <t>研究試作に係る設計及び製造等</t>
    <phoneticPr fontId="5"/>
  </si>
  <si>
    <t>試作品費</t>
    <rPh sb="0" eb="3">
      <t>シサクヒン</t>
    </rPh>
    <rPh sb="3" eb="4">
      <t>ヒ</t>
    </rPh>
    <phoneticPr fontId="5"/>
  </si>
  <si>
    <t>国庫債務負担行為等</t>
  </si>
  <si>
    <t>-</t>
    <phoneticPr fontId="5"/>
  </si>
  <si>
    <t>-</t>
    <phoneticPr fontId="5"/>
  </si>
  <si>
    <t>｢公共調達の適正化を図るための措置について（装管調第3776号29.3.24）｣に基づき、それまでの試作成果を活用する観点から随意契約とした。</t>
    <phoneticPr fontId="5"/>
  </si>
  <si>
    <t>本件に対してどのように対応すべきかは、各社が会社全体として総合的に判断されたものと認識しているが、今後とも、受注可能な業者の調査やホームページ等による十分な公告期間をとる等、競争性の確保に努める。</t>
    <phoneticPr fontId="5"/>
  </si>
  <si>
    <t>Ⅰ－２－（３）　技術基盤の強化</t>
    <rPh sb="8" eb="10">
      <t>ギジュツ</t>
    </rPh>
    <rPh sb="10" eb="12">
      <t>キバン</t>
    </rPh>
    <rPh sb="13" eb="15">
      <t>キョウカ</t>
    </rPh>
    <phoneticPr fontId="5"/>
  </si>
  <si>
    <t>Ⅰ-１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</si>
  <si>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　【１．必要性】
　　近い将来の開発につながることが見込まれる技術課題以外に、先進的な技術課題についても研究試作を行い、要素技術の着実な蓄積、育成に努めており、技術的優越の確保につながるものと認められる。
　【２．効率性】
　　民生品の積極的活用及び過去の技術的成果の利活用により、経費削減につなげるとの視点から点検したところ、民生品の活用が可能な部分については活用が図られている。また、省外の研究機関との研究協力についても考慮し、効率的な研究の推進に努めることとしている。さらに、省内の専門技術者・研究者等による検討会議を適宜に開催し、情報の交換、評価、問題点の解明並びに対策の検討を行うことにより、研究試作の充実化を計画している。
　【３．有効性】
　　先進的な技術課題に取り組み技術的優越の確保を目指しており、防衛生産・技術基盤の育成や優れた防衛装備品の創製への技術的貢献が期待できる。
　【４．総合評価】
　　防衛生産・技術基盤の育成や優れた防衛装備品の創製に寄与する要素技術の確立、防衛力強化に資するものと評価できる。</t>
    <phoneticPr fontId="5"/>
  </si>
  <si>
    <t>　民生品の積極的活用や過去の技術的成果の利活用による経費の低減を実施し、経費の抑制が適切になされていた。従来より過去の技術的成果等を積極的に利活用することで経費の抑制を行っているところであり、引き続き同様の取り組みを継続して実施していく。</t>
    <phoneticPr fontId="5"/>
  </si>
  <si>
    <t>-</t>
    <phoneticPr fontId="5"/>
  </si>
  <si>
    <t>新30-0021</t>
    <phoneticPr fontId="5"/>
  </si>
  <si>
    <t>三菱重工業株式会社</t>
    <rPh sb="0" eb="2">
      <t>ミツビシ</t>
    </rPh>
    <rPh sb="2" eb="5">
      <t>ジュウコウギョウ</t>
    </rPh>
    <rPh sb="5" eb="9">
      <t>カブシキガイシャ</t>
    </rPh>
    <phoneticPr fontId="5"/>
  </si>
  <si>
    <t>三菱電機株式会社</t>
    <rPh sb="0" eb="2">
      <t>ミツビシ</t>
    </rPh>
    <rPh sb="2" eb="4">
      <t>デンキ</t>
    </rPh>
    <rPh sb="4" eb="8">
      <t>カブシキガイシャ</t>
    </rPh>
    <phoneticPr fontId="5"/>
  </si>
  <si>
    <t>防衛省設置法第４条第１項第１４号</t>
    <phoneticPr fontId="5"/>
  </si>
  <si>
    <t>A.　富士通株式会社</t>
    <rPh sb="3" eb="6">
      <t>フジツウ</t>
    </rPh>
    <rPh sb="6" eb="10">
      <t>カブシキガイシャ</t>
    </rPh>
    <phoneticPr fontId="5"/>
  </si>
  <si>
    <t>-</t>
    <phoneticPr fontId="5"/>
  </si>
  <si>
    <t>４、５ページ</t>
    <phoneticPr fontId="5"/>
  </si>
  <si>
    <t>・外部有識者抽出点検の対象外である。</t>
    <phoneticPr fontId="5"/>
  </si>
  <si>
    <t>・繰越の状況が継続していることから、事業管理を適切に行うとともに適正な予算要求に努められたい。</t>
    <phoneticPr fontId="5"/>
  </si>
  <si>
    <t>-</t>
    <phoneticPr fontId="5"/>
  </si>
  <si>
    <t>4,700/4</t>
    <phoneticPr fontId="5"/>
  </si>
  <si>
    <t>29,783/13</t>
    <phoneticPr fontId="5"/>
  </si>
  <si>
    <t>富士通株式会社</t>
    <phoneticPr fontId="5"/>
  </si>
  <si>
    <t>電子戦評価技術の研究試作</t>
    <phoneticPr fontId="5"/>
  </si>
  <si>
    <t>国庫債務負担行為等</t>
    <phoneticPr fontId="5"/>
  </si>
  <si>
    <t>川崎重工業株式会社</t>
    <rPh sb="0" eb="2">
      <t>カワサキ</t>
    </rPh>
    <rPh sb="2" eb="5">
      <t>ジュウコウギョウ</t>
    </rPh>
    <rPh sb="5" eb="9">
      <t>カブシキガイシャ</t>
    </rPh>
    <phoneticPr fontId="5"/>
  </si>
  <si>
    <t>低コントラスト目標用画像誘導技術（その１）の研究試作</t>
    <phoneticPr fontId="5"/>
  </si>
  <si>
    <t>株式会社SUBARU</t>
    <phoneticPr fontId="5"/>
  </si>
  <si>
    <t>遠隔操作型支援機技術（その１）の研究試作</t>
    <phoneticPr fontId="5"/>
  </si>
  <si>
    <t>三菱電機株式会社</t>
    <phoneticPr fontId="5"/>
  </si>
  <si>
    <t>将来中距離空対空誘導弾（その１）の研究試作</t>
    <phoneticPr fontId="5"/>
  </si>
  <si>
    <t>装備システム用サイバー防護実験装置の研究試作</t>
    <rPh sb="0" eb="2">
      <t>ソウビ</t>
    </rPh>
    <rPh sb="6" eb="7">
      <t>ヨウ</t>
    </rPh>
    <rPh sb="11" eb="13">
      <t>ボウゴ</t>
    </rPh>
    <rPh sb="13" eb="15">
      <t>ジッケン</t>
    </rPh>
    <rPh sb="15" eb="17">
      <t>ソウチ</t>
    </rPh>
    <rPh sb="18" eb="20">
      <t>ケンキュウ</t>
    </rPh>
    <rPh sb="20" eb="22">
      <t>シサク</t>
    </rPh>
    <phoneticPr fontId="5"/>
  </si>
  <si>
    <t>広帯域・高感度赤外線検知器（その２）の研究試作</t>
    <phoneticPr fontId="5"/>
  </si>
  <si>
    <t>-</t>
    <phoneticPr fontId="5"/>
  </si>
  <si>
    <t>｢公共調達の適正化を図るための措置について（装管調第3776号29.3.24）｣に基づき、それまでの試作成果を活用する観点から随意契約とした。</t>
    <phoneticPr fontId="5"/>
  </si>
  <si>
    <t>株式会社ＳＵＢＡＲＵ</t>
    <phoneticPr fontId="5"/>
  </si>
  <si>
    <t>遠隔操作型支援機技術（その３）の研究試作</t>
    <phoneticPr fontId="5"/>
  </si>
  <si>
    <t>エレメントレベルＤＢＦ空中戦の研究試作</t>
    <phoneticPr fontId="5"/>
  </si>
  <si>
    <t>三菱重工業株式会社</t>
    <phoneticPr fontId="5"/>
  </si>
  <si>
    <t>車両搭載高出力レーザ実証装置の研究試作</t>
    <phoneticPr fontId="5"/>
  </si>
  <si>
    <t>-</t>
    <phoneticPr fontId="5"/>
  </si>
  <si>
    <t>・本事業における繰越は、研究開発の進捗状況に応じた事業計画の修正の結果生じた試作品の納期延期に伴うものであり、今後も適切な事業管理に努めていく。</t>
    <phoneticPr fontId="5"/>
  </si>
  <si>
    <t>各年度に実施する試作事業の内容によって、経費が異なるため。
防衛力を５年以内に抜本的に強化するために必要な取組みについて事項要求している。
重要政策推進枠：9,223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</si>
</sst>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92767</xdr:colOff>
      <xdr:row>269</xdr:row>
      <xdr:rowOff>257735</xdr:rowOff>
    </xdr:from>
    <xdr:to>
      <xdr:col>36</xdr:col>
      <xdr:colOff>146831</xdr:colOff>
      <xdr:row>273</xdr:row>
      <xdr:rowOff>40894</xdr:rowOff>
    </xdr:to>
    <xdr:sp macro="" textlink="">
      <xdr:nvSpPr>
        <xdr:cNvPr id="4" name="Rectangle 12">
          <a:extLst>
            <a:ext uri="{FF2B5EF4-FFF2-40B4-BE49-F238E27FC236}">
              <a16:creationId xmlns:a16="http://schemas.microsoft.com/office/drawing/2014/main" id="{5209ED1F-D89C-4AC6-B855-EC5179726FC9}"/>
            </a:ext>
          </a:extLst>
        </xdr:cNvPr>
        <xdr:cNvSpPr>
          <a:spLocks noChangeArrowheads="1"/>
        </xdr:cNvSpPr>
      </xdr:nvSpPr>
      <xdr:spPr bwMode="auto">
        <a:xfrm>
          <a:off x="3857943" y="45955323"/>
          <a:ext cx="2743476" cy="117268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４，７００</a:t>
          </a:r>
          <a:r>
            <a:rPr lang="en-US" altLang="ja-JP" sz="2000" b="1" i="0" u="none" strike="noStrike" baseline="0">
              <a:solidFill>
                <a:srgbClr val="000000"/>
              </a:solidFill>
              <a:latin typeface="ＭＳ Ｐゴシック"/>
              <a:ea typeface="ＭＳ Ｐゴシック"/>
            </a:rPr>
            <a:t>.</a:t>
          </a:r>
          <a:r>
            <a:rPr lang="ja-JP" altLang="en-US" sz="2000" b="1" i="0" u="none" strike="noStrike" baseline="0">
              <a:solidFill>
                <a:srgbClr val="000000"/>
              </a:solidFill>
              <a:latin typeface="ＭＳ Ｐゴシック"/>
              <a:ea typeface="ＭＳ Ｐゴシック"/>
            </a:rPr>
            <a:t>０百万円</a:t>
          </a:r>
        </a:p>
      </xdr:txBody>
    </xdr:sp>
    <xdr:clientData/>
  </xdr:twoCellAnchor>
  <xdr:twoCellAnchor>
    <xdr:from>
      <xdr:col>29</xdr:col>
      <xdr:colOff>29096</xdr:colOff>
      <xdr:row>273</xdr:row>
      <xdr:rowOff>223072</xdr:rowOff>
    </xdr:from>
    <xdr:to>
      <xdr:col>29</xdr:col>
      <xdr:colOff>29096</xdr:colOff>
      <xdr:row>278</xdr:row>
      <xdr:rowOff>52016</xdr:rowOff>
    </xdr:to>
    <xdr:sp macro="" textlink="">
      <xdr:nvSpPr>
        <xdr:cNvPr id="5" name="Line 11">
          <a:extLst>
            <a:ext uri="{FF2B5EF4-FFF2-40B4-BE49-F238E27FC236}">
              <a16:creationId xmlns:a16="http://schemas.microsoft.com/office/drawing/2014/main" id="{90ED8A87-B216-4ED5-9A94-09EBE21DFA25}"/>
            </a:ext>
          </a:extLst>
        </xdr:cNvPr>
        <xdr:cNvSpPr>
          <a:spLocks noChangeShapeType="1"/>
        </xdr:cNvSpPr>
      </xdr:nvSpPr>
      <xdr:spPr bwMode="auto">
        <a:xfrm>
          <a:off x="5228625" y="47310190"/>
          <a:ext cx="0" cy="1565855"/>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21</xdr:col>
      <xdr:colOff>91566</xdr:colOff>
      <xdr:row>281</xdr:row>
      <xdr:rowOff>15735</xdr:rowOff>
    </xdr:from>
    <xdr:to>
      <xdr:col>36</xdr:col>
      <xdr:colOff>148031</xdr:colOff>
      <xdr:row>284</xdr:row>
      <xdr:rowOff>146277</xdr:rowOff>
    </xdr:to>
    <xdr:sp macro="" textlink="">
      <xdr:nvSpPr>
        <xdr:cNvPr id="6" name="Rectangle 12">
          <a:extLst>
            <a:ext uri="{FF2B5EF4-FFF2-40B4-BE49-F238E27FC236}">
              <a16:creationId xmlns:a16="http://schemas.microsoft.com/office/drawing/2014/main" id="{15202525-DA56-4EE1-BC4D-9EE0695D9808}"/>
            </a:ext>
          </a:extLst>
        </xdr:cNvPr>
        <xdr:cNvSpPr>
          <a:spLocks noChangeArrowheads="1"/>
        </xdr:cNvSpPr>
      </xdr:nvSpPr>
      <xdr:spPr bwMode="auto">
        <a:xfrm>
          <a:off x="3856742" y="49881911"/>
          <a:ext cx="2745877" cy="117269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Ａ．民間会社４社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４，７００</a:t>
          </a:r>
          <a:r>
            <a:rPr lang="en-US" altLang="ja-JP" sz="2000" b="1" i="0" u="none" strike="noStrike" baseline="0">
              <a:solidFill>
                <a:srgbClr val="000000"/>
              </a:solidFill>
              <a:latin typeface="ＭＳ Ｐゴシック"/>
              <a:ea typeface="ＭＳ Ｐゴシック"/>
            </a:rPr>
            <a:t>.</a:t>
          </a:r>
          <a:r>
            <a:rPr lang="ja-JP" altLang="en-US" sz="2000" b="1" i="0" u="none" strike="noStrike" baseline="0">
              <a:solidFill>
                <a:srgbClr val="000000"/>
              </a:solidFill>
              <a:latin typeface="ＭＳ Ｐゴシック"/>
              <a:ea typeface="ＭＳ Ｐゴシック"/>
            </a:rPr>
            <a:t>０百万円</a:t>
          </a:r>
        </a:p>
      </xdr:txBody>
    </xdr:sp>
    <xdr:clientData/>
  </xdr:twoCellAnchor>
  <xdr:twoCellAnchor>
    <xdr:from>
      <xdr:col>21</xdr:col>
      <xdr:colOff>44824</xdr:colOff>
      <xdr:row>279</xdr:row>
      <xdr:rowOff>232512</xdr:rowOff>
    </xdr:from>
    <xdr:to>
      <xdr:col>36</xdr:col>
      <xdr:colOff>53612</xdr:colOff>
      <xdr:row>280</xdr:row>
      <xdr:rowOff>277421</xdr:rowOff>
    </xdr:to>
    <xdr:sp macro="" textlink="">
      <xdr:nvSpPr>
        <xdr:cNvPr id="7" name="Rectangle 13">
          <a:extLst>
            <a:ext uri="{FF2B5EF4-FFF2-40B4-BE49-F238E27FC236}">
              <a16:creationId xmlns:a16="http://schemas.microsoft.com/office/drawing/2014/main" id="{33E7A9A4-E697-45D1-90AD-1A0B8DA7C152}"/>
            </a:ext>
          </a:extLst>
        </xdr:cNvPr>
        <xdr:cNvSpPr>
          <a:spLocks noChangeArrowheads="1"/>
        </xdr:cNvSpPr>
      </xdr:nvSpPr>
      <xdr:spPr bwMode="auto">
        <a:xfrm>
          <a:off x="3810000" y="49403924"/>
          <a:ext cx="2698200" cy="392291"/>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xdr:txBody>
    </xdr:sp>
    <xdr:clientData/>
  </xdr:twoCellAnchor>
  <xdr:twoCellAnchor>
    <xdr:from>
      <xdr:col>21</xdr:col>
      <xdr:colOff>75268</xdr:colOff>
      <xdr:row>285</xdr:row>
      <xdr:rowOff>102721</xdr:rowOff>
    </xdr:from>
    <xdr:to>
      <xdr:col>36</xdr:col>
      <xdr:colOff>123765</xdr:colOff>
      <xdr:row>285</xdr:row>
      <xdr:rowOff>666482</xdr:rowOff>
    </xdr:to>
    <xdr:sp macro="" textlink="">
      <xdr:nvSpPr>
        <xdr:cNvPr id="8" name="Rectangle 16">
          <a:extLst>
            <a:ext uri="{FF2B5EF4-FFF2-40B4-BE49-F238E27FC236}">
              <a16:creationId xmlns:a16="http://schemas.microsoft.com/office/drawing/2014/main" id="{8E77B286-CEED-4CA8-ABF8-7725192DBB14}"/>
            </a:ext>
          </a:extLst>
        </xdr:cNvPr>
        <xdr:cNvSpPr>
          <a:spLocks noChangeArrowheads="1"/>
        </xdr:cNvSpPr>
      </xdr:nvSpPr>
      <xdr:spPr bwMode="auto">
        <a:xfrm>
          <a:off x="3840444" y="51358427"/>
          <a:ext cx="2737909" cy="563761"/>
        </a:xfrm>
        <a:prstGeom prst="rect">
          <a:avLst/>
        </a:prstGeom>
        <a:noFill/>
        <a:ln w="3175">
          <a:noFill/>
          <a:miter lim="800000"/>
          <a:headEnd/>
          <a:tailEnd/>
        </a:ln>
      </xdr:spPr>
      <xdr:txBody>
        <a:bodyPr vertOverflow="clip" wrap="square" lIns="27432" tIns="18288" rIns="0" bIns="0" anchor="t" upright="1"/>
        <a:lstStyle/>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各試作品の設計、製造及び試験等の実施</a:t>
          </a:r>
        </a:p>
      </xdr:txBody>
    </xdr:sp>
    <xdr:clientData/>
  </xdr:twoCellAnchor>
  <xdr:twoCellAnchor>
    <xdr:from>
      <xdr:col>21</xdr:col>
      <xdr:colOff>67236</xdr:colOff>
      <xdr:row>284</xdr:row>
      <xdr:rowOff>324971</xdr:rowOff>
    </xdr:from>
    <xdr:to>
      <xdr:col>37</xdr:col>
      <xdr:colOff>2605</xdr:colOff>
      <xdr:row>285</xdr:row>
      <xdr:rowOff>407245</xdr:rowOff>
    </xdr:to>
    <xdr:sp macro="" textlink="">
      <xdr:nvSpPr>
        <xdr:cNvPr id="9" name="大かっこ 8">
          <a:extLst>
            <a:ext uri="{FF2B5EF4-FFF2-40B4-BE49-F238E27FC236}">
              <a16:creationId xmlns:a16="http://schemas.microsoft.com/office/drawing/2014/main" id="{BC134C3A-55B7-4B95-92D9-487CBE75FD4F}"/>
            </a:ext>
          </a:extLst>
        </xdr:cNvPr>
        <xdr:cNvSpPr/>
      </xdr:nvSpPr>
      <xdr:spPr>
        <a:xfrm>
          <a:off x="3832412" y="51233295"/>
          <a:ext cx="2804075" cy="4296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57</xdr:col>
      <xdr:colOff>268941</xdr:colOff>
      <xdr:row>640</xdr:row>
      <xdr:rowOff>123264</xdr:rowOff>
    </xdr:from>
    <xdr:to>
      <xdr:col>60</xdr:col>
      <xdr:colOff>504265</xdr:colOff>
      <xdr:row>648</xdr:row>
      <xdr:rowOff>89647</xdr:rowOff>
    </xdr:to>
    <xdr:sp macro="" textlink="">
      <xdr:nvSpPr>
        <xdr:cNvPr id="10" name="テキスト ボックス 9">
          <a:extLst>
            <a:ext uri="{FF2B5EF4-FFF2-40B4-BE49-F238E27FC236}">
              <a16:creationId xmlns:a16="http://schemas.microsoft.com/office/drawing/2014/main" id="{37EA458D-85BF-4818-AA57-E85A8734B9F1}"/>
            </a:ext>
          </a:extLst>
        </xdr:cNvPr>
        <xdr:cNvSpPr txBox="1"/>
      </xdr:nvSpPr>
      <xdr:spPr>
        <a:xfrm>
          <a:off x="10466294" y="188359676"/>
          <a:ext cx="2050677" cy="3014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・遠隔（その３）：</a:t>
          </a:r>
          <a:r>
            <a:rPr kumimoji="1" lang="en-US" altLang="ja-JP" sz="1100"/>
            <a:t>1497100000</a:t>
          </a:r>
          <a:r>
            <a:rPr kumimoji="1" lang="ja-JP" altLang="en-US" sz="1100"/>
            <a:t>ＳＵＢＡＲＵ</a:t>
          </a:r>
          <a:endParaRPr kumimoji="1" lang="en-US" altLang="ja-JP" sz="1100"/>
        </a:p>
        <a:p>
          <a:r>
            <a:rPr kumimoji="1" lang="ja-JP" altLang="en-US" sz="1100"/>
            <a:t>・極超音速（その３）：</a:t>
          </a:r>
          <a:r>
            <a:rPr kumimoji="1" lang="en-US" altLang="ja-JP" sz="1100"/>
            <a:t>6616940000</a:t>
          </a:r>
          <a:r>
            <a:rPr kumimoji="1" lang="ja-JP" altLang="en-US" sz="1100"/>
            <a:t>ＭＨＩ</a:t>
          </a:r>
          <a:endParaRPr kumimoji="1" lang="en-US" altLang="ja-JP" sz="1100"/>
        </a:p>
        <a:p>
          <a:r>
            <a:rPr kumimoji="1" lang="ja-JP" altLang="en-US" sz="1100"/>
            <a:t>・装備システム用サイバー：</a:t>
          </a:r>
          <a:r>
            <a:rPr kumimoji="1" lang="en-US" altLang="ja-JP" sz="1100"/>
            <a:t>869000000</a:t>
          </a:r>
          <a:r>
            <a:rPr kumimoji="1" lang="ja-JP" altLang="en-US" sz="1100"/>
            <a:t>、三菱電機</a:t>
          </a:r>
          <a:endParaRPr kumimoji="1" lang="en-US" altLang="ja-JP" sz="1100"/>
        </a:p>
        <a:p>
          <a:r>
            <a:rPr kumimoji="1" lang="ja-JP" altLang="en-US" sz="1100"/>
            <a:t>・エレメントレベルＤＢＦ：</a:t>
          </a:r>
          <a:r>
            <a:rPr kumimoji="1" lang="en-US" altLang="ja-JP" sz="1100"/>
            <a:t>4082100000</a:t>
          </a:r>
          <a:r>
            <a:rPr kumimoji="1" lang="ja-JP" altLang="en-US" sz="1100"/>
            <a:t>、三菱電機</a:t>
          </a:r>
          <a:endParaRPr kumimoji="1" lang="en-US" altLang="ja-JP" sz="1100"/>
        </a:p>
        <a:p>
          <a:r>
            <a:rPr kumimoji="1" lang="ja-JP" altLang="en-US" sz="1100"/>
            <a:t>・広帯域・高感度（その</a:t>
          </a:r>
          <a:r>
            <a:rPr kumimoji="1" lang="en-US" altLang="ja-JP" sz="1100"/>
            <a:t>2</a:t>
          </a:r>
          <a:r>
            <a:rPr kumimoji="1" lang="ja-JP" altLang="en-US" sz="1100"/>
            <a:t>）：</a:t>
          </a:r>
          <a:r>
            <a:rPr kumimoji="1" lang="en-US" altLang="ja-JP" sz="1100"/>
            <a:t>1224763100</a:t>
          </a:r>
          <a:r>
            <a:rPr kumimoji="1" lang="ja-JP" altLang="en-US" sz="1100"/>
            <a:t>、富士通（株）</a:t>
          </a:r>
          <a:endParaRPr kumimoji="1" lang="en-US" altLang="ja-JP" sz="1100"/>
        </a:p>
        <a:p>
          <a:r>
            <a:rPr kumimoji="1" lang="ja-JP" altLang="en-US" sz="1100"/>
            <a:t>・車両搭載高出力レーザ：</a:t>
          </a:r>
          <a:r>
            <a:rPr kumimoji="1" lang="en-US" altLang="ja-JP" sz="1100"/>
            <a:t>7898040000</a:t>
          </a:r>
          <a:r>
            <a:rPr kumimoji="1" lang="ja-JP" altLang="en-US" sz="1100"/>
            <a:t>、ＫＨＩ</a:t>
          </a:r>
          <a:endParaRPr kumimoji="1" lang="en-US" altLang="ja-JP" sz="1100"/>
        </a:p>
        <a:p>
          <a:r>
            <a:rPr kumimoji="1" lang="ja-JP" altLang="en-US" sz="1100"/>
            <a:t>Ｒ</a:t>
          </a:r>
          <a:r>
            <a:rPr kumimoji="1" lang="en-US" altLang="ja-JP" sz="1100"/>
            <a:t>03</a:t>
          </a:r>
          <a:r>
            <a:rPr kumimoji="1" lang="ja-JP" altLang="en-US" sz="1100"/>
            <a:t> 事業監理報告より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70" zoomScaleNormal="75" zoomScaleSheetLayoutView="7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746</v>
      </c>
      <c r="AK2" s="187"/>
      <c r="AL2" s="187"/>
      <c r="AM2" s="187"/>
      <c r="AN2" s="90" t="s">
        <v>368</v>
      </c>
      <c r="AO2" s="187">
        <v>21</v>
      </c>
      <c r="AP2" s="187"/>
      <c r="AQ2" s="187"/>
      <c r="AR2" s="91" t="s">
        <v>368</v>
      </c>
      <c r="AS2" s="188">
        <v>239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767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宇宙開発利用、海洋政策、科学技術・イノベーション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13890</v>
      </c>
      <c r="Q13" s="232"/>
      <c r="R13" s="232"/>
      <c r="S13" s="232"/>
      <c r="T13" s="232"/>
      <c r="U13" s="232"/>
      <c r="V13" s="233"/>
      <c r="W13" s="231">
        <v>13085</v>
      </c>
      <c r="X13" s="232"/>
      <c r="Y13" s="232"/>
      <c r="Z13" s="232"/>
      <c r="AA13" s="232"/>
      <c r="AB13" s="232"/>
      <c r="AC13" s="233"/>
      <c r="AD13" s="231">
        <v>6273</v>
      </c>
      <c r="AE13" s="232"/>
      <c r="AF13" s="232"/>
      <c r="AG13" s="232"/>
      <c r="AH13" s="232"/>
      <c r="AI13" s="232"/>
      <c r="AJ13" s="233"/>
      <c r="AK13" s="231">
        <v>29783</v>
      </c>
      <c r="AL13" s="232"/>
      <c r="AM13" s="232"/>
      <c r="AN13" s="232"/>
      <c r="AO13" s="232"/>
      <c r="AP13" s="232"/>
      <c r="AQ13" s="233"/>
      <c r="AR13" s="243">
        <v>10048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-36</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735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v>6782</v>
      </c>
      <c r="X15" s="232"/>
      <c r="Y15" s="232"/>
      <c r="Z15" s="232"/>
      <c r="AA15" s="232"/>
      <c r="AB15" s="232"/>
      <c r="AC15" s="233"/>
      <c r="AD15" s="231">
        <v>5495</v>
      </c>
      <c r="AE15" s="232"/>
      <c r="AF15" s="232"/>
      <c r="AG15" s="232"/>
      <c r="AH15" s="232"/>
      <c r="AI15" s="232"/>
      <c r="AJ15" s="233"/>
      <c r="AK15" s="231">
        <v>7068</v>
      </c>
      <c r="AL15" s="232"/>
      <c r="AM15" s="232"/>
      <c r="AN15" s="232"/>
      <c r="AO15" s="232"/>
      <c r="AP15" s="232"/>
      <c r="AQ15" s="233"/>
      <c r="AR15" s="231" t="s">
        <v>763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-6782</v>
      </c>
      <c r="Q16" s="232"/>
      <c r="R16" s="232"/>
      <c r="S16" s="232"/>
      <c r="T16" s="232"/>
      <c r="U16" s="232"/>
      <c r="V16" s="233"/>
      <c r="W16" s="231">
        <v>-5495</v>
      </c>
      <c r="X16" s="232"/>
      <c r="Y16" s="232"/>
      <c r="Z16" s="232"/>
      <c r="AA16" s="232"/>
      <c r="AB16" s="232"/>
      <c r="AC16" s="233"/>
      <c r="AD16" s="231">
        <v>-7068</v>
      </c>
      <c r="AE16" s="232"/>
      <c r="AF16" s="232"/>
      <c r="AG16" s="232"/>
      <c r="AH16" s="232"/>
      <c r="AI16" s="232"/>
      <c r="AJ16" s="233"/>
      <c r="AK16" s="231" t="s">
        <v>735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735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7072</v>
      </c>
      <c r="Q18" s="276"/>
      <c r="R18" s="276"/>
      <c r="S18" s="276"/>
      <c r="T18" s="276"/>
      <c r="U18" s="276"/>
      <c r="V18" s="277"/>
      <c r="W18" s="275">
        <f>SUM(W13:AC17)</f>
        <v>14372</v>
      </c>
      <c r="X18" s="276"/>
      <c r="Y18" s="276"/>
      <c r="Z18" s="276"/>
      <c r="AA18" s="276"/>
      <c r="AB18" s="276"/>
      <c r="AC18" s="277"/>
      <c r="AD18" s="275">
        <f>SUM(AD13:AJ17)</f>
        <v>4700</v>
      </c>
      <c r="AE18" s="276"/>
      <c r="AF18" s="276"/>
      <c r="AG18" s="276"/>
      <c r="AH18" s="276"/>
      <c r="AI18" s="276"/>
      <c r="AJ18" s="277"/>
      <c r="AK18" s="275">
        <f>SUM(AK13:AQ17)</f>
        <v>36851</v>
      </c>
      <c r="AL18" s="276"/>
      <c r="AM18" s="276"/>
      <c r="AN18" s="276"/>
      <c r="AO18" s="276"/>
      <c r="AP18" s="276"/>
      <c r="AQ18" s="277"/>
      <c r="AR18" s="275">
        <f>SUM(AR13:AX17)</f>
        <v>10048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7072</v>
      </c>
      <c r="Q19" s="232"/>
      <c r="R19" s="232"/>
      <c r="S19" s="232"/>
      <c r="T19" s="232"/>
      <c r="U19" s="232"/>
      <c r="V19" s="233"/>
      <c r="W19" s="231">
        <v>14372</v>
      </c>
      <c r="X19" s="232"/>
      <c r="Y19" s="232"/>
      <c r="Z19" s="232"/>
      <c r="AA19" s="232"/>
      <c r="AB19" s="232"/>
      <c r="AC19" s="233"/>
      <c r="AD19" s="231">
        <v>4700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0.51046629132380539</v>
      </c>
      <c r="Q21" s="307"/>
      <c r="R21" s="307"/>
      <c r="S21" s="307"/>
      <c r="T21" s="307"/>
      <c r="U21" s="307"/>
      <c r="V21" s="307"/>
      <c r="W21" s="307">
        <f>IF(W19=0, "-", SUM(W19)/SUM(W13,W14))</f>
        <v>1.0983568972105464</v>
      </c>
      <c r="X21" s="307"/>
      <c r="Y21" s="307"/>
      <c r="Z21" s="307"/>
      <c r="AA21" s="307"/>
      <c r="AB21" s="307"/>
      <c r="AC21" s="307"/>
      <c r="AD21" s="307">
        <f>IF(AD19=0, "-", SUM(AD19)/SUM(AD13,AD14))</f>
        <v>0.74924278654551246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29783</v>
      </c>
      <c r="Q23" s="244"/>
      <c r="R23" s="244"/>
      <c r="S23" s="244"/>
      <c r="T23" s="244"/>
      <c r="U23" s="244"/>
      <c r="V23" s="295"/>
      <c r="W23" s="243">
        <v>10048</v>
      </c>
      <c r="X23" s="244"/>
      <c r="Y23" s="244"/>
      <c r="Z23" s="244"/>
      <c r="AA23" s="244"/>
      <c r="AB23" s="244"/>
      <c r="AC23" s="295"/>
      <c r="AD23" s="296" t="s">
        <v>796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735</v>
      </c>
      <c r="Q24" s="232"/>
      <c r="R24" s="232"/>
      <c r="S24" s="232"/>
      <c r="T24" s="232"/>
      <c r="U24" s="232"/>
      <c r="V24" s="233"/>
      <c r="W24" s="231" t="s">
        <v>756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735</v>
      </c>
      <c r="Q25" s="232"/>
      <c r="R25" s="232"/>
      <c r="S25" s="232"/>
      <c r="T25" s="232"/>
      <c r="U25" s="232"/>
      <c r="V25" s="233"/>
      <c r="W25" s="231" t="s">
        <v>756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735</v>
      </c>
      <c r="Q26" s="232"/>
      <c r="R26" s="232"/>
      <c r="S26" s="232"/>
      <c r="T26" s="232"/>
      <c r="U26" s="232"/>
      <c r="V26" s="233"/>
      <c r="W26" s="231" t="s">
        <v>756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735</v>
      </c>
      <c r="Q27" s="232"/>
      <c r="R27" s="232"/>
      <c r="S27" s="232"/>
      <c r="T27" s="232"/>
      <c r="U27" s="232"/>
      <c r="V27" s="233"/>
      <c r="W27" s="231" t="s">
        <v>756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29783</v>
      </c>
      <c r="Q29" s="346"/>
      <c r="R29" s="346"/>
      <c r="S29" s="346"/>
      <c r="T29" s="346"/>
      <c r="U29" s="346"/>
      <c r="V29" s="347"/>
      <c r="W29" s="348">
        <f>AR13</f>
        <v>10048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745</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11</v>
      </c>
      <c r="AF32" s="386"/>
      <c r="AG32" s="386"/>
      <c r="AH32" s="386"/>
      <c r="AI32" s="386">
        <v>10</v>
      </c>
      <c r="AJ32" s="386"/>
      <c r="AK32" s="386"/>
      <c r="AL32" s="386"/>
      <c r="AM32" s="386">
        <v>4</v>
      </c>
      <c r="AN32" s="386"/>
      <c r="AO32" s="386"/>
      <c r="AP32" s="386"/>
      <c r="AQ32" s="413" t="s">
        <v>756</v>
      </c>
      <c r="AR32" s="386"/>
      <c r="AS32" s="386"/>
      <c r="AT32" s="386"/>
      <c r="AU32" s="404" t="s">
        <v>756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11</v>
      </c>
      <c r="AF33" s="386"/>
      <c r="AG33" s="386"/>
      <c r="AH33" s="386"/>
      <c r="AI33" s="386">
        <v>10</v>
      </c>
      <c r="AJ33" s="386"/>
      <c r="AK33" s="386"/>
      <c r="AL33" s="386"/>
      <c r="AM33" s="386">
        <v>3</v>
      </c>
      <c r="AN33" s="386"/>
      <c r="AO33" s="386"/>
      <c r="AP33" s="386"/>
      <c r="AQ33" s="386">
        <v>12</v>
      </c>
      <c r="AR33" s="386"/>
      <c r="AS33" s="386"/>
      <c r="AT33" s="386"/>
      <c r="AU33" s="404" t="s">
        <v>756</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709</v>
      </c>
      <c r="H35" s="410"/>
      <c r="I35" s="410"/>
      <c r="J35" s="410"/>
      <c r="K35" s="410"/>
      <c r="L35" s="410"/>
      <c r="M35" s="410"/>
      <c r="N35" s="410"/>
      <c r="O35" s="410"/>
      <c r="P35" s="410"/>
      <c r="Q35" s="410"/>
      <c r="R35" s="410"/>
      <c r="S35" s="410"/>
      <c r="T35" s="410"/>
      <c r="U35" s="410"/>
      <c r="V35" s="410"/>
      <c r="W35" s="410"/>
      <c r="X35" s="410"/>
      <c r="Y35" s="434" t="s">
        <v>666</v>
      </c>
      <c r="Z35" s="435"/>
      <c r="AA35" s="436"/>
      <c r="AB35" s="437" t="s">
        <v>710</v>
      </c>
      <c r="AC35" s="438"/>
      <c r="AD35" s="439"/>
      <c r="AE35" s="413">
        <v>643</v>
      </c>
      <c r="AF35" s="413"/>
      <c r="AG35" s="413"/>
      <c r="AH35" s="413"/>
      <c r="AI35" s="413">
        <v>1437</v>
      </c>
      <c r="AJ35" s="413"/>
      <c r="AK35" s="413"/>
      <c r="AL35" s="413"/>
      <c r="AM35" s="413">
        <v>1175</v>
      </c>
      <c r="AN35" s="413"/>
      <c r="AO35" s="413"/>
      <c r="AP35" s="413"/>
      <c r="AQ35" s="404">
        <v>2291</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711</v>
      </c>
      <c r="AC36" s="441"/>
      <c r="AD36" s="442"/>
      <c r="AE36" s="443" t="s">
        <v>712</v>
      </c>
      <c r="AF36" s="443"/>
      <c r="AG36" s="443"/>
      <c r="AH36" s="443"/>
      <c r="AI36" s="443" t="s">
        <v>713</v>
      </c>
      <c r="AJ36" s="443"/>
      <c r="AK36" s="443"/>
      <c r="AL36" s="443"/>
      <c r="AM36" s="443" t="s">
        <v>774</v>
      </c>
      <c r="AN36" s="443"/>
      <c r="AO36" s="443"/>
      <c r="AP36" s="443"/>
      <c r="AQ36" s="443" t="s">
        <v>775</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700</v>
      </c>
      <c r="AR38" s="447"/>
      <c r="AS38" s="448" t="s">
        <v>224</v>
      </c>
      <c r="AT38" s="449"/>
      <c r="AU38" s="450">
        <v>4</v>
      </c>
      <c r="AV38" s="450"/>
      <c r="AW38" s="339" t="s">
        <v>170</v>
      </c>
      <c r="AX38" s="344"/>
    </row>
    <row r="39" spans="1:51" ht="23.25" customHeight="1" x14ac:dyDescent="0.15">
      <c r="A39" s="487"/>
      <c r="B39" s="485"/>
      <c r="C39" s="485"/>
      <c r="D39" s="485"/>
      <c r="E39" s="485"/>
      <c r="F39" s="486"/>
      <c r="G39" s="389" t="s">
        <v>716</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700</v>
      </c>
      <c r="AC39" s="403"/>
      <c r="AD39" s="403"/>
      <c r="AE39" s="404" t="s">
        <v>700</v>
      </c>
      <c r="AF39" s="387"/>
      <c r="AG39" s="387"/>
      <c r="AH39" s="387"/>
      <c r="AI39" s="404" t="s">
        <v>700</v>
      </c>
      <c r="AJ39" s="387"/>
      <c r="AK39" s="387"/>
      <c r="AL39" s="387"/>
      <c r="AM39" s="404" t="s">
        <v>700</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700</v>
      </c>
      <c r="AC40" s="462"/>
      <c r="AD40" s="462"/>
      <c r="AE40" s="404" t="s">
        <v>700</v>
      </c>
      <c r="AF40" s="387"/>
      <c r="AG40" s="387"/>
      <c r="AH40" s="387"/>
      <c r="AI40" s="404" t="s">
        <v>700</v>
      </c>
      <c r="AJ40" s="387"/>
      <c r="AK40" s="387"/>
      <c r="AL40" s="387"/>
      <c r="AM40" s="404" t="s">
        <v>700</v>
      </c>
      <c r="AN40" s="387"/>
      <c r="AO40" s="387"/>
      <c r="AP40" s="387"/>
      <c r="AQ40" s="406" t="s">
        <v>700</v>
      </c>
      <c r="AR40" s="407"/>
      <c r="AS40" s="407"/>
      <c r="AT40" s="408"/>
      <c r="AU40" s="387">
        <v>3</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700</v>
      </c>
      <c r="AN41" s="387"/>
      <c r="AO41" s="387"/>
      <c r="AP41" s="387"/>
      <c r="AQ41" s="406" t="s">
        <v>700</v>
      </c>
      <c r="AR41" s="407"/>
      <c r="AS41" s="407"/>
      <c r="AT41" s="408"/>
      <c r="AU41" s="387" t="s">
        <v>700</v>
      </c>
      <c r="AV41" s="387"/>
      <c r="AW41" s="387"/>
      <c r="AX41" s="388"/>
    </row>
    <row r="42" spans="1:51" ht="27.75" customHeight="1" x14ac:dyDescent="0.15">
      <c r="A42" s="475" t="s">
        <v>344</v>
      </c>
      <c r="B42" s="470"/>
      <c r="C42" s="470"/>
      <c r="D42" s="470"/>
      <c r="E42" s="470"/>
      <c r="F42" s="471"/>
      <c r="G42" s="511" t="s">
        <v>743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7.7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700</v>
      </c>
      <c r="AR72" s="447"/>
      <c r="AS72" s="448" t="s">
        <v>224</v>
      </c>
      <c r="AT72" s="449"/>
      <c r="AU72" s="450">
        <v>6</v>
      </c>
      <c r="AV72" s="450"/>
      <c r="AW72" s="339" t="s">
        <v>170</v>
      </c>
      <c r="AX72" s="344"/>
      <c r="AY72">
        <f t="shared" ref="AY72:AY77" si="1">$AY$71</f>
        <v>1</v>
      </c>
    </row>
    <row r="73" spans="1:51" ht="23.25" customHeight="1" x14ac:dyDescent="0.15">
      <c r="A73" s="523"/>
      <c r="B73" s="521"/>
      <c r="C73" s="521"/>
      <c r="D73" s="521"/>
      <c r="E73" s="521"/>
      <c r="F73" s="522"/>
      <c r="G73" s="389" t="s">
        <v>717</v>
      </c>
      <c r="H73" s="390"/>
      <c r="I73" s="390"/>
      <c r="J73" s="390"/>
      <c r="K73" s="390"/>
      <c r="L73" s="390"/>
      <c r="M73" s="390"/>
      <c r="N73" s="390"/>
      <c r="O73" s="391"/>
      <c r="P73" s="154" t="s">
        <v>702</v>
      </c>
      <c r="Q73" s="154"/>
      <c r="R73" s="154"/>
      <c r="S73" s="154"/>
      <c r="T73" s="154"/>
      <c r="U73" s="154"/>
      <c r="V73" s="154"/>
      <c r="W73" s="154"/>
      <c r="X73" s="155"/>
      <c r="Y73" s="400" t="s">
        <v>12</v>
      </c>
      <c r="Z73" s="401"/>
      <c r="AA73" s="402"/>
      <c r="AB73" s="403" t="s">
        <v>700</v>
      </c>
      <c r="AC73" s="403"/>
      <c r="AD73" s="403"/>
      <c r="AE73" s="404" t="s">
        <v>700</v>
      </c>
      <c r="AF73" s="387"/>
      <c r="AG73" s="387"/>
      <c r="AH73" s="387"/>
      <c r="AI73" s="404" t="s">
        <v>700</v>
      </c>
      <c r="AJ73" s="387"/>
      <c r="AK73" s="387"/>
      <c r="AL73" s="387"/>
      <c r="AM73" s="404" t="s">
        <v>700</v>
      </c>
      <c r="AN73" s="387"/>
      <c r="AO73" s="387"/>
      <c r="AP73" s="387"/>
      <c r="AQ73" s="406" t="s">
        <v>700</v>
      </c>
      <c r="AR73" s="407"/>
      <c r="AS73" s="407"/>
      <c r="AT73" s="408"/>
      <c r="AU73" s="387" t="s">
        <v>700</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700</v>
      </c>
      <c r="AC74" s="462"/>
      <c r="AD74" s="462"/>
      <c r="AE74" s="404" t="s">
        <v>700</v>
      </c>
      <c r="AF74" s="387"/>
      <c r="AG74" s="387"/>
      <c r="AH74" s="387"/>
      <c r="AI74" s="404" t="s">
        <v>700</v>
      </c>
      <c r="AJ74" s="387"/>
      <c r="AK74" s="387"/>
      <c r="AL74" s="387"/>
      <c r="AM74" s="404" t="s">
        <v>700</v>
      </c>
      <c r="AN74" s="387"/>
      <c r="AO74" s="387"/>
      <c r="AP74" s="387"/>
      <c r="AQ74" s="406" t="s">
        <v>700</v>
      </c>
      <c r="AR74" s="407"/>
      <c r="AS74" s="407"/>
      <c r="AT74" s="408"/>
      <c r="AU74" s="387">
        <v>2</v>
      </c>
      <c r="AV74" s="387"/>
      <c r="AW74" s="387"/>
      <c r="AX74" s="388"/>
      <c r="AY74">
        <f t="shared" si="1"/>
        <v>1</v>
      </c>
    </row>
    <row r="75" spans="1:51" ht="23.2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700</v>
      </c>
      <c r="AF75" s="387"/>
      <c r="AG75" s="387"/>
      <c r="AH75" s="387"/>
      <c r="AI75" s="404" t="s">
        <v>700</v>
      </c>
      <c r="AJ75" s="387"/>
      <c r="AK75" s="387"/>
      <c r="AL75" s="387"/>
      <c r="AM75" s="404" t="s">
        <v>700</v>
      </c>
      <c r="AN75" s="387"/>
      <c r="AO75" s="387"/>
      <c r="AP75" s="387"/>
      <c r="AQ75" s="406" t="s">
        <v>700</v>
      </c>
      <c r="AR75" s="407"/>
      <c r="AS75" s="407"/>
      <c r="AT75" s="408"/>
      <c r="AU75" s="387" t="s">
        <v>700</v>
      </c>
      <c r="AV75" s="387"/>
      <c r="AW75" s="387"/>
      <c r="AX75" s="388"/>
      <c r="AY75">
        <f t="shared" si="1"/>
        <v>1</v>
      </c>
    </row>
    <row r="76" spans="1:51" ht="23.25" customHeight="1" x14ac:dyDescent="0.15">
      <c r="A76" s="475" t="s">
        <v>344</v>
      </c>
      <c r="B76" s="470"/>
      <c r="C76" s="470"/>
      <c r="D76" s="470"/>
      <c r="E76" s="470"/>
      <c r="F76" s="471"/>
      <c r="G76" s="511" t="s">
        <v>743</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1</v>
      </c>
    </row>
    <row r="106" spans="1:60" ht="18.75"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t="s">
        <v>700</v>
      </c>
      <c r="AR106" s="447"/>
      <c r="AS106" s="448" t="s">
        <v>224</v>
      </c>
      <c r="AT106" s="449"/>
      <c r="AU106" s="450">
        <v>6</v>
      </c>
      <c r="AV106" s="450"/>
      <c r="AW106" s="339" t="s">
        <v>170</v>
      </c>
      <c r="AX106" s="344"/>
      <c r="AY106">
        <f t="shared" ref="AY106:AY111" si="3">$AY$105</f>
        <v>1</v>
      </c>
    </row>
    <row r="107" spans="1:60" ht="23.25" customHeight="1" x14ac:dyDescent="0.15">
      <c r="A107" s="523"/>
      <c r="B107" s="521"/>
      <c r="C107" s="521"/>
      <c r="D107" s="521"/>
      <c r="E107" s="521"/>
      <c r="F107" s="522"/>
      <c r="G107" s="389" t="s">
        <v>703</v>
      </c>
      <c r="H107" s="390"/>
      <c r="I107" s="390"/>
      <c r="J107" s="390"/>
      <c r="K107" s="390"/>
      <c r="L107" s="390"/>
      <c r="M107" s="390"/>
      <c r="N107" s="390"/>
      <c r="O107" s="391"/>
      <c r="P107" s="154" t="s">
        <v>702</v>
      </c>
      <c r="Q107" s="154"/>
      <c r="R107" s="154"/>
      <c r="S107" s="154"/>
      <c r="T107" s="154"/>
      <c r="U107" s="154"/>
      <c r="V107" s="154"/>
      <c r="W107" s="154"/>
      <c r="X107" s="155"/>
      <c r="Y107" s="400" t="s">
        <v>12</v>
      </c>
      <c r="Z107" s="401"/>
      <c r="AA107" s="402"/>
      <c r="AB107" s="403" t="s">
        <v>700</v>
      </c>
      <c r="AC107" s="403"/>
      <c r="AD107" s="403"/>
      <c r="AE107" s="404" t="s">
        <v>700</v>
      </c>
      <c r="AF107" s="387"/>
      <c r="AG107" s="387"/>
      <c r="AH107" s="387"/>
      <c r="AI107" s="404" t="s">
        <v>700</v>
      </c>
      <c r="AJ107" s="387"/>
      <c r="AK107" s="387"/>
      <c r="AL107" s="387"/>
      <c r="AM107" s="404" t="s">
        <v>700</v>
      </c>
      <c r="AN107" s="387"/>
      <c r="AO107" s="387"/>
      <c r="AP107" s="387"/>
      <c r="AQ107" s="406" t="s">
        <v>700</v>
      </c>
      <c r="AR107" s="407"/>
      <c r="AS107" s="407"/>
      <c r="AT107" s="408"/>
      <c r="AU107" s="387" t="s">
        <v>700</v>
      </c>
      <c r="AV107" s="387"/>
      <c r="AW107" s="387"/>
      <c r="AX107" s="388"/>
      <c r="AY107">
        <f t="shared" si="3"/>
        <v>1</v>
      </c>
    </row>
    <row r="108" spans="1:60" ht="23.25"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t="s">
        <v>700</v>
      </c>
      <c r="AC108" s="462"/>
      <c r="AD108" s="462"/>
      <c r="AE108" s="404" t="s">
        <v>700</v>
      </c>
      <c r="AF108" s="387"/>
      <c r="AG108" s="387"/>
      <c r="AH108" s="387"/>
      <c r="AI108" s="404" t="s">
        <v>700</v>
      </c>
      <c r="AJ108" s="387"/>
      <c r="AK108" s="387"/>
      <c r="AL108" s="387"/>
      <c r="AM108" s="404" t="s">
        <v>700</v>
      </c>
      <c r="AN108" s="387"/>
      <c r="AO108" s="387"/>
      <c r="AP108" s="387"/>
      <c r="AQ108" s="406" t="s">
        <v>700</v>
      </c>
      <c r="AR108" s="407"/>
      <c r="AS108" s="407"/>
      <c r="AT108" s="408"/>
      <c r="AU108" s="387">
        <v>2</v>
      </c>
      <c r="AV108" s="387"/>
      <c r="AW108" s="387"/>
      <c r="AX108" s="388"/>
      <c r="AY108">
        <f t="shared" si="3"/>
        <v>1</v>
      </c>
    </row>
    <row r="109" spans="1:60" ht="23.25"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700</v>
      </c>
      <c r="AF109" s="387"/>
      <c r="AG109" s="387"/>
      <c r="AH109" s="387"/>
      <c r="AI109" s="404" t="s">
        <v>700</v>
      </c>
      <c r="AJ109" s="387"/>
      <c r="AK109" s="387"/>
      <c r="AL109" s="387"/>
      <c r="AM109" s="404" t="s">
        <v>700</v>
      </c>
      <c r="AN109" s="387"/>
      <c r="AO109" s="387"/>
      <c r="AP109" s="387"/>
      <c r="AQ109" s="406" t="s">
        <v>700</v>
      </c>
      <c r="AR109" s="407"/>
      <c r="AS109" s="407"/>
      <c r="AT109" s="408"/>
      <c r="AU109" s="387" t="s">
        <v>700</v>
      </c>
      <c r="AV109" s="387"/>
      <c r="AW109" s="387"/>
      <c r="AX109" s="388"/>
      <c r="AY109">
        <f t="shared" si="3"/>
        <v>1</v>
      </c>
    </row>
    <row r="110" spans="1:60" ht="23.25" customHeight="1" x14ac:dyDescent="0.15">
      <c r="A110" s="475" t="s">
        <v>344</v>
      </c>
      <c r="B110" s="470"/>
      <c r="C110" s="470"/>
      <c r="D110" s="470"/>
      <c r="E110" s="470"/>
      <c r="F110" s="471"/>
      <c r="G110" s="511" t="s">
        <v>743</v>
      </c>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1</v>
      </c>
    </row>
    <row r="111" spans="1:60" ht="23.25"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1</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1</v>
      </c>
    </row>
    <row r="140" spans="1:60" ht="18.75"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t="s">
        <v>700</v>
      </c>
      <c r="AR140" s="447"/>
      <c r="AS140" s="448" t="s">
        <v>224</v>
      </c>
      <c r="AT140" s="449"/>
      <c r="AU140" s="450">
        <v>3</v>
      </c>
      <c r="AV140" s="450"/>
      <c r="AW140" s="339" t="s">
        <v>170</v>
      </c>
      <c r="AX140" s="344"/>
      <c r="AY140">
        <f t="shared" ref="AY140:AY145" si="5">$AY$139</f>
        <v>1</v>
      </c>
    </row>
    <row r="141" spans="1:60" ht="23.25" customHeight="1" x14ac:dyDescent="0.15">
      <c r="A141" s="523"/>
      <c r="B141" s="521"/>
      <c r="C141" s="521"/>
      <c r="D141" s="521"/>
      <c r="E141" s="521"/>
      <c r="F141" s="522"/>
      <c r="G141" s="389" t="s">
        <v>704</v>
      </c>
      <c r="H141" s="390"/>
      <c r="I141" s="390"/>
      <c r="J141" s="390"/>
      <c r="K141" s="390"/>
      <c r="L141" s="390"/>
      <c r="M141" s="390"/>
      <c r="N141" s="390"/>
      <c r="O141" s="391"/>
      <c r="P141" s="154" t="s">
        <v>702</v>
      </c>
      <c r="Q141" s="154"/>
      <c r="R141" s="154"/>
      <c r="S141" s="154"/>
      <c r="T141" s="154"/>
      <c r="U141" s="154"/>
      <c r="V141" s="154"/>
      <c r="W141" s="154"/>
      <c r="X141" s="155"/>
      <c r="Y141" s="400" t="s">
        <v>12</v>
      </c>
      <c r="Z141" s="401"/>
      <c r="AA141" s="402"/>
      <c r="AB141" s="403" t="s">
        <v>700</v>
      </c>
      <c r="AC141" s="403"/>
      <c r="AD141" s="403"/>
      <c r="AE141" s="404" t="s">
        <v>700</v>
      </c>
      <c r="AF141" s="387"/>
      <c r="AG141" s="387"/>
      <c r="AH141" s="387"/>
      <c r="AI141" s="404" t="s">
        <v>700</v>
      </c>
      <c r="AJ141" s="387"/>
      <c r="AK141" s="387"/>
      <c r="AL141" s="387"/>
      <c r="AM141" s="404" t="s">
        <v>700</v>
      </c>
      <c r="AN141" s="387"/>
      <c r="AO141" s="387"/>
      <c r="AP141" s="387"/>
      <c r="AQ141" s="406" t="s">
        <v>700</v>
      </c>
      <c r="AR141" s="407"/>
      <c r="AS141" s="407"/>
      <c r="AT141" s="408"/>
      <c r="AU141" s="387" t="s">
        <v>700</v>
      </c>
      <c r="AV141" s="387"/>
      <c r="AW141" s="387"/>
      <c r="AX141" s="388"/>
      <c r="AY141">
        <f t="shared" si="5"/>
        <v>1</v>
      </c>
    </row>
    <row r="142" spans="1:60" ht="23.25"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t="s">
        <v>700</v>
      </c>
      <c r="AC142" s="462"/>
      <c r="AD142" s="462"/>
      <c r="AE142" s="404" t="s">
        <v>700</v>
      </c>
      <c r="AF142" s="387"/>
      <c r="AG142" s="387"/>
      <c r="AH142" s="387"/>
      <c r="AI142" s="404" t="s">
        <v>700</v>
      </c>
      <c r="AJ142" s="387"/>
      <c r="AK142" s="387"/>
      <c r="AL142" s="387"/>
      <c r="AM142" s="404" t="s">
        <v>700</v>
      </c>
      <c r="AN142" s="387"/>
      <c r="AO142" s="387"/>
      <c r="AP142" s="387"/>
      <c r="AQ142" s="406" t="s">
        <v>700</v>
      </c>
      <c r="AR142" s="407"/>
      <c r="AS142" s="407"/>
      <c r="AT142" s="408"/>
      <c r="AU142" s="387">
        <v>2</v>
      </c>
      <c r="AV142" s="387"/>
      <c r="AW142" s="387"/>
      <c r="AX142" s="388"/>
      <c r="AY142">
        <f t="shared" si="5"/>
        <v>1</v>
      </c>
    </row>
    <row r="143" spans="1:60" ht="23.25"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t="s">
        <v>700</v>
      </c>
      <c r="AF143" s="387"/>
      <c r="AG143" s="387"/>
      <c r="AH143" s="387"/>
      <c r="AI143" s="404" t="s">
        <v>700</v>
      </c>
      <c r="AJ143" s="387"/>
      <c r="AK143" s="387"/>
      <c r="AL143" s="387"/>
      <c r="AM143" s="404" t="s">
        <v>700</v>
      </c>
      <c r="AN143" s="387"/>
      <c r="AO143" s="387"/>
      <c r="AP143" s="387"/>
      <c r="AQ143" s="406" t="s">
        <v>700</v>
      </c>
      <c r="AR143" s="407"/>
      <c r="AS143" s="407"/>
      <c r="AT143" s="408"/>
      <c r="AU143" s="387" t="s">
        <v>700</v>
      </c>
      <c r="AV143" s="387"/>
      <c r="AW143" s="387"/>
      <c r="AX143" s="388"/>
      <c r="AY143">
        <f t="shared" si="5"/>
        <v>1</v>
      </c>
    </row>
    <row r="144" spans="1:60" ht="23.25" customHeight="1" x14ac:dyDescent="0.15">
      <c r="A144" s="475" t="s">
        <v>344</v>
      </c>
      <c r="B144" s="470"/>
      <c r="C144" s="470"/>
      <c r="D144" s="470"/>
      <c r="E144" s="470"/>
      <c r="F144" s="471"/>
      <c r="G144" s="511" t="s">
        <v>743</v>
      </c>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1</v>
      </c>
    </row>
    <row r="145" spans="1:60" ht="23.25"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1</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1</v>
      </c>
    </row>
    <row r="174" spans="1:60" ht="18.75"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t="s">
        <v>700</v>
      </c>
      <c r="AR174" s="447"/>
      <c r="AS174" s="448" t="s">
        <v>224</v>
      </c>
      <c r="AT174" s="449"/>
      <c r="AU174" s="450">
        <v>7</v>
      </c>
      <c r="AV174" s="450"/>
      <c r="AW174" s="339" t="s">
        <v>170</v>
      </c>
      <c r="AX174" s="344"/>
      <c r="AY174">
        <f t="shared" ref="AY174:AY179" si="7">$AY$173</f>
        <v>1</v>
      </c>
    </row>
    <row r="175" spans="1:60" ht="23.25" customHeight="1" x14ac:dyDescent="0.15">
      <c r="A175" s="523"/>
      <c r="B175" s="521"/>
      <c r="C175" s="521"/>
      <c r="D175" s="521"/>
      <c r="E175" s="521"/>
      <c r="F175" s="522"/>
      <c r="G175" s="389" t="s">
        <v>705</v>
      </c>
      <c r="H175" s="390"/>
      <c r="I175" s="390"/>
      <c r="J175" s="390"/>
      <c r="K175" s="390"/>
      <c r="L175" s="390"/>
      <c r="M175" s="390"/>
      <c r="N175" s="390"/>
      <c r="O175" s="391"/>
      <c r="P175" s="154" t="s">
        <v>702</v>
      </c>
      <c r="Q175" s="154"/>
      <c r="R175" s="154"/>
      <c r="S175" s="154"/>
      <c r="T175" s="154"/>
      <c r="U175" s="154"/>
      <c r="V175" s="154"/>
      <c r="W175" s="154"/>
      <c r="X175" s="155"/>
      <c r="Y175" s="400" t="s">
        <v>12</v>
      </c>
      <c r="Z175" s="401"/>
      <c r="AA175" s="402"/>
      <c r="AB175" s="403" t="s">
        <v>700</v>
      </c>
      <c r="AC175" s="403"/>
      <c r="AD175" s="403"/>
      <c r="AE175" s="404" t="s">
        <v>700</v>
      </c>
      <c r="AF175" s="387"/>
      <c r="AG175" s="387"/>
      <c r="AH175" s="387"/>
      <c r="AI175" s="404" t="s">
        <v>700</v>
      </c>
      <c r="AJ175" s="387"/>
      <c r="AK175" s="387"/>
      <c r="AL175" s="387"/>
      <c r="AM175" s="404" t="s">
        <v>700</v>
      </c>
      <c r="AN175" s="387"/>
      <c r="AO175" s="387"/>
      <c r="AP175" s="387"/>
      <c r="AQ175" s="406" t="s">
        <v>700</v>
      </c>
      <c r="AR175" s="407"/>
      <c r="AS175" s="407"/>
      <c r="AT175" s="408"/>
      <c r="AU175" s="387" t="s">
        <v>700</v>
      </c>
      <c r="AV175" s="387"/>
      <c r="AW175" s="387"/>
      <c r="AX175" s="388"/>
      <c r="AY175">
        <f t="shared" si="7"/>
        <v>1</v>
      </c>
    </row>
    <row r="176" spans="1:60" ht="23.25"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t="s">
        <v>700</v>
      </c>
      <c r="AC176" s="462"/>
      <c r="AD176" s="462"/>
      <c r="AE176" s="404" t="s">
        <v>700</v>
      </c>
      <c r="AF176" s="387"/>
      <c r="AG176" s="387"/>
      <c r="AH176" s="387"/>
      <c r="AI176" s="404" t="s">
        <v>700</v>
      </c>
      <c r="AJ176" s="387"/>
      <c r="AK176" s="387"/>
      <c r="AL176" s="387"/>
      <c r="AM176" s="404" t="s">
        <v>700</v>
      </c>
      <c r="AN176" s="387"/>
      <c r="AO176" s="387"/>
      <c r="AP176" s="387"/>
      <c r="AQ176" s="406" t="s">
        <v>700</v>
      </c>
      <c r="AR176" s="407"/>
      <c r="AS176" s="407"/>
      <c r="AT176" s="408"/>
      <c r="AU176" s="387">
        <v>3</v>
      </c>
      <c r="AV176" s="387"/>
      <c r="AW176" s="387"/>
      <c r="AX176" s="388"/>
      <c r="AY176">
        <f t="shared" si="7"/>
        <v>1</v>
      </c>
    </row>
    <row r="177" spans="1:60" ht="23.25"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t="s">
        <v>700</v>
      </c>
      <c r="AF177" s="387"/>
      <c r="AG177" s="387"/>
      <c r="AH177" s="387"/>
      <c r="AI177" s="404" t="s">
        <v>700</v>
      </c>
      <c r="AJ177" s="387"/>
      <c r="AK177" s="387"/>
      <c r="AL177" s="387"/>
      <c r="AM177" s="404" t="s">
        <v>700</v>
      </c>
      <c r="AN177" s="387"/>
      <c r="AO177" s="387"/>
      <c r="AP177" s="387"/>
      <c r="AQ177" s="406" t="s">
        <v>700</v>
      </c>
      <c r="AR177" s="407"/>
      <c r="AS177" s="407"/>
      <c r="AT177" s="408"/>
      <c r="AU177" s="387" t="s">
        <v>700</v>
      </c>
      <c r="AV177" s="387"/>
      <c r="AW177" s="387"/>
      <c r="AX177" s="388"/>
      <c r="AY177">
        <f t="shared" si="7"/>
        <v>1</v>
      </c>
    </row>
    <row r="178" spans="1:60" ht="23.25" customHeight="1" x14ac:dyDescent="0.15">
      <c r="A178" s="475" t="s">
        <v>344</v>
      </c>
      <c r="B178" s="470"/>
      <c r="C178" s="470"/>
      <c r="D178" s="470"/>
      <c r="E178" s="470"/>
      <c r="F178" s="471"/>
      <c r="G178" s="511" t="s">
        <v>743</v>
      </c>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1</v>
      </c>
    </row>
    <row r="179" spans="1:60" ht="23.25"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1</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706</v>
      </c>
      <c r="AS214" s="675"/>
      <c r="AT214" s="676"/>
      <c r="AU214" s="676"/>
      <c r="AV214" s="676"/>
      <c r="AW214" s="676"/>
      <c r="AX214" s="677"/>
      <c r="AY214">
        <f>COUNTIF($AR$214,"☑")</f>
        <v>1</v>
      </c>
    </row>
    <row r="215" spans="1:51" ht="45" customHeight="1" x14ac:dyDescent="0.15">
      <c r="A215" s="665" t="s">
        <v>367</v>
      </c>
      <c r="B215" s="666"/>
      <c r="C215" s="668" t="s">
        <v>227</v>
      </c>
      <c r="D215" s="666"/>
      <c r="E215" s="669" t="s">
        <v>243</v>
      </c>
      <c r="F215" s="670"/>
      <c r="G215" s="671" t="s">
        <v>760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759</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770</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365</v>
      </c>
      <c r="K218" s="657"/>
      <c r="L218" s="657"/>
      <c r="M218" s="657"/>
      <c r="N218" s="657"/>
      <c r="O218" s="657"/>
      <c r="P218" s="657"/>
      <c r="Q218" s="657"/>
      <c r="R218" s="657"/>
      <c r="S218" s="657"/>
      <c r="T218" s="658"/>
      <c r="U218" s="631" t="s">
        <v>747</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748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749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80.4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726</v>
      </c>
      <c r="AE223" s="721"/>
      <c r="AF223" s="721"/>
      <c r="AG223" s="722" t="s">
        <v>728</v>
      </c>
      <c r="AH223" s="723"/>
      <c r="AI223" s="723"/>
      <c r="AJ223" s="723"/>
      <c r="AK223" s="723"/>
      <c r="AL223" s="723"/>
      <c r="AM223" s="723"/>
      <c r="AN223" s="723"/>
      <c r="AO223" s="723"/>
      <c r="AP223" s="723"/>
      <c r="AQ223" s="723"/>
      <c r="AR223" s="723"/>
      <c r="AS223" s="723"/>
      <c r="AT223" s="723"/>
      <c r="AU223" s="723"/>
      <c r="AV223" s="723"/>
      <c r="AW223" s="723"/>
      <c r="AX223" s="724"/>
    </row>
    <row r="224" spans="1:51" ht="92.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726</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5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726</v>
      </c>
      <c r="AE225" s="735"/>
      <c r="AF225" s="735"/>
      <c r="AG225" s="692" t="s">
        <v>730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726</v>
      </c>
      <c r="AE226" s="689"/>
      <c r="AF226" s="689"/>
      <c r="AG226" s="690" t="s">
        <v>731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41.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733</v>
      </c>
      <c r="AE229" s="754"/>
      <c r="AF229" s="754"/>
      <c r="AG229" s="755" t="s">
        <v>735</v>
      </c>
      <c r="AH229" s="756"/>
      <c r="AI229" s="756"/>
      <c r="AJ229" s="756"/>
      <c r="AK229" s="756"/>
      <c r="AL229" s="756"/>
      <c r="AM229" s="756"/>
      <c r="AN229" s="756"/>
      <c r="AO229" s="756"/>
      <c r="AP229" s="756"/>
      <c r="AQ229" s="756"/>
      <c r="AR229" s="756"/>
      <c r="AS229" s="756"/>
      <c r="AT229" s="756"/>
      <c r="AU229" s="756"/>
      <c r="AV229" s="756"/>
      <c r="AW229" s="756"/>
      <c r="AX229" s="757"/>
    </row>
    <row r="230" spans="1:50" ht="56.1"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726</v>
      </c>
      <c r="AE230" s="702"/>
      <c r="AF230" s="702"/>
      <c r="AG230" s="728" t="s">
        <v>734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733</v>
      </c>
      <c r="AE231" s="702"/>
      <c r="AF231" s="702"/>
      <c r="AG231" s="728" t="s">
        <v>735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726</v>
      </c>
      <c r="AE232" s="702"/>
      <c r="AF232" s="702"/>
      <c r="AG232" s="728" t="s">
        <v>737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733</v>
      </c>
      <c r="AE233" s="735"/>
      <c r="AF233" s="735"/>
      <c r="AG233" s="750" t="s">
        <v>735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738</v>
      </c>
      <c r="AH234" s="729"/>
      <c r="AI234" s="729"/>
      <c r="AJ234" s="729"/>
      <c r="AK234" s="729"/>
      <c r="AL234" s="729"/>
      <c r="AM234" s="729"/>
      <c r="AN234" s="729"/>
      <c r="AO234" s="729"/>
      <c r="AP234" s="729"/>
      <c r="AQ234" s="729"/>
      <c r="AR234" s="729"/>
      <c r="AS234" s="729"/>
      <c r="AT234" s="729"/>
      <c r="AU234" s="729"/>
      <c r="AV234" s="729"/>
      <c r="AW234" s="729"/>
      <c r="AX234" s="730"/>
    </row>
    <row r="235" spans="1:50" ht="47.1"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726</v>
      </c>
      <c r="AE235" s="743"/>
      <c r="AF235" s="744"/>
      <c r="AG235" s="745" t="s">
        <v>739</v>
      </c>
      <c r="AH235" s="746"/>
      <c r="AI235" s="746"/>
      <c r="AJ235" s="746"/>
      <c r="AK235" s="746"/>
      <c r="AL235" s="746"/>
      <c r="AM235" s="746"/>
      <c r="AN235" s="746"/>
      <c r="AO235" s="746"/>
      <c r="AP235" s="746"/>
      <c r="AQ235" s="746"/>
      <c r="AR235" s="746"/>
      <c r="AS235" s="746"/>
      <c r="AT235" s="746"/>
      <c r="AU235" s="746"/>
      <c r="AV235" s="746"/>
      <c r="AW235" s="746"/>
      <c r="AX235" s="747"/>
    </row>
    <row r="236" spans="1:50" ht="51.9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726</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57"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736</v>
      </c>
      <c r="AH237" s="729"/>
      <c r="AI237" s="729"/>
      <c r="AJ237" s="729"/>
      <c r="AK237" s="729"/>
      <c r="AL237" s="729"/>
      <c r="AM237" s="729"/>
      <c r="AN237" s="729"/>
      <c r="AO237" s="729"/>
      <c r="AP237" s="729"/>
      <c r="AQ237" s="729"/>
      <c r="AR237" s="729"/>
      <c r="AS237" s="729"/>
      <c r="AT237" s="729"/>
      <c r="AU237" s="729"/>
      <c r="AV237" s="729"/>
      <c r="AW237" s="729"/>
      <c r="AX237" s="730"/>
    </row>
    <row r="238" spans="1:50" ht="42.9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726</v>
      </c>
      <c r="AE238" s="702"/>
      <c r="AF238" s="702"/>
      <c r="AG238" s="728" t="s">
        <v>736</v>
      </c>
      <c r="AH238" s="729"/>
      <c r="AI238" s="729"/>
      <c r="AJ238" s="729"/>
      <c r="AK238" s="729"/>
      <c r="AL238" s="729"/>
      <c r="AM238" s="729"/>
      <c r="AN238" s="729"/>
      <c r="AO238" s="729"/>
      <c r="AP238" s="729"/>
      <c r="AQ238" s="729"/>
      <c r="AR238" s="729"/>
      <c r="AS238" s="729"/>
      <c r="AT238" s="729"/>
      <c r="AU238" s="729"/>
      <c r="AV238" s="729"/>
      <c r="AW238" s="729"/>
      <c r="AX238" s="730"/>
    </row>
    <row r="239" spans="1:50" ht="50.4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726</v>
      </c>
      <c r="AE239" s="702"/>
      <c r="AF239" s="702"/>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733</v>
      </c>
      <c r="AE240" s="689"/>
      <c r="AF240" s="781"/>
      <c r="AG240" s="690" t="s">
        <v>740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23.5" customHeight="1" x14ac:dyDescent="0.15">
      <c r="A247" s="137" t="s">
        <v>46</v>
      </c>
      <c r="B247" s="138"/>
      <c r="C247" s="141" t="s">
        <v>50</v>
      </c>
      <c r="D247" s="142"/>
      <c r="E247" s="142"/>
      <c r="F247" s="143"/>
      <c r="G247" s="144" t="s">
        <v>761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9" t="s">
        <v>795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794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700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700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700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700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700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700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764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326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249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746</v>
      </c>
      <c r="H268" s="805"/>
      <c r="I268" s="805"/>
      <c r="J268" s="152">
        <v>20</v>
      </c>
      <c r="K268" s="152"/>
      <c r="L268" s="121">
        <v>231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768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753</v>
      </c>
      <c r="H310" s="839"/>
      <c r="I310" s="839"/>
      <c r="J310" s="839"/>
      <c r="K310" s="840"/>
      <c r="L310" s="841" t="s">
        <v>752</v>
      </c>
      <c r="M310" s="842"/>
      <c r="N310" s="842"/>
      <c r="O310" s="842"/>
      <c r="P310" s="842"/>
      <c r="Q310" s="842"/>
      <c r="R310" s="842"/>
      <c r="S310" s="842"/>
      <c r="T310" s="842"/>
      <c r="U310" s="842"/>
      <c r="V310" s="842"/>
      <c r="W310" s="842"/>
      <c r="X310" s="843"/>
      <c r="Y310" s="844">
        <v>4446</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4446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776</v>
      </c>
      <c r="D366" s="875"/>
      <c r="E366" s="875"/>
      <c r="F366" s="875"/>
      <c r="G366" s="875"/>
      <c r="H366" s="875"/>
      <c r="I366" s="875"/>
      <c r="J366" s="876">
        <v>1020001071491</v>
      </c>
      <c r="K366" s="877"/>
      <c r="L366" s="877"/>
      <c r="M366" s="877"/>
      <c r="N366" s="877"/>
      <c r="O366" s="877"/>
      <c r="P366" s="878" t="s">
        <v>777</v>
      </c>
      <c r="Q366" s="879"/>
      <c r="R366" s="879"/>
      <c r="S366" s="879"/>
      <c r="T366" s="879"/>
      <c r="U366" s="879"/>
      <c r="V366" s="879"/>
      <c r="W366" s="879"/>
      <c r="X366" s="879"/>
      <c r="Y366" s="880">
        <v>4446</v>
      </c>
      <c r="Z366" s="881"/>
      <c r="AA366" s="881"/>
      <c r="AB366" s="882"/>
      <c r="AC366" s="883" t="s">
        <v>754</v>
      </c>
      <c r="AD366" s="884"/>
      <c r="AE366" s="884"/>
      <c r="AF366" s="884"/>
      <c r="AG366" s="884"/>
      <c r="AH366" s="867" t="s">
        <v>755</v>
      </c>
      <c r="AI366" s="868"/>
      <c r="AJ366" s="868"/>
      <c r="AK366" s="868"/>
      <c r="AL366" s="869" t="s">
        <v>755</v>
      </c>
      <c r="AM366" s="870"/>
      <c r="AN366" s="870"/>
      <c r="AO366" s="871"/>
      <c r="AP366" s="872" t="s">
        <v>756</v>
      </c>
      <c r="AQ366" s="872"/>
      <c r="AR366" s="872"/>
      <c r="AS366" s="872"/>
      <c r="AT366" s="872"/>
      <c r="AU366" s="872"/>
      <c r="AV366" s="872"/>
      <c r="AW366" s="872"/>
      <c r="AX366" s="872"/>
    </row>
    <row r="367" spans="1:51" ht="30" customHeight="1" x14ac:dyDescent="0.15">
      <c r="A367" s="873">
        <v>2</v>
      </c>
      <c r="B367" s="873">
        <v>1</v>
      </c>
      <c r="C367" s="874" t="s">
        <v>779</v>
      </c>
      <c r="D367" s="875"/>
      <c r="E367" s="875"/>
      <c r="F367" s="875"/>
      <c r="G367" s="875"/>
      <c r="H367" s="875"/>
      <c r="I367" s="875"/>
      <c r="J367" s="876">
        <v>1140001005719</v>
      </c>
      <c r="K367" s="877"/>
      <c r="L367" s="877"/>
      <c r="M367" s="877"/>
      <c r="N367" s="877"/>
      <c r="O367" s="877"/>
      <c r="P367" s="878" t="s">
        <v>780</v>
      </c>
      <c r="Q367" s="879"/>
      <c r="R367" s="879"/>
      <c r="S367" s="879"/>
      <c r="T367" s="879"/>
      <c r="U367" s="879"/>
      <c r="V367" s="879"/>
      <c r="W367" s="879"/>
      <c r="X367" s="879"/>
      <c r="Y367" s="880">
        <v>145.6</v>
      </c>
      <c r="Z367" s="881"/>
      <c r="AA367" s="881"/>
      <c r="AB367" s="882"/>
      <c r="AC367" s="883" t="s">
        <v>778</v>
      </c>
      <c r="AD367" s="884"/>
      <c r="AE367" s="884"/>
      <c r="AF367" s="884"/>
      <c r="AG367" s="884"/>
      <c r="AH367" s="867" t="s">
        <v>755</v>
      </c>
      <c r="AI367" s="868"/>
      <c r="AJ367" s="868"/>
      <c r="AK367" s="868"/>
      <c r="AL367" s="869" t="s">
        <v>755</v>
      </c>
      <c r="AM367" s="870"/>
      <c r="AN367" s="870"/>
      <c r="AO367" s="871"/>
      <c r="AP367" s="872" t="s">
        <v>756</v>
      </c>
      <c r="AQ367" s="872"/>
      <c r="AR367" s="872"/>
      <c r="AS367" s="872"/>
      <c r="AT367" s="872"/>
      <c r="AU367" s="872"/>
      <c r="AV367" s="872"/>
      <c r="AW367" s="872"/>
      <c r="AX367" s="872"/>
      <c r="AY367">
        <f>COUNTA($C$367)</f>
        <v>1</v>
      </c>
    </row>
    <row r="368" spans="1:51" ht="30" customHeight="1" x14ac:dyDescent="0.15">
      <c r="A368" s="873">
        <v>3</v>
      </c>
      <c r="B368" s="873">
        <v>1</v>
      </c>
      <c r="C368" s="874" t="s">
        <v>781</v>
      </c>
      <c r="D368" s="875"/>
      <c r="E368" s="875"/>
      <c r="F368" s="875"/>
      <c r="G368" s="875"/>
      <c r="H368" s="875"/>
      <c r="I368" s="875"/>
      <c r="J368" s="876">
        <v>5011101019196</v>
      </c>
      <c r="K368" s="877"/>
      <c r="L368" s="877"/>
      <c r="M368" s="877"/>
      <c r="N368" s="877"/>
      <c r="O368" s="877"/>
      <c r="P368" s="878" t="s">
        <v>782</v>
      </c>
      <c r="Q368" s="879"/>
      <c r="R368" s="879"/>
      <c r="S368" s="879"/>
      <c r="T368" s="879"/>
      <c r="U368" s="879"/>
      <c r="V368" s="879"/>
      <c r="W368" s="879"/>
      <c r="X368" s="879"/>
      <c r="Y368" s="880">
        <v>93.5</v>
      </c>
      <c r="Z368" s="881"/>
      <c r="AA368" s="881"/>
      <c r="AB368" s="882"/>
      <c r="AC368" s="883" t="s">
        <v>754</v>
      </c>
      <c r="AD368" s="884"/>
      <c r="AE368" s="884"/>
      <c r="AF368" s="884"/>
      <c r="AG368" s="884"/>
      <c r="AH368" s="885" t="s">
        <v>773</v>
      </c>
      <c r="AI368" s="886"/>
      <c r="AJ368" s="886"/>
      <c r="AK368" s="886"/>
      <c r="AL368" s="869" t="s">
        <v>773</v>
      </c>
      <c r="AM368" s="870"/>
      <c r="AN368" s="870"/>
      <c r="AO368" s="871"/>
      <c r="AP368" s="872"/>
      <c r="AQ368" s="872"/>
      <c r="AR368" s="872"/>
      <c r="AS368" s="872"/>
      <c r="AT368" s="872"/>
      <c r="AU368" s="872"/>
      <c r="AV368" s="872"/>
      <c r="AW368" s="872"/>
      <c r="AX368" s="872"/>
      <c r="AY368">
        <f>COUNTA($C$368)</f>
        <v>1</v>
      </c>
    </row>
    <row r="369" spans="1:51" ht="51" customHeight="1" x14ac:dyDescent="0.15">
      <c r="A369" s="873">
        <v>4</v>
      </c>
      <c r="B369" s="873">
        <v>1</v>
      </c>
      <c r="C369" s="874" t="s">
        <v>783</v>
      </c>
      <c r="D369" s="875"/>
      <c r="E369" s="875"/>
      <c r="F369" s="875"/>
      <c r="G369" s="875"/>
      <c r="H369" s="875"/>
      <c r="I369" s="875"/>
      <c r="J369" s="876">
        <v>4010001008772</v>
      </c>
      <c r="K369" s="877"/>
      <c r="L369" s="877"/>
      <c r="M369" s="877"/>
      <c r="N369" s="877"/>
      <c r="O369" s="877"/>
      <c r="P369" s="878" t="s">
        <v>784</v>
      </c>
      <c r="Q369" s="879"/>
      <c r="R369" s="879"/>
      <c r="S369" s="879"/>
      <c r="T369" s="879"/>
      <c r="U369" s="879"/>
      <c r="V369" s="879"/>
      <c r="W369" s="879"/>
      <c r="X369" s="879"/>
      <c r="Y369" s="880">
        <v>15.1</v>
      </c>
      <c r="Z369" s="881"/>
      <c r="AA369" s="881"/>
      <c r="AB369" s="882"/>
      <c r="AC369" s="883" t="s">
        <v>754</v>
      </c>
      <c r="AD369" s="884"/>
      <c r="AE369" s="884"/>
      <c r="AF369" s="884"/>
      <c r="AG369" s="884"/>
      <c r="AH369" s="885" t="s">
        <v>755</v>
      </c>
      <c r="AI369" s="886"/>
      <c r="AJ369" s="886"/>
      <c r="AK369" s="886"/>
      <c r="AL369" s="869" t="s">
        <v>755</v>
      </c>
      <c r="AM369" s="870"/>
      <c r="AN369" s="870"/>
      <c r="AO369" s="871"/>
      <c r="AP369" s="872" t="s">
        <v>756</v>
      </c>
      <c r="AQ369" s="872"/>
      <c r="AR369" s="872"/>
      <c r="AS369" s="872"/>
      <c r="AT369" s="872"/>
      <c r="AU369" s="872"/>
      <c r="AV369" s="872"/>
      <c r="AW369" s="872"/>
      <c r="AX369" s="872"/>
      <c r="AY369">
        <f>COUNTA($C$369)</f>
        <v>1</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8"/>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77.25" customHeight="1" x14ac:dyDescent="0.15">
      <c r="A631" s="873">
        <v>1</v>
      </c>
      <c r="B631" s="873">
        <v>1</v>
      </c>
      <c r="C631" s="895" t="s">
        <v>751</v>
      </c>
      <c r="D631" s="895"/>
      <c r="E631" s="662" t="s">
        <v>765</v>
      </c>
      <c r="F631" s="896"/>
      <c r="G631" s="896"/>
      <c r="H631" s="896"/>
      <c r="I631" s="896"/>
      <c r="J631" s="876">
        <v>8010401050387</v>
      </c>
      <c r="K631" s="877"/>
      <c r="L631" s="877"/>
      <c r="M631" s="877"/>
      <c r="N631" s="877"/>
      <c r="O631" s="877"/>
      <c r="P631" s="878" t="s">
        <v>750</v>
      </c>
      <c r="Q631" s="879"/>
      <c r="R631" s="879"/>
      <c r="S631" s="879"/>
      <c r="T631" s="879"/>
      <c r="U631" s="879"/>
      <c r="V631" s="879"/>
      <c r="W631" s="879"/>
      <c r="X631" s="879"/>
      <c r="Y631" s="880">
        <v>6617</v>
      </c>
      <c r="Z631" s="881"/>
      <c r="AA631" s="881"/>
      <c r="AB631" s="882"/>
      <c r="AC631" s="883" t="s">
        <v>343</v>
      </c>
      <c r="AD631" s="884"/>
      <c r="AE631" s="884"/>
      <c r="AF631" s="884"/>
      <c r="AG631" s="884"/>
      <c r="AH631" s="885" t="s">
        <v>769</v>
      </c>
      <c r="AI631" s="886"/>
      <c r="AJ631" s="886"/>
      <c r="AK631" s="886"/>
      <c r="AL631" s="869">
        <v>100</v>
      </c>
      <c r="AM631" s="870"/>
      <c r="AN631" s="870"/>
      <c r="AO631" s="871"/>
      <c r="AP631" s="872" t="s">
        <v>757</v>
      </c>
      <c r="AQ631" s="872"/>
      <c r="AR631" s="872"/>
      <c r="AS631" s="872"/>
      <c r="AT631" s="872"/>
      <c r="AU631" s="872"/>
      <c r="AV631" s="872"/>
      <c r="AW631" s="872"/>
      <c r="AX631" s="872"/>
    </row>
    <row r="632" spans="1:51" ht="75.75" customHeight="1" x14ac:dyDescent="0.15">
      <c r="A632" s="873">
        <v>2</v>
      </c>
      <c r="B632" s="873">
        <v>1</v>
      </c>
      <c r="C632" s="895" t="s">
        <v>751</v>
      </c>
      <c r="D632" s="895"/>
      <c r="E632" s="662" t="s">
        <v>792</v>
      </c>
      <c r="F632" s="896"/>
      <c r="G632" s="896"/>
      <c r="H632" s="896"/>
      <c r="I632" s="896"/>
      <c r="J632" s="876">
        <v>8010401050387</v>
      </c>
      <c r="K632" s="877"/>
      <c r="L632" s="877"/>
      <c r="M632" s="877"/>
      <c r="N632" s="877"/>
      <c r="O632" s="877"/>
      <c r="P632" s="878" t="s">
        <v>793</v>
      </c>
      <c r="Q632" s="879"/>
      <c r="R632" s="879"/>
      <c r="S632" s="879"/>
      <c r="T632" s="879"/>
      <c r="U632" s="879"/>
      <c r="V632" s="879"/>
      <c r="W632" s="879"/>
      <c r="X632" s="879"/>
      <c r="Y632" s="880">
        <v>825</v>
      </c>
      <c r="Z632" s="881"/>
      <c r="AA632" s="881"/>
      <c r="AB632" s="882"/>
      <c r="AC632" s="883" t="s">
        <v>337</v>
      </c>
      <c r="AD632" s="884"/>
      <c r="AE632" s="884"/>
      <c r="AF632" s="884"/>
      <c r="AG632" s="884"/>
      <c r="AH632" s="885">
        <v>3</v>
      </c>
      <c r="AI632" s="886"/>
      <c r="AJ632" s="886"/>
      <c r="AK632" s="886"/>
      <c r="AL632" s="869">
        <v>50.6</v>
      </c>
      <c r="AM632" s="870"/>
      <c r="AN632" s="870"/>
      <c r="AO632" s="871"/>
      <c r="AP632" s="872" t="s">
        <v>787</v>
      </c>
      <c r="AQ632" s="872"/>
      <c r="AR632" s="872"/>
      <c r="AS632" s="872"/>
      <c r="AT632" s="872"/>
      <c r="AU632" s="872"/>
      <c r="AV632" s="872"/>
      <c r="AW632" s="872"/>
      <c r="AX632" s="872"/>
      <c r="AY632">
        <f>COUNTA($E$632)</f>
        <v>1</v>
      </c>
    </row>
    <row r="633" spans="1:51" ht="80.25" customHeight="1" x14ac:dyDescent="0.15">
      <c r="A633" s="873">
        <v>3</v>
      </c>
      <c r="B633" s="873">
        <v>1</v>
      </c>
      <c r="C633" s="895" t="s">
        <v>751</v>
      </c>
      <c r="D633" s="895"/>
      <c r="E633" s="662" t="s">
        <v>783</v>
      </c>
      <c r="F633" s="896"/>
      <c r="G633" s="896"/>
      <c r="H633" s="896"/>
      <c r="I633" s="896"/>
      <c r="J633" s="876">
        <v>4010001008772</v>
      </c>
      <c r="K633" s="877"/>
      <c r="L633" s="877"/>
      <c r="M633" s="877"/>
      <c r="N633" s="877"/>
      <c r="O633" s="877"/>
      <c r="P633" s="878" t="s">
        <v>791</v>
      </c>
      <c r="Q633" s="879"/>
      <c r="R633" s="879"/>
      <c r="S633" s="879"/>
      <c r="T633" s="879"/>
      <c r="U633" s="879"/>
      <c r="V633" s="879"/>
      <c r="W633" s="879"/>
      <c r="X633" s="879"/>
      <c r="Y633" s="880">
        <v>4082</v>
      </c>
      <c r="Z633" s="881"/>
      <c r="AA633" s="881"/>
      <c r="AB633" s="882"/>
      <c r="AC633" s="883" t="s">
        <v>343</v>
      </c>
      <c r="AD633" s="884"/>
      <c r="AE633" s="884"/>
      <c r="AF633" s="884"/>
      <c r="AG633" s="884"/>
      <c r="AH633" s="885" t="s">
        <v>769</v>
      </c>
      <c r="AI633" s="886"/>
      <c r="AJ633" s="886"/>
      <c r="AK633" s="886"/>
      <c r="AL633" s="869">
        <v>100</v>
      </c>
      <c r="AM633" s="870"/>
      <c r="AN633" s="870"/>
      <c r="AO633" s="871"/>
      <c r="AP633" s="872" t="s">
        <v>788</v>
      </c>
      <c r="AQ633" s="872"/>
      <c r="AR633" s="872"/>
      <c r="AS633" s="872"/>
      <c r="AT633" s="872"/>
      <c r="AU633" s="872"/>
      <c r="AV633" s="872"/>
      <c r="AW633" s="872"/>
      <c r="AX633" s="872"/>
      <c r="AY633">
        <f>COUNTA($E$633)</f>
        <v>1</v>
      </c>
    </row>
    <row r="634" spans="1:51" ht="80.25" customHeight="1" x14ac:dyDescent="0.15">
      <c r="A634" s="873">
        <v>4</v>
      </c>
      <c r="B634" s="873">
        <v>1</v>
      </c>
      <c r="C634" s="895" t="s">
        <v>751</v>
      </c>
      <c r="D634" s="895"/>
      <c r="E634" s="662" t="s">
        <v>789</v>
      </c>
      <c r="F634" s="896"/>
      <c r="G634" s="896"/>
      <c r="H634" s="896"/>
      <c r="I634" s="896"/>
      <c r="J634" s="876">
        <v>5011101019196</v>
      </c>
      <c r="K634" s="877"/>
      <c r="L634" s="877"/>
      <c r="M634" s="877"/>
      <c r="N634" s="877"/>
      <c r="O634" s="877"/>
      <c r="P634" s="878" t="s">
        <v>790</v>
      </c>
      <c r="Q634" s="879"/>
      <c r="R634" s="879"/>
      <c r="S634" s="879"/>
      <c r="T634" s="879"/>
      <c r="U634" s="879"/>
      <c r="V634" s="879"/>
      <c r="W634" s="879"/>
      <c r="X634" s="879"/>
      <c r="Y634" s="880">
        <v>1497</v>
      </c>
      <c r="Z634" s="881"/>
      <c r="AA634" s="881"/>
      <c r="AB634" s="882"/>
      <c r="AC634" s="883" t="s">
        <v>343</v>
      </c>
      <c r="AD634" s="884"/>
      <c r="AE634" s="884"/>
      <c r="AF634" s="884"/>
      <c r="AG634" s="884"/>
      <c r="AH634" s="885" t="s">
        <v>769</v>
      </c>
      <c r="AI634" s="886"/>
      <c r="AJ634" s="886"/>
      <c r="AK634" s="886"/>
      <c r="AL634" s="869">
        <v>99.9</v>
      </c>
      <c r="AM634" s="870"/>
      <c r="AN634" s="870"/>
      <c r="AO634" s="871"/>
      <c r="AP634" s="872" t="s">
        <v>788</v>
      </c>
      <c r="AQ634" s="872"/>
      <c r="AR634" s="872"/>
      <c r="AS634" s="872"/>
      <c r="AT634" s="872"/>
      <c r="AU634" s="872"/>
      <c r="AV634" s="872"/>
      <c r="AW634" s="872"/>
      <c r="AX634" s="872"/>
      <c r="AY634">
        <f>COUNTA($E$634)</f>
        <v>1</v>
      </c>
    </row>
    <row r="635" spans="1:51" ht="111" customHeight="1" x14ac:dyDescent="0.15">
      <c r="A635" s="873">
        <v>5</v>
      </c>
      <c r="B635" s="873">
        <v>1</v>
      </c>
      <c r="C635" s="895" t="s">
        <v>751</v>
      </c>
      <c r="D635" s="895"/>
      <c r="E635" s="662" t="s">
        <v>776</v>
      </c>
      <c r="F635" s="896"/>
      <c r="G635" s="896"/>
      <c r="H635" s="896"/>
      <c r="I635" s="896"/>
      <c r="J635" s="876">
        <v>1020001071491</v>
      </c>
      <c r="K635" s="877"/>
      <c r="L635" s="877"/>
      <c r="M635" s="877"/>
      <c r="N635" s="877"/>
      <c r="O635" s="877"/>
      <c r="P635" s="878" t="s">
        <v>786</v>
      </c>
      <c r="Q635" s="879"/>
      <c r="R635" s="879"/>
      <c r="S635" s="879"/>
      <c r="T635" s="879"/>
      <c r="U635" s="879"/>
      <c r="V635" s="879"/>
      <c r="W635" s="879"/>
      <c r="X635" s="879"/>
      <c r="Y635" s="880">
        <v>1225</v>
      </c>
      <c r="Z635" s="881"/>
      <c r="AA635" s="881"/>
      <c r="AB635" s="882"/>
      <c r="AC635" s="883" t="s">
        <v>343</v>
      </c>
      <c r="AD635" s="884"/>
      <c r="AE635" s="884"/>
      <c r="AF635" s="884"/>
      <c r="AG635" s="884"/>
      <c r="AH635" s="885" t="s">
        <v>787</v>
      </c>
      <c r="AI635" s="886"/>
      <c r="AJ635" s="886"/>
      <c r="AK635" s="886"/>
      <c r="AL635" s="869">
        <v>99.8</v>
      </c>
      <c r="AM635" s="870"/>
      <c r="AN635" s="870"/>
      <c r="AO635" s="871"/>
      <c r="AP635" s="872" t="s">
        <v>788</v>
      </c>
      <c r="AQ635" s="872"/>
      <c r="AR635" s="872"/>
      <c r="AS635" s="872"/>
      <c r="AT635" s="872"/>
      <c r="AU635" s="872"/>
      <c r="AV635" s="872"/>
      <c r="AW635" s="872"/>
      <c r="AX635" s="872"/>
      <c r="AY635">
        <f>COUNTA($E$635)</f>
        <v>1</v>
      </c>
    </row>
    <row r="636" spans="1:51" ht="116.25" customHeight="1" x14ac:dyDescent="0.15">
      <c r="A636" s="873">
        <v>6</v>
      </c>
      <c r="B636" s="873">
        <v>1</v>
      </c>
      <c r="C636" s="895" t="s">
        <v>751</v>
      </c>
      <c r="D636" s="895"/>
      <c r="E636" s="662" t="s">
        <v>766</v>
      </c>
      <c r="F636" s="896"/>
      <c r="G636" s="896"/>
      <c r="H636" s="896"/>
      <c r="I636" s="896"/>
      <c r="J636" s="876">
        <v>4010001008772</v>
      </c>
      <c r="K636" s="877"/>
      <c r="L636" s="877"/>
      <c r="M636" s="877"/>
      <c r="N636" s="877"/>
      <c r="O636" s="877"/>
      <c r="P636" s="878" t="s">
        <v>785</v>
      </c>
      <c r="Q636" s="879"/>
      <c r="R636" s="879"/>
      <c r="S636" s="879"/>
      <c r="T636" s="879"/>
      <c r="U636" s="879"/>
      <c r="V636" s="879"/>
      <c r="W636" s="879"/>
      <c r="X636" s="879"/>
      <c r="Y636" s="880">
        <v>869</v>
      </c>
      <c r="Z636" s="881"/>
      <c r="AA636" s="881"/>
      <c r="AB636" s="882"/>
      <c r="AC636" s="883" t="s">
        <v>337</v>
      </c>
      <c r="AD636" s="884"/>
      <c r="AE636" s="884"/>
      <c r="AF636" s="884"/>
      <c r="AG636" s="884"/>
      <c r="AH636" s="885">
        <v>1</v>
      </c>
      <c r="AI636" s="886"/>
      <c r="AJ636" s="886"/>
      <c r="AK636" s="886"/>
      <c r="AL636" s="869">
        <v>98.6</v>
      </c>
      <c r="AM636" s="870"/>
      <c r="AN636" s="870"/>
      <c r="AO636" s="871"/>
      <c r="AP636" s="872" t="s">
        <v>758</v>
      </c>
      <c r="AQ636" s="872"/>
      <c r="AR636" s="872"/>
      <c r="AS636" s="872"/>
      <c r="AT636" s="872"/>
      <c r="AU636" s="872"/>
      <c r="AV636" s="872"/>
      <c r="AW636" s="872"/>
      <c r="AX636" s="872"/>
      <c r="AY636">
        <f>COUNTA($E$636)</f>
        <v>1</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35">
      <formula>IF(RIGHT(TEXT(P14,"0.#"),1)=".",FALSE,TRUE)</formula>
    </cfRule>
    <cfRule type="expression" dxfId="1502" priority="936">
      <formula>IF(RIGHT(TEXT(P14,"0.#"),1)=".",TRUE,FALSE)</formula>
    </cfRule>
  </conditionalFormatting>
  <conditionalFormatting sqref="P18:AX18">
    <cfRule type="expression" dxfId="1501" priority="933">
      <formula>IF(RIGHT(TEXT(P18,"0.#"),1)=".",FALSE,TRUE)</formula>
    </cfRule>
    <cfRule type="expression" dxfId="1500" priority="934">
      <formula>IF(RIGHT(TEXT(P18,"0.#"),1)=".",TRUE,FALSE)</formula>
    </cfRule>
  </conditionalFormatting>
  <conditionalFormatting sqref="Y311">
    <cfRule type="expression" dxfId="1499" priority="931">
      <formula>IF(RIGHT(TEXT(Y311,"0.#"),1)=".",FALSE,TRUE)</formula>
    </cfRule>
    <cfRule type="expression" dxfId="1498" priority="932">
      <formula>IF(RIGHT(TEXT(Y311,"0.#"),1)=".",TRUE,FALSE)</formula>
    </cfRule>
  </conditionalFormatting>
  <conditionalFormatting sqref="Y320">
    <cfRule type="expression" dxfId="1497" priority="929">
      <formula>IF(RIGHT(TEXT(Y320,"0.#"),1)=".",FALSE,TRUE)</formula>
    </cfRule>
    <cfRule type="expression" dxfId="1496" priority="930">
      <formula>IF(RIGHT(TEXT(Y320,"0.#"),1)=".",TRUE,FALSE)</formula>
    </cfRule>
  </conditionalFormatting>
  <conditionalFormatting sqref="Y351:Y358 Y349 Y338:Y345 Y336 Y325:Y332 Y323">
    <cfRule type="expression" dxfId="1495" priority="909">
      <formula>IF(RIGHT(TEXT(Y323,"0.#"),1)=".",FALSE,TRUE)</formula>
    </cfRule>
    <cfRule type="expression" dxfId="1494" priority="910">
      <formula>IF(RIGHT(TEXT(Y323,"0.#"),1)=".",TRUE,FALSE)</formula>
    </cfRule>
  </conditionalFormatting>
  <conditionalFormatting sqref="P16:AQ17 P15:AX15 P13:AX13">
    <cfRule type="expression" dxfId="1493" priority="927">
      <formula>IF(RIGHT(TEXT(P13,"0.#"),1)=".",FALSE,TRUE)</formula>
    </cfRule>
    <cfRule type="expression" dxfId="1492" priority="928">
      <formula>IF(RIGHT(TEXT(P13,"0.#"),1)=".",TRUE,FALSE)</formula>
    </cfRule>
  </conditionalFormatting>
  <conditionalFormatting sqref="P19:AJ19">
    <cfRule type="expression" dxfId="1491" priority="925">
      <formula>IF(RIGHT(TEXT(P19,"0.#"),1)=".",FALSE,TRUE)</formula>
    </cfRule>
    <cfRule type="expression" dxfId="1490" priority="926">
      <formula>IF(RIGHT(TEXT(P19,"0.#"),1)=".",TRUE,FALSE)</formula>
    </cfRule>
  </conditionalFormatting>
  <conditionalFormatting sqref="AE32 AQ32">
    <cfRule type="expression" dxfId="1489" priority="923">
      <formula>IF(RIGHT(TEXT(AE32,"0.#"),1)=".",FALSE,TRUE)</formula>
    </cfRule>
    <cfRule type="expression" dxfId="1488" priority="924">
      <formula>IF(RIGHT(TEXT(AE32,"0.#"),1)=".",TRUE,FALSE)</formula>
    </cfRule>
  </conditionalFormatting>
  <conditionalFormatting sqref="Y312:Y319 Y310">
    <cfRule type="expression" dxfId="1487" priority="921">
      <formula>IF(RIGHT(TEXT(Y310,"0.#"),1)=".",FALSE,TRUE)</formula>
    </cfRule>
    <cfRule type="expression" dxfId="1486" priority="922">
      <formula>IF(RIGHT(TEXT(Y310,"0.#"),1)=".",TRUE,FALSE)</formula>
    </cfRule>
  </conditionalFormatting>
  <conditionalFormatting sqref="AU311">
    <cfRule type="expression" dxfId="1485" priority="919">
      <formula>IF(RIGHT(TEXT(AU311,"0.#"),1)=".",FALSE,TRUE)</formula>
    </cfRule>
    <cfRule type="expression" dxfId="1484" priority="920">
      <formula>IF(RIGHT(TEXT(AU311,"0.#"),1)=".",TRUE,FALSE)</formula>
    </cfRule>
  </conditionalFormatting>
  <conditionalFormatting sqref="AU320">
    <cfRule type="expression" dxfId="1483" priority="917">
      <formula>IF(RIGHT(TEXT(AU320,"0.#"),1)=".",FALSE,TRUE)</formula>
    </cfRule>
    <cfRule type="expression" dxfId="1482" priority="918">
      <formula>IF(RIGHT(TEXT(AU320,"0.#"),1)=".",TRUE,FALSE)</formula>
    </cfRule>
  </conditionalFormatting>
  <conditionalFormatting sqref="AU312:AU319 AU310">
    <cfRule type="expression" dxfId="1481" priority="915">
      <formula>IF(RIGHT(TEXT(AU310,"0.#"),1)=".",FALSE,TRUE)</formula>
    </cfRule>
    <cfRule type="expression" dxfId="1480" priority="916">
      <formula>IF(RIGHT(TEXT(AU310,"0.#"),1)=".",TRUE,FALSE)</formula>
    </cfRule>
  </conditionalFormatting>
  <conditionalFormatting sqref="Y350 Y337 Y324">
    <cfRule type="expression" dxfId="1479" priority="913">
      <formula>IF(RIGHT(TEXT(Y324,"0.#"),1)=".",FALSE,TRUE)</formula>
    </cfRule>
    <cfRule type="expression" dxfId="1478" priority="914">
      <formula>IF(RIGHT(TEXT(Y324,"0.#"),1)=".",TRUE,FALSE)</formula>
    </cfRule>
  </conditionalFormatting>
  <conditionalFormatting sqref="Y359 Y346 Y333">
    <cfRule type="expression" dxfId="1477" priority="911">
      <formula>IF(RIGHT(TEXT(Y333,"0.#"),1)=".",FALSE,TRUE)</formula>
    </cfRule>
    <cfRule type="expression" dxfId="1476" priority="912">
      <formula>IF(RIGHT(TEXT(Y333,"0.#"),1)=".",TRUE,FALSE)</formula>
    </cfRule>
  </conditionalFormatting>
  <conditionalFormatting sqref="AU350 AU337 AU324">
    <cfRule type="expression" dxfId="1475" priority="907">
      <formula>IF(RIGHT(TEXT(AU324,"0.#"),1)=".",FALSE,TRUE)</formula>
    </cfRule>
    <cfRule type="expression" dxfId="1474" priority="908">
      <formula>IF(RIGHT(TEXT(AU324,"0.#"),1)=".",TRUE,FALSE)</formula>
    </cfRule>
  </conditionalFormatting>
  <conditionalFormatting sqref="AU359 AU346 AU333">
    <cfRule type="expression" dxfId="1473" priority="905">
      <formula>IF(RIGHT(TEXT(AU333,"0.#"),1)=".",FALSE,TRUE)</formula>
    </cfRule>
    <cfRule type="expression" dxfId="1472" priority="906">
      <formula>IF(RIGHT(TEXT(AU333,"0.#"),1)=".",TRUE,FALSE)</formula>
    </cfRule>
  </conditionalFormatting>
  <conditionalFormatting sqref="AU351:AU358 AU349 AU338:AU345 AU336 AU325:AU332 AU323">
    <cfRule type="expression" dxfId="1471" priority="903">
      <formula>IF(RIGHT(TEXT(AU323,"0.#"),1)=".",FALSE,TRUE)</formula>
    </cfRule>
    <cfRule type="expression" dxfId="1470" priority="904">
      <formula>IF(RIGHT(TEXT(AU323,"0.#"),1)=".",TRUE,FALSE)</formula>
    </cfRule>
  </conditionalFormatting>
  <conditionalFormatting sqref="AI32">
    <cfRule type="expression" dxfId="1469" priority="901">
      <formula>IF(RIGHT(TEXT(AI32,"0.#"),1)=".",FALSE,TRUE)</formula>
    </cfRule>
    <cfRule type="expression" dxfId="1468" priority="902">
      <formula>IF(RIGHT(TEXT(AI32,"0.#"),1)=".",TRUE,FALSE)</formula>
    </cfRule>
  </conditionalFormatting>
  <conditionalFormatting sqref="AM32">
    <cfRule type="expression" dxfId="1467" priority="899">
      <formula>IF(RIGHT(TEXT(AM32,"0.#"),1)=".",FALSE,TRUE)</formula>
    </cfRule>
    <cfRule type="expression" dxfId="1466" priority="900">
      <formula>IF(RIGHT(TEXT(AM32,"0.#"),1)=".",TRUE,FALSE)</formula>
    </cfRule>
  </conditionalFormatting>
  <conditionalFormatting sqref="AE33">
    <cfRule type="expression" dxfId="1465" priority="897">
      <formula>IF(RIGHT(TEXT(AE33,"0.#"),1)=".",FALSE,TRUE)</formula>
    </cfRule>
    <cfRule type="expression" dxfId="1464" priority="898">
      <formula>IF(RIGHT(TEXT(AE33,"0.#"),1)=".",TRUE,FALSE)</formula>
    </cfRule>
  </conditionalFormatting>
  <conditionalFormatting sqref="AI33">
    <cfRule type="expression" dxfId="1463" priority="895">
      <formula>IF(RIGHT(TEXT(AI33,"0.#"),1)=".",FALSE,TRUE)</formula>
    </cfRule>
    <cfRule type="expression" dxfId="1462" priority="896">
      <formula>IF(RIGHT(TEXT(AI33,"0.#"),1)=".",TRUE,FALSE)</formula>
    </cfRule>
  </conditionalFormatting>
  <conditionalFormatting sqref="AM33">
    <cfRule type="expression" dxfId="1461" priority="893">
      <formula>IF(RIGHT(TEXT(AM33,"0.#"),1)=".",FALSE,TRUE)</formula>
    </cfRule>
    <cfRule type="expression" dxfId="1460" priority="894">
      <formula>IF(RIGHT(TEXT(AM33,"0.#"),1)=".",TRUE,FALSE)</formula>
    </cfRule>
  </conditionalFormatting>
  <conditionalFormatting sqref="AQ33">
    <cfRule type="expression" dxfId="1459" priority="891">
      <formula>IF(RIGHT(TEXT(AQ33,"0.#"),1)=".",FALSE,TRUE)</formula>
    </cfRule>
    <cfRule type="expression" dxfId="1458" priority="892">
      <formula>IF(RIGHT(TEXT(AQ33,"0.#"),1)=".",TRUE,FALSE)</formula>
    </cfRule>
  </conditionalFormatting>
  <conditionalFormatting sqref="AE210">
    <cfRule type="expression" dxfId="1457" priority="889">
      <formula>IF(RIGHT(TEXT(AE210,"0.#"),1)=".",FALSE,TRUE)</formula>
    </cfRule>
    <cfRule type="expression" dxfId="1456" priority="890">
      <formula>IF(RIGHT(TEXT(AE210,"0.#"),1)=".",TRUE,FALSE)</formula>
    </cfRule>
  </conditionalFormatting>
  <conditionalFormatting sqref="AE211">
    <cfRule type="expression" dxfId="1455" priority="887">
      <formula>IF(RIGHT(TEXT(AE211,"0.#"),1)=".",FALSE,TRUE)</formula>
    </cfRule>
    <cfRule type="expression" dxfId="1454" priority="888">
      <formula>IF(RIGHT(TEXT(AE211,"0.#"),1)=".",TRUE,FALSE)</formula>
    </cfRule>
  </conditionalFormatting>
  <conditionalFormatting sqref="AE212">
    <cfRule type="expression" dxfId="1453" priority="885">
      <formula>IF(RIGHT(TEXT(AE212,"0.#"),1)=".",FALSE,TRUE)</formula>
    </cfRule>
    <cfRule type="expression" dxfId="1452" priority="886">
      <formula>IF(RIGHT(TEXT(AE212,"0.#"),1)=".",TRUE,FALSE)</formula>
    </cfRule>
  </conditionalFormatting>
  <conditionalFormatting sqref="AI212">
    <cfRule type="expression" dxfId="1451" priority="883">
      <formula>IF(RIGHT(TEXT(AI212,"0.#"),1)=".",FALSE,TRUE)</formula>
    </cfRule>
    <cfRule type="expression" dxfId="1450" priority="884">
      <formula>IF(RIGHT(TEXT(AI212,"0.#"),1)=".",TRUE,FALSE)</formula>
    </cfRule>
  </conditionalFormatting>
  <conditionalFormatting sqref="AI211">
    <cfRule type="expression" dxfId="1449" priority="881">
      <formula>IF(RIGHT(TEXT(AI211,"0.#"),1)=".",FALSE,TRUE)</formula>
    </cfRule>
    <cfRule type="expression" dxfId="1448" priority="882">
      <formula>IF(RIGHT(TEXT(AI211,"0.#"),1)=".",TRUE,FALSE)</formula>
    </cfRule>
  </conditionalFormatting>
  <conditionalFormatting sqref="AI210">
    <cfRule type="expression" dxfId="1447" priority="879">
      <formula>IF(RIGHT(TEXT(AI210,"0.#"),1)=".",FALSE,TRUE)</formula>
    </cfRule>
    <cfRule type="expression" dxfId="1446" priority="880">
      <formula>IF(RIGHT(TEXT(AI210,"0.#"),1)=".",TRUE,FALSE)</formula>
    </cfRule>
  </conditionalFormatting>
  <conditionalFormatting sqref="AM210">
    <cfRule type="expression" dxfId="1445" priority="877">
      <formula>IF(RIGHT(TEXT(AM210,"0.#"),1)=".",FALSE,TRUE)</formula>
    </cfRule>
    <cfRule type="expression" dxfId="1444" priority="878">
      <formula>IF(RIGHT(TEXT(AM210,"0.#"),1)=".",TRUE,FALSE)</formula>
    </cfRule>
  </conditionalFormatting>
  <conditionalFormatting sqref="AM211">
    <cfRule type="expression" dxfId="1443" priority="875">
      <formula>IF(RIGHT(TEXT(AM211,"0.#"),1)=".",FALSE,TRUE)</formula>
    </cfRule>
    <cfRule type="expression" dxfId="1442" priority="876">
      <formula>IF(RIGHT(TEXT(AM211,"0.#"),1)=".",TRUE,FALSE)</formula>
    </cfRule>
  </conditionalFormatting>
  <conditionalFormatting sqref="AM212">
    <cfRule type="expression" dxfId="1441" priority="873">
      <formula>IF(RIGHT(TEXT(AM212,"0.#"),1)=".",FALSE,TRUE)</formula>
    </cfRule>
    <cfRule type="expression" dxfId="1440" priority="874">
      <formula>IF(RIGHT(TEXT(AM212,"0.#"),1)=".",TRUE,FALSE)</formula>
    </cfRule>
  </conditionalFormatting>
  <conditionalFormatting sqref="AL368:AO395">
    <cfRule type="expression" dxfId="1439" priority="869">
      <formula>IF(AND(AL368&gt;=0, RIGHT(TEXT(AL368,"0.#"),1)&lt;&gt;"."),TRUE,FALSE)</formula>
    </cfRule>
    <cfRule type="expression" dxfId="1438" priority="870">
      <formula>IF(AND(AL368&gt;=0, RIGHT(TEXT(AL368,"0.#"),1)="."),TRUE,FALSE)</formula>
    </cfRule>
    <cfRule type="expression" dxfId="1437" priority="871">
      <formula>IF(AND(AL368&lt;0, RIGHT(TEXT(AL368,"0.#"),1)&lt;&gt;"."),TRUE,FALSE)</formula>
    </cfRule>
    <cfRule type="expression" dxfId="1436" priority="872">
      <formula>IF(AND(AL368&lt;0, RIGHT(TEXT(AL368,"0.#"),1)="."),TRUE,FALSE)</formula>
    </cfRule>
  </conditionalFormatting>
  <conditionalFormatting sqref="AQ210:AQ212">
    <cfRule type="expression" dxfId="1435" priority="867">
      <formula>IF(RIGHT(TEXT(AQ210,"0.#"),1)=".",FALSE,TRUE)</formula>
    </cfRule>
    <cfRule type="expression" dxfId="1434" priority="868">
      <formula>IF(RIGHT(TEXT(AQ210,"0.#"),1)=".",TRUE,FALSE)</formula>
    </cfRule>
  </conditionalFormatting>
  <conditionalFormatting sqref="AU210:AU212">
    <cfRule type="expression" dxfId="1433" priority="865">
      <formula>IF(RIGHT(TEXT(AU210,"0.#"),1)=".",FALSE,TRUE)</formula>
    </cfRule>
    <cfRule type="expression" dxfId="1432" priority="866">
      <formula>IF(RIGHT(TEXT(AU210,"0.#"),1)=".",TRUE,FALSE)</formula>
    </cfRule>
  </conditionalFormatting>
  <conditionalFormatting sqref="Y368:Y395">
    <cfRule type="expression" dxfId="1431" priority="863">
      <formula>IF(RIGHT(TEXT(Y368,"0.#"),1)=".",FALSE,TRUE)</formula>
    </cfRule>
    <cfRule type="expression" dxfId="1430" priority="864">
      <formula>IF(RIGHT(TEXT(Y368,"0.#"),1)=".",TRUE,FALSE)</formula>
    </cfRule>
  </conditionalFormatting>
  <conditionalFormatting sqref="AL631:AO660">
    <cfRule type="expression" dxfId="1429" priority="859">
      <formula>IF(AND(AL631&gt;=0, RIGHT(TEXT(AL631,"0.#"),1)&lt;&gt;"."),TRUE,FALSE)</formula>
    </cfRule>
    <cfRule type="expression" dxfId="1428" priority="860">
      <formula>IF(AND(AL631&gt;=0, RIGHT(TEXT(AL631,"0.#"),1)="."),TRUE,FALSE)</formula>
    </cfRule>
    <cfRule type="expression" dxfId="1427" priority="861">
      <formula>IF(AND(AL631&lt;0, RIGHT(TEXT(AL631,"0.#"),1)&lt;&gt;"."),TRUE,FALSE)</formula>
    </cfRule>
    <cfRule type="expression" dxfId="1426" priority="862">
      <formula>IF(AND(AL631&lt;0, RIGHT(TEXT(AL631,"0.#"),1)="."),TRUE,FALSE)</formula>
    </cfRule>
  </conditionalFormatting>
  <conditionalFormatting sqref="Y631:Y660">
    <cfRule type="expression" dxfId="1425" priority="857">
      <formula>IF(RIGHT(TEXT(Y631,"0.#"),1)=".",FALSE,TRUE)</formula>
    </cfRule>
    <cfRule type="expression" dxfId="1424" priority="858">
      <formula>IF(RIGHT(TEXT(Y631,"0.#"),1)=".",TRUE,FALSE)</formula>
    </cfRule>
  </conditionalFormatting>
  <conditionalFormatting sqref="AL366:AO367">
    <cfRule type="expression" dxfId="1423" priority="853">
      <formula>IF(AND(AL366&gt;=0, RIGHT(TEXT(AL366,"0.#"),1)&lt;&gt;"."),TRUE,FALSE)</formula>
    </cfRule>
    <cfRule type="expression" dxfId="1422" priority="854">
      <formula>IF(AND(AL366&gt;=0, RIGHT(TEXT(AL366,"0.#"),1)="."),TRUE,FALSE)</formula>
    </cfRule>
    <cfRule type="expression" dxfId="1421" priority="855">
      <formula>IF(AND(AL366&lt;0, RIGHT(TEXT(AL366,"0.#"),1)&lt;&gt;"."),TRUE,FALSE)</formula>
    </cfRule>
    <cfRule type="expression" dxfId="1420" priority="856">
      <formula>IF(AND(AL366&lt;0, RIGHT(TEXT(AL366,"0.#"),1)="."),TRUE,FALSE)</formula>
    </cfRule>
  </conditionalFormatting>
  <conditionalFormatting sqref="Y366:Y367">
    <cfRule type="expression" dxfId="1419" priority="851">
      <formula>IF(RIGHT(TEXT(Y366,"0.#"),1)=".",FALSE,TRUE)</formula>
    </cfRule>
    <cfRule type="expression" dxfId="1418" priority="852">
      <formula>IF(RIGHT(TEXT(Y366,"0.#"),1)=".",TRUE,FALSE)</formula>
    </cfRule>
  </conditionalFormatting>
  <conditionalFormatting sqref="Y401:Y428">
    <cfRule type="expression" dxfId="1417" priority="789">
      <formula>IF(RIGHT(TEXT(Y401,"0.#"),1)=".",FALSE,TRUE)</formula>
    </cfRule>
    <cfRule type="expression" dxfId="1416" priority="790">
      <formula>IF(RIGHT(TEXT(Y401,"0.#"),1)=".",TRUE,FALSE)</formula>
    </cfRule>
  </conditionalFormatting>
  <conditionalFormatting sqref="Y399:Y400">
    <cfRule type="expression" dxfId="1415" priority="783">
      <formula>IF(RIGHT(TEXT(Y399,"0.#"),1)=".",FALSE,TRUE)</formula>
    </cfRule>
    <cfRule type="expression" dxfId="1414" priority="784">
      <formula>IF(RIGHT(TEXT(Y399,"0.#"),1)=".",TRUE,FALSE)</formula>
    </cfRule>
  </conditionalFormatting>
  <conditionalFormatting sqref="Y434:Y461">
    <cfRule type="expression" dxfId="1413" priority="777">
      <formula>IF(RIGHT(TEXT(Y434,"0.#"),1)=".",FALSE,TRUE)</formula>
    </cfRule>
    <cfRule type="expression" dxfId="1412" priority="778">
      <formula>IF(RIGHT(TEXT(Y434,"0.#"),1)=".",TRUE,FALSE)</formula>
    </cfRule>
  </conditionalFormatting>
  <conditionalFormatting sqref="Y432:Y433">
    <cfRule type="expression" dxfId="1411" priority="771">
      <formula>IF(RIGHT(TEXT(Y432,"0.#"),1)=".",FALSE,TRUE)</formula>
    </cfRule>
    <cfRule type="expression" dxfId="1410" priority="772">
      <formula>IF(RIGHT(TEXT(Y432,"0.#"),1)=".",TRUE,FALSE)</formula>
    </cfRule>
  </conditionalFormatting>
  <conditionalFormatting sqref="Y467:Y494">
    <cfRule type="expression" dxfId="1409" priority="765">
      <formula>IF(RIGHT(TEXT(Y467,"0.#"),1)=".",FALSE,TRUE)</formula>
    </cfRule>
    <cfRule type="expression" dxfId="1408" priority="766">
      <formula>IF(RIGHT(TEXT(Y467,"0.#"),1)=".",TRUE,FALSE)</formula>
    </cfRule>
  </conditionalFormatting>
  <conditionalFormatting sqref="Y465:Y466">
    <cfRule type="expression" dxfId="1407" priority="759">
      <formula>IF(RIGHT(TEXT(Y465,"0.#"),1)=".",FALSE,TRUE)</formula>
    </cfRule>
    <cfRule type="expression" dxfId="1406" priority="760">
      <formula>IF(RIGHT(TEXT(Y465,"0.#"),1)=".",TRUE,FALSE)</formula>
    </cfRule>
  </conditionalFormatting>
  <conditionalFormatting sqref="Y500:Y527">
    <cfRule type="expression" dxfId="1405" priority="753">
      <formula>IF(RIGHT(TEXT(Y500,"0.#"),1)=".",FALSE,TRUE)</formula>
    </cfRule>
    <cfRule type="expression" dxfId="1404" priority="754">
      <formula>IF(RIGHT(TEXT(Y500,"0.#"),1)=".",TRUE,FALSE)</formula>
    </cfRule>
  </conditionalFormatting>
  <conditionalFormatting sqref="Y498:Y499">
    <cfRule type="expression" dxfId="1403" priority="747">
      <formula>IF(RIGHT(TEXT(Y498,"0.#"),1)=".",FALSE,TRUE)</formula>
    </cfRule>
    <cfRule type="expression" dxfId="1402" priority="748">
      <formula>IF(RIGHT(TEXT(Y498,"0.#"),1)=".",TRUE,FALSE)</formula>
    </cfRule>
  </conditionalFormatting>
  <conditionalFormatting sqref="Y533:Y560">
    <cfRule type="expression" dxfId="1401" priority="741">
      <formula>IF(RIGHT(TEXT(Y533,"0.#"),1)=".",FALSE,TRUE)</formula>
    </cfRule>
    <cfRule type="expression" dxfId="1400" priority="742">
      <formula>IF(RIGHT(TEXT(Y533,"0.#"),1)=".",TRUE,FALSE)</formula>
    </cfRule>
  </conditionalFormatting>
  <conditionalFormatting sqref="W23">
    <cfRule type="expression" dxfId="1399" priority="849">
      <formula>IF(RIGHT(TEXT(W23,"0.#"),1)=".",FALSE,TRUE)</formula>
    </cfRule>
    <cfRule type="expression" dxfId="1398" priority="850">
      <formula>IF(RIGHT(TEXT(W23,"0.#"),1)=".",TRUE,FALSE)</formula>
    </cfRule>
  </conditionalFormatting>
  <conditionalFormatting sqref="W24:W27">
    <cfRule type="expression" dxfId="1397" priority="847">
      <formula>IF(RIGHT(TEXT(W24,"0.#"),1)=".",FALSE,TRUE)</formula>
    </cfRule>
    <cfRule type="expression" dxfId="1396" priority="848">
      <formula>IF(RIGHT(TEXT(W24,"0.#"),1)=".",TRUE,FALSE)</formula>
    </cfRule>
  </conditionalFormatting>
  <conditionalFormatting sqref="W28">
    <cfRule type="expression" dxfId="1395" priority="845">
      <formula>IF(RIGHT(TEXT(W28,"0.#"),1)=".",FALSE,TRUE)</formula>
    </cfRule>
    <cfRule type="expression" dxfId="1394" priority="846">
      <formula>IF(RIGHT(TEXT(W28,"0.#"),1)=".",TRUE,FALSE)</formula>
    </cfRule>
  </conditionalFormatting>
  <conditionalFormatting sqref="P23">
    <cfRule type="expression" dxfId="1393" priority="843">
      <formula>IF(RIGHT(TEXT(P23,"0.#"),1)=".",FALSE,TRUE)</formula>
    </cfRule>
    <cfRule type="expression" dxfId="1392" priority="844">
      <formula>IF(RIGHT(TEXT(P23,"0.#"),1)=".",TRUE,FALSE)</formula>
    </cfRule>
  </conditionalFormatting>
  <conditionalFormatting sqref="P24:P27">
    <cfRule type="expression" dxfId="1391" priority="841">
      <formula>IF(RIGHT(TEXT(P24,"0.#"),1)=".",FALSE,TRUE)</formula>
    </cfRule>
    <cfRule type="expression" dxfId="1390" priority="842">
      <formula>IF(RIGHT(TEXT(P24,"0.#"),1)=".",TRUE,FALSE)</formula>
    </cfRule>
  </conditionalFormatting>
  <conditionalFormatting sqref="P28">
    <cfRule type="expression" dxfId="1389" priority="839">
      <formula>IF(RIGHT(TEXT(P28,"0.#"),1)=".",FALSE,TRUE)</formula>
    </cfRule>
    <cfRule type="expression" dxfId="1388" priority="840">
      <formula>IF(RIGHT(TEXT(P28,"0.#"),1)=".",TRUE,FALSE)</formula>
    </cfRule>
  </conditionalFormatting>
  <conditionalFormatting sqref="AE202">
    <cfRule type="expression" dxfId="1387" priority="837">
      <formula>IF(RIGHT(TEXT(AE202,"0.#"),1)=".",FALSE,TRUE)</formula>
    </cfRule>
    <cfRule type="expression" dxfId="1386" priority="838">
      <formula>IF(RIGHT(TEXT(AE202,"0.#"),1)=".",TRUE,FALSE)</formula>
    </cfRule>
  </conditionalFormatting>
  <conditionalFormatting sqref="AE203">
    <cfRule type="expression" dxfId="1385" priority="835">
      <formula>IF(RIGHT(TEXT(AE203,"0.#"),1)=".",FALSE,TRUE)</formula>
    </cfRule>
    <cfRule type="expression" dxfId="1384" priority="836">
      <formula>IF(RIGHT(TEXT(AE203,"0.#"),1)=".",TRUE,FALSE)</formula>
    </cfRule>
  </conditionalFormatting>
  <conditionalFormatting sqref="AE204">
    <cfRule type="expression" dxfId="1383" priority="833">
      <formula>IF(RIGHT(TEXT(AE204,"0.#"),1)=".",FALSE,TRUE)</formula>
    </cfRule>
    <cfRule type="expression" dxfId="1382" priority="834">
      <formula>IF(RIGHT(TEXT(AE204,"0.#"),1)=".",TRUE,FALSE)</formula>
    </cfRule>
  </conditionalFormatting>
  <conditionalFormatting sqref="AI204">
    <cfRule type="expression" dxfId="1381" priority="831">
      <formula>IF(RIGHT(TEXT(AI204,"0.#"),1)=".",FALSE,TRUE)</formula>
    </cfRule>
    <cfRule type="expression" dxfId="1380" priority="832">
      <formula>IF(RIGHT(TEXT(AI204,"0.#"),1)=".",TRUE,FALSE)</formula>
    </cfRule>
  </conditionalFormatting>
  <conditionalFormatting sqref="AI203">
    <cfRule type="expression" dxfId="1379" priority="829">
      <formula>IF(RIGHT(TEXT(AI203,"0.#"),1)=".",FALSE,TRUE)</formula>
    </cfRule>
    <cfRule type="expression" dxfId="1378" priority="830">
      <formula>IF(RIGHT(TEXT(AI203,"0.#"),1)=".",TRUE,FALSE)</formula>
    </cfRule>
  </conditionalFormatting>
  <conditionalFormatting sqref="AI202">
    <cfRule type="expression" dxfId="1377" priority="827">
      <formula>IF(RIGHT(TEXT(AI202,"0.#"),1)=".",FALSE,TRUE)</formula>
    </cfRule>
    <cfRule type="expression" dxfId="1376" priority="828">
      <formula>IF(RIGHT(TEXT(AI202,"0.#"),1)=".",TRUE,FALSE)</formula>
    </cfRule>
  </conditionalFormatting>
  <conditionalFormatting sqref="AM202">
    <cfRule type="expression" dxfId="1375" priority="825">
      <formula>IF(RIGHT(TEXT(AM202,"0.#"),1)=".",FALSE,TRUE)</formula>
    </cfRule>
    <cfRule type="expression" dxfId="1374" priority="826">
      <formula>IF(RIGHT(TEXT(AM202,"0.#"),1)=".",TRUE,FALSE)</formula>
    </cfRule>
  </conditionalFormatting>
  <conditionalFormatting sqref="AM203">
    <cfRule type="expression" dxfId="1373" priority="823">
      <formula>IF(RIGHT(TEXT(AM203,"0.#"),1)=".",FALSE,TRUE)</formula>
    </cfRule>
    <cfRule type="expression" dxfId="1372" priority="824">
      <formula>IF(RIGHT(TEXT(AM203,"0.#"),1)=".",TRUE,FALSE)</formula>
    </cfRule>
  </conditionalFormatting>
  <conditionalFormatting sqref="AM204">
    <cfRule type="expression" dxfId="1371" priority="821">
      <formula>IF(RIGHT(TEXT(AM204,"0.#"),1)=".",FALSE,TRUE)</formula>
    </cfRule>
    <cfRule type="expression" dxfId="1370" priority="822">
      <formula>IF(RIGHT(TEXT(AM204,"0.#"),1)=".",TRUE,FALSE)</formula>
    </cfRule>
  </conditionalFormatting>
  <conditionalFormatting sqref="AQ202:AQ204">
    <cfRule type="expression" dxfId="1369" priority="819">
      <formula>IF(RIGHT(TEXT(AQ202,"0.#"),1)=".",FALSE,TRUE)</formula>
    </cfRule>
    <cfRule type="expression" dxfId="1368" priority="820">
      <formula>IF(RIGHT(TEXT(AQ202,"0.#"),1)=".",TRUE,FALSE)</formula>
    </cfRule>
  </conditionalFormatting>
  <conditionalFormatting sqref="AU202:AU204">
    <cfRule type="expression" dxfId="1367" priority="817">
      <formula>IF(RIGHT(TEXT(AU202,"0.#"),1)=".",FALSE,TRUE)</formula>
    </cfRule>
    <cfRule type="expression" dxfId="1366" priority="818">
      <formula>IF(RIGHT(TEXT(AU202,"0.#"),1)=".",TRUE,FALSE)</formula>
    </cfRule>
  </conditionalFormatting>
  <conditionalFormatting sqref="AE205">
    <cfRule type="expression" dxfId="1365" priority="815">
      <formula>IF(RIGHT(TEXT(AE205,"0.#"),1)=".",FALSE,TRUE)</formula>
    </cfRule>
    <cfRule type="expression" dxfId="1364" priority="816">
      <formula>IF(RIGHT(TEXT(AE205,"0.#"),1)=".",TRUE,FALSE)</formula>
    </cfRule>
  </conditionalFormatting>
  <conditionalFormatting sqref="AE206">
    <cfRule type="expression" dxfId="1363" priority="813">
      <formula>IF(RIGHT(TEXT(AE206,"0.#"),1)=".",FALSE,TRUE)</formula>
    </cfRule>
    <cfRule type="expression" dxfId="1362" priority="814">
      <formula>IF(RIGHT(TEXT(AE206,"0.#"),1)=".",TRUE,FALSE)</formula>
    </cfRule>
  </conditionalFormatting>
  <conditionalFormatting sqref="AE207">
    <cfRule type="expression" dxfId="1361" priority="811">
      <formula>IF(RIGHT(TEXT(AE207,"0.#"),1)=".",FALSE,TRUE)</formula>
    </cfRule>
    <cfRule type="expression" dxfId="1360" priority="812">
      <formula>IF(RIGHT(TEXT(AE207,"0.#"),1)=".",TRUE,FALSE)</formula>
    </cfRule>
  </conditionalFormatting>
  <conditionalFormatting sqref="AI207">
    <cfRule type="expression" dxfId="1359" priority="809">
      <formula>IF(RIGHT(TEXT(AI207,"0.#"),1)=".",FALSE,TRUE)</formula>
    </cfRule>
    <cfRule type="expression" dxfId="1358" priority="810">
      <formula>IF(RIGHT(TEXT(AI207,"0.#"),1)=".",TRUE,FALSE)</formula>
    </cfRule>
  </conditionalFormatting>
  <conditionalFormatting sqref="AI206">
    <cfRule type="expression" dxfId="1357" priority="807">
      <formula>IF(RIGHT(TEXT(AI206,"0.#"),1)=".",FALSE,TRUE)</formula>
    </cfRule>
    <cfRule type="expression" dxfId="1356" priority="808">
      <formula>IF(RIGHT(TEXT(AI206,"0.#"),1)=".",TRUE,FALSE)</formula>
    </cfRule>
  </conditionalFormatting>
  <conditionalFormatting sqref="AI205">
    <cfRule type="expression" dxfId="1355" priority="805">
      <formula>IF(RIGHT(TEXT(AI205,"0.#"),1)=".",FALSE,TRUE)</formula>
    </cfRule>
    <cfRule type="expression" dxfId="1354" priority="806">
      <formula>IF(RIGHT(TEXT(AI205,"0.#"),1)=".",TRUE,FALSE)</formula>
    </cfRule>
  </conditionalFormatting>
  <conditionalFormatting sqref="AM205">
    <cfRule type="expression" dxfId="1353" priority="803">
      <formula>IF(RIGHT(TEXT(AM205,"0.#"),1)=".",FALSE,TRUE)</formula>
    </cfRule>
    <cfRule type="expression" dxfId="1352" priority="804">
      <formula>IF(RIGHT(TEXT(AM205,"0.#"),1)=".",TRUE,FALSE)</formula>
    </cfRule>
  </conditionalFormatting>
  <conditionalFormatting sqref="AM206">
    <cfRule type="expression" dxfId="1351" priority="801">
      <formula>IF(RIGHT(TEXT(AM206,"0.#"),1)=".",FALSE,TRUE)</formula>
    </cfRule>
    <cfRule type="expression" dxfId="1350" priority="802">
      <formula>IF(RIGHT(TEXT(AM206,"0.#"),1)=".",TRUE,FALSE)</formula>
    </cfRule>
  </conditionalFormatting>
  <conditionalFormatting sqref="AM207">
    <cfRule type="expression" dxfId="1349" priority="799">
      <formula>IF(RIGHT(TEXT(AM207,"0.#"),1)=".",FALSE,TRUE)</formula>
    </cfRule>
    <cfRule type="expression" dxfId="1348" priority="800">
      <formula>IF(RIGHT(TEXT(AM207,"0.#"),1)=".",TRUE,FALSE)</formula>
    </cfRule>
  </conditionalFormatting>
  <conditionalFormatting sqref="AQ205:AQ207">
    <cfRule type="expression" dxfId="1347" priority="797">
      <formula>IF(RIGHT(TEXT(AQ205,"0.#"),1)=".",FALSE,TRUE)</formula>
    </cfRule>
    <cfRule type="expression" dxfId="1346" priority="798">
      <formula>IF(RIGHT(TEXT(AQ205,"0.#"),1)=".",TRUE,FALSE)</formula>
    </cfRule>
  </conditionalFormatting>
  <conditionalFormatting sqref="AU205:AU207">
    <cfRule type="expression" dxfId="1345" priority="795">
      <formula>IF(RIGHT(TEXT(AU205,"0.#"),1)=".",FALSE,TRUE)</formula>
    </cfRule>
    <cfRule type="expression" dxfId="1344" priority="796">
      <formula>IF(RIGHT(TEXT(AU205,"0.#"),1)=".",TRUE,FALSE)</formula>
    </cfRule>
  </conditionalFormatting>
  <conditionalFormatting sqref="AL401:AO428">
    <cfRule type="expression" dxfId="1343" priority="791">
      <formula>IF(AND(AL401&gt;=0, RIGHT(TEXT(AL401,"0.#"),1)&lt;&gt;"."),TRUE,FALSE)</formula>
    </cfRule>
    <cfRule type="expression" dxfId="1342" priority="792">
      <formula>IF(AND(AL401&gt;=0, RIGHT(TEXT(AL401,"0.#"),1)="."),TRUE,FALSE)</formula>
    </cfRule>
    <cfRule type="expression" dxfId="1341" priority="793">
      <formula>IF(AND(AL401&lt;0, RIGHT(TEXT(AL401,"0.#"),1)&lt;&gt;"."),TRUE,FALSE)</formula>
    </cfRule>
    <cfRule type="expression" dxfId="1340" priority="794">
      <formula>IF(AND(AL401&lt;0, RIGHT(TEXT(AL401,"0.#"),1)="."),TRUE,FALSE)</formula>
    </cfRule>
  </conditionalFormatting>
  <conditionalFormatting sqref="AL399:AO400">
    <cfRule type="expression" dxfId="1339" priority="785">
      <formula>IF(AND(AL399&gt;=0, RIGHT(TEXT(AL399,"0.#"),1)&lt;&gt;"."),TRUE,FALSE)</formula>
    </cfRule>
    <cfRule type="expression" dxfId="1338" priority="786">
      <formula>IF(AND(AL399&gt;=0, RIGHT(TEXT(AL399,"0.#"),1)="."),TRUE,FALSE)</formula>
    </cfRule>
    <cfRule type="expression" dxfId="1337" priority="787">
      <formula>IF(AND(AL399&lt;0, RIGHT(TEXT(AL399,"0.#"),1)&lt;&gt;"."),TRUE,FALSE)</formula>
    </cfRule>
    <cfRule type="expression" dxfId="1336" priority="788">
      <formula>IF(AND(AL399&lt;0, RIGHT(TEXT(AL399,"0.#"),1)="."),TRUE,FALSE)</formula>
    </cfRule>
  </conditionalFormatting>
  <conditionalFormatting sqref="AL434:AO461">
    <cfRule type="expression" dxfId="1335" priority="779">
      <formula>IF(AND(AL434&gt;=0, RIGHT(TEXT(AL434,"0.#"),1)&lt;&gt;"."),TRUE,FALSE)</formula>
    </cfRule>
    <cfRule type="expression" dxfId="1334" priority="780">
      <formula>IF(AND(AL434&gt;=0, RIGHT(TEXT(AL434,"0.#"),1)="."),TRUE,FALSE)</formula>
    </cfRule>
    <cfRule type="expression" dxfId="1333" priority="781">
      <formula>IF(AND(AL434&lt;0, RIGHT(TEXT(AL434,"0.#"),1)&lt;&gt;"."),TRUE,FALSE)</formula>
    </cfRule>
    <cfRule type="expression" dxfId="1332" priority="782">
      <formula>IF(AND(AL434&lt;0, RIGHT(TEXT(AL434,"0.#"),1)="."),TRUE,FALSE)</formula>
    </cfRule>
  </conditionalFormatting>
  <conditionalFormatting sqref="AL432:AO433">
    <cfRule type="expression" dxfId="1331" priority="773">
      <formula>IF(AND(AL432&gt;=0, RIGHT(TEXT(AL432,"0.#"),1)&lt;&gt;"."),TRUE,FALSE)</formula>
    </cfRule>
    <cfRule type="expression" dxfId="1330" priority="774">
      <formula>IF(AND(AL432&gt;=0, RIGHT(TEXT(AL432,"0.#"),1)="."),TRUE,FALSE)</formula>
    </cfRule>
    <cfRule type="expression" dxfId="1329" priority="775">
      <formula>IF(AND(AL432&lt;0, RIGHT(TEXT(AL432,"0.#"),1)&lt;&gt;"."),TRUE,FALSE)</formula>
    </cfRule>
    <cfRule type="expression" dxfId="1328" priority="776">
      <formula>IF(AND(AL432&lt;0, RIGHT(TEXT(AL432,"0.#"),1)="."),TRUE,FALSE)</formula>
    </cfRule>
  </conditionalFormatting>
  <conditionalFormatting sqref="AL467:AO494">
    <cfRule type="expression" dxfId="1327" priority="767">
      <formula>IF(AND(AL467&gt;=0, RIGHT(TEXT(AL467,"0.#"),1)&lt;&gt;"."),TRUE,FALSE)</formula>
    </cfRule>
    <cfRule type="expression" dxfId="1326" priority="768">
      <formula>IF(AND(AL467&gt;=0, RIGHT(TEXT(AL467,"0.#"),1)="."),TRUE,FALSE)</formula>
    </cfRule>
    <cfRule type="expression" dxfId="1325" priority="769">
      <formula>IF(AND(AL467&lt;0, RIGHT(TEXT(AL467,"0.#"),1)&lt;&gt;"."),TRUE,FALSE)</formula>
    </cfRule>
    <cfRule type="expression" dxfId="1324" priority="770">
      <formula>IF(AND(AL467&lt;0, RIGHT(TEXT(AL467,"0.#"),1)="."),TRUE,FALSE)</formula>
    </cfRule>
  </conditionalFormatting>
  <conditionalFormatting sqref="AL465:AO466">
    <cfRule type="expression" dxfId="1323" priority="761">
      <formula>IF(AND(AL465&gt;=0, RIGHT(TEXT(AL465,"0.#"),1)&lt;&gt;"."),TRUE,FALSE)</formula>
    </cfRule>
    <cfRule type="expression" dxfId="1322" priority="762">
      <formula>IF(AND(AL465&gt;=0, RIGHT(TEXT(AL465,"0.#"),1)="."),TRUE,FALSE)</formula>
    </cfRule>
    <cfRule type="expression" dxfId="1321" priority="763">
      <formula>IF(AND(AL465&lt;0, RIGHT(TEXT(AL465,"0.#"),1)&lt;&gt;"."),TRUE,FALSE)</formula>
    </cfRule>
    <cfRule type="expression" dxfId="1320" priority="764">
      <formula>IF(AND(AL465&lt;0, RIGHT(TEXT(AL465,"0.#"),1)="."),TRUE,FALSE)</formula>
    </cfRule>
  </conditionalFormatting>
  <conditionalFormatting sqref="AL500:AO527">
    <cfRule type="expression" dxfId="1319" priority="755">
      <formula>IF(AND(AL500&gt;=0, RIGHT(TEXT(AL500,"0.#"),1)&lt;&gt;"."),TRUE,FALSE)</formula>
    </cfRule>
    <cfRule type="expression" dxfId="1318" priority="756">
      <formula>IF(AND(AL500&gt;=0, RIGHT(TEXT(AL500,"0.#"),1)="."),TRUE,FALSE)</formula>
    </cfRule>
    <cfRule type="expression" dxfId="1317" priority="757">
      <formula>IF(AND(AL500&lt;0, RIGHT(TEXT(AL500,"0.#"),1)&lt;&gt;"."),TRUE,FALSE)</formula>
    </cfRule>
    <cfRule type="expression" dxfId="1316" priority="758">
      <formula>IF(AND(AL500&lt;0, RIGHT(TEXT(AL500,"0.#"),1)="."),TRUE,FALSE)</formula>
    </cfRule>
  </conditionalFormatting>
  <conditionalFormatting sqref="AL498:AO499">
    <cfRule type="expression" dxfId="1315" priority="749">
      <formula>IF(AND(AL498&gt;=0, RIGHT(TEXT(AL498,"0.#"),1)&lt;&gt;"."),TRUE,FALSE)</formula>
    </cfRule>
    <cfRule type="expression" dxfId="1314" priority="750">
      <formula>IF(AND(AL498&gt;=0, RIGHT(TEXT(AL498,"0.#"),1)="."),TRUE,FALSE)</formula>
    </cfRule>
    <cfRule type="expression" dxfId="1313" priority="751">
      <formula>IF(AND(AL498&lt;0, RIGHT(TEXT(AL498,"0.#"),1)&lt;&gt;"."),TRUE,FALSE)</formula>
    </cfRule>
    <cfRule type="expression" dxfId="1312" priority="752">
      <formula>IF(AND(AL498&lt;0, RIGHT(TEXT(AL498,"0.#"),1)="."),TRUE,FALSE)</formula>
    </cfRule>
  </conditionalFormatting>
  <conditionalFormatting sqref="AL533:AO560">
    <cfRule type="expression" dxfId="1311" priority="743">
      <formula>IF(AND(AL533&gt;=0, RIGHT(TEXT(AL533,"0.#"),1)&lt;&gt;"."),TRUE,FALSE)</formula>
    </cfRule>
    <cfRule type="expression" dxfId="1310" priority="744">
      <formula>IF(AND(AL533&gt;=0, RIGHT(TEXT(AL533,"0.#"),1)="."),TRUE,FALSE)</formula>
    </cfRule>
    <cfRule type="expression" dxfId="1309" priority="745">
      <formula>IF(AND(AL533&lt;0, RIGHT(TEXT(AL533,"0.#"),1)&lt;&gt;"."),TRUE,FALSE)</formula>
    </cfRule>
    <cfRule type="expression" dxfId="1308" priority="746">
      <formula>IF(AND(AL533&lt;0, RIGHT(TEXT(AL533,"0.#"),1)="."),TRUE,FALSE)</formula>
    </cfRule>
  </conditionalFormatting>
  <conditionalFormatting sqref="AL531:AO532">
    <cfRule type="expression" dxfId="1307" priority="737">
      <formula>IF(AND(AL531&gt;=0, RIGHT(TEXT(AL531,"0.#"),1)&lt;&gt;"."),TRUE,FALSE)</formula>
    </cfRule>
    <cfRule type="expression" dxfId="1306" priority="738">
      <formula>IF(AND(AL531&gt;=0, RIGHT(TEXT(AL531,"0.#"),1)="."),TRUE,FALSE)</formula>
    </cfRule>
    <cfRule type="expression" dxfId="1305" priority="739">
      <formula>IF(AND(AL531&lt;0, RIGHT(TEXT(AL531,"0.#"),1)&lt;&gt;"."),TRUE,FALSE)</formula>
    </cfRule>
    <cfRule type="expression" dxfId="1304" priority="740">
      <formula>IF(AND(AL531&lt;0, RIGHT(TEXT(AL531,"0.#"),1)="."),TRUE,FALSE)</formula>
    </cfRule>
  </conditionalFormatting>
  <conditionalFormatting sqref="Y531:Y532">
    <cfRule type="expression" dxfId="1303" priority="735">
      <formula>IF(RIGHT(TEXT(Y531,"0.#"),1)=".",FALSE,TRUE)</formula>
    </cfRule>
    <cfRule type="expression" dxfId="1302" priority="736">
      <formula>IF(RIGHT(TEXT(Y531,"0.#"),1)=".",TRUE,FALSE)</formula>
    </cfRule>
  </conditionalFormatting>
  <conditionalFormatting sqref="AL566:AO593">
    <cfRule type="expression" dxfId="1301" priority="731">
      <formula>IF(AND(AL566&gt;=0, RIGHT(TEXT(AL566,"0.#"),1)&lt;&gt;"."),TRUE,FALSE)</formula>
    </cfRule>
    <cfRule type="expression" dxfId="1300" priority="732">
      <formula>IF(AND(AL566&gt;=0, RIGHT(TEXT(AL566,"0.#"),1)="."),TRUE,FALSE)</formula>
    </cfRule>
    <cfRule type="expression" dxfId="1299" priority="733">
      <formula>IF(AND(AL566&lt;0, RIGHT(TEXT(AL566,"0.#"),1)&lt;&gt;"."),TRUE,FALSE)</formula>
    </cfRule>
    <cfRule type="expression" dxfId="1298" priority="734">
      <formula>IF(AND(AL566&lt;0, RIGHT(TEXT(AL566,"0.#"),1)="."),TRUE,FALSE)</formula>
    </cfRule>
  </conditionalFormatting>
  <conditionalFormatting sqref="Y566:Y593">
    <cfRule type="expression" dxfId="1297" priority="729">
      <formula>IF(RIGHT(TEXT(Y566,"0.#"),1)=".",FALSE,TRUE)</formula>
    </cfRule>
    <cfRule type="expression" dxfId="1296" priority="730">
      <formula>IF(RIGHT(TEXT(Y566,"0.#"),1)=".",TRUE,FALSE)</formula>
    </cfRule>
  </conditionalFormatting>
  <conditionalFormatting sqref="AL564:AO565">
    <cfRule type="expression" dxfId="1295" priority="725">
      <formula>IF(AND(AL564&gt;=0, RIGHT(TEXT(AL564,"0.#"),1)&lt;&gt;"."),TRUE,FALSE)</formula>
    </cfRule>
    <cfRule type="expression" dxfId="1294" priority="726">
      <formula>IF(AND(AL564&gt;=0, RIGHT(TEXT(AL564,"0.#"),1)="."),TRUE,FALSE)</formula>
    </cfRule>
    <cfRule type="expression" dxfId="1293" priority="727">
      <formula>IF(AND(AL564&lt;0, RIGHT(TEXT(AL564,"0.#"),1)&lt;&gt;"."),TRUE,FALSE)</formula>
    </cfRule>
    <cfRule type="expression" dxfId="1292" priority="728">
      <formula>IF(AND(AL564&lt;0, RIGHT(TEXT(AL564,"0.#"),1)="."),TRUE,FALSE)</formula>
    </cfRule>
  </conditionalFormatting>
  <conditionalFormatting sqref="Y564:Y565">
    <cfRule type="expression" dxfId="1291" priority="723">
      <formula>IF(RIGHT(TEXT(Y564,"0.#"),1)=".",FALSE,TRUE)</formula>
    </cfRule>
    <cfRule type="expression" dxfId="1290" priority="724">
      <formula>IF(RIGHT(TEXT(Y564,"0.#"),1)=".",TRUE,FALSE)</formula>
    </cfRule>
  </conditionalFormatting>
  <conditionalFormatting sqref="AL599:AO626">
    <cfRule type="expression" dxfId="1289" priority="719">
      <formula>IF(AND(AL599&gt;=0, RIGHT(TEXT(AL599,"0.#"),1)&lt;&gt;"."),TRUE,FALSE)</formula>
    </cfRule>
    <cfRule type="expression" dxfId="1288" priority="720">
      <formula>IF(AND(AL599&gt;=0, RIGHT(TEXT(AL599,"0.#"),1)="."),TRUE,FALSE)</formula>
    </cfRule>
    <cfRule type="expression" dxfId="1287" priority="721">
      <formula>IF(AND(AL599&lt;0, RIGHT(TEXT(AL599,"0.#"),1)&lt;&gt;"."),TRUE,FALSE)</formula>
    </cfRule>
    <cfRule type="expression" dxfId="1286" priority="722">
      <formula>IF(AND(AL599&lt;0, RIGHT(TEXT(AL599,"0.#"),1)="."),TRUE,FALSE)</formula>
    </cfRule>
  </conditionalFormatting>
  <conditionalFormatting sqref="Y599:Y626">
    <cfRule type="expression" dxfId="1285" priority="717">
      <formula>IF(RIGHT(TEXT(Y599,"0.#"),1)=".",FALSE,TRUE)</formula>
    </cfRule>
    <cfRule type="expression" dxfId="1284" priority="718">
      <formula>IF(RIGHT(TEXT(Y599,"0.#"),1)=".",TRUE,FALSE)</formula>
    </cfRule>
  </conditionalFormatting>
  <conditionalFormatting sqref="AL597:AO598">
    <cfRule type="expression" dxfId="1283" priority="713">
      <formula>IF(AND(AL597&gt;=0, RIGHT(TEXT(AL597,"0.#"),1)&lt;&gt;"."),TRUE,FALSE)</formula>
    </cfRule>
    <cfRule type="expression" dxfId="1282" priority="714">
      <formula>IF(AND(AL597&gt;=0, RIGHT(TEXT(AL597,"0.#"),1)="."),TRUE,FALSE)</formula>
    </cfRule>
    <cfRule type="expression" dxfId="1281" priority="715">
      <formula>IF(AND(AL597&lt;0, RIGHT(TEXT(AL597,"0.#"),1)&lt;&gt;"."),TRUE,FALSE)</formula>
    </cfRule>
    <cfRule type="expression" dxfId="1280" priority="716">
      <formula>IF(AND(AL597&lt;0, RIGHT(TEXT(AL597,"0.#"),1)="."),TRUE,FALSE)</formula>
    </cfRule>
  </conditionalFormatting>
  <conditionalFormatting sqref="Y597:Y598">
    <cfRule type="expression" dxfId="1279" priority="711">
      <formula>IF(RIGHT(TEXT(Y597,"0.#"),1)=".",FALSE,TRUE)</formula>
    </cfRule>
    <cfRule type="expression" dxfId="1278" priority="712">
      <formula>IF(RIGHT(TEXT(Y597,"0.#"),1)=".",TRUE,FALSE)</formula>
    </cfRule>
  </conditionalFormatting>
  <conditionalFormatting sqref="AU33">
    <cfRule type="expression" dxfId="1277" priority="707">
      <formula>IF(RIGHT(TEXT(AU33,"0.#"),1)=".",FALSE,TRUE)</formula>
    </cfRule>
    <cfRule type="expression" dxfId="1276" priority="708">
      <formula>IF(RIGHT(TEXT(AU33,"0.#"),1)=".",TRUE,FALSE)</formula>
    </cfRule>
  </conditionalFormatting>
  <conditionalFormatting sqref="AU32">
    <cfRule type="expression" dxfId="1275" priority="709">
      <formula>IF(RIGHT(TEXT(AU32,"0.#"),1)=".",FALSE,TRUE)</formula>
    </cfRule>
    <cfRule type="expression" dxfId="1274" priority="710">
      <formula>IF(RIGHT(TEXT(AU32,"0.#"),1)=".",TRUE,FALSE)</formula>
    </cfRule>
  </conditionalFormatting>
  <conditionalFormatting sqref="P29:AC29">
    <cfRule type="expression" dxfId="1273" priority="705">
      <formula>IF(RIGHT(TEXT(P29,"0.#"),1)=".",FALSE,TRUE)</formula>
    </cfRule>
    <cfRule type="expression" dxfId="1272" priority="706">
      <formula>IF(RIGHT(TEXT(P29,"0.#"),1)=".",TRUE,FALSE)</formula>
    </cfRule>
  </conditionalFormatting>
  <conditionalFormatting sqref="AE39">
    <cfRule type="expression" dxfId="1271" priority="703">
      <formula>IF(RIGHT(TEXT(AE39,"0.#"),1)=".",FALSE,TRUE)</formula>
    </cfRule>
    <cfRule type="expression" dxfId="1270" priority="704">
      <formula>IF(RIGHT(TEXT(AE39,"0.#"),1)=".",TRUE,FALSE)</formula>
    </cfRule>
  </conditionalFormatting>
  <conditionalFormatting sqref="AQ39:AQ41">
    <cfRule type="expression" dxfId="1269" priority="685">
      <formula>IF(RIGHT(TEXT(AQ39,"0.#"),1)=".",FALSE,TRUE)</formula>
    </cfRule>
    <cfRule type="expression" dxfId="1268" priority="686">
      <formula>IF(RIGHT(TEXT(AQ39,"0.#"),1)=".",TRUE,FALSE)</formula>
    </cfRule>
  </conditionalFormatting>
  <conditionalFormatting sqref="AU39:AU41">
    <cfRule type="expression" dxfId="1267" priority="683">
      <formula>IF(RIGHT(TEXT(AU39,"0.#"),1)=".",FALSE,TRUE)</formula>
    </cfRule>
    <cfRule type="expression" dxfId="1266" priority="684">
      <formula>IF(RIGHT(TEXT(AU39,"0.#"),1)=".",TRUE,FALSE)</formula>
    </cfRule>
  </conditionalFormatting>
  <conditionalFormatting sqref="AI41">
    <cfRule type="expression" dxfId="1265" priority="697">
      <formula>IF(RIGHT(TEXT(AI41,"0.#"),1)=".",FALSE,TRUE)</formula>
    </cfRule>
    <cfRule type="expression" dxfId="1264" priority="698">
      <formula>IF(RIGHT(TEXT(AI41,"0.#"),1)=".",TRUE,FALSE)</formula>
    </cfRule>
  </conditionalFormatting>
  <conditionalFormatting sqref="AE40">
    <cfRule type="expression" dxfId="1263" priority="701">
      <formula>IF(RIGHT(TEXT(AE40,"0.#"),1)=".",FALSE,TRUE)</formula>
    </cfRule>
    <cfRule type="expression" dxfId="1262" priority="702">
      <formula>IF(RIGHT(TEXT(AE40,"0.#"),1)=".",TRUE,FALSE)</formula>
    </cfRule>
  </conditionalFormatting>
  <conditionalFormatting sqref="AE41">
    <cfRule type="expression" dxfId="1261" priority="699">
      <formula>IF(RIGHT(TEXT(AE41,"0.#"),1)=".",FALSE,TRUE)</formula>
    </cfRule>
    <cfRule type="expression" dxfId="1260" priority="700">
      <formula>IF(RIGHT(TEXT(AE41,"0.#"),1)=".",TRUE,FALSE)</formula>
    </cfRule>
  </conditionalFormatting>
  <conditionalFormatting sqref="AI39">
    <cfRule type="expression" dxfId="1259" priority="693">
      <formula>IF(RIGHT(TEXT(AI39,"0.#"),1)=".",FALSE,TRUE)</formula>
    </cfRule>
    <cfRule type="expression" dxfId="1258" priority="694">
      <formula>IF(RIGHT(TEXT(AI39,"0.#"),1)=".",TRUE,FALSE)</formula>
    </cfRule>
  </conditionalFormatting>
  <conditionalFormatting sqref="AI40">
    <cfRule type="expression" dxfId="1257" priority="695">
      <formula>IF(RIGHT(TEXT(AI40,"0.#"),1)=".",FALSE,TRUE)</formula>
    </cfRule>
    <cfRule type="expression" dxfId="1256" priority="696">
      <formula>IF(RIGHT(TEXT(AI40,"0.#"),1)=".",TRUE,FALSE)</formula>
    </cfRule>
  </conditionalFormatting>
  <conditionalFormatting sqref="AM69">
    <cfRule type="expression" dxfId="1255" priority="655">
      <formula>IF(RIGHT(TEXT(AM69,"0.#"),1)=".",FALSE,TRUE)</formula>
    </cfRule>
    <cfRule type="expression" dxfId="1254" priority="656">
      <formula>IF(RIGHT(TEXT(AM69,"0.#"),1)=".",TRUE,FALSE)</formula>
    </cfRule>
  </conditionalFormatting>
  <conditionalFormatting sqref="AE70 AM70">
    <cfRule type="expression" dxfId="1253" priority="653">
      <formula>IF(RIGHT(TEXT(AE70,"0.#"),1)=".",FALSE,TRUE)</formula>
    </cfRule>
    <cfRule type="expression" dxfId="1252" priority="654">
      <formula>IF(RIGHT(TEXT(AE70,"0.#"),1)=".",TRUE,FALSE)</formula>
    </cfRule>
  </conditionalFormatting>
  <conditionalFormatting sqref="AI70">
    <cfRule type="expression" dxfId="1251" priority="651">
      <formula>IF(RIGHT(TEXT(AI70,"0.#"),1)=".",FALSE,TRUE)</formula>
    </cfRule>
    <cfRule type="expression" dxfId="1250" priority="652">
      <formula>IF(RIGHT(TEXT(AI70,"0.#"),1)=".",TRUE,FALSE)</formula>
    </cfRule>
  </conditionalFormatting>
  <conditionalFormatting sqref="AQ70">
    <cfRule type="expression" dxfId="1249" priority="649">
      <formula>IF(RIGHT(TEXT(AQ70,"0.#"),1)=".",FALSE,TRUE)</formula>
    </cfRule>
    <cfRule type="expression" dxfId="1248" priority="650">
      <formula>IF(RIGHT(TEXT(AQ70,"0.#"),1)=".",TRUE,FALSE)</formula>
    </cfRule>
  </conditionalFormatting>
  <conditionalFormatting sqref="AE69 AQ69">
    <cfRule type="expression" dxfId="1247" priority="659">
      <formula>IF(RIGHT(TEXT(AE69,"0.#"),1)=".",FALSE,TRUE)</formula>
    </cfRule>
    <cfRule type="expression" dxfId="1246" priority="660">
      <formula>IF(RIGHT(TEXT(AE69,"0.#"),1)=".",TRUE,FALSE)</formula>
    </cfRule>
  </conditionalFormatting>
  <conditionalFormatting sqref="AI69">
    <cfRule type="expression" dxfId="1245" priority="657">
      <formula>IF(RIGHT(TEXT(AI69,"0.#"),1)=".",FALSE,TRUE)</formula>
    </cfRule>
    <cfRule type="expression" dxfId="1244" priority="658">
      <formula>IF(RIGHT(TEXT(AI69,"0.#"),1)=".",TRUE,FALSE)</formula>
    </cfRule>
  </conditionalFormatting>
  <conditionalFormatting sqref="AE66 AQ66">
    <cfRule type="expression" dxfId="1243" priority="647">
      <formula>IF(RIGHT(TEXT(AE66,"0.#"),1)=".",FALSE,TRUE)</formula>
    </cfRule>
    <cfRule type="expression" dxfId="1242" priority="648">
      <formula>IF(RIGHT(TEXT(AE66,"0.#"),1)=".",TRUE,FALSE)</formula>
    </cfRule>
  </conditionalFormatting>
  <conditionalFormatting sqref="AI66">
    <cfRule type="expression" dxfId="1241" priority="645">
      <formula>IF(RIGHT(TEXT(AI66,"0.#"),1)=".",FALSE,TRUE)</formula>
    </cfRule>
    <cfRule type="expression" dxfId="1240" priority="646">
      <formula>IF(RIGHT(TEXT(AI66,"0.#"),1)=".",TRUE,FALSE)</formula>
    </cfRule>
  </conditionalFormatting>
  <conditionalFormatting sqref="AM66">
    <cfRule type="expression" dxfId="1239" priority="643">
      <formula>IF(RIGHT(TEXT(AM66,"0.#"),1)=".",FALSE,TRUE)</formula>
    </cfRule>
    <cfRule type="expression" dxfId="1238" priority="644">
      <formula>IF(RIGHT(TEXT(AM66,"0.#"),1)=".",TRUE,FALSE)</formula>
    </cfRule>
  </conditionalFormatting>
  <conditionalFormatting sqref="AE67">
    <cfRule type="expression" dxfId="1237" priority="641">
      <formula>IF(RIGHT(TEXT(AE67,"0.#"),1)=".",FALSE,TRUE)</formula>
    </cfRule>
    <cfRule type="expression" dxfId="1236" priority="642">
      <formula>IF(RIGHT(TEXT(AE67,"0.#"),1)=".",TRUE,FALSE)</formula>
    </cfRule>
  </conditionalFormatting>
  <conditionalFormatting sqref="AI67">
    <cfRule type="expression" dxfId="1235" priority="639">
      <formula>IF(RIGHT(TEXT(AI67,"0.#"),1)=".",FALSE,TRUE)</formula>
    </cfRule>
    <cfRule type="expression" dxfId="1234" priority="640">
      <formula>IF(RIGHT(TEXT(AI67,"0.#"),1)=".",TRUE,FALSE)</formula>
    </cfRule>
  </conditionalFormatting>
  <conditionalFormatting sqref="AM67">
    <cfRule type="expression" dxfId="1233" priority="637">
      <formula>IF(RIGHT(TEXT(AM67,"0.#"),1)=".",FALSE,TRUE)</formula>
    </cfRule>
    <cfRule type="expression" dxfId="1232" priority="638">
      <formula>IF(RIGHT(TEXT(AM67,"0.#"),1)=".",TRUE,FALSE)</formula>
    </cfRule>
  </conditionalFormatting>
  <conditionalFormatting sqref="AQ67">
    <cfRule type="expression" dxfId="1231" priority="635">
      <formula>IF(RIGHT(TEXT(AQ67,"0.#"),1)=".",FALSE,TRUE)</formula>
    </cfRule>
    <cfRule type="expression" dxfId="1230" priority="636">
      <formula>IF(RIGHT(TEXT(AQ67,"0.#"),1)=".",TRUE,FALSE)</formula>
    </cfRule>
  </conditionalFormatting>
  <conditionalFormatting sqref="AU66">
    <cfRule type="expression" dxfId="1229" priority="633">
      <formula>IF(RIGHT(TEXT(AU66,"0.#"),1)=".",FALSE,TRUE)</formula>
    </cfRule>
    <cfRule type="expression" dxfId="1228" priority="634">
      <formula>IF(RIGHT(TEXT(AU66,"0.#"),1)=".",TRUE,FALSE)</formula>
    </cfRule>
  </conditionalFormatting>
  <conditionalFormatting sqref="AU67">
    <cfRule type="expression" dxfId="1227" priority="631">
      <formula>IF(RIGHT(TEXT(AU67,"0.#"),1)=".",FALSE,TRUE)</formula>
    </cfRule>
    <cfRule type="expression" dxfId="1226" priority="632">
      <formula>IF(RIGHT(TEXT(AU67,"0.#"),1)=".",TRUE,FALSE)</formula>
    </cfRule>
  </conditionalFormatting>
  <conditionalFormatting sqref="AE100 AQ100">
    <cfRule type="expression" dxfId="1225" priority="593">
      <formula>IF(RIGHT(TEXT(AE100,"0.#"),1)=".",FALSE,TRUE)</formula>
    </cfRule>
    <cfRule type="expression" dxfId="1224" priority="594">
      <formula>IF(RIGHT(TEXT(AE100,"0.#"),1)=".",TRUE,FALSE)</formula>
    </cfRule>
  </conditionalFormatting>
  <conditionalFormatting sqref="AI100">
    <cfRule type="expression" dxfId="1223" priority="591">
      <formula>IF(RIGHT(TEXT(AI100,"0.#"),1)=".",FALSE,TRUE)</formula>
    </cfRule>
    <cfRule type="expression" dxfId="1222" priority="592">
      <formula>IF(RIGHT(TEXT(AI100,"0.#"),1)=".",TRUE,FALSE)</formula>
    </cfRule>
  </conditionalFormatting>
  <conditionalFormatting sqref="AM100">
    <cfRule type="expression" dxfId="1221" priority="589">
      <formula>IF(RIGHT(TEXT(AM100,"0.#"),1)=".",FALSE,TRUE)</formula>
    </cfRule>
    <cfRule type="expression" dxfId="1220" priority="590">
      <formula>IF(RIGHT(TEXT(AM100,"0.#"),1)=".",TRUE,FALSE)</formula>
    </cfRule>
  </conditionalFormatting>
  <conditionalFormatting sqref="AE101">
    <cfRule type="expression" dxfId="1219" priority="587">
      <formula>IF(RIGHT(TEXT(AE101,"0.#"),1)=".",FALSE,TRUE)</formula>
    </cfRule>
    <cfRule type="expression" dxfId="1218" priority="588">
      <formula>IF(RIGHT(TEXT(AE101,"0.#"),1)=".",TRUE,FALSE)</formula>
    </cfRule>
  </conditionalFormatting>
  <conditionalFormatting sqref="AI101">
    <cfRule type="expression" dxfId="1217" priority="585">
      <formula>IF(RIGHT(TEXT(AI101,"0.#"),1)=".",FALSE,TRUE)</formula>
    </cfRule>
    <cfRule type="expression" dxfId="1216" priority="586">
      <formula>IF(RIGHT(TEXT(AI101,"0.#"),1)=".",TRUE,FALSE)</formula>
    </cfRule>
  </conditionalFormatting>
  <conditionalFormatting sqref="AM101">
    <cfRule type="expression" dxfId="1215" priority="583">
      <formula>IF(RIGHT(TEXT(AM101,"0.#"),1)=".",FALSE,TRUE)</formula>
    </cfRule>
    <cfRule type="expression" dxfId="1214" priority="584">
      <formula>IF(RIGHT(TEXT(AM101,"0.#"),1)=".",TRUE,FALSE)</formula>
    </cfRule>
  </conditionalFormatting>
  <conditionalFormatting sqref="AQ101">
    <cfRule type="expression" dxfId="1213" priority="581">
      <formula>IF(RIGHT(TEXT(AQ101,"0.#"),1)=".",FALSE,TRUE)</formula>
    </cfRule>
    <cfRule type="expression" dxfId="1212" priority="582">
      <formula>IF(RIGHT(TEXT(AQ101,"0.#"),1)=".",TRUE,FALSE)</formula>
    </cfRule>
  </conditionalFormatting>
  <conditionalFormatting sqref="AU100">
    <cfRule type="expression" dxfId="1211" priority="579">
      <formula>IF(RIGHT(TEXT(AU100,"0.#"),1)=".",FALSE,TRUE)</formula>
    </cfRule>
    <cfRule type="expression" dxfId="1210" priority="580">
      <formula>IF(RIGHT(TEXT(AU100,"0.#"),1)=".",TRUE,FALSE)</formula>
    </cfRule>
  </conditionalFormatting>
  <conditionalFormatting sqref="AU101">
    <cfRule type="expression" dxfId="1209" priority="577">
      <formula>IF(RIGHT(TEXT(AU101,"0.#"),1)=".",FALSE,TRUE)</formula>
    </cfRule>
    <cfRule type="expression" dxfId="1208" priority="578">
      <formula>IF(RIGHT(TEXT(AU101,"0.#"),1)=".",TRUE,FALSE)</formula>
    </cfRule>
  </conditionalFormatting>
  <conditionalFormatting sqref="AM35">
    <cfRule type="expression" dxfId="1207" priority="571">
      <formula>IF(RIGHT(TEXT(AM35,"0.#"),1)=".",FALSE,TRUE)</formula>
    </cfRule>
    <cfRule type="expression" dxfId="1206" priority="572">
      <formula>IF(RIGHT(TEXT(AM35,"0.#"),1)=".",TRUE,FALSE)</formula>
    </cfRule>
  </conditionalFormatting>
  <conditionalFormatting sqref="AE36 AM36">
    <cfRule type="expression" dxfId="1205" priority="569">
      <formula>IF(RIGHT(TEXT(AE36,"0.#"),1)=".",FALSE,TRUE)</formula>
    </cfRule>
    <cfRule type="expression" dxfId="1204" priority="570">
      <formula>IF(RIGHT(TEXT(AE36,"0.#"),1)=".",TRUE,FALSE)</formula>
    </cfRule>
  </conditionalFormatting>
  <conditionalFormatting sqref="AI36">
    <cfRule type="expression" dxfId="1203" priority="567">
      <formula>IF(RIGHT(TEXT(AI36,"0.#"),1)=".",FALSE,TRUE)</formula>
    </cfRule>
    <cfRule type="expression" dxfId="1202" priority="568">
      <formula>IF(RIGHT(TEXT(AI36,"0.#"),1)=".",TRUE,FALSE)</formula>
    </cfRule>
  </conditionalFormatting>
  <conditionalFormatting sqref="AQ36">
    <cfRule type="expression" dxfId="1201" priority="565">
      <formula>IF(RIGHT(TEXT(AQ36,"0.#"),1)=".",FALSE,TRUE)</formula>
    </cfRule>
    <cfRule type="expression" dxfId="1200" priority="566">
      <formula>IF(RIGHT(TEXT(AQ36,"0.#"),1)=".",TRUE,FALSE)</formula>
    </cfRule>
  </conditionalFormatting>
  <conditionalFormatting sqref="AE35 AQ35">
    <cfRule type="expression" dxfId="1199" priority="575">
      <formula>IF(RIGHT(TEXT(AE35,"0.#"),1)=".",FALSE,TRUE)</formula>
    </cfRule>
    <cfRule type="expression" dxfId="1198" priority="576">
      <formula>IF(RIGHT(TEXT(AE35,"0.#"),1)=".",TRUE,FALSE)</formula>
    </cfRule>
  </conditionalFormatting>
  <conditionalFormatting sqref="AI35">
    <cfRule type="expression" dxfId="1197" priority="573">
      <formula>IF(RIGHT(TEXT(AI35,"0.#"),1)=".",FALSE,TRUE)</formula>
    </cfRule>
    <cfRule type="expression" dxfId="1196" priority="574">
      <formula>IF(RIGHT(TEXT(AI35,"0.#"),1)=".",TRUE,FALSE)</formula>
    </cfRule>
  </conditionalFormatting>
  <conditionalFormatting sqref="AM103">
    <cfRule type="expression" dxfId="1195" priority="559">
      <formula>IF(RIGHT(TEXT(AM103,"0.#"),1)=".",FALSE,TRUE)</formula>
    </cfRule>
    <cfRule type="expression" dxfId="1194" priority="560">
      <formula>IF(RIGHT(TEXT(AM103,"0.#"),1)=".",TRUE,FALSE)</formula>
    </cfRule>
  </conditionalFormatting>
  <conditionalFormatting sqref="AE104 AM104">
    <cfRule type="expression" dxfId="1193" priority="557">
      <formula>IF(RIGHT(TEXT(AE104,"0.#"),1)=".",FALSE,TRUE)</formula>
    </cfRule>
    <cfRule type="expression" dxfId="1192" priority="558">
      <formula>IF(RIGHT(TEXT(AE104,"0.#"),1)=".",TRUE,FALSE)</formula>
    </cfRule>
  </conditionalFormatting>
  <conditionalFormatting sqref="AI104">
    <cfRule type="expression" dxfId="1191" priority="555">
      <formula>IF(RIGHT(TEXT(AI104,"0.#"),1)=".",FALSE,TRUE)</formula>
    </cfRule>
    <cfRule type="expression" dxfId="1190" priority="556">
      <formula>IF(RIGHT(TEXT(AI104,"0.#"),1)=".",TRUE,FALSE)</formula>
    </cfRule>
  </conditionalFormatting>
  <conditionalFormatting sqref="AQ104">
    <cfRule type="expression" dxfId="1189" priority="553">
      <formula>IF(RIGHT(TEXT(AQ104,"0.#"),1)=".",FALSE,TRUE)</formula>
    </cfRule>
    <cfRule type="expression" dxfId="1188" priority="554">
      <formula>IF(RIGHT(TEXT(AQ104,"0.#"),1)=".",TRUE,FALSE)</formula>
    </cfRule>
  </conditionalFormatting>
  <conditionalFormatting sqref="AE103 AQ103">
    <cfRule type="expression" dxfId="1187" priority="563">
      <formula>IF(RIGHT(TEXT(AE103,"0.#"),1)=".",FALSE,TRUE)</formula>
    </cfRule>
    <cfRule type="expression" dxfId="1186" priority="564">
      <formula>IF(RIGHT(TEXT(AE103,"0.#"),1)=".",TRUE,FALSE)</formula>
    </cfRule>
  </conditionalFormatting>
  <conditionalFormatting sqref="AI103">
    <cfRule type="expression" dxfId="1185" priority="561">
      <formula>IF(RIGHT(TEXT(AI103,"0.#"),1)=".",FALSE,TRUE)</formula>
    </cfRule>
    <cfRule type="expression" dxfId="1184" priority="562">
      <formula>IF(RIGHT(TEXT(AI103,"0.#"),1)=".",TRUE,FALSE)</formula>
    </cfRule>
  </conditionalFormatting>
  <conditionalFormatting sqref="AM137">
    <cfRule type="expression" dxfId="1183" priority="547">
      <formula>IF(RIGHT(TEXT(AM137,"0.#"),1)=".",FALSE,TRUE)</formula>
    </cfRule>
    <cfRule type="expression" dxfId="1182" priority="548">
      <formula>IF(RIGHT(TEXT(AM137,"0.#"),1)=".",TRUE,FALSE)</formula>
    </cfRule>
  </conditionalFormatting>
  <conditionalFormatting sqref="AE138 AM138">
    <cfRule type="expression" dxfId="1181" priority="545">
      <formula>IF(RIGHT(TEXT(AE138,"0.#"),1)=".",FALSE,TRUE)</formula>
    </cfRule>
    <cfRule type="expression" dxfId="1180" priority="546">
      <formula>IF(RIGHT(TEXT(AE138,"0.#"),1)=".",TRUE,FALSE)</formula>
    </cfRule>
  </conditionalFormatting>
  <conditionalFormatting sqref="AI138">
    <cfRule type="expression" dxfId="1179" priority="543">
      <formula>IF(RIGHT(TEXT(AI138,"0.#"),1)=".",FALSE,TRUE)</formula>
    </cfRule>
    <cfRule type="expression" dxfId="1178" priority="544">
      <formula>IF(RIGHT(TEXT(AI138,"0.#"),1)=".",TRUE,FALSE)</formula>
    </cfRule>
  </conditionalFormatting>
  <conditionalFormatting sqref="AQ138">
    <cfRule type="expression" dxfId="1177" priority="541">
      <formula>IF(RIGHT(TEXT(AQ138,"0.#"),1)=".",FALSE,TRUE)</formula>
    </cfRule>
    <cfRule type="expression" dxfId="1176" priority="542">
      <formula>IF(RIGHT(TEXT(AQ138,"0.#"),1)=".",TRUE,FALSE)</formula>
    </cfRule>
  </conditionalFormatting>
  <conditionalFormatting sqref="AE137 AQ137">
    <cfRule type="expression" dxfId="1175" priority="551">
      <formula>IF(RIGHT(TEXT(AE137,"0.#"),1)=".",FALSE,TRUE)</formula>
    </cfRule>
    <cfRule type="expression" dxfId="1174" priority="552">
      <formula>IF(RIGHT(TEXT(AE137,"0.#"),1)=".",TRUE,FALSE)</formula>
    </cfRule>
  </conditionalFormatting>
  <conditionalFormatting sqref="AI137">
    <cfRule type="expression" dxfId="1173" priority="549">
      <formula>IF(RIGHT(TEXT(AI137,"0.#"),1)=".",FALSE,TRUE)</formula>
    </cfRule>
    <cfRule type="expression" dxfId="1172" priority="550">
      <formula>IF(RIGHT(TEXT(AI137,"0.#"),1)=".",TRUE,FALSE)</formula>
    </cfRule>
  </conditionalFormatting>
  <conditionalFormatting sqref="AM171">
    <cfRule type="expression" dxfId="1171" priority="535">
      <formula>IF(RIGHT(TEXT(AM171,"0.#"),1)=".",FALSE,TRUE)</formula>
    </cfRule>
    <cfRule type="expression" dxfId="1170" priority="536">
      <formula>IF(RIGHT(TEXT(AM171,"0.#"),1)=".",TRUE,FALSE)</formula>
    </cfRule>
  </conditionalFormatting>
  <conditionalFormatting sqref="AE172 AM172">
    <cfRule type="expression" dxfId="1169" priority="533">
      <formula>IF(RIGHT(TEXT(AE172,"0.#"),1)=".",FALSE,TRUE)</formula>
    </cfRule>
    <cfRule type="expression" dxfId="1168" priority="534">
      <formula>IF(RIGHT(TEXT(AE172,"0.#"),1)=".",TRUE,FALSE)</formula>
    </cfRule>
  </conditionalFormatting>
  <conditionalFormatting sqref="AI172">
    <cfRule type="expression" dxfId="1167" priority="531">
      <formula>IF(RIGHT(TEXT(AI172,"0.#"),1)=".",FALSE,TRUE)</formula>
    </cfRule>
    <cfRule type="expression" dxfId="1166" priority="532">
      <formula>IF(RIGHT(TEXT(AI172,"0.#"),1)=".",TRUE,FALSE)</formula>
    </cfRule>
  </conditionalFormatting>
  <conditionalFormatting sqref="AQ172">
    <cfRule type="expression" dxfId="1165" priority="529">
      <formula>IF(RIGHT(TEXT(AQ172,"0.#"),1)=".",FALSE,TRUE)</formula>
    </cfRule>
    <cfRule type="expression" dxfId="1164" priority="530">
      <formula>IF(RIGHT(TEXT(AQ172,"0.#"),1)=".",TRUE,FALSE)</formula>
    </cfRule>
  </conditionalFormatting>
  <conditionalFormatting sqref="AE171 AQ171">
    <cfRule type="expression" dxfId="1163" priority="539">
      <formula>IF(RIGHT(TEXT(AE171,"0.#"),1)=".",FALSE,TRUE)</formula>
    </cfRule>
    <cfRule type="expression" dxfId="1162" priority="540">
      <formula>IF(RIGHT(TEXT(AE171,"0.#"),1)=".",TRUE,FALSE)</formula>
    </cfRule>
  </conditionalFormatting>
  <conditionalFormatting sqref="AI171">
    <cfRule type="expression" dxfId="1161" priority="537">
      <formula>IF(RIGHT(TEXT(AI171,"0.#"),1)=".",FALSE,TRUE)</formula>
    </cfRule>
    <cfRule type="expression" dxfId="1160" priority="538">
      <formula>IF(RIGHT(TEXT(AI171,"0.#"),1)=".",TRUE,FALSE)</formula>
    </cfRule>
  </conditionalFormatting>
  <conditionalFormatting sqref="AE73">
    <cfRule type="expression" dxfId="1159" priority="527">
      <formula>IF(RIGHT(TEXT(AE73,"0.#"),1)=".",FALSE,TRUE)</formula>
    </cfRule>
    <cfRule type="expression" dxfId="1158" priority="528">
      <formula>IF(RIGHT(TEXT(AE73,"0.#"),1)=".",TRUE,FALSE)</formula>
    </cfRule>
  </conditionalFormatting>
  <conditionalFormatting sqref="AE74">
    <cfRule type="expression" dxfId="1157" priority="525">
      <formula>IF(RIGHT(TEXT(AE74,"0.#"),1)=".",FALSE,TRUE)</formula>
    </cfRule>
    <cfRule type="expression" dxfId="1156" priority="526">
      <formula>IF(RIGHT(TEXT(AE74,"0.#"),1)=".",TRUE,FALSE)</formula>
    </cfRule>
  </conditionalFormatting>
  <conditionalFormatting sqref="AE75">
    <cfRule type="expression" dxfId="1155" priority="523">
      <formula>IF(RIGHT(TEXT(AE75,"0.#"),1)=".",FALSE,TRUE)</formula>
    </cfRule>
    <cfRule type="expression" dxfId="1154" priority="524">
      <formula>IF(RIGHT(TEXT(AE75,"0.#"),1)=".",TRUE,FALSE)</formula>
    </cfRule>
  </conditionalFormatting>
  <conditionalFormatting sqref="AI75">
    <cfRule type="expression" dxfId="1153" priority="521">
      <formula>IF(RIGHT(TEXT(AI75,"0.#"),1)=".",FALSE,TRUE)</formula>
    </cfRule>
    <cfRule type="expression" dxfId="1152" priority="522">
      <formula>IF(RIGHT(TEXT(AI75,"0.#"),1)=".",TRUE,FALSE)</formula>
    </cfRule>
  </conditionalFormatting>
  <conditionalFormatting sqref="AI74">
    <cfRule type="expression" dxfId="1151" priority="519">
      <formula>IF(RIGHT(TEXT(AI74,"0.#"),1)=".",FALSE,TRUE)</formula>
    </cfRule>
    <cfRule type="expression" dxfId="1150" priority="520">
      <formula>IF(RIGHT(TEXT(AI74,"0.#"),1)=".",TRUE,FALSE)</formula>
    </cfRule>
  </conditionalFormatting>
  <conditionalFormatting sqref="AI73">
    <cfRule type="expression" dxfId="1149" priority="517">
      <formula>IF(RIGHT(TEXT(AI73,"0.#"),1)=".",FALSE,TRUE)</formula>
    </cfRule>
    <cfRule type="expression" dxfId="1148" priority="518">
      <formula>IF(RIGHT(TEXT(AI73,"0.#"),1)=".",TRUE,FALSE)</formula>
    </cfRule>
  </conditionalFormatting>
  <conditionalFormatting sqref="AQ73:AQ75">
    <cfRule type="expression" dxfId="1147" priority="509">
      <formula>IF(RIGHT(TEXT(AQ73,"0.#"),1)=".",FALSE,TRUE)</formula>
    </cfRule>
    <cfRule type="expression" dxfId="1146" priority="510">
      <formula>IF(RIGHT(TEXT(AQ73,"0.#"),1)=".",TRUE,FALSE)</formula>
    </cfRule>
  </conditionalFormatting>
  <conditionalFormatting sqref="AU73:AU75">
    <cfRule type="expression" dxfId="1145" priority="507">
      <formula>IF(RIGHT(TEXT(AU73,"0.#"),1)=".",FALSE,TRUE)</formula>
    </cfRule>
    <cfRule type="expression" dxfId="1144" priority="508">
      <formula>IF(RIGHT(TEXT(AU73,"0.#"),1)=".",TRUE,FALSE)</formula>
    </cfRule>
  </conditionalFormatting>
  <conditionalFormatting sqref="AE107">
    <cfRule type="expression" dxfId="1143" priority="505">
      <formula>IF(RIGHT(TEXT(AE107,"0.#"),1)=".",FALSE,TRUE)</formula>
    </cfRule>
    <cfRule type="expression" dxfId="1142" priority="506">
      <formula>IF(RIGHT(TEXT(AE107,"0.#"),1)=".",TRUE,FALSE)</formula>
    </cfRule>
  </conditionalFormatting>
  <conditionalFormatting sqref="AE108">
    <cfRule type="expression" dxfId="1141" priority="503">
      <formula>IF(RIGHT(TEXT(AE108,"0.#"),1)=".",FALSE,TRUE)</formula>
    </cfRule>
    <cfRule type="expression" dxfId="1140" priority="504">
      <formula>IF(RIGHT(TEXT(AE108,"0.#"),1)=".",TRUE,FALSE)</formula>
    </cfRule>
  </conditionalFormatting>
  <conditionalFormatting sqref="AE109">
    <cfRule type="expression" dxfId="1139" priority="501">
      <formula>IF(RIGHT(TEXT(AE109,"0.#"),1)=".",FALSE,TRUE)</formula>
    </cfRule>
    <cfRule type="expression" dxfId="1138" priority="502">
      <formula>IF(RIGHT(TEXT(AE109,"0.#"),1)=".",TRUE,FALSE)</formula>
    </cfRule>
  </conditionalFormatting>
  <conditionalFormatting sqref="AI109">
    <cfRule type="expression" dxfId="1137" priority="499">
      <formula>IF(RIGHT(TEXT(AI109,"0.#"),1)=".",FALSE,TRUE)</formula>
    </cfRule>
    <cfRule type="expression" dxfId="1136" priority="500">
      <formula>IF(RIGHT(TEXT(AI109,"0.#"),1)=".",TRUE,FALSE)</formula>
    </cfRule>
  </conditionalFormatting>
  <conditionalFormatting sqref="AI108">
    <cfRule type="expression" dxfId="1135" priority="497">
      <formula>IF(RIGHT(TEXT(AI108,"0.#"),1)=".",FALSE,TRUE)</formula>
    </cfRule>
    <cfRule type="expression" dxfId="1134" priority="498">
      <formula>IF(RIGHT(TEXT(AI108,"0.#"),1)=".",TRUE,FALSE)</formula>
    </cfRule>
  </conditionalFormatting>
  <conditionalFormatting sqref="AI107">
    <cfRule type="expression" dxfId="1133" priority="495">
      <formula>IF(RIGHT(TEXT(AI107,"0.#"),1)=".",FALSE,TRUE)</formula>
    </cfRule>
    <cfRule type="expression" dxfId="1132" priority="496">
      <formula>IF(RIGHT(TEXT(AI107,"0.#"),1)=".",TRUE,FALSE)</formula>
    </cfRule>
  </conditionalFormatting>
  <conditionalFormatting sqref="AQ107:AQ109">
    <cfRule type="expression" dxfId="1131" priority="487">
      <formula>IF(RIGHT(TEXT(AQ107,"0.#"),1)=".",FALSE,TRUE)</formula>
    </cfRule>
    <cfRule type="expression" dxfId="1130" priority="488">
      <formula>IF(RIGHT(TEXT(AQ107,"0.#"),1)=".",TRUE,FALSE)</formula>
    </cfRule>
  </conditionalFormatting>
  <conditionalFormatting sqref="AU107:AU109">
    <cfRule type="expression" dxfId="1129" priority="485">
      <formula>IF(RIGHT(TEXT(AU107,"0.#"),1)=".",FALSE,TRUE)</formula>
    </cfRule>
    <cfRule type="expression" dxfId="1128" priority="486">
      <formula>IF(RIGHT(TEXT(AU107,"0.#"),1)=".",TRUE,FALSE)</formula>
    </cfRule>
  </conditionalFormatting>
  <conditionalFormatting sqref="AE141">
    <cfRule type="expression" dxfId="1127" priority="483">
      <formula>IF(RIGHT(TEXT(AE141,"0.#"),1)=".",FALSE,TRUE)</formula>
    </cfRule>
    <cfRule type="expression" dxfId="1126" priority="484">
      <formula>IF(RIGHT(TEXT(AE141,"0.#"),1)=".",TRUE,FALSE)</formula>
    </cfRule>
  </conditionalFormatting>
  <conditionalFormatting sqref="AE142">
    <cfRule type="expression" dxfId="1125" priority="481">
      <formula>IF(RIGHT(TEXT(AE142,"0.#"),1)=".",FALSE,TRUE)</formula>
    </cfRule>
    <cfRule type="expression" dxfId="1124" priority="482">
      <formula>IF(RIGHT(TEXT(AE142,"0.#"),1)=".",TRUE,FALSE)</formula>
    </cfRule>
  </conditionalFormatting>
  <conditionalFormatting sqref="AE143">
    <cfRule type="expression" dxfId="1123" priority="479">
      <formula>IF(RIGHT(TEXT(AE143,"0.#"),1)=".",FALSE,TRUE)</formula>
    </cfRule>
    <cfRule type="expression" dxfId="1122" priority="480">
      <formula>IF(RIGHT(TEXT(AE143,"0.#"),1)=".",TRUE,FALSE)</formula>
    </cfRule>
  </conditionalFormatting>
  <conditionalFormatting sqref="AI143">
    <cfRule type="expression" dxfId="1121" priority="477">
      <formula>IF(RIGHT(TEXT(AI143,"0.#"),1)=".",FALSE,TRUE)</formula>
    </cfRule>
    <cfRule type="expression" dxfId="1120" priority="478">
      <formula>IF(RIGHT(TEXT(AI143,"0.#"),1)=".",TRUE,FALSE)</formula>
    </cfRule>
  </conditionalFormatting>
  <conditionalFormatting sqref="AI142">
    <cfRule type="expression" dxfId="1119" priority="475">
      <formula>IF(RIGHT(TEXT(AI142,"0.#"),1)=".",FALSE,TRUE)</formula>
    </cfRule>
    <cfRule type="expression" dxfId="1118" priority="476">
      <formula>IF(RIGHT(TEXT(AI142,"0.#"),1)=".",TRUE,FALSE)</formula>
    </cfRule>
  </conditionalFormatting>
  <conditionalFormatting sqref="AI141">
    <cfRule type="expression" dxfId="1117" priority="473">
      <formula>IF(RIGHT(TEXT(AI141,"0.#"),1)=".",FALSE,TRUE)</formula>
    </cfRule>
    <cfRule type="expression" dxfId="1116" priority="474">
      <formula>IF(RIGHT(TEXT(AI141,"0.#"),1)=".",TRUE,FALSE)</formula>
    </cfRule>
  </conditionalFormatting>
  <conditionalFormatting sqref="AQ141:AQ143">
    <cfRule type="expression" dxfId="1115" priority="465">
      <formula>IF(RIGHT(TEXT(AQ141,"0.#"),1)=".",FALSE,TRUE)</formula>
    </cfRule>
    <cfRule type="expression" dxfId="1114" priority="466">
      <formula>IF(RIGHT(TEXT(AQ141,"0.#"),1)=".",TRUE,FALSE)</formula>
    </cfRule>
  </conditionalFormatting>
  <conditionalFormatting sqref="AU141:AU143">
    <cfRule type="expression" dxfId="1113" priority="463">
      <formula>IF(RIGHT(TEXT(AU141,"0.#"),1)=".",FALSE,TRUE)</formula>
    </cfRule>
    <cfRule type="expression" dxfId="1112" priority="464">
      <formula>IF(RIGHT(TEXT(AU141,"0.#"),1)=".",TRUE,FALSE)</formula>
    </cfRule>
  </conditionalFormatting>
  <conditionalFormatting sqref="AE175">
    <cfRule type="expression" dxfId="1111" priority="461">
      <formula>IF(RIGHT(TEXT(AE175,"0.#"),1)=".",FALSE,TRUE)</formula>
    </cfRule>
    <cfRule type="expression" dxfId="1110" priority="462">
      <formula>IF(RIGHT(TEXT(AE175,"0.#"),1)=".",TRUE,FALSE)</formula>
    </cfRule>
  </conditionalFormatting>
  <conditionalFormatting sqref="AE176">
    <cfRule type="expression" dxfId="1109" priority="459">
      <formula>IF(RIGHT(TEXT(AE176,"0.#"),1)=".",FALSE,TRUE)</formula>
    </cfRule>
    <cfRule type="expression" dxfId="1108" priority="460">
      <formula>IF(RIGHT(TEXT(AE176,"0.#"),1)=".",TRUE,FALSE)</formula>
    </cfRule>
  </conditionalFormatting>
  <conditionalFormatting sqref="AE177">
    <cfRule type="expression" dxfId="1107" priority="457">
      <formula>IF(RIGHT(TEXT(AE177,"0.#"),1)=".",FALSE,TRUE)</formula>
    </cfRule>
    <cfRule type="expression" dxfId="1106" priority="458">
      <formula>IF(RIGHT(TEXT(AE177,"0.#"),1)=".",TRUE,FALSE)</formula>
    </cfRule>
  </conditionalFormatting>
  <conditionalFormatting sqref="AI177">
    <cfRule type="expression" dxfId="1105" priority="455">
      <formula>IF(RIGHT(TEXT(AI177,"0.#"),1)=".",FALSE,TRUE)</formula>
    </cfRule>
    <cfRule type="expression" dxfId="1104" priority="456">
      <formula>IF(RIGHT(TEXT(AI177,"0.#"),1)=".",TRUE,FALSE)</formula>
    </cfRule>
  </conditionalFormatting>
  <conditionalFormatting sqref="AI176">
    <cfRule type="expression" dxfId="1103" priority="453">
      <formula>IF(RIGHT(TEXT(AI176,"0.#"),1)=".",FALSE,TRUE)</formula>
    </cfRule>
    <cfRule type="expression" dxfId="1102" priority="454">
      <formula>IF(RIGHT(TEXT(AI176,"0.#"),1)=".",TRUE,FALSE)</formula>
    </cfRule>
  </conditionalFormatting>
  <conditionalFormatting sqref="AI175">
    <cfRule type="expression" dxfId="1101" priority="451">
      <formula>IF(RIGHT(TEXT(AI175,"0.#"),1)=".",FALSE,TRUE)</formula>
    </cfRule>
    <cfRule type="expression" dxfId="1100" priority="452">
      <formula>IF(RIGHT(TEXT(AI175,"0.#"),1)=".",TRUE,FALSE)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M41">
    <cfRule type="expression" dxfId="729" priority="29">
      <formula>IF(RIGHT(TEXT(AM41,"0.#"),1)=".",FALSE,TRUE)</formula>
    </cfRule>
    <cfRule type="expression" dxfId="728" priority="30">
      <formula>IF(RIGHT(TEXT(AM41,"0.#"),1)=".",TRUE,FALSE)</formula>
    </cfRule>
  </conditionalFormatting>
  <conditionalFormatting sqref="AM39">
    <cfRule type="expression" dxfId="727" priority="25">
      <formula>IF(RIGHT(TEXT(AM39,"0.#"),1)=".",FALSE,TRUE)</formula>
    </cfRule>
    <cfRule type="expression" dxfId="726" priority="26">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M75">
    <cfRule type="expression" dxfId="723" priority="23">
      <formula>IF(RIGHT(TEXT(AM75,"0.#"),1)=".",FALSE,TRUE)</formula>
    </cfRule>
    <cfRule type="expression" dxfId="722" priority="24">
      <formula>IF(RIGHT(TEXT(AM75,"0.#"),1)=".",TRUE,FALSE)</formula>
    </cfRule>
  </conditionalFormatting>
  <conditionalFormatting sqref="AM74">
    <cfRule type="expression" dxfId="721" priority="21">
      <formula>IF(RIGHT(TEXT(AM74,"0.#"),1)=".",FALSE,TRUE)</formula>
    </cfRule>
    <cfRule type="expression" dxfId="720" priority="22">
      <formula>IF(RIGHT(TEXT(AM74,"0.#"),1)=".",TRUE,FALSE)</formula>
    </cfRule>
  </conditionalFormatting>
  <conditionalFormatting sqref="AM73">
    <cfRule type="expression" dxfId="719" priority="19">
      <formula>IF(RIGHT(TEXT(AM73,"0.#"),1)=".",FALSE,TRUE)</formula>
    </cfRule>
    <cfRule type="expression" dxfId="718" priority="20">
      <formula>IF(RIGHT(TEXT(AM73,"0.#"),1)=".",TRUE,FALSE)</formula>
    </cfRule>
  </conditionalFormatting>
  <conditionalFormatting sqref="AM109">
    <cfRule type="expression" dxfId="717" priority="17">
      <formula>IF(RIGHT(TEXT(AM109,"0.#"),1)=".",FALSE,TRUE)</formula>
    </cfRule>
    <cfRule type="expression" dxfId="716" priority="18">
      <formula>IF(RIGHT(TEXT(AM109,"0.#"),1)=".",TRUE,FALSE)</formula>
    </cfRule>
  </conditionalFormatting>
  <conditionalFormatting sqref="AM108">
    <cfRule type="expression" dxfId="715" priority="15">
      <formula>IF(RIGHT(TEXT(AM108,"0.#"),1)=".",FALSE,TRUE)</formula>
    </cfRule>
    <cfRule type="expression" dxfId="714" priority="16">
      <formula>IF(RIGHT(TEXT(AM108,"0.#"),1)=".",TRUE,FALSE)</formula>
    </cfRule>
  </conditionalFormatting>
  <conditionalFormatting sqref="AM107">
    <cfRule type="expression" dxfId="713" priority="13">
      <formula>IF(RIGHT(TEXT(AM107,"0.#"),1)=".",FALSE,TRUE)</formula>
    </cfRule>
    <cfRule type="expression" dxfId="712" priority="14">
      <formula>IF(RIGHT(TEXT(AM107,"0.#"),1)=".",TRUE,FALSE)</formula>
    </cfRule>
  </conditionalFormatting>
  <conditionalFormatting sqref="AM143">
    <cfRule type="expression" dxfId="711" priority="11">
      <formula>IF(RIGHT(TEXT(AM143,"0.#"),1)=".",FALSE,TRUE)</formula>
    </cfRule>
    <cfRule type="expression" dxfId="710" priority="12">
      <formula>IF(RIGHT(TEXT(AM143,"0.#"),1)=".",TRUE,FALSE)</formula>
    </cfRule>
  </conditionalFormatting>
  <conditionalFormatting sqref="AM142">
    <cfRule type="expression" dxfId="709" priority="9">
      <formula>IF(RIGHT(TEXT(AM142,"0.#"),1)=".",FALSE,TRUE)</formula>
    </cfRule>
    <cfRule type="expression" dxfId="708" priority="10">
      <formula>IF(RIGHT(TEXT(AM142,"0.#"),1)=".",TRUE,FALSE)</formula>
    </cfRule>
  </conditionalFormatting>
  <conditionalFormatting sqref="AM141">
    <cfRule type="expression" dxfId="707" priority="7">
      <formula>IF(RIGHT(TEXT(AM141,"0.#"),1)=".",FALSE,TRUE)</formula>
    </cfRule>
    <cfRule type="expression" dxfId="706" priority="8">
      <formula>IF(RIGHT(TEXT(AM141,"0.#"),1)=".",TRUE,FALSE)</formula>
    </cfRule>
  </conditionalFormatting>
  <conditionalFormatting sqref="AM177">
    <cfRule type="expression" dxfId="705" priority="5">
      <formula>IF(RIGHT(TEXT(AM177,"0.#"),1)=".",FALSE,TRUE)</formula>
    </cfRule>
    <cfRule type="expression" dxfId="704" priority="6">
      <formula>IF(RIGHT(TEXT(AM177,"0.#"),1)=".",TRUE,FALSE)</formula>
    </cfRule>
  </conditionalFormatting>
  <conditionalFormatting sqref="AM176">
    <cfRule type="expression" dxfId="703" priority="3">
      <formula>IF(RIGHT(TEXT(AM176,"0.#"),1)=".",FALSE,TRUE)</formula>
    </cfRule>
    <cfRule type="expression" dxfId="702" priority="4">
      <formula>IF(RIGHT(TEXT(AM176,"0.#"),1)=".",TRUE,FALSE)</formula>
    </cfRule>
  </conditionalFormatting>
  <conditionalFormatting sqref="AM175">
    <cfRule type="expression" dxfId="701" priority="1">
      <formula>IF(RIGHT(TEXT(AM175,"0.#"),1)=".",FALSE,TRUE)</formula>
    </cfRule>
    <cfRule type="expression" dxfId="700" priority="2">
      <formula>IF(RIGHT(TEXT(AM175,"0.#"),1)=".",TRUE,FALSE)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50" man="1"/>
    <brk id="220" max="50" man="1"/>
    <brk id="239" max="50" man="1"/>
    <brk id="254" max="50" man="1"/>
    <brk id="3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c r="M2" s="13" t="str">
        <f>IF(L2="","",K2)</f>
        <v/>
      </c>
      <c r="N2" s="13" t="str">
        <f>IF(M2="","",IF(N1&lt;&gt;"",CONCATENATE(N1,"、",M2),M2))</f>
        <v/>
      </c>
      <c r="O2" s="13"/>
      <c r="P2" s="12" t="s">
        <v>70</v>
      </c>
      <c r="Q2" s="17" t="s">
        <v>726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t="s">
        <v>726</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t="s">
        <v>726</v>
      </c>
      <c r="C5" s="13" t="str">
        <f t="shared" si="0"/>
        <v>海洋政策</v>
      </c>
      <c r="D5" s="13" t="str">
        <f>IF(C5="",D4,IF(D4&lt;&gt;"",CONCATENATE(D4,"、",C5),C5))</f>
        <v>宇宙開発利用、海洋政策</v>
      </c>
      <c r="F5" s="18" t="s">
        <v>109</v>
      </c>
      <c r="G5" s="17"/>
      <c r="H5" s="13" t="str">
        <f t="shared" si="1"/>
        <v/>
      </c>
      <c r="I5" s="13" t="str">
        <f t="shared" si="5"/>
        <v>一般会計</v>
      </c>
      <c r="K5" s="14" t="s">
        <v>101</v>
      </c>
      <c r="L5" s="15" t="s">
        <v>726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726</v>
      </c>
      <c r="C6" s="13" t="str">
        <f t="shared" si="0"/>
        <v>科学技術・イノベーション</v>
      </c>
      <c r="D6" s="13" t="str">
        <f t="shared" ref="D6:D21" si="8">IF(C6="",D5,IF(D5&lt;&gt;"",CONCATENATE(D5,"、",C6),C6))</f>
        <v>宇宙開発利用、海洋政策、科学技術・イノベーション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宇宙開発利用、海洋政策、科学技術・イノベーション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宇宙開発利用、海洋政策、科学技術・イノベーション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宇宙開発利用、海洋政策、科学技術・イノベーション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宇宙開発利用、海洋政策、科学技術・イノベーション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宇宙開発利用、海洋政策、科学技術・イノベーション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宇宙開発利用、海洋政策、科学技術・イノベーション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宇宙開発利用、海洋政策、科学技術・イノベーション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宇宙開発利用、海洋政策、科学技術・イノベーション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宇宙開発利用、海洋政策、科学技術・イノベーション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宇宙開発利用、海洋政策、科学技術・イノベーション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宇宙開発利用、海洋政策、科学技術・イノベーション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宇宙開発利用、海洋政策、科学技術・イノベーション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宇宙開発利用、海洋政策、科学技術・イノベーション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宇宙開発利用、海洋政策、科学技術・イノベーション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宇宙開発利用、海洋政策、科学技術・イノベーション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宇宙開発利用、海洋政策、科学技術・イノベーション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宇宙開発利用、海洋政策、科学技術・イノベーション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宇宙開発利用、海洋政策、科学技術・イノベーション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BF7" sqref="BF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1</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t="s">
        <v>700</v>
      </c>
      <c r="AR3" s="450"/>
      <c r="AS3" s="448" t="s">
        <v>224</v>
      </c>
      <c r="AT3" s="449"/>
      <c r="AU3" s="450">
        <v>6</v>
      </c>
      <c r="AV3" s="450"/>
      <c r="AW3" s="339" t="s">
        <v>170</v>
      </c>
      <c r="AX3" s="344"/>
      <c r="AY3" s="34">
        <f t="shared" ref="AY3:AY8" si="0">$AY$2</f>
        <v>1</v>
      </c>
    </row>
    <row r="4" spans="1:51" ht="22.5" customHeight="1" x14ac:dyDescent="0.15">
      <c r="A4" s="487"/>
      <c r="B4" s="485"/>
      <c r="C4" s="485"/>
      <c r="D4" s="485"/>
      <c r="E4" s="485"/>
      <c r="F4" s="486"/>
      <c r="G4" s="389" t="s">
        <v>718</v>
      </c>
      <c r="H4" s="937"/>
      <c r="I4" s="937"/>
      <c r="J4" s="937"/>
      <c r="K4" s="937"/>
      <c r="L4" s="937"/>
      <c r="M4" s="937"/>
      <c r="N4" s="937"/>
      <c r="O4" s="938"/>
      <c r="P4" s="154" t="s">
        <v>702</v>
      </c>
      <c r="Q4" s="377"/>
      <c r="R4" s="377"/>
      <c r="S4" s="377"/>
      <c r="T4" s="377"/>
      <c r="U4" s="377"/>
      <c r="V4" s="377"/>
      <c r="W4" s="377"/>
      <c r="X4" s="378"/>
      <c r="Y4" s="951" t="s">
        <v>12</v>
      </c>
      <c r="Z4" s="952"/>
      <c r="AA4" s="953"/>
      <c r="AB4" s="403" t="s">
        <v>700</v>
      </c>
      <c r="AC4" s="385"/>
      <c r="AD4" s="385"/>
      <c r="AE4" s="404" t="s">
        <v>700</v>
      </c>
      <c r="AF4" s="387"/>
      <c r="AG4" s="387"/>
      <c r="AH4" s="387"/>
      <c r="AI4" s="404" t="s">
        <v>700</v>
      </c>
      <c r="AJ4" s="387"/>
      <c r="AK4" s="387"/>
      <c r="AL4" s="387"/>
      <c r="AM4" s="404"/>
      <c r="AN4" s="387"/>
      <c r="AO4" s="387"/>
      <c r="AP4" s="387"/>
      <c r="AQ4" s="406" t="s">
        <v>700</v>
      </c>
      <c r="AR4" s="407"/>
      <c r="AS4" s="407"/>
      <c r="AT4" s="408"/>
      <c r="AU4" s="387" t="s">
        <v>700</v>
      </c>
      <c r="AV4" s="387"/>
      <c r="AW4" s="387"/>
      <c r="AX4" s="388"/>
      <c r="AY4" s="34">
        <f t="shared" si="0"/>
        <v>1</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t="s">
        <v>700</v>
      </c>
      <c r="AC5" s="954"/>
      <c r="AD5" s="954"/>
      <c r="AE5" s="404" t="s">
        <v>700</v>
      </c>
      <c r="AF5" s="387"/>
      <c r="AG5" s="387"/>
      <c r="AH5" s="387"/>
      <c r="AI5" s="404" t="s">
        <v>700</v>
      </c>
      <c r="AJ5" s="387"/>
      <c r="AK5" s="387"/>
      <c r="AL5" s="387"/>
      <c r="AM5" s="404"/>
      <c r="AN5" s="387"/>
      <c r="AO5" s="387"/>
      <c r="AP5" s="387"/>
      <c r="AQ5" s="406" t="s">
        <v>700</v>
      </c>
      <c r="AR5" s="407"/>
      <c r="AS5" s="407"/>
      <c r="AT5" s="408"/>
      <c r="AU5" s="387">
        <v>4</v>
      </c>
      <c r="AV5" s="387"/>
      <c r="AW5" s="387"/>
      <c r="AX5" s="388"/>
      <c r="AY5" s="34">
        <f t="shared" si="0"/>
        <v>1</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t="s">
        <v>700</v>
      </c>
      <c r="AF6" s="387"/>
      <c r="AG6" s="387"/>
      <c r="AH6" s="387"/>
      <c r="AI6" s="404" t="s">
        <v>700</v>
      </c>
      <c r="AJ6" s="387"/>
      <c r="AK6" s="387"/>
      <c r="AL6" s="387"/>
      <c r="AM6" s="404"/>
      <c r="AN6" s="387"/>
      <c r="AO6" s="387"/>
      <c r="AP6" s="387"/>
      <c r="AQ6" s="406" t="s">
        <v>700</v>
      </c>
      <c r="AR6" s="407"/>
      <c r="AS6" s="407"/>
      <c r="AT6" s="408"/>
      <c r="AU6" s="387" t="s">
        <v>700</v>
      </c>
      <c r="AV6" s="387"/>
      <c r="AW6" s="387"/>
      <c r="AX6" s="388"/>
      <c r="AY6" s="34">
        <f t="shared" si="0"/>
        <v>1</v>
      </c>
    </row>
    <row r="7" spans="1:51" customFormat="1" ht="23.25" customHeight="1" x14ac:dyDescent="0.15">
      <c r="A7" s="925" t="s">
        <v>344</v>
      </c>
      <c r="B7" s="926"/>
      <c r="C7" s="926"/>
      <c r="D7" s="926"/>
      <c r="E7" s="926"/>
      <c r="F7" s="927"/>
      <c r="G7" s="511" t="s">
        <v>743</v>
      </c>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1</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1</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1</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t="s">
        <v>700</v>
      </c>
      <c r="AR10" s="450"/>
      <c r="AS10" s="448" t="s">
        <v>224</v>
      </c>
      <c r="AT10" s="449"/>
      <c r="AU10" s="450">
        <v>7</v>
      </c>
      <c r="AV10" s="450"/>
      <c r="AW10" s="339" t="s">
        <v>170</v>
      </c>
      <c r="AX10" s="344"/>
      <c r="AY10" s="34">
        <f t="shared" ref="AY10:AY15" si="1">$AY$9</f>
        <v>1</v>
      </c>
    </row>
    <row r="11" spans="1:51" ht="22.5" customHeight="1" x14ac:dyDescent="0.15">
      <c r="A11" s="487"/>
      <c r="B11" s="485"/>
      <c r="C11" s="485"/>
      <c r="D11" s="485"/>
      <c r="E11" s="485"/>
      <c r="F11" s="486"/>
      <c r="G11" s="389" t="s">
        <v>719</v>
      </c>
      <c r="H11" s="937"/>
      <c r="I11" s="937"/>
      <c r="J11" s="937"/>
      <c r="K11" s="937"/>
      <c r="L11" s="937"/>
      <c r="M11" s="937"/>
      <c r="N11" s="937"/>
      <c r="O11" s="938"/>
      <c r="P11" s="154" t="s">
        <v>702</v>
      </c>
      <c r="Q11" s="377"/>
      <c r="R11" s="377"/>
      <c r="S11" s="377"/>
      <c r="T11" s="377"/>
      <c r="U11" s="377"/>
      <c r="V11" s="377"/>
      <c r="W11" s="377"/>
      <c r="X11" s="378"/>
      <c r="Y11" s="951" t="s">
        <v>12</v>
      </c>
      <c r="Z11" s="952"/>
      <c r="AA11" s="953"/>
      <c r="AB11" s="403" t="s">
        <v>700</v>
      </c>
      <c r="AC11" s="385"/>
      <c r="AD11" s="385"/>
      <c r="AE11" s="404" t="s">
        <v>700</v>
      </c>
      <c r="AF11" s="387"/>
      <c r="AG11" s="387"/>
      <c r="AH11" s="387"/>
      <c r="AI11" s="404" t="s">
        <v>700</v>
      </c>
      <c r="AJ11" s="387"/>
      <c r="AK11" s="387"/>
      <c r="AL11" s="387"/>
      <c r="AM11" s="404"/>
      <c r="AN11" s="387"/>
      <c r="AO11" s="387"/>
      <c r="AP11" s="387"/>
      <c r="AQ11" s="406" t="s">
        <v>700</v>
      </c>
      <c r="AR11" s="407"/>
      <c r="AS11" s="407"/>
      <c r="AT11" s="408"/>
      <c r="AU11" s="387" t="s">
        <v>700</v>
      </c>
      <c r="AV11" s="387"/>
      <c r="AW11" s="387"/>
      <c r="AX11" s="388"/>
      <c r="AY11" s="34">
        <f t="shared" si="1"/>
        <v>1</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t="s">
        <v>700</v>
      </c>
      <c r="AC12" s="954"/>
      <c r="AD12" s="954"/>
      <c r="AE12" s="404" t="s">
        <v>700</v>
      </c>
      <c r="AF12" s="387"/>
      <c r="AG12" s="387"/>
      <c r="AH12" s="387"/>
      <c r="AI12" s="404" t="s">
        <v>700</v>
      </c>
      <c r="AJ12" s="387"/>
      <c r="AK12" s="387"/>
      <c r="AL12" s="387"/>
      <c r="AM12" s="404"/>
      <c r="AN12" s="387"/>
      <c r="AO12" s="387"/>
      <c r="AP12" s="387"/>
      <c r="AQ12" s="406" t="s">
        <v>700</v>
      </c>
      <c r="AR12" s="407"/>
      <c r="AS12" s="407"/>
      <c r="AT12" s="408"/>
      <c r="AU12" s="387">
        <v>3</v>
      </c>
      <c r="AV12" s="387"/>
      <c r="AW12" s="387"/>
      <c r="AX12" s="388"/>
      <c r="AY12" s="34">
        <f t="shared" si="1"/>
        <v>1</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t="s">
        <v>700</v>
      </c>
      <c r="AF13" s="387"/>
      <c r="AG13" s="387"/>
      <c r="AH13" s="387"/>
      <c r="AI13" s="404" t="s">
        <v>700</v>
      </c>
      <c r="AJ13" s="387"/>
      <c r="AK13" s="387"/>
      <c r="AL13" s="387"/>
      <c r="AM13" s="404"/>
      <c r="AN13" s="387"/>
      <c r="AO13" s="387"/>
      <c r="AP13" s="387"/>
      <c r="AQ13" s="406" t="s">
        <v>700</v>
      </c>
      <c r="AR13" s="407"/>
      <c r="AS13" s="407"/>
      <c r="AT13" s="408"/>
      <c r="AU13" s="387" t="s">
        <v>700</v>
      </c>
      <c r="AV13" s="387"/>
      <c r="AW13" s="387"/>
      <c r="AX13" s="388"/>
      <c r="AY13" s="34">
        <f t="shared" si="1"/>
        <v>1</v>
      </c>
    </row>
    <row r="14" spans="1:51" customFormat="1" ht="23.25" customHeight="1" x14ac:dyDescent="0.15">
      <c r="A14" s="925" t="s">
        <v>344</v>
      </c>
      <c r="B14" s="926"/>
      <c r="C14" s="926"/>
      <c r="D14" s="926"/>
      <c r="E14" s="926"/>
      <c r="F14" s="927"/>
      <c r="G14" s="511" t="s">
        <v>743</v>
      </c>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1</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1</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1</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t="s">
        <v>700</v>
      </c>
      <c r="AR17" s="450"/>
      <c r="AS17" s="448" t="s">
        <v>224</v>
      </c>
      <c r="AT17" s="449"/>
      <c r="AU17" s="450">
        <v>7</v>
      </c>
      <c r="AV17" s="450"/>
      <c r="AW17" s="339" t="s">
        <v>170</v>
      </c>
      <c r="AX17" s="344"/>
      <c r="AY17" s="34">
        <f t="shared" ref="AY17:AY22" si="2">$AY$16</f>
        <v>1</v>
      </c>
    </row>
    <row r="18" spans="1:51" ht="22.5" customHeight="1" x14ac:dyDescent="0.15">
      <c r="A18" s="487"/>
      <c r="B18" s="485"/>
      <c r="C18" s="485"/>
      <c r="D18" s="485"/>
      <c r="E18" s="485"/>
      <c r="F18" s="486"/>
      <c r="G18" s="389" t="s">
        <v>720</v>
      </c>
      <c r="H18" s="937"/>
      <c r="I18" s="937"/>
      <c r="J18" s="937"/>
      <c r="K18" s="937"/>
      <c r="L18" s="937"/>
      <c r="M18" s="937"/>
      <c r="N18" s="937"/>
      <c r="O18" s="938"/>
      <c r="P18" s="154" t="s">
        <v>702</v>
      </c>
      <c r="Q18" s="377"/>
      <c r="R18" s="377"/>
      <c r="S18" s="377"/>
      <c r="T18" s="377"/>
      <c r="U18" s="377"/>
      <c r="V18" s="377"/>
      <c r="W18" s="377"/>
      <c r="X18" s="378"/>
      <c r="Y18" s="951" t="s">
        <v>12</v>
      </c>
      <c r="Z18" s="952"/>
      <c r="AA18" s="953"/>
      <c r="AB18" s="403" t="s">
        <v>700</v>
      </c>
      <c r="AC18" s="385"/>
      <c r="AD18" s="385"/>
      <c r="AE18" s="404" t="s">
        <v>700</v>
      </c>
      <c r="AF18" s="387"/>
      <c r="AG18" s="387"/>
      <c r="AH18" s="387"/>
      <c r="AI18" s="404" t="s">
        <v>700</v>
      </c>
      <c r="AJ18" s="387"/>
      <c r="AK18" s="387"/>
      <c r="AL18" s="387"/>
      <c r="AM18" s="404"/>
      <c r="AN18" s="387"/>
      <c r="AO18" s="387"/>
      <c r="AP18" s="387"/>
      <c r="AQ18" s="406" t="s">
        <v>700</v>
      </c>
      <c r="AR18" s="407"/>
      <c r="AS18" s="407"/>
      <c r="AT18" s="408"/>
      <c r="AU18" s="387" t="s">
        <v>700</v>
      </c>
      <c r="AV18" s="387"/>
      <c r="AW18" s="387"/>
      <c r="AX18" s="388"/>
      <c r="AY18" s="34">
        <f t="shared" si="2"/>
        <v>1</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t="s">
        <v>700</v>
      </c>
      <c r="AC19" s="954"/>
      <c r="AD19" s="954"/>
      <c r="AE19" s="404" t="s">
        <v>700</v>
      </c>
      <c r="AF19" s="387"/>
      <c r="AG19" s="387"/>
      <c r="AH19" s="387"/>
      <c r="AI19" s="404" t="s">
        <v>700</v>
      </c>
      <c r="AJ19" s="387"/>
      <c r="AK19" s="387"/>
      <c r="AL19" s="387"/>
      <c r="AM19" s="404"/>
      <c r="AN19" s="387"/>
      <c r="AO19" s="387"/>
      <c r="AP19" s="387"/>
      <c r="AQ19" s="406" t="s">
        <v>700</v>
      </c>
      <c r="AR19" s="407"/>
      <c r="AS19" s="407"/>
      <c r="AT19" s="408"/>
      <c r="AU19" s="387">
        <v>3</v>
      </c>
      <c r="AV19" s="387"/>
      <c r="AW19" s="387"/>
      <c r="AX19" s="388"/>
      <c r="AY19" s="34">
        <f t="shared" si="2"/>
        <v>1</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t="s">
        <v>700</v>
      </c>
      <c r="AF20" s="387"/>
      <c r="AG20" s="387"/>
      <c r="AH20" s="387"/>
      <c r="AI20" s="404" t="s">
        <v>700</v>
      </c>
      <c r="AJ20" s="387"/>
      <c r="AK20" s="387"/>
      <c r="AL20" s="387"/>
      <c r="AM20" s="404"/>
      <c r="AN20" s="387"/>
      <c r="AO20" s="387"/>
      <c r="AP20" s="387"/>
      <c r="AQ20" s="406" t="s">
        <v>700</v>
      </c>
      <c r="AR20" s="407"/>
      <c r="AS20" s="407"/>
      <c r="AT20" s="408"/>
      <c r="AU20" s="387" t="s">
        <v>700</v>
      </c>
      <c r="AV20" s="387"/>
      <c r="AW20" s="387"/>
      <c r="AX20" s="388"/>
      <c r="AY20" s="34">
        <f t="shared" si="2"/>
        <v>1</v>
      </c>
    </row>
    <row r="21" spans="1:51" customFormat="1" ht="23.25" customHeight="1" x14ac:dyDescent="0.15">
      <c r="A21" s="925" t="s">
        <v>344</v>
      </c>
      <c r="B21" s="926"/>
      <c r="C21" s="926"/>
      <c r="D21" s="926"/>
      <c r="E21" s="926"/>
      <c r="F21" s="927"/>
      <c r="G21" s="511" t="s">
        <v>744</v>
      </c>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1</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1</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1</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t="s">
        <v>700</v>
      </c>
      <c r="AR24" s="450"/>
      <c r="AS24" s="448" t="s">
        <v>224</v>
      </c>
      <c r="AT24" s="449"/>
      <c r="AU24" s="450">
        <v>6</v>
      </c>
      <c r="AV24" s="450"/>
      <c r="AW24" s="339" t="s">
        <v>170</v>
      </c>
      <c r="AX24" s="344"/>
      <c r="AY24" s="34">
        <f t="shared" ref="AY24:AY29" si="3">$AY$23</f>
        <v>1</v>
      </c>
    </row>
    <row r="25" spans="1:51" ht="22.5" customHeight="1" x14ac:dyDescent="0.15">
      <c r="A25" s="487"/>
      <c r="B25" s="485"/>
      <c r="C25" s="485"/>
      <c r="D25" s="485"/>
      <c r="E25" s="485"/>
      <c r="F25" s="486"/>
      <c r="G25" s="389" t="s">
        <v>721</v>
      </c>
      <c r="H25" s="937"/>
      <c r="I25" s="937"/>
      <c r="J25" s="937"/>
      <c r="K25" s="937"/>
      <c r="L25" s="937"/>
      <c r="M25" s="937"/>
      <c r="N25" s="937"/>
      <c r="O25" s="938"/>
      <c r="P25" s="154" t="s">
        <v>702</v>
      </c>
      <c r="Q25" s="377"/>
      <c r="R25" s="377"/>
      <c r="S25" s="377"/>
      <c r="T25" s="377"/>
      <c r="U25" s="377"/>
      <c r="V25" s="377"/>
      <c r="W25" s="377"/>
      <c r="X25" s="378"/>
      <c r="Y25" s="951" t="s">
        <v>12</v>
      </c>
      <c r="Z25" s="952"/>
      <c r="AA25" s="953"/>
      <c r="AB25" s="403" t="s">
        <v>700</v>
      </c>
      <c r="AC25" s="385"/>
      <c r="AD25" s="385"/>
      <c r="AE25" s="404" t="s">
        <v>700</v>
      </c>
      <c r="AF25" s="387"/>
      <c r="AG25" s="387"/>
      <c r="AH25" s="387"/>
      <c r="AI25" s="404" t="s">
        <v>700</v>
      </c>
      <c r="AJ25" s="387"/>
      <c r="AK25" s="387"/>
      <c r="AL25" s="387"/>
      <c r="AM25" s="404"/>
      <c r="AN25" s="387"/>
      <c r="AO25" s="387"/>
      <c r="AP25" s="387"/>
      <c r="AQ25" s="406" t="s">
        <v>700</v>
      </c>
      <c r="AR25" s="407"/>
      <c r="AS25" s="407"/>
      <c r="AT25" s="408"/>
      <c r="AU25" s="387" t="s">
        <v>700</v>
      </c>
      <c r="AV25" s="387"/>
      <c r="AW25" s="387"/>
      <c r="AX25" s="388"/>
      <c r="AY25" s="34">
        <f t="shared" si="3"/>
        <v>1</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t="s">
        <v>700</v>
      </c>
      <c r="AC26" s="954"/>
      <c r="AD26" s="954"/>
      <c r="AE26" s="404" t="s">
        <v>700</v>
      </c>
      <c r="AF26" s="387"/>
      <c r="AG26" s="387"/>
      <c r="AH26" s="387"/>
      <c r="AI26" s="404" t="s">
        <v>700</v>
      </c>
      <c r="AJ26" s="387"/>
      <c r="AK26" s="387"/>
      <c r="AL26" s="387"/>
      <c r="AM26" s="404"/>
      <c r="AN26" s="387"/>
      <c r="AO26" s="387"/>
      <c r="AP26" s="387"/>
      <c r="AQ26" s="406" t="s">
        <v>700</v>
      </c>
      <c r="AR26" s="407"/>
      <c r="AS26" s="407"/>
      <c r="AT26" s="408"/>
      <c r="AU26" s="387">
        <v>2</v>
      </c>
      <c r="AV26" s="387"/>
      <c r="AW26" s="387"/>
      <c r="AX26" s="388"/>
      <c r="AY26" s="34">
        <f t="shared" si="3"/>
        <v>1</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t="s">
        <v>700</v>
      </c>
      <c r="AF27" s="387"/>
      <c r="AG27" s="387"/>
      <c r="AH27" s="387"/>
      <c r="AI27" s="404" t="s">
        <v>700</v>
      </c>
      <c r="AJ27" s="387"/>
      <c r="AK27" s="387"/>
      <c r="AL27" s="387"/>
      <c r="AM27" s="404"/>
      <c r="AN27" s="387"/>
      <c r="AO27" s="387"/>
      <c r="AP27" s="387"/>
      <c r="AQ27" s="406" t="s">
        <v>700</v>
      </c>
      <c r="AR27" s="407"/>
      <c r="AS27" s="407"/>
      <c r="AT27" s="408"/>
      <c r="AU27" s="387" t="s">
        <v>700</v>
      </c>
      <c r="AV27" s="387"/>
      <c r="AW27" s="387"/>
      <c r="AX27" s="388"/>
      <c r="AY27" s="34">
        <f t="shared" si="3"/>
        <v>1</v>
      </c>
    </row>
    <row r="28" spans="1:51" customFormat="1" ht="23.25" customHeight="1" x14ac:dyDescent="0.15">
      <c r="A28" s="925" t="s">
        <v>344</v>
      </c>
      <c r="B28" s="926"/>
      <c r="C28" s="926"/>
      <c r="D28" s="926"/>
      <c r="E28" s="926"/>
      <c r="F28" s="927"/>
      <c r="G28" s="511" t="s">
        <v>744</v>
      </c>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1</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1</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1</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t="s">
        <v>700</v>
      </c>
      <c r="AR31" s="450"/>
      <c r="AS31" s="448" t="s">
        <v>224</v>
      </c>
      <c r="AT31" s="449"/>
      <c r="AU31" s="450">
        <v>7</v>
      </c>
      <c r="AV31" s="450"/>
      <c r="AW31" s="339" t="s">
        <v>170</v>
      </c>
      <c r="AX31" s="344"/>
      <c r="AY31" s="34">
        <f t="shared" ref="AY31:AY36" si="4">$AY$30</f>
        <v>1</v>
      </c>
    </row>
    <row r="32" spans="1:51" ht="22.5" customHeight="1" x14ac:dyDescent="0.15">
      <c r="A32" s="487"/>
      <c r="B32" s="485"/>
      <c r="C32" s="485"/>
      <c r="D32" s="485"/>
      <c r="E32" s="485"/>
      <c r="F32" s="486"/>
      <c r="G32" s="389" t="s">
        <v>722</v>
      </c>
      <c r="H32" s="937"/>
      <c r="I32" s="937"/>
      <c r="J32" s="937"/>
      <c r="K32" s="937"/>
      <c r="L32" s="937"/>
      <c r="M32" s="937"/>
      <c r="N32" s="937"/>
      <c r="O32" s="938"/>
      <c r="P32" s="154" t="s">
        <v>702</v>
      </c>
      <c r="Q32" s="377"/>
      <c r="R32" s="377"/>
      <c r="S32" s="377"/>
      <c r="T32" s="377"/>
      <c r="U32" s="377"/>
      <c r="V32" s="377"/>
      <c r="W32" s="377"/>
      <c r="X32" s="378"/>
      <c r="Y32" s="951" t="s">
        <v>12</v>
      </c>
      <c r="Z32" s="952"/>
      <c r="AA32" s="953"/>
      <c r="AB32" s="403" t="s">
        <v>700</v>
      </c>
      <c r="AC32" s="385"/>
      <c r="AD32" s="385"/>
      <c r="AE32" s="404" t="s">
        <v>700</v>
      </c>
      <c r="AF32" s="387"/>
      <c r="AG32" s="387"/>
      <c r="AH32" s="387"/>
      <c r="AI32" s="404" t="s">
        <v>700</v>
      </c>
      <c r="AJ32" s="387"/>
      <c r="AK32" s="387"/>
      <c r="AL32" s="387"/>
      <c r="AM32" s="404"/>
      <c r="AN32" s="387"/>
      <c r="AO32" s="387"/>
      <c r="AP32" s="387"/>
      <c r="AQ32" s="406" t="s">
        <v>700</v>
      </c>
      <c r="AR32" s="407"/>
      <c r="AS32" s="407"/>
      <c r="AT32" s="408"/>
      <c r="AU32" s="387" t="s">
        <v>700</v>
      </c>
      <c r="AV32" s="387"/>
      <c r="AW32" s="387"/>
      <c r="AX32" s="388"/>
      <c r="AY32" s="34">
        <f t="shared" si="4"/>
        <v>1</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t="s">
        <v>700</v>
      </c>
      <c r="AC33" s="954"/>
      <c r="AD33" s="954"/>
      <c r="AE33" s="404" t="s">
        <v>700</v>
      </c>
      <c r="AF33" s="387"/>
      <c r="AG33" s="387"/>
      <c r="AH33" s="387"/>
      <c r="AI33" s="404" t="s">
        <v>700</v>
      </c>
      <c r="AJ33" s="387"/>
      <c r="AK33" s="387"/>
      <c r="AL33" s="387"/>
      <c r="AM33" s="404"/>
      <c r="AN33" s="387"/>
      <c r="AO33" s="387"/>
      <c r="AP33" s="387"/>
      <c r="AQ33" s="406" t="s">
        <v>700</v>
      </c>
      <c r="AR33" s="407"/>
      <c r="AS33" s="407"/>
      <c r="AT33" s="408"/>
      <c r="AU33" s="387">
        <v>2</v>
      </c>
      <c r="AV33" s="387"/>
      <c r="AW33" s="387"/>
      <c r="AX33" s="388"/>
      <c r="AY33" s="34">
        <f t="shared" si="4"/>
        <v>1</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t="s">
        <v>700</v>
      </c>
      <c r="AF34" s="387"/>
      <c r="AG34" s="387"/>
      <c r="AH34" s="387"/>
      <c r="AI34" s="404" t="s">
        <v>700</v>
      </c>
      <c r="AJ34" s="387"/>
      <c r="AK34" s="387"/>
      <c r="AL34" s="387"/>
      <c r="AM34" s="404"/>
      <c r="AN34" s="387"/>
      <c r="AO34" s="387"/>
      <c r="AP34" s="387"/>
      <c r="AQ34" s="406" t="s">
        <v>700</v>
      </c>
      <c r="AR34" s="407"/>
      <c r="AS34" s="407"/>
      <c r="AT34" s="408"/>
      <c r="AU34" s="387" t="s">
        <v>700</v>
      </c>
      <c r="AV34" s="387"/>
      <c r="AW34" s="387"/>
      <c r="AX34" s="388"/>
      <c r="AY34" s="34">
        <f t="shared" si="4"/>
        <v>1</v>
      </c>
    </row>
    <row r="35" spans="1:51" customFormat="1" ht="23.25" customHeight="1" x14ac:dyDescent="0.15">
      <c r="A35" s="925" t="s">
        <v>344</v>
      </c>
      <c r="B35" s="926"/>
      <c r="C35" s="926"/>
      <c r="D35" s="926"/>
      <c r="E35" s="926"/>
      <c r="F35" s="927"/>
      <c r="G35" s="511" t="s">
        <v>744</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1</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1</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1</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t="s">
        <v>700</v>
      </c>
      <c r="AR38" s="450"/>
      <c r="AS38" s="448" t="s">
        <v>224</v>
      </c>
      <c r="AT38" s="449"/>
      <c r="AU38" s="450">
        <v>5</v>
      </c>
      <c r="AV38" s="450"/>
      <c r="AW38" s="339" t="s">
        <v>170</v>
      </c>
      <c r="AX38" s="344"/>
      <c r="AY38" s="34">
        <f t="shared" ref="AY38:AY43" si="5">$AY$37</f>
        <v>1</v>
      </c>
    </row>
    <row r="39" spans="1:51" ht="22.5" customHeight="1" x14ac:dyDescent="0.15">
      <c r="A39" s="487"/>
      <c r="B39" s="485"/>
      <c r="C39" s="485"/>
      <c r="D39" s="485"/>
      <c r="E39" s="485"/>
      <c r="F39" s="486"/>
      <c r="G39" s="389" t="s">
        <v>723</v>
      </c>
      <c r="H39" s="937"/>
      <c r="I39" s="937"/>
      <c r="J39" s="937"/>
      <c r="K39" s="937"/>
      <c r="L39" s="937"/>
      <c r="M39" s="937"/>
      <c r="N39" s="937"/>
      <c r="O39" s="938"/>
      <c r="P39" s="154" t="s">
        <v>702</v>
      </c>
      <c r="Q39" s="377"/>
      <c r="R39" s="377"/>
      <c r="S39" s="377"/>
      <c r="T39" s="377"/>
      <c r="U39" s="377"/>
      <c r="V39" s="377"/>
      <c r="W39" s="377"/>
      <c r="X39" s="378"/>
      <c r="Y39" s="951" t="s">
        <v>12</v>
      </c>
      <c r="Z39" s="952"/>
      <c r="AA39" s="953"/>
      <c r="AB39" s="403" t="s">
        <v>700</v>
      </c>
      <c r="AC39" s="385"/>
      <c r="AD39" s="385"/>
      <c r="AE39" s="404" t="s">
        <v>700</v>
      </c>
      <c r="AF39" s="387"/>
      <c r="AG39" s="387"/>
      <c r="AH39" s="387"/>
      <c r="AI39" s="404" t="s">
        <v>700</v>
      </c>
      <c r="AJ39" s="387"/>
      <c r="AK39" s="387"/>
      <c r="AL39" s="387"/>
      <c r="AM39" s="404"/>
      <c r="AN39" s="387"/>
      <c r="AO39" s="387"/>
      <c r="AP39" s="387"/>
      <c r="AQ39" s="406" t="s">
        <v>700</v>
      </c>
      <c r="AR39" s="407"/>
      <c r="AS39" s="407"/>
      <c r="AT39" s="408"/>
      <c r="AU39" s="387" t="s">
        <v>700</v>
      </c>
      <c r="AV39" s="387"/>
      <c r="AW39" s="387"/>
      <c r="AX39" s="388"/>
      <c r="AY39" s="34">
        <f t="shared" si="5"/>
        <v>1</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t="s">
        <v>700</v>
      </c>
      <c r="AC40" s="954"/>
      <c r="AD40" s="954"/>
      <c r="AE40" s="404" t="s">
        <v>700</v>
      </c>
      <c r="AF40" s="387"/>
      <c r="AG40" s="387"/>
      <c r="AH40" s="387"/>
      <c r="AI40" s="404" t="s">
        <v>700</v>
      </c>
      <c r="AJ40" s="387"/>
      <c r="AK40" s="387"/>
      <c r="AL40" s="387"/>
      <c r="AM40" s="404"/>
      <c r="AN40" s="387"/>
      <c r="AO40" s="387"/>
      <c r="AP40" s="387"/>
      <c r="AQ40" s="406" t="s">
        <v>700</v>
      </c>
      <c r="AR40" s="407"/>
      <c r="AS40" s="407"/>
      <c r="AT40" s="408"/>
      <c r="AU40" s="387">
        <v>3</v>
      </c>
      <c r="AV40" s="387"/>
      <c r="AW40" s="387"/>
      <c r="AX40" s="388"/>
      <c r="AY40" s="34">
        <f t="shared" si="5"/>
        <v>1</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t="s">
        <v>700</v>
      </c>
      <c r="AF41" s="387"/>
      <c r="AG41" s="387"/>
      <c r="AH41" s="387"/>
      <c r="AI41" s="404" t="s">
        <v>700</v>
      </c>
      <c r="AJ41" s="387"/>
      <c r="AK41" s="387"/>
      <c r="AL41" s="387"/>
      <c r="AM41" s="404"/>
      <c r="AN41" s="387"/>
      <c r="AO41" s="387"/>
      <c r="AP41" s="387"/>
      <c r="AQ41" s="406" t="s">
        <v>700</v>
      </c>
      <c r="AR41" s="407"/>
      <c r="AS41" s="407"/>
      <c r="AT41" s="408"/>
      <c r="AU41" s="387" t="s">
        <v>700</v>
      </c>
      <c r="AV41" s="387"/>
      <c r="AW41" s="387"/>
      <c r="AX41" s="388"/>
      <c r="AY41" s="34">
        <f t="shared" si="5"/>
        <v>1</v>
      </c>
    </row>
    <row r="42" spans="1:51" customFormat="1" ht="23.25" customHeight="1" x14ac:dyDescent="0.15">
      <c r="A42" s="925" t="s">
        <v>344</v>
      </c>
      <c r="B42" s="926"/>
      <c r="C42" s="926"/>
      <c r="D42" s="926"/>
      <c r="E42" s="926"/>
      <c r="F42" s="927"/>
      <c r="G42" s="511" t="s">
        <v>744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1</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1</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1</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t="s">
        <v>700</v>
      </c>
      <c r="AR45" s="450"/>
      <c r="AS45" s="448" t="s">
        <v>224</v>
      </c>
      <c r="AT45" s="449"/>
      <c r="AU45" s="450">
        <v>7</v>
      </c>
      <c r="AV45" s="450"/>
      <c r="AW45" s="339" t="s">
        <v>170</v>
      </c>
      <c r="AX45" s="344"/>
      <c r="AY45" s="34">
        <f t="shared" ref="AY45:AY50" si="6">$AY$44</f>
        <v>1</v>
      </c>
    </row>
    <row r="46" spans="1:51" ht="22.5" customHeight="1" x14ac:dyDescent="0.15">
      <c r="A46" s="487"/>
      <c r="B46" s="485"/>
      <c r="C46" s="485"/>
      <c r="D46" s="485"/>
      <c r="E46" s="485"/>
      <c r="F46" s="486"/>
      <c r="G46" s="389" t="s">
        <v>724</v>
      </c>
      <c r="H46" s="937"/>
      <c r="I46" s="937"/>
      <c r="J46" s="937"/>
      <c r="K46" s="937"/>
      <c r="L46" s="937"/>
      <c r="M46" s="937"/>
      <c r="N46" s="937"/>
      <c r="O46" s="938"/>
      <c r="P46" s="154" t="s">
        <v>702</v>
      </c>
      <c r="Q46" s="377"/>
      <c r="R46" s="377"/>
      <c r="S46" s="377"/>
      <c r="T46" s="377"/>
      <c r="U46" s="377"/>
      <c r="V46" s="377"/>
      <c r="W46" s="377"/>
      <c r="X46" s="378"/>
      <c r="Y46" s="951" t="s">
        <v>12</v>
      </c>
      <c r="Z46" s="952"/>
      <c r="AA46" s="953"/>
      <c r="AB46" s="403" t="s">
        <v>700</v>
      </c>
      <c r="AC46" s="385"/>
      <c r="AD46" s="385"/>
      <c r="AE46" s="404" t="s">
        <v>700</v>
      </c>
      <c r="AF46" s="387"/>
      <c r="AG46" s="387"/>
      <c r="AH46" s="387"/>
      <c r="AI46" s="404" t="s">
        <v>700</v>
      </c>
      <c r="AJ46" s="387"/>
      <c r="AK46" s="387"/>
      <c r="AL46" s="387"/>
      <c r="AM46" s="404"/>
      <c r="AN46" s="387"/>
      <c r="AO46" s="387"/>
      <c r="AP46" s="387"/>
      <c r="AQ46" s="406" t="s">
        <v>700</v>
      </c>
      <c r="AR46" s="407"/>
      <c r="AS46" s="407"/>
      <c r="AT46" s="408"/>
      <c r="AU46" s="387" t="s">
        <v>700</v>
      </c>
      <c r="AV46" s="387"/>
      <c r="AW46" s="387"/>
      <c r="AX46" s="388"/>
      <c r="AY46" s="34">
        <f t="shared" si="6"/>
        <v>1</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t="s">
        <v>700</v>
      </c>
      <c r="AC47" s="954"/>
      <c r="AD47" s="954"/>
      <c r="AE47" s="404" t="s">
        <v>700</v>
      </c>
      <c r="AF47" s="387"/>
      <c r="AG47" s="387"/>
      <c r="AH47" s="387"/>
      <c r="AI47" s="404" t="s">
        <v>700</v>
      </c>
      <c r="AJ47" s="387"/>
      <c r="AK47" s="387"/>
      <c r="AL47" s="387"/>
      <c r="AM47" s="404"/>
      <c r="AN47" s="387"/>
      <c r="AO47" s="387"/>
      <c r="AP47" s="387"/>
      <c r="AQ47" s="406" t="s">
        <v>700</v>
      </c>
      <c r="AR47" s="407"/>
      <c r="AS47" s="407"/>
      <c r="AT47" s="408"/>
      <c r="AU47" s="387">
        <v>3</v>
      </c>
      <c r="AV47" s="387"/>
      <c r="AW47" s="387"/>
      <c r="AX47" s="388"/>
      <c r="AY47" s="34">
        <f t="shared" si="6"/>
        <v>1</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t="s">
        <v>700</v>
      </c>
      <c r="AF48" s="387"/>
      <c r="AG48" s="387"/>
      <c r="AH48" s="387"/>
      <c r="AI48" s="404" t="s">
        <v>700</v>
      </c>
      <c r="AJ48" s="387"/>
      <c r="AK48" s="387"/>
      <c r="AL48" s="387"/>
      <c r="AM48" s="404"/>
      <c r="AN48" s="387"/>
      <c r="AO48" s="387"/>
      <c r="AP48" s="387"/>
      <c r="AQ48" s="406" t="s">
        <v>700</v>
      </c>
      <c r="AR48" s="407"/>
      <c r="AS48" s="407"/>
      <c r="AT48" s="408"/>
      <c r="AU48" s="387" t="s">
        <v>700</v>
      </c>
      <c r="AV48" s="387"/>
      <c r="AW48" s="387"/>
      <c r="AX48" s="388"/>
      <c r="AY48" s="34">
        <f t="shared" si="6"/>
        <v>1</v>
      </c>
    </row>
    <row r="49" spans="1:51" customFormat="1" ht="23.25" customHeight="1" x14ac:dyDescent="0.15">
      <c r="A49" s="925" t="s">
        <v>344</v>
      </c>
      <c r="B49" s="926"/>
      <c r="C49" s="926"/>
      <c r="D49" s="926"/>
      <c r="E49" s="926"/>
      <c r="F49" s="927"/>
      <c r="G49" s="511" t="s">
        <v>744</v>
      </c>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1</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1</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1</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t="s">
        <v>700</v>
      </c>
      <c r="AR52" s="450"/>
      <c r="AS52" s="448" t="s">
        <v>224</v>
      </c>
      <c r="AT52" s="449"/>
      <c r="AU52" s="450">
        <v>6</v>
      </c>
      <c r="AV52" s="450"/>
      <c r="AW52" s="339" t="s">
        <v>170</v>
      </c>
      <c r="AX52" s="344"/>
      <c r="AY52" s="34">
        <f t="shared" ref="AY52:AY57" si="7">$AY$51</f>
        <v>1</v>
      </c>
    </row>
    <row r="53" spans="1:51" ht="22.5" customHeight="1" x14ac:dyDescent="0.15">
      <c r="A53" s="487"/>
      <c r="B53" s="485"/>
      <c r="C53" s="485"/>
      <c r="D53" s="485"/>
      <c r="E53" s="485"/>
      <c r="F53" s="486"/>
      <c r="G53" s="389" t="s">
        <v>725</v>
      </c>
      <c r="H53" s="937"/>
      <c r="I53" s="937"/>
      <c r="J53" s="937"/>
      <c r="K53" s="937"/>
      <c r="L53" s="937"/>
      <c r="M53" s="937"/>
      <c r="N53" s="937"/>
      <c r="O53" s="938"/>
      <c r="P53" s="154" t="s">
        <v>702</v>
      </c>
      <c r="Q53" s="377"/>
      <c r="R53" s="377"/>
      <c r="S53" s="377"/>
      <c r="T53" s="377"/>
      <c r="U53" s="377"/>
      <c r="V53" s="377"/>
      <c r="W53" s="377"/>
      <c r="X53" s="378"/>
      <c r="Y53" s="951" t="s">
        <v>12</v>
      </c>
      <c r="Z53" s="952"/>
      <c r="AA53" s="953"/>
      <c r="AB53" s="403" t="s">
        <v>700</v>
      </c>
      <c r="AC53" s="385"/>
      <c r="AD53" s="385"/>
      <c r="AE53" s="404" t="s">
        <v>700</v>
      </c>
      <c r="AF53" s="387"/>
      <c r="AG53" s="387"/>
      <c r="AH53" s="387"/>
      <c r="AI53" s="404" t="s">
        <v>700</v>
      </c>
      <c r="AJ53" s="387"/>
      <c r="AK53" s="387"/>
      <c r="AL53" s="387"/>
      <c r="AM53" s="404"/>
      <c r="AN53" s="387"/>
      <c r="AO53" s="387"/>
      <c r="AP53" s="387"/>
      <c r="AQ53" s="406" t="s">
        <v>700</v>
      </c>
      <c r="AR53" s="407"/>
      <c r="AS53" s="407"/>
      <c r="AT53" s="408"/>
      <c r="AU53" s="387" t="s">
        <v>700</v>
      </c>
      <c r="AV53" s="387"/>
      <c r="AW53" s="387"/>
      <c r="AX53" s="388"/>
      <c r="AY53" s="34">
        <f t="shared" si="7"/>
        <v>1</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t="s">
        <v>700</v>
      </c>
      <c r="AC54" s="954"/>
      <c r="AD54" s="954"/>
      <c r="AE54" s="404" t="s">
        <v>700</v>
      </c>
      <c r="AF54" s="387"/>
      <c r="AG54" s="387"/>
      <c r="AH54" s="387"/>
      <c r="AI54" s="404" t="s">
        <v>700</v>
      </c>
      <c r="AJ54" s="387"/>
      <c r="AK54" s="387"/>
      <c r="AL54" s="387"/>
      <c r="AM54" s="404"/>
      <c r="AN54" s="387"/>
      <c r="AO54" s="387"/>
      <c r="AP54" s="387"/>
      <c r="AQ54" s="406" t="s">
        <v>700</v>
      </c>
      <c r="AR54" s="407"/>
      <c r="AS54" s="407"/>
      <c r="AT54" s="408"/>
      <c r="AU54" s="387">
        <v>4</v>
      </c>
      <c r="AV54" s="387"/>
      <c r="AW54" s="387"/>
      <c r="AX54" s="388"/>
      <c r="AY54" s="34">
        <f t="shared" si="7"/>
        <v>1</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t="s">
        <v>700</v>
      </c>
      <c r="AF55" s="387"/>
      <c r="AG55" s="387"/>
      <c r="AH55" s="387"/>
      <c r="AI55" s="404" t="s">
        <v>700</v>
      </c>
      <c r="AJ55" s="387"/>
      <c r="AK55" s="387"/>
      <c r="AL55" s="387"/>
      <c r="AM55" s="404"/>
      <c r="AN55" s="387"/>
      <c r="AO55" s="387"/>
      <c r="AP55" s="387"/>
      <c r="AQ55" s="406" t="s">
        <v>700</v>
      </c>
      <c r="AR55" s="407"/>
      <c r="AS55" s="407"/>
      <c r="AT55" s="408"/>
      <c r="AU55" s="387" t="s">
        <v>700</v>
      </c>
      <c r="AV55" s="387"/>
      <c r="AW55" s="387"/>
      <c r="AX55" s="388"/>
      <c r="AY55" s="34">
        <f t="shared" si="7"/>
        <v>1</v>
      </c>
    </row>
    <row r="56" spans="1:51" customFormat="1" ht="23.25" customHeight="1" x14ac:dyDescent="0.15">
      <c r="A56" s="925" t="s">
        <v>344</v>
      </c>
      <c r="B56" s="926"/>
      <c r="C56" s="926"/>
      <c r="D56" s="926"/>
      <c r="E56" s="926"/>
      <c r="F56" s="927"/>
      <c r="G56" s="511" t="s">
        <v>744</v>
      </c>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1</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1</v>
      </c>
    </row>
    <row r="58" spans="1:51" ht="18.75" hidden="1"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hidden="1"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t="s">
        <v>700</v>
      </c>
      <c r="AR59" s="450"/>
      <c r="AS59" s="448" t="s">
        <v>224</v>
      </c>
      <c r="AT59" s="449"/>
      <c r="AU59" s="450"/>
      <c r="AV59" s="450"/>
      <c r="AW59" s="339" t="s">
        <v>170</v>
      </c>
      <c r="AX59" s="344"/>
      <c r="AY59" s="34">
        <f t="shared" ref="AY59:AY64" si="8">$AY$58</f>
        <v>0</v>
      </c>
    </row>
    <row r="60" spans="1:51" ht="22.5" hidden="1"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t="s">
        <v>700</v>
      </c>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hidden="1"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t="s">
        <v>700</v>
      </c>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hidden="1"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hidden="1"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hidden="1"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hidden="1"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hidden="1"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t="s">
        <v>700</v>
      </c>
      <c r="AR66" s="450"/>
      <c r="AS66" s="448" t="s">
        <v>224</v>
      </c>
      <c r="AT66" s="449"/>
      <c r="AU66" s="450"/>
      <c r="AV66" s="450"/>
      <c r="AW66" s="339" t="s">
        <v>170</v>
      </c>
      <c r="AX66" s="344"/>
      <c r="AY66" s="34">
        <f t="shared" ref="AY66:AY71" si="9">$AY$65</f>
        <v>0</v>
      </c>
    </row>
    <row r="67" spans="1:51" ht="22.5" hidden="1"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t="s">
        <v>700</v>
      </c>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hidden="1"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t="s">
        <v>700</v>
      </c>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hidden="1"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hidden="1"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hidden="1"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13"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2022-07-20T07:04:11Z</cp:lastPrinted>
  <dcterms:created xsi:type="dcterms:W3CDTF">2012-03-13T00:50:25Z</dcterms:created>
  <dcterms:modified xsi:type="dcterms:W3CDTF">2022-09-06T03:11:44Z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