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80661B8-0305-4D3F-93FE-57177911C33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6" i="11"/>
  <c r="AY321" i="11"/>
  <c r="AY329" i="11" s="1"/>
  <c r="AY337" i="11" l="1"/>
  <c r="AY69" i="11"/>
  <c r="AY340" i="11"/>
  <c r="AY326" i="11"/>
  <c r="AY327" i="11"/>
  <c r="AY328" i="11"/>
  <c r="AY338" i="11"/>
  <c r="AY322" i="11"/>
  <c r="AY330" i="11"/>
  <c r="AY323" i="11"/>
  <c r="AY331" i="11"/>
  <c r="AY397" i="11"/>
  <c r="AY324" i="11"/>
  <c r="AY332" i="11"/>
  <c r="AY398" i="11"/>
  <c r="AY325" i="11"/>
  <c r="AY333" i="11"/>
  <c r="AY66" i="11"/>
  <c r="AY75" i="11"/>
  <c r="AY73" i="11"/>
  <c r="AY77" i="11"/>
  <c r="AY74" i="11"/>
  <c r="AY72" i="11"/>
  <c r="AY335" i="11"/>
  <c r="AY214" i="11"/>
  <c r="AY208" i="11"/>
  <c r="AY212" i="11" s="1"/>
  <c r="AY200" i="11"/>
  <c r="AY207" i="11" s="1"/>
  <c r="AY195" i="11"/>
  <c r="AY196" i="11" s="1"/>
  <c r="AY190" i="11"/>
  <c r="AY192" i="11" s="1"/>
  <c r="AY180" i="11"/>
  <c r="AY187" i="11" s="1"/>
  <c r="AY178" i="11"/>
  <c r="AY173" i="11"/>
  <c r="AY176" i="11" s="1"/>
  <c r="AY170" i="11"/>
  <c r="AY172" i="11" s="1"/>
  <c r="AY167" i="11"/>
  <c r="AY169" i="11" s="1"/>
  <c r="AY136" i="11"/>
  <c r="AY138" i="11" s="1"/>
  <c r="AY133" i="11"/>
  <c r="AY135" i="11" s="1"/>
  <c r="AY132" i="11"/>
  <c r="AY139" i="11"/>
  <c r="AY144" i="11" s="1"/>
  <c r="AY166" i="11"/>
  <c r="AY161" i="11"/>
  <c r="AY162" i="11" s="1"/>
  <c r="AY156" i="11"/>
  <c r="AY158" i="11" s="1"/>
  <c r="AY154" i="11"/>
  <c r="AY153" i="11"/>
  <c r="AY146" i="11"/>
  <c r="AY150" i="11" s="1"/>
  <c r="AY127" i="11"/>
  <c r="AY129" i="11" s="1"/>
  <c r="AY122" i="11"/>
  <c r="AY124" i="11" s="1"/>
  <c r="AY119" i="11"/>
  <c r="AY118" i="11"/>
  <c r="AY115" i="11"/>
  <c r="AY114" i="11"/>
  <c r="AY112" i="11"/>
  <c r="AY121" i="11" s="1"/>
  <c r="AY99" i="11"/>
  <c r="AY101" i="11" s="1"/>
  <c r="AY98" i="11"/>
  <c r="AY102" i="11"/>
  <c r="AY104" i="11" s="1"/>
  <c r="AY174" i="11" l="1"/>
  <c r="AY143" i="11"/>
  <c r="AY175" i="11"/>
  <c r="AY211" i="11"/>
  <c r="AY152" i="11"/>
  <c r="AY177" i="11"/>
  <c r="AY213" i="11"/>
  <c r="AY202" i="11"/>
  <c r="AY179" i="11"/>
  <c r="AY205" i="11"/>
  <c r="AY201" i="11"/>
  <c r="AY100" i="11"/>
  <c r="AY206" i="11"/>
  <c r="AY130" i="11"/>
  <c r="AY131" i="11"/>
  <c r="AY193" i="11"/>
  <c r="AY209" i="11"/>
  <c r="AY142" i="11"/>
  <c r="AY210" i="11"/>
  <c r="AY137" i="11"/>
  <c r="AY116" i="11"/>
  <c r="AY117" i="11"/>
  <c r="AY125" i="11"/>
  <c r="AY151" i="11"/>
  <c r="AY164" i="11"/>
  <c r="AY145" i="11"/>
  <c r="AY126" i="11"/>
  <c r="AY171" i="11"/>
  <c r="AY120" i="11"/>
  <c r="AY140" i="11"/>
  <c r="AY203" i="11"/>
  <c r="AY128" i="11"/>
  <c r="AY134" i="11"/>
  <c r="AY113" i="11"/>
  <c r="AY155" i="11"/>
  <c r="AY141" i="11"/>
  <c r="AY204" i="11"/>
  <c r="AY123"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81" i="11"/>
  <c r="AY97" i="11"/>
  <c r="AY89" i="11"/>
  <c r="AY80" i="11"/>
  <c r="AY82" i="11"/>
  <c r="AY83" i="11"/>
  <c r="AY85" i="11"/>
  <c r="AY63" i="11"/>
  <c r="AY90" i="11"/>
  <c r="AY91" i="11"/>
  <c r="AY49" i="11"/>
  <c r="AY84"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<sst xmlns="http://schemas.openxmlformats.org/spreadsheetml/2006/main" count="2156" uniqueCount="772">
  <si>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</si>
  <si>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</si>
  <si>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</si>
  <si>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</si>
  <si>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</si>
  <si>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</si>
  <si>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</si>
  <si>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</si>
  <si>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</si>
  <si>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</si>
  <si>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</si>
  <si>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</si>
  <si>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</si>
  <si>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</si>
  <si>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</si>
  <si>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</si>
  <si>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</si>
  <si>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</si>
  <si>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</si>
  <si>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</si>
  <si>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</si>
  <si>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</si>
  <si>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</si>
  <si>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</si>
  <si>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</si>
  <si>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</si>
  <si>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</si>
  <si>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</si>
  <si>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</si>
  <si>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</si>
  <si>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</si>
  <si>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</si>
  <si>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</si>
  <si>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</si>
  <si>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</si>
  <si>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</si>
  <si>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</si>
  <si>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</si>
  <si>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</si>
  <si>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</si>
  <si>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</si>
  <si>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</si>
  <si>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</si>
  <si>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</si>
  <si>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</si>
  <si>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</si>
  <si>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</si>
  <si>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</si>
  <si>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</si>
  <si>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</si>
  <si>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</si>
  <si>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</si>
  <si>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</si>
  <si>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</si>
  <si>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</si>
  <si>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</si>
  <si>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</si>
  <si>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</si>
  <si>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</si>
  <si>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</si>
  <si>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</si>
  <si>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</si>
  <si>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</si>
  <si>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</si>
  <si>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</si>
  <si>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</si>
  <si>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</si>
  <si>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</si>
  <si>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</si>
  <si>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</si>
  <si>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</si>
  <si>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</si>
  <si>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</si>
  <si>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</si>
  <si>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</si>
  <si>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</si>
  <si>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</si>
  <si>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</si>
  <si>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</si>
  <si>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</si>
  <si>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</si>
  <si>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</si>
  <si>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</si>
  <si>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</si>
  <si>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</si>
  <si>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</si>
  <si>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</si>
  <si>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</si>
  <si>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</si>
  <si>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</si>
  <si>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</si>
  <si>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</si>
  <si>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</si>
  <si>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</si>
  <si>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</si>
  <si>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</si>
  <si>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</si>
  <si>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</si>
  <si>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</si>
  <si>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</si>
  <si>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</si>
  <si>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</si>
  <si>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</si>
  <si>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</si>
  <si>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</si>
  <si>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</si>
  <si>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</si>
  <si>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</si>
  <si>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</si>
  <si>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</si>
  <si>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</si>
  <si>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</si>
  <si>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</si>
  <si>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</si>
  <si>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</si>
  <si>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</si>
  <si>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</si>
  <si>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</si>
  <si>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</si>
  <si>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</si>
  <si>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</si>
  <si>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</si>
  <si>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</si>
  <si>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</si>
  <si>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</si>
  <si>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</si>
  <si>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</si>
  <si>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</si>
  <si>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</si>
  <si>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</si>
  <si>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</si>
  <si>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</si>
  <si>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</si>
  <si>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</si>
  <si>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</si>
  <si>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</si>
  <si>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</si>
  <si>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</si>
  <si>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</si>
  <si>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</si>
  <si>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</si>
  <si>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</si>
  <si>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</si>
  <si>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</si>
  <si>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</si>
  <si>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</si>
  <si>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</si>
  <si>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</si>
  <si>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</si>
  <si>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</si>
  <si>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</si>
  <si>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</si>
  <si>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</si>
  <si>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</si>
  <si>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</si>
  <si>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</si>
  <si>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</si>
  <si>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</si>
  <si>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</si>
  <si>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</si>
  <si>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</si>
  <si>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</si>
  <si>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</si>
  <si>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</si>
  <si>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</si>
  <si>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</si>
  <si>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</si>
  <si>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</si>
  <si>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</si>
  <si>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</si>
  <si>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</si>
  <si>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</si>
  <si>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</si>
  <si>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</si>
  <si>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</si>
  <si>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</si>
  <si>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</si>
  <si>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</si>
  <si>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</si>
  <si>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</si>
  <si>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</si>
  <si>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</si>
  <si>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</si>
  <si>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</si>
  <si>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</si>
  <si>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</si>
  <si>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</si>
  <si>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</si>
  <si>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</si>
  <si>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</si>
  <si>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</si>
  <si>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</si>
  <si>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</si>
  <si>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</si>
  <si>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</si>
  <si>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</si>
  <si>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</si>
  <si>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</si>
  <si>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</si>
  <si>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</si>
  <si>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</si>
  <si>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</si>
  <si>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</si>
  <si>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</si>
  <si>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</si>
  <si>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</si>
  <si>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</si>
  <si>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</si>
  <si>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</si>
  <si>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</si>
  <si>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</si>
  <si>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</si>
  <si>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</si>
  <si>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</si>
  <si>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</si>
  <si>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</si>
  <si>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</si>
  <si>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</si>
  <si>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</si>
  <si>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</si>
  <si>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</si>
  <si>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</si>
  <si>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</si>
  <si>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</si>
  <si>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</si>
  <si>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</si>
  <si>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</si>
  <si>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</si>
  <si>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</si>
  <si>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</si>
  <si>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</si>
  <si>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</si>
  <si>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</si>
  <si>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</si>
  <si>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</si>
  <si>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</si>
  <si>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</si>
  <si>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</si>
  <si>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</si>
  <si>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</si>
  <si>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</si>
  <si>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</si>
  <si>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</si>
  <si>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</si>
  <si>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</si>
  <si>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</si>
  <si>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</si>
  <si>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</si>
  <si>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</si>
  <si>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</si>
  <si>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</si>
  <si>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</si>
  <si>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</si>
  <si>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</si>
  <si>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</si>
  <si>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</si>
  <si>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</si>
  <si>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</si>
  <si>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</si>
  <si>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</si>
  <si>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</si>
  <si>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</si>
  <si>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</si>
  <si>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</si>
  <si>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</si>
  <si>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</si>
  <si>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</si>
  <si>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</si>
  <si>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</si>
  <si>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</si>
  <si>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</si>
  <si>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</si>
  <si>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</si>
  <si>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</si>
  <si>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</si>
  <si>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</si>
  <si>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</si>
  <si>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</si>
  <si>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</si>
  <si>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</si>
  <si>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</si>
  <si>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</si>
  <si>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</si>
  <si>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</si>
  <si>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</si>
  <si>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</si>
  <si>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</si>
  <si>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</si>
  <si>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</si>
  <si>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</si>
  <si>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</si>
  <si>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</si>
  <si>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</si>
  <si>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</si>
  <si>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</si>
  <si>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</si>
  <si>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</si>
  <si>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</si>
  <si>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</si>
  <si>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</si>
  <si>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</si>
  <si>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</si>
  <si>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</si>
  <si>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</si>
  <si>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</si>
  <si>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</si>
  <si>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</si>
  <si>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</si>
  <si>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</si>
  <si>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</si>
  <si>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</si>
  <si>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</si>
  <si>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</si>
  <si>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</si>
  <si>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</si>
  <si>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</si>
  <si>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</si>
  <si>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</si>
  <si>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</si>
  <si>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</si>
  <si>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</si>
  <si>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</si>
  <si>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</si>
  <si>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</si>
  <si>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</si>
  <si>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</si>
  <si>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</si>
  <si>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</si>
  <si>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</si>
  <si>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</si>
  <si>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</si>
  <si>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</si>
  <si>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</si>
  <si>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</si>
  <si>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</si>
  <si>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</si>
  <si>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</si>
  <si>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</si>
  <si>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</si>
  <si>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</si>
  <si>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</si>
  <si>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</si>
  <si>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</si>
  <si>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</si>
  <si>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</si>
  <si>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</si>
  <si>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</si>
  <si>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</si>
  <si>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</si>
  <si>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</si>
  <si>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</si>
  <si>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</si>
  <si>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</si>
  <si>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</si>
  <si>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</si>
  <si>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</si>
  <si>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</si>
  <si>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</si>
  <si>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</si>
  <si>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</si>
  <si>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</si>
  <si>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</si>
  <si>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</si>
  <si>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</si>
  <si>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</si>
  <si>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</si>
  <si>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</si>
  <si>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</si>
  <si>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</si>
  <si>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</si>
  <si>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</si>
  <si>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</si>
  <si>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</si>
  <si>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</si>
  <si>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</si>
  <si>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</si>
  <si>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</si>
  <si>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</si>
  <si>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</si>
  <si>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</si>
  <si>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</si>
  <si>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</si>
  <si>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</si>
  <si>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</si>
  <si>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</si>
  <si>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</si>
  <si>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</si>
  <si>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</si>
  <si>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</si>
  <si>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</si>
  <si>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</si>
  <si>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</si>
  <si>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</si>
  <si>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</si>
  <si>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</si>
  <si>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</si>
  <si>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</si>
  <si>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</si>
  <si>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</si>
  <si>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</si>
  <si>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</si>
  <si>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</si>
  <si>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</si>
  <si>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</si>
  <si>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</si>
  <si>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</si>
  <si>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</si>
  <si>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</si>
  <si>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</si>
  <si>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</si>
  <si>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</si>
  <si>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</si>
  <si>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</si>
  <si>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</si>
  <si>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</si>
  <si>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</si>
  <si>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</si>
  <si>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</si>
  <si>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</si>
  <si>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</si>
  <si>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</si>
  <si>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</si>
  <si>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</si>
  <si>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</si>
  <si>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</si>
  <si>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</si>
  <si>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</si>
  <si>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</si>
  <si>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</si>
  <si>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</si>
  <si>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</si>
  <si>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</si>
  <si>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</si>
  <si>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</si>
  <si>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</si>
  <si>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</si>
  <si>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</si>
  <si>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</si>
  <si>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</si>
  <si>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</si>
  <si>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</si>
  <si>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</si>
  <si>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</si>
  <si>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</si>
  <si>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</si>
  <si>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</si>
  <si>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</si>
  <si>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</si>
  <si>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</si>
  <si>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</si>
  <si>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</si>
  <si>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</si>
  <si>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</si>
  <si>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</si>
  <si>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</si>
  <si>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</si>
  <si>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</si>
  <si>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</si>
  <si>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</si>
  <si>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</si>
  <si>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</si>
  <si>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</si>
  <si>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</si>
  <si>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</si>
  <si>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</si>
  <si>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</si>
  <si>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</si>
  <si>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</si>
  <si>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</si>
  <si>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</si>
  <si>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</si>
  <si>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</si>
  <si>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</si>
  <si>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</si>
  <si>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</si>
  <si>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</si>
  <si>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</si>
  <si>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</si>
  <si>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</si>
  <si>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</si>
  <si>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</si>
  <si>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</si>
  <si>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</si>
  <si>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</si>
  <si>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</si>
  <si>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</si>
  <si>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</si>
  <si>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</si>
  <si>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</si>
  <si>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</si>
  <si>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</si>
  <si>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</si>
  <si>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</si>
  <si>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</si>
  <si>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</si>
  <si>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</si>
  <si>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</si>
  <si>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</si>
  <si>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</si>
  <si>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</si>
  <si>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</si>
  <si>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</si>
  <si>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</si>
  <si>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</si>
  <si>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</si>
  <si>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</si>
  <si>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</si>
  <si>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</si>
  <si>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</si>
  <si>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</si>
  <si>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</si>
  <si>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</si>
  <si>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</si>
  <si>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</si>
  <si>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</si>
  <si>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</si>
  <si>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</si>
  <si>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</si>
  <si>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</si>
  <si>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</si>
  <si>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</si>
  <si>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</si>
  <si>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</si>
  <si>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</si>
  <si>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</si>
  <si>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</si>
  <si>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</si>
  <si>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</si>
  <si>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</si>
  <si>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</si>
  <si>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</si>
  <si>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</si>
  <si>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</si>
  <si>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</si>
  <si>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</si>
  <si>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</si>
  <si>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</si>
  <si>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</si>
  <si>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</si>
  <si>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</si>
  <si>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</si>
  <si>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</si>
  <si>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</si>
  <si>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</si>
  <si>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</si>
  <si>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</si>
  <si>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</si>
  <si>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</si>
  <si>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</si>
  <si>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</si>
  <si>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</si>
  <si>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</si>
  <si>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</si>
  <si>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</si>
  <si>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</si>
  <si>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</si>
  <si>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</si>
  <si>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</si>
  <si>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</si>
  <si>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</si>
  <si>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</si>
  <si>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</si>
  <si>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</si>
  <si>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</si>
  <si>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</si>
  <si>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</si>
  <si>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</si>
  <si>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</si>
  <si>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</si>
  <si>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</si>
  <si>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</si>
  <si>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</si>
  <si>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</si>
  <si>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</si>
  <si>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</si>
  <si>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</si>
  <si>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</si>
  <si>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</si>
  <si>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</si>
  <si>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</si>
  <si>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</si>
  <si>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</si>
  <si>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</si>
  <si>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</si>
  <si>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</si>
  <si>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</si>
  <si>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</si>
  <si>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</si>
  <si>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</si>
  <si>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</si>
  <si>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</si>
  <si>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</si>
  <si>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</si>
  <si>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</si>
  <si>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</si>
  <si>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</si>
  <si>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</si>
  <si>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</si>
  <si>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</si>
  <si>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</si>
  <si>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</si>
  <si>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</si>
  <si>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</si>
  <si>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</si>
  <si>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</si>
  <si>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</si>
  <si>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</si>
  <si>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</si>
  <si>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</si>
  <si>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</si>
  <si>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</si>
  <si>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</si>
  <si>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</si>
  <si>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</si>
  <si>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</si>
  <si>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</si>
  <si>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</si>
  <si>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</si>
  <si>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</si>
  <si>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</si>
  <si>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</si>
  <si>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</si>
  <si>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</si>
  <si>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</si>
  <si>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</si>
  <si>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</si>
  <si>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</si>
  <si>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</si>
  <si>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</si>
  <si>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</si>
  <si>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</si>
  <si>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</si>
  <si>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</si>
  <si>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</si>
  <si>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</si>
  <si>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</si>
  <si>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</si>
  <si>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</si>
  <si>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</si>
  <si>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</si>
  <si>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</si>
  <si>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</si>
  <si>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</si>
  <si>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</si>
  <si>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</si>
  <si>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</si>
  <si>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</si>
  <si>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</si>
  <si>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</si>
  <si>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</si>
  <si>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</si>
  <si>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</si>
  <si>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</si>
  <si>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</si>
  <si>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</si>
  <si>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</si>
  <si>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</si>
  <si>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</si>
  <si>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</si>
  <si>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</si>
  <si>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</si>
  <si>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</si>
  <si>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</si>
  <si>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</si>
  <si>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</si>
  <si>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</si>
  <si>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</si>
  <si>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</si>
  <si>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</si>
  <si>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</si>
  <si>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</si>
  <si>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</si>
  <si>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</si>
  <si>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</si>
  <si>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</si>
  <si>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</si>
  <si>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</si>
  <si>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</si>
  <si>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</si>
  <si>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</si>
  <si>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</si>
  <si>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</si>
  <si>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</si>
  <si>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</si>
  <si>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</si>
  <si>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</si>
  <si>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</si>
  <si>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</si>
  <si>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</si>
  <si>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</si>
  <si>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</si>
  <si>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</si>
  <si>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企業主招へいに要する経費</t>
  </si>
  <si>
    <t>人事教育局</t>
  </si>
  <si>
    <t>昭和53年度</t>
  </si>
  <si>
    <t>終了予定なし</t>
  </si>
  <si>
    <t>人材育成課</t>
  </si>
  <si>
    <t>自衛隊法第６５条の１０第１項</t>
  </si>
  <si>
    <t>防人育（事）第７号（２７．１０．１）
若年定年等隊員の就職の援助について（通達）
（以下「援護通達」という。）</t>
  </si>
  <si>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雇用者である企業主等を部隊等に招へいし、実際に部隊見学や援護状況の説明・懇談等を行うことにより、企業主等の自衛隊や就職援護に対する理解を図り、当該就職援護を円滑に実施することを目的とするものである。</t>
  </si>
  <si>
    <t>　全国の部隊及び地方協力本部が、企業主等を部隊等に招へいし、自衛官の職種・職域や階級ごとの業務内容の説明及び懇談等の活動を行うとともに、実際に自衛官が活動している現場を見てもらうことによって、自衛官がどのような任務・役割を担っているか、またどのような技能・資質を持っているかなど、自衛官の有用性について認識を深めていただく。</t>
  </si>
  <si>
    <t>-</t>
  </si>
  <si>
    <t>募集等旅費</t>
  </si>
  <si>
    <t>企業主等の自衛隊に対する理解と協力を得ることを目的として、企業主等を部隊等に招へいし、部隊見学及び援護状況の説明、懇談等を行い、若年定年制自衛官及び任期制自衛官の再就職を円滑に実施することに寄与する。</t>
  </si>
  <si>
    <t>参加企業からの求人数
なお、目標最終年度が無いため中間目標は設定していない。</t>
  </si>
  <si>
    <t>人</t>
  </si>
  <si>
    <t>新規参加企業からの求人数
なお、目標最終年度が無いため中間目標は設定していない。</t>
  </si>
  <si>
    <t>参加企業数</t>
  </si>
  <si>
    <t>社</t>
  </si>
  <si>
    <t>新規参加企業数</t>
  </si>
  <si>
    <t>企業主等招へいに要する経費　／　就職決定者数　　　　　　　　　　</t>
    <phoneticPr fontId="5"/>
  </si>
  <si>
    <t>円</t>
  </si>
  <si>
    <t>百万円/社</t>
    <phoneticPr fontId="5"/>
  </si>
  <si>
    <t>33/5,248</t>
  </si>
  <si>
    <t>6/2,669</t>
  </si>
  <si>
    <t>／　</t>
    <phoneticPr fontId="5"/>
  </si>
  <si>
    <t>0081</t>
  </si>
  <si>
    <t>0080</t>
  </si>
  <si>
    <t>0457</t>
  </si>
  <si>
    <t>0352</t>
  </si>
  <si>
    <t>0279</t>
  </si>
  <si>
    <t>0258</t>
  </si>
  <si>
    <t>0253</t>
  </si>
  <si>
    <t>0243</t>
  </si>
  <si>
    <t>○</t>
  </si>
  <si>
    <t>防衛</t>
  </si>
  <si>
    <t>令和３年度援護業務実績報告補助資料</t>
    <phoneticPr fontId="5"/>
  </si>
  <si>
    <t>‐</t>
  </si>
  <si>
    <t>無</t>
  </si>
  <si>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</si>
  <si>
    <t>本事業は、自衛隊法第６５条の１０第１項に基づく防衛大臣による就職の援助（就職援護）の具体的な事業の一つであり、この就職援護を円滑に行うために防衛省自ら実施することが適当な事業である。</t>
  </si>
  <si>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</si>
  <si>
    <t>執行実績等の把握のため、援護通達等において陸海空自衛隊に対し年度終了後に就職援護実績報告等の提出を定めており、本事業のコスト等の妥当性について確認している。</t>
  </si>
  <si>
    <t>執行実績等の把握のため、援護通達等において陸海空自衛隊に対し年度終了後に就職援護実績報告等の提出を定めており、本事業が適切に行われているかを確認している。</t>
  </si>
  <si>
    <t>新型コロナウイルス感染症対策に伴いやむなく中止としたためである。</t>
    <rPh sb="15" eb="16">
      <t>トモナ</t>
    </rPh>
    <phoneticPr fontId="5"/>
  </si>
  <si>
    <t>「国家公務員等の旅費に関する法律」等の関係法令に基づき適切に支出するとともに、併せて、官用車等を利用するなどコスト削減に努めている。</t>
  </si>
  <si>
    <t>参加企業からの求人に対して約６割の者が再就職をし、全再就職者の約２割を占めており、有効性が認められる。</t>
  </si>
  <si>
    <t>企業主招へい参加企業から求人があった際は援護情報ネットワークに求人情報を登録し、各機関で情報を共有し活用している。</t>
    <rPh sb="0" eb="2">
      <t>キギョウ</t>
    </rPh>
    <rPh sb="2" eb="3">
      <t>ヌシ</t>
    </rPh>
    <rPh sb="3" eb="4">
      <t>ショウ</t>
    </rPh>
    <rPh sb="6" eb="8">
      <t>サンカ</t>
    </rPh>
    <rPh sb="8" eb="10">
      <t>キギョウ</t>
    </rPh>
    <rPh sb="12" eb="14">
      <t>キュウジン</t>
    </rPh>
    <rPh sb="18" eb="19">
      <t>サイ</t>
    </rPh>
    <rPh sb="20" eb="22">
      <t>エンゴ</t>
    </rPh>
    <rPh sb="22" eb="24">
      <t>ジョウホウ</t>
    </rPh>
    <rPh sb="31" eb="33">
      <t>キュウジン</t>
    </rPh>
    <rPh sb="33" eb="35">
      <t>ジョウホウ</t>
    </rPh>
    <rPh sb="36" eb="38">
      <t>トウロク</t>
    </rPh>
    <rPh sb="40" eb="43">
      <t>カクキカン</t>
    </rPh>
    <rPh sb="44" eb="46">
      <t>ジョウホウ</t>
    </rPh>
    <rPh sb="47" eb="49">
      <t>キョウユウ</t>
    </rPh>
    <rPh sb="50" eb="52">
      <t>カツヨウ</t>
    </rPh>
    <phoneticPr fontId="5"/>
  </si>
  <si>
    <t>新型コロナウイルス感染症対策に伴いやむなく中止したため、令和３年度の活動実績は例年より低下している。</t>
    <rPh sb="0" eb="2">
      <t>シンガタ</t>
    </rPh>
    <rPh sb="9" eb="12">
      <t>カンセンショウ</t>
    </rPh>
    <rPh sb="12" eb="14">
      <t>タイサク</t>
    </rPh>
    <rPh sb="15" eb="16">
      <t>トモナ</t>
    </rPh>
    <rPh sb="21" eb="23">
      <t>チュウシ</t>
    </rPh>
    <rPh sb="28" eb="30">
      <t>レイワ</t>
    </rPh>
    <rPh sb="31" eb="33">
      <t>ネンド</t>
    </rPh>
    <rPh sb="34" eb="36">
      <t>カツドウ</t>
    </rPh>
    <rPh sb="36" eb="38">
      <t>ジッセキ</t>
    </rPh>
    <rPh sb="39" eb="41">
      <t>レイネン</t>
    </rPh>
    <rPh sb="43" eb="45">
      <t>テイカ</t>
    </rPh>
    <phoneticPr fontId="5"/>
  </si>
  <si>
    <t>1　必要性
　本事業は、雇用者である企業主等を部隊等に招へいし、実際に部隊見学や援護状況の説明・懇談等を行うことにより、企業主等の自衛隊や就職援護に対する理解を得るなど、自衛隊法第６５条の１０第１項の規定に基づく防衛大臣の就職の援助（就職援護）の実施に当たり必要不可欠な事業である。
２　効率性
　使途の把握のため、援護通達等において陸海空自衛隊に対し年度終了後に就職援護実績報告等の提出を求めるなど、本事業の執行が適切になされているかを確認している。
３　有効性
　毎年度援護希望者のほぼ１００％が再就職に至っており、参加企業からの求人に対して約６割の者が再就職をし、全再就職者の約２割を占めており、有効性が認められる。
４　総合評価
　本事業は、企業主等に対し自衛隊の実状や就職援護に対する理解を得る貴重な機会であり、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</si>
  <si>
    <t>00</t>
    <phoneticPr fontId="5"/>
  </si>
  <si>
    <t>9/4,438</t>
    <phoneticPr fontId="5"/>
  </si>
  <si>
    <t>旅費</t>
    <rPh sb="0" eb="2">
      <t>リョヒ</t>
    </rPh>
    <phoneticPr fontId="5"/>
  </si>
  <si>
    <t>企業主等の招へい旅費</t>
    <rPh sb="0" eb="2">
      <t>キギョウ</t>
    </rPh>
    <rPh sb="2" eb="3">
      <t>ヌシ</t>
    </rPh>
    <rPh sb="3" eb="4">
      <t>トウ</t>
    </rPh>
    <rPh sb="5" eb="6">
      <t>ショウ</t>
    </rPh>
    <rPh sb="8" eb="10">
      <t>リョヒ</t>
    </rPh>
    <phoneticPr fontId="5"/>
  </si>
  <si>
    <t>個人A</t>
    <rPh sb="0" eb="2">
      <t>コジン</t>
    </rPh>
    <phoneticPr fontId="5"/>
  </si>
  <si>
    <t>企業主等を部隊等に招へいするための旅費</t>
    <rPh sb="0" eb="2">
      <t>キギョウ</t>
    </rPh>
    <rPh sb="2" eb="3">
      <t>ヌシ</t>
    </rPh>
    <rPh sb="3" eb="4">
      <t>トウ</t>
    </rPh>
    <rPh sb="5" eb="7">
      <t>ブタイ</t>
    </rPh>
    <rPh sb="7" eb="8">
      <t>トウ</t>
    </rPh>
    <rPh sb="9" eb="10">
      <t>ショウ</t>
    </rPh>
    <rPh sb="17" eb="19">
      <t>リョヒ</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</si>
  <si>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</si>
  <si>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</si>
  <si>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</si>
  <si>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</si>
  <si>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</si>
  <si>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</si>
  <si>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</si>
  <si>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</si>
  <si>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</si>
  <si>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</si>
  <si>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Ⅰ－２（１）人的基盤の強化</t>
  </si>
  <si>
    <t>https://www.mod.go.jp/j/approach/hyouka/seisaku/2021/pdf/R03_bunseki_04.pdf</t>
  </si>
  <si>
    <t>企業主等の自衛隊に対する理解と協力を得ることを目的として、企業主等を部隊等に招へいし、部隊見学及び援護状況の説明、懇談等を行い、若年定年制自衛官及び任期制自衛官の再就職を円滑に実施することに寄与する。</t>
    <phoneticPr fontId="5"/>
  </si>
  <si>
    <t>企業主等に対して部隊見学及び援護状況の説明等を行う。</t>
    <rPh sb="5" eb="6">
      <t>タイ</t>
    </rPh>
    <rPh sb="21" eb="22">
      <t>トウ</t>
    </rPh>
    <rPh sb="23" eb="24">
      <t>オコナ</t>
    </rPh>
    <phoneticPr fontId="5"/>
  </si>
  <si>
    <t>企業主等から自衛隊に対する理解と協力を得ることで求人の獲得につなげる。</t>
    <rPh sb="24" eb="26">
      <t>キュウジン</t>
    </rPh>
    <rPh sb="27" eb="29">
      <t>カクトク</t>
    </rPh>
    <phoneticPr fontId="5"/>
  </si>
  <si>
    <t>-</t>
    <phoneticPr fontId="5"/>
  </si>
  <si>
    <t>-</t>
    <phoneticPr fontId="5"/>
  </si>
  <si>
    <t>新型コロナウイルス感染症対策に伴い、実施が出来なかった現状を鑑み実施要領の見直しや検討を行うとともに、令和3年度に行われた財務執行調査を受け実施している、就職援護施策に関する調査検討役務の結果を踏まえ、引き続き、就職援護実績報告等の確認により執行状況の詳細な把握に努め、企業主等の招へいに当たり、官用車等を利用するなどコスト削減に努める。</t>
    <rPh sb="0" eb="2">
      <t>シンガタ</t>
    </rPh>
    <rPh sb="9" eb="12">
      <t>カンセンショウ</t>
    </rPh>
    <rPh sb="12" eb="14">
      <t>タイサク</t>
    </rPh>
    <rPh sb="15" eb="16">
      <t>トモナ</t>
    </rPh>
    <rPh sb="18" eb="20">
      <t>ジッシ</t>
    </rPh>
    <rPh sb="21" eb="23">
      <t>デキ</t>
    </rPh>
    <rPh sb="27" eb="29">
      <t>ゲンジョウ</t>
    </rPh>
    <rPh sb="30" eb="31">
      <t>カンガ</t>
    </rPh>
    <rPh sb="32" eb="34">
      <t>ジッシ</t>
    </rPh>
    <rPh sb="34" eb="36">
      <t>ヨウリョウ</t>
    </rPh>
    <rPh sb="37" eb="39">
      <t>ミナオ</t>
    </rPh>
    <rPh sb="41" eb="43">
      <t>ケントウ</t>
    </rPh>
    <rPh sb="44" eb="45">
      <t>オコナ</t>
    </rPh>
    <phoneticPr fontId="5"/>
  </si>
  <si>
    <t>-</t>
    <phoneticPr fontId="5"/>
  </si>
  <si>
    <t>人材育成課長
荒　心平</t>
    <rPh sb="7" eb="8">
      <t>アラ</t>
    </rPh>
    <rPh sb="9" eb="11">
      <t>シンペイ</t>
    </rPh>
    <phoneticPr fontId="5"/>
  </si>
  <si>
    <t>９ページ</t>
    <phoneticPr fontId="5"/>
  </si>
  <si>
    <t>A.個人A</t>
    <rPh sb="2" eb="4">
      <t>コジン</t>
    </rPh>
    <phoneticPr fontId="5"/>
  </si>
  <si>
    <t>　就職援護に当たっては、従来より、退職時に希望者全員を再就職させることを基本的な目標としてきたところ、事務官等の定年引上げや社会全体において高年齢者の雇用が推進される状況下において、若年定年等隊員や任期制隊員に対する就職援護についても、より長期間継続する雇用を確保したり、より高い処遇を得るなど質の向上を図り、退職予定者の多様なニーズに対応する施策が必要であり、今年度、就職援護施策に係る調査検討役務を実施し、その結果を今後の施策に反映させる。
※本検討にあたっては、令和３年度財務省予算執行調査の改善事項も踏まえ、調査検討を実施。（退職予定自衛官の再就職条件（所得額、勤務年限等）をより良いものとする「質の向上」を観点とした定量的な「活動目標の設定」のほか、「職業訓練の効率性」、「就職援護事業の有効性」見直し。）</t>
    <phoneticPr fontId="5"/>
  </si>
  <si>
    <t>・外部有識者抽出点検の対象外である。</t>
    <phoneticPr fontId="5"/>
  </si>
  <si>
    <t>・引き続き関係法令等に基づき、適正な予算要求及び予算執行に努められたい。</t>
    <phoneticPr fontId="5"/>
  </si>
  <si>
    <t>・引き続き関係法令等に基づき、適正な予算要求及び予算執行に努めてまいりたい。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</si>
</sst>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95250</xdr:colOff>
      <xdr:row>269</xdr:row>
      <xdr:rowOff>95249</xdr:rowOff>
    </xdr:from>
    <xdr:to>
      <xdr:col>36</xdr:col>
      <xdr:colOff>70991</xdr:colOff>
      <xdr:row>282</xdr:row>
      <xdr:rowOff>130922</xdr:rowOff>
    </xdr:to>
    <xdr:grpSp>
      <xdr:nvGrpSpPr>
        <xdr:cNvPr id="2" name="グループ化 1">
          <a:extLst>
            <a:ext uri="{FF2B5EF4-FFF2-40B4-BE49-F238E27FC236}">
              <a16:creationId xmlns:a16="http://schemas.microsoft.com/office/drawing/2014/main" id="{763E265E-B1F3-4079-BBBF-76EBD15FBFC1}"/>
            </a:ext>
          </a:extLst>
        </xdr:cNvPr>
        <xdr:cNvGrpSpPr/>
      </xdr:nvGrpSpPr>
      <xdr:grpSpPr>
        <a:xfrm>
          <a:off x="4532779" y="47384073"/>
          <a:ext cx="2799624" cy="4551643"/>
          <a:chOff x="3489487" y="260648"/>
          <a:chExt cx="2165025" cy="4104456"/>
        </a:xfrm>
      </xdr:grpSpPr>
      <xdr:sp macro="" textlink="">
        <xdr:nvSpPr>
          <xdr:cNvPr id="3" name="正方形/長方形 2">
            <a:extLst>
              <a:ext uri="{FF2B5EF4-FFF2-40B4-BE49-F238E27FC236}">
                <a16:creationId xmlns:a16="http://schemas.microsoft.com/office/drawing/2014/main" id="{3A21A5CD-B86D-4CB5-940E-D8AC4BA5B6EE}"/>
              </a:ext>
            </a:extLst>
          </xdr:cNvPr>
          <xdr:cNvSpPr/>
        </xdr:nvSpPr>
        <xdr:spPr>
          <a:xfrm>
            <a:off x="3779912" y="260648"/>
            <a:ext cx="1512168" cy="648072"/>
          </a:xfrm>
          <a:prstGeom prst="rect">
            <a:avLst/>
          </a:prstGeom>
          <a:noFill/>
          <a:ln w="127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8.9</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4" name="直線矢印コネクタ 3">
            <a:extLst>
              <a:ext uri="{FF2B5EF4-FFF2-40B4-BE49-F238E27FC236}">
                <a16:creationId xmlns:a16="http://schemas.microsoft.com/office/drawing/2014/main" id="{19972E5A-620A-4167-9AA0-E9C85E354AB2}"/>
              </a:ext>
            </a:extLst>
          </xdr:cNvPr>
          <xdr:cNvCxnSpPr/>
        </xdr:nvCxnSpPr>
        <xdr:spPr>
          <a:xfrm>
            <a:off x="4557029" y="1628800"/>
            <a:ext cx="0" cy="936104"/>
          </a:xfrm>
          <a:prstGeom prst="straightConnector1">
            <a:avLst/>
          </a:prstGeom>
          <a:noFill/>
          <a:ln w="9525" cap="flat" cmpd="sng" algn="ctr">
            <a:solidFill>
              <a:sysClr val="windowText" lastClr="000000"/>
            </a:solidFill>
            <a:prstDash val="solid"/>
            <a:tailEnd type="arrow"/>
          </a:ln>
          <a:effectLst/>
        </xdr:spPr>
      </xdr:cxnSp>
      <xdr:sp macro="" textlink="">
        <xdr:nvSpPr>
          <xdr:cNvPr id="5" name="大かっこ 4">
            <a:extLst>
              <a:ext uri="{FF2B5EF4-FFF2-40B4-BE49-F238E27FC236}">
                <a16:creationId xmlns:a16="http://schemas.microsoft.com/office/drawing/2014/main" id="{02705D21-694F-430F-96E9-9F48EFD5796E}"/>
              </a:ext>
            </a:extLst>
          </xdr:cNvPr>
          <xdr:cNvSpPr/>
        </xdr:nvSpPr>
        <xdr:spPr>
          <a:xfrm>
            <a:off x="3489487" y="960389"/>
            <a:ext cx="2093017" cy="596403"/>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企業主等が自衛隊に対する理解と協力を得ることを目的として、企業主等を部隊等に招へいし、部隊見学及び援護状況の説明・懇談等を行う</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7B60C99D-90B7-4B61-9540-02378FB04D7B}"/>
              </a:ext>
            </a:extLst>
          </xdr:cNvPr>
          <xdr:cNvSpPr/>
        </xdr:nvSpPr>
        <xdr:spPr>
          <a:xfrm>
            <a:off x="3872953" y="2737023"/>
            <a:ext cx="1368152" cy="648072"/>
          </a:xfrm>
          <a:prstGeom prst="rect">
            <a:avLst/>
          </a:prstGeom>
          <a:noFill/>
          <a:ln w="127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Ａ．個人</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8.9</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大かっこ 6">
            <a:extLst>
              <a:ext uri="{FF2B5EF4-FFF2-40B4-BE49-F238E27FC236}">
                <a16:creationId xmlns:a16="http://schemas.microsoft.com/office/drawing/2014/main" id="{C1047313-8B50-4503-B414-3F47FDB0A680}"/>
              </a:ext>
            </a:extLst>
          </xdr:cNvPr>
          <xdr:cNvSpPr/>
        </xdr:nvSpPr>
        <xdr:spPr>
          <a:xfrm>
            <a:off x="3561495" y="3545820"/>
            <a:ext cx="2093017" cy="8192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主等が自衛隊に対する理解と協力を得ることを目的として、企業主等を部隊等に招へいし、部隊見学及び援護状況の説明・懇談等を行うことに関して、旅費を個人（部隊見学に参加した企業主等）あてに支出</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27</xdr:col>
      <xdr:colOff>83342</xdr:colOff>
      <xdr:row>276</xdr:row>
      <xdr:rowOff>190499</xdr:rowOff>
    </xdr:from>
    <xdr:to>
      <xdr:col>31</xdr:col>
      <xdr:colOff>142874</xdr:colOff>
      <xdr:row>277</xdr:row>
      <xdr:rowOff>71437</xdr:rowOff>
    </xdr:to>
    <xdr:sp macro="" textlink="">
      <xdr:nvSpPr>
        <xdr:cNvPr id="9" name="テキスト ボックス 8">
          <a:extLst>
            <a:ext uri="{FF2B5EF4-FFF2-40B4-BE49-F238E27FC236}">
              <a16:creationId xmlns:a16="http://schemas.microsoft.com/office/drawing/2014/main" id="{668B74F9-BA48-47EC-8AA0-29FD22BE1FC0}"/>
            </a:ext>
          </a:extLst>
        </xdr:cNvPr>
        <xdr:cNvSpPr txBox="1"/>
      </xdr:nvSpPr>
      <xdr:spPr>
        <a:xfrm>
          <a:off x="5548311" y="49553812"/>
          <a:ext cx="86915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旅費の支給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71" sqref="A71:F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725</v>
      </c>
      <c r="AK2" s="187"/>
      <c r="AL2" s="187"/>
      <c r="AM2" s="187"/>
      <c r="AN2" s="90" t="s">
        <v>367</v>
      </c>
      <c r="AO2" s="187">
        <v>21</v>
      </c>
      <c r="AP2" s="187"/>
      <c r="AQ2" s="187"/>
      <c r="AR2" s="91" t="s">
        <v>367</v>
      </c>
      <c r="AS2" s="188">
        <v>219</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765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36</v>
      </c>
      <c r="Q13" s="232"/>
      <c r="R13" s="232"/>
      <c r="S13" s="232"/>
      <c r="T13" s="232"/>
      <c r="U13" s="232"/>
      <c r="V13" s="233"/>
      <c r="W13" s="231">
        <v>32</v>
      </c>
      <c r="X13" s="232"/>
      <c r="Y13" s="232"/>
      <c r="Z13" s="232"/>
      <c r="AA13" s="232"/>
      <c r="AB13" s="232"/>
      <c r="AC13" s="233"/>
      <c r="AD13" s="231">
        <v>34</v>
      </c>
      <c r="AE13" s="232"/>
      <c r="AF13" s="232"/>
      <c r="AG13" s="232"/>
      <c r="AH13" s="232"/>
      <c r="AI13" s="232"/>
      <c r="AJ13" s="233"/>
      <c r="AK13" s="231">
        <v>34</v>
      </c>
      <c r="AL13" s="232"/>
      <c r="AM13" s="232"/>
      <c r="AN13" s="232"/>
      <c r="AO13" s="232"/>
      <c r="AP13" s="232"/>
      <c r="AQ13" s="233"/>
      <c r="AR13" s="243">
        <v>34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761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36</v>
      </c>
      <c r="Q18" s="276"/>
      <c r="R18" s="276"/>
      <c r="S18" s="276"/>
      <c r="T18" s="276"/>
      <c r="U18" s="276"/>
      <c r="V18" s="277"/>
      <c r="W18" s="275">
        <f>SUM(W13:AC17)</f>
        <v>32</v>
      </c>
      <c r="X18" s="276"/>
      <c r="Y18" s="276"/>
      <c r="Z18" s="276"/>
      <c r="AA18" s="276"/>
      <c r="AB18" s="276"/>
      <c r="AC18" s="277"/>
      <c r="AD18" s="275">
        <f>SUM(AD13:AJ17)</f>
        <v>34</v>
      </c>
      <c r="AE18" s="276"/>
      <c r="AF18" s="276"/>
      <c r="AG18" s="276"/>
      <c r="AH18" s="276"/>
      <c r="AI18" s="276"/>
      <c r="AJ18" s="277"/>
      <c r="AK18" s="275">
        <f>SUM(AK13:AQ17)</f>
        <v>34</v>
      </c>
      <c r="AL18" s="276"/>
      <c r="AM18" s="276"/>
      <c r="AN18" s="276"/>
      <c r="AO18" s="276"/>
      <c r="AP18" s="276"/>
      <c r="AQ18" s="277"/>
      <c r="AR18" s="275">
        <f>SUM(AR13:AX17)</f>
        <v>34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33</v>
      </c>
      <c r="Q19" s="232"/>
      <c r="R19" s="232"/>
      <c r="S19" s="232"/>
      <c r="T19" s="232"/>
      <c r="U19" s="232"/>
      <c r="V19" s="233"/>
      <c r="W19" s="231">
        <v>6</v>
      </c>
      <c r="X19" s="232"/>
      <c r="Y19" s="232"/>
      <c r="Z19" s="232"/>
      <c r="AA19" s="232"/>
      <c r="AB19" s="232"/>
      <c r="AC19" s="233"/>
      <c r="AD19" s="231">
        <v>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0.91666666666666663</v>
      </c>
      <c r="Q20" s="307"/>
      <c r="R20" s="307"/>
      <c r="S20" s="307"/>
      <c r="T20" s="307"/>
      <c r="U20" s="307"/>
      <c r="V20" s="307"/>
      <c r="W20" s="307">
        <f>IF(W18=0, "-", SUM(W19)/W18)</f>
        <v>0.1875</v>
      </c>
      <c r="X20" s="307"/>
      <c r="Y20" s="307"/>
      <c r="Z20" s="307"/>
      <c r="AA20" s="307"/>
      <c r="AB20" s="307"/>
      <c r="AC20" s="307"/>
      <c r="AD20" s="307">
        <f>IF(AD18=0, "-", SUM(AD19)/AD18)</f>
        <v>0.26470588235294118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0.91666666666666663</v>
      </c>
      <c r="Q21" s="307"/>
      <c r="R21" s="307"/>
      <c r="S21" s="307"/>
      <c r="T21" s="307"/>
      <c r="U21" s="307"/>
      <c r="V21" s="307"/>
      <c r="W21" s="307">
        <f>IF(W19=0, "-", SUM(W19)/SUM(W13,W14))</f>
        <v>0.1875</v>
      </c>
      <c r="X21" s="307"/>
      <c r="Y21" s="307"/>
      <c r="Z21" s="307"/>
      <c r="AA21" s="307"/>
      <c r="AB21" s="307"/>
      <c r="AC21" s="307"/>
      <c r="AD21" s="307">
        <f>IF(AD19=0, "-", SUM(AD19)/SUM(AD13,AD14))</f>
        <v>0.26470588235294118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34</v>
      </c>
      <c r="Q23" s="244"/>
      <c r="R23" s="244"/>
      <c r="S23" s="244"/>
      <c r="T23" s="244"/>
      <c r="U23" s="244"/>
      <c r="V23" s="295"/>
      <c r="W23" s="243">
        <v>34</v>
      </c>
      <c r="X23" s="244"/>
      <c r="Y23" s="244"/>
      <c r="Z23" s="244"/>
      <c r="AA23" s="244"/>
      <c r="AB23" s="244"/>
      <c r="AC23" s="295"/>
      <c r="AD23" s="296" t="s">
        <v>761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761</v>
      </c>
      <c r="H24" s="303"/>
      <c r="I24" s="303"/>
      <c r="J24" s="303"/>
      <c r="K24" s="303"/>
      <c r="L24" s="303"/>
      <c r="M24" s="303"/>
      <c r="N24" s="303"/>
      <c r="O24" s="304"/>
      <c r="P24" s="231" t="s">
        <v>761</v>
      </c>
      <c r="Q24" s="232"/>
      <c r="R24" s="232"/>
      <c r="S24" s="232"/>
      <c r="T24" s="232"/>
      <c r="U24" s="232"/>
      <c r="V24" s="233"/>
      <c r="W24" s="231" t="s">
        <v>761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762</v>
      </c>
      <c r="H25" s="303"/>
      <c r="I25" s="303"/>
      <c r="J25" s="303"/>
      <c r="K25" s="303"/>
      <c r="L25" s="303"/>
      <c r="M25" s="303"/>
      <c r="N25" s="303"/>
      <c r="O25" s="304"/>
      <c r="P25" s="231" t="s">
        <v>762</v>
      </c>
      <c r="Q25" s="232"/>
      <c r="R25" s="232"/>
      <c r="S25" s="232"/>
      <c r="T25" s="232"/>
      <c r="U25" s="232"/>
      <c r="V25" s="233"/>
      <c r="W25" s="231" t="s">
        <v>762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764</v>
      </c>
      <c r="H26" s="303"/>
      <c r="I26" s="303"/>
      <c r="J26" s="303"/>
      <c r="K26" s="303"/>
      <c r="L26" s="303"/>
      <c r="M26" s="303"/>
      <c r="N26" s="303"/>
      <c r="O26" s="304"/>
      <c r="P26" s="231" t="s">
        <v>764</v>
      </c>
      <c r="Q26" s="232"/>
      <c r="R26" s="232"/>
      <c r="S26" s="232"/>
      <c r="T26" s="232"/>
      <c r="U26" s="232"/>
      <c r="V26" s="233"/>
      <c r="W26" s="231" t="s">
        <v>764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764</v>
      </c>
      <c r="H27" s="303"/>
      <c r="I27" s="303"/>
      <c r="J27" s="303"/>
      <c r="K27" s="303"/>
      <c r="L27" s="303"/>
      <c r="M27" s="303"/>
      <c r="N27" s="303"/>
      <c r="O27" s="304"/>
      <c r="P27" s="231" t="s">
        <v>764</v>
      </c>
      <c r="Q27" s="232"/>
      <c r="R27" s="232"/>
      <c r="S27" s="232"/>
      <c r="T27" s="232"/>
      <c r="U27" s="232"/>
      <c r="V27" s="233"/>
      <c r="W27" s="231" t="s">
        <v>764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34</v>
      </c>
      <c r="Q29" s="346"/>
      <c r="R29" s="346"/>
      <c r="S29" s="346"/>
      <c r="T29" s="346"/>
      <c r="U29" s="346"/>
      <c r="V29" s="347"/>
      <c r="W29" s="348">
        <f>AR13</f>
        <v>34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760</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1072</v>
      </c>
      <c r="AF32" s="386"/>
      <c r="AG32" s="386"/>
      <c r="AH32" s="386"/>
      <c r="AI32" s="386">
        <v>155</v>
      </c>
      <c r="AJ32" s="386"/>
      <c r="AK32" s="386"/>
      <c r="AL32" s="386"/>
      <c r="AM32" s="386">
        <v>129</v>
      </c>
      <c r="AN32" s="386"/>
      <c r="AO32" s="386"/>
      <c r="AP32" s="386"/>
      <c r="AQ32" s="413" t="s">
        <v>761</v>
      </c>
      <c r="AR32" s="386"/>
      <c r="AS32" s="386"/>
      <c r="AT32" s="386"/>
      <c r="AU32" s="404" t="s">
        <v>761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1120</v>
      </c>
      <c r="AF33" s="386"/>
      <c r="AG33" s="386"/>
      <c r="AH33" s="386"/>
      <c r="AI33" s="386">
        <v>1090</v>
      </c>
      <c r="AJ33" s="386"/>
      <c r="AK33" s="386"/>
      <c r="AL33" s="386"/>
      <c r="AM33" s="386">
        <v>770</v>
      </c>
      <c r="AN33" s="386"/>
      <c r="AO33" s="386"/>
      <c r="AP33" s="386"/>
      <c r="AQ33" s="386">
        <v>770</v>
      </c>
      <c r="AR33" s="386"/>
      <c r="AS33" s="386"/>
      <c r="AT33" s="386"/>
      <c r="AU33" s="425">
        <v>770</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710</v>
      </c>
      <c r="H35" s="410"/>
      <c r="I35" s="410"/>
      <c r="J35" s="410"/>
      <c r="K35" s="410"/>
      <c r="L35" s="410"/>
      <c r="M35" s="410"/>
      <c r="N35" s="410"/>
      <c r="O35" s="410"/>
      <c r="P35" s="410"/>
      <c r="Q35" s="410"/>
      <c r="R35" s="410"/>
      <c r="S35" s="410"/>
      <c r="T35" s="410"/>
      <c r="U35" s="410"/>
      <c r="V35" s="410"/>
      <c r="W35" s="410"/>
      <c r="X35" s="410"/>
      <c r="Y35" s="434" t="s">
        <v>665</v>
      </c>
      <c r="Z35" s="435"/>
      <c r="AA35" s="436"/>
      <c r="AB35" s="437" t="s">
        <v>711</v>
      </c>
      <c r="AC35" s="438"/>
      <c r="AD35" s="439"/>
      <c r="AE35" s="413">
        <v>6332</v>
      </c>
      <c r="AF35" s="413"/>
      <c r="AG35" s="413"/>
      <c r="AH35" s="413"/>
      <c r="AI35" s="413">
        <v>2132</v>
      </c>
      <c r="AJ35" s="413"/>
      <c r="AK35" s="413"/>
      <c r="AL35" s="413"/>
      <c r="AM35" s="413">
        <v>2007</v>
      </c>
      <c r="AN35" s="413"/>
      <c r="AO35" s="413"/>
      <c r="AP35" s="413"/>
      <c r="AQ35" s="404" t="s">
        <v>701</v>
      </c>
      <c r="AR35" s="387"/>
      <c r="AS35" s="387"/>
      <c r="AT35" s="387"/>
      <c r="AU35" s="387"/>
      <c r="AV35" s="387"/>
      <c r="AW35" s="387"/>
      <c r="AX35" s="388"/>
    </row>
    <row r="36" spans="1:51" ht="24.7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712</v>
      </c>
      <c r="AC36" s="441"/>
      <c r="AD36" s="442"/>
      <c r="AE36" s="443" t="s">
        <v>713</v>
      </c>
      <c r="AF36" s="443"/>
      <c r="AG36" s="443"/>
      <c r="AH36" s="443"/>
      <c r="AI36" s="443" t="s">
        <v>714</v>
      </c>
      <c r="AJ36" s="443"/>
      <c r="AK36" s="443"/>
      <c r="AL36" s="443"/>
      <c r="AM36" s="443" t="s">
        <v>741</v>
      </c>
      <c r="AN36" s="443"/>
      <c r="AO36" s="443"/>
      <c r="AP36" s="443"/>
      <c r="AQ36" s="443" t="s">
        <v>701</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701</v>
      </c>
      <c r="AR38" s="447"/>
      <c r="AS38" s="448" t="s">
        <v>224</v>
      </c>
      <c r="AT38" s="449"/>
      <c r="AU38" s="450" t="s">
        <v>701</v>
      </c>
      <c r="AV38" s="450"/>
      <c r="AW38" s="339" t="s">
        <v>170</v>
      </c>
      <c r="AX38" s="344"/>
    </row>
    <row r="39" spans="1:51" ht="36.75" customHeight="1" x14ac:dyDescent="0.15">
      <c r="A39" s="487"/>
      <c r="B39" s="485"/>
      <c r="C39" s="485"/>
      <c r="D39" s="485"/>
      <c r="E39" s="485"/>
      <c r="F39" s="486"/>
      <c r="G39" s="389" t="s">
        <v>758</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v>1547</v>
      </c>
      <c r="AF39" s="387"/>
      <c r="AG39" s="387"/>
      <c r="AH39" s="387"/>
      <c r="AI39" s="404">
        <v>319</v>
      </c>
      <c r="AJ39" s="387"/>
      <c r="AK39" s="387"/>
      <c r="AL39" s="387"/>
      <c r="AM39" s="404">
        <v>439</v>
      </c>
      <c r="AN39" s="387"/>
      <c r="AO39" s="387"/>
      <c r="AP39" s="387"/>
      <c r="AQ39" s="406" t="s">
        <v>701</v>
      </c>
      <c r="AR39" s="407"/>
      <c r="AS39" s="407"/>
      <c r="AT39" s="408"/>
      <c r="AU39" s="387" t="s">
        <v>701</v>
      </c>
      <c r="AV39" s="387"/>
      <c r="AW39" s="387"/>
      <c r="AX39" s="388"/>
    </row>
    <row r="40" spans="1:51" ht="42"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705</v>
      </c>
      <c r="AC40" s="462"/>
      <c r="AD40" s="462"/>
      <c r="AE40" s="404">
        <v>1410</v>
      </c>
      <c r="AF40" s="387"/>
      <c r="AG40" s="387"/>
      <c r="AH40" s="387"/>
      <c r="AI40" s="404">
        <v>1540</v>
      </c>
      <c r="AJ40" s="387"/>
      <c r="AK40" s="387"/>
      <c r="AL40" s="387"/>
      <c r="AM40" s="404">
        <v>1140</v>
      </c>
      <c r="AN40" s="387"/>
      <c r="AO40" s="387"/>
      <c r="AP40" s="387"/>
      <c r="AQ40" s="406" t="s">
        <v>701</v>
      </c>
      <c r="AR40" s="407"/>
      <c r="AS40" s="407"/>
      <c r="AT40" s="408"/>
      <c r="AU40" s="387" t="s">
        <v>701</v>
      </c>
      <c r="AV40" s="387"/>
      <c r="AW40" s="387"/>
      <c r="AX40" s="388"/>
    </row>
    <row r="41" spans="1:51" ht="4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20.7</v>
      </c>
      <c r="AJ41" s="387"/>
      <c r="AK41" s="387"/>
      <c r="AL41" s="387"/>
      <c r="AM41" s="404">
        <v>38.5</v>
      </c>
      <c r="AN41" s="387"/>
      <c r="AO41" s="387"/>
      <c r="AP41" s="387"/>
      <c r="AQ41" s="406" t="s">
        <v>701</v>
      </c>
      <c r="AR41" s="407"/>
      <c r="AS41" s="407"/>
      <c r="AT41" s="408"/>
      <c r="AU41" s="387" t="s">
        <v>701</v>
      </c>
      <c r="AV41" s="387"/>
      <c r="AW41" s="387"/>
      <c r="AX41" s="388"/>
    </row>
    <row r="42" spans="1:51" ht="23.25" customHeight="1" x14ac:dyDescent="0.15">
      <c r="A42" s="475" t="s">
        <v>344</v>
      </c>
      <c r="B42" s="470"/>
      <c r="C42" s="470"/>
      <c r="D42" s="470"/>
      <c r="E42" s="470"/>
      <c r="F42" s="471"/>
      <c r="G42" s="511" t="s">
        <v>726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t="s">
        <v>709</v>
      </c>
      <c r="Q66" s="377"/>
      <c r="R66" s="377"/>
      <c r="S66" s="377"/>
      <c r="T66" s="377"/>
      <c r="U66" s="377"/>
      <c r="V66" s="377"/>
      <c r="W66" s="377"/>
      <c r="X66" s="378"/>
      <c r="Y66" s="382" t="s">
        <v>52</v>
      </c>
      <c r="Z66" s="383"/>
      <c r="AA66" s="384"/>
      <c r="AB66" s="385" t="s">
        <v>708</v>
      </c>
      <c r="AC66" s="385"/>
      <c r="AD66" s="385"/>
      <c r="AE66" s="386">
        <v>472</v>
      </c>
      <c r="AF66" s="386"/>
      <c r="AG66" s="386"/>
      <c r="AH66" s="386"/>
      <c r="AI66" s="386">
        <v>83</v>
      </c>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708</v>
      </c>
      <c r="AC67" s="385"/>
      <c r="AD67" s="385"/>
      <c r="AE67" s="386">
        <v>500</v>
      </c>
      <c r="AF67" s="386"/>
      <c r="AG67" s="386"/>
      <c r="AH67" s="386"/>
      <c r="AI67" s="386">
        <v>490</v>
      </c>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715</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701</v>
      </c>
      <c r="AR72" s="447"/>
      <c r="AS72" s="448" t="s">
        <v>224</v>
      </c>
      <c r="AT72" s="449"/>
      <c r="AU72" s="450" t="s">
        <v>701</v>
      </c>
      <c r="AV72" s="450"/>
      <c r="AW72" s="339" t="s">
        <v>170</v>
      </c>
      <c r="AX72" s="344"/>
      <c r="AY72">
        <f t="shared" ref="AY72:AY77" si="1">$AY$71</f>
        <v>1</v>
      </c>
    </row>
    <row r="73" spans="1:51" ht="44.25" customHeight="1" x14ac:dyDescent="0.15">
      <c r="A73" s="523"/>
      <c r="B73" s="521"/>
      <c r="C73" s="521"/>
      <c r="D73" s="521"/>
      <c r="E73" s="521"/>
      <c r="F73" s="522"/>
      <c r="G73" s="389" t="s">
        <v>703</v>
      </c>
      <c r="H73" s="390"/>
      <c r="I73" s="390"/>
      <c r="J73" s="390"/>
      <c r="K73" s="390"/>
      <c r="L73" s="390"/>
      <c r="M73" s="390"/>
      <c r="N73" s="390"/>
      <c r="O73" s="391"/>
      <c r="P73" s="154" t="s">
        <v>706</v>
      </c>
      <c r="Q73" s="154"/>
      <c r="R73" s="154"/>
      <c r="S73" s="154"/>
      <c r="T73" s="154"/>
      <c r="U73" s="154"/>
      <c r="V73" s="154"/>
      <c r="W73" s="154"/>
      <c r="X73" s="155"/>
      <c r="Y73" s="400" t="s">
        <v>12</v>
      </c>
      <c r="Z73" s="401"/>
      <c r="AA73" s="402"/>
      <c r="AB73" s="403" t="s">
        <v>705</v>
      </c>
      <c r="AC73" s="403"/>
      <c r="AD73" s="403"/>
      <c r="AE73" s="404">
        <v>478</v>
      </c>
      <c r="AF73" s="387"/>
      <c r="AG73" s="387"/>
      <c r="AH73" s="387"/>
      <c r="AI73" s="404">
        <v>176</v>
      </c>
      <c r="AJ73" s="387"/>
      <c r="AK73" s="387"/>
      <c r="AL73" s="387"/>
      <c r="AM73" s="404">
        <v>165</v>
      </c>
      <c r="AN73" s="387"/>
      <c r="AO73" s="387"/>
      <c r="AP73" s="387"/>
      <c r="AQ73" s="406" t="s">
        <v>701</v>
      </c>
      <c r="AR73" s="407"/>
      <c r="AS73" s="407"/>
      <c r="AT73" s="408"/>
      <c r="AU73" s="387" t="s">
        <v>701</v>
      </c>
      <c r="AV73" s="387"/>
      <c r="AW73" s="387"/>
      <c r="AX73" s="388"/>
      <c r="AY73">
        <f t="shared" si="1"/>
        <v>1</v>
      </c>
    </row>
    <row r="74" spans="1:51" ht="42"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705</v>
      </c>
      <c r="AC74" s="462"/>
      <c r="AD74" s="462"/>
      <c r="AE74" s="404">
        <v>470</v>
      </c>
      <c r="AF74" s="387"/>
      <c r="AG74" s="387"/>
      <c r="AH74" s="387"/>
      <c r="AI74" s="404">
        <v>450</v>
      </c>
      <c r="AJ74" s="387"/>
      <c r="AK74" s="387"/>
      <c r="AL74" s="387"/>
      <c r="AM74" s="404">
        <v>360</v>
      </c>
      <c r="AN74" s="387"/>
      <c r="AO74" s="387"/>
      <c r="AP74" s="387"/>
      <c r="AQ74" s="406" t="s">
        <v>701</v>
      </c>
      <c r="AR74" s="407"/>
      <c r="AS74" s="407"/>
      <c r="AT74" s="408"/>
      <c r="AU74" s="387" t="s">
        <v>701</v>
      </c>
      <c r="AV74" s="387"/>
      <c r="AW74" s="387"/>
      <c r="AX74" s="388"/>
      <c r="AY74">
        <f t="shared" si="1"/>
        <v>1</v>
      </c>
    </row>
    <row r="75" spans="1:51" ht="39.7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39.1</v>
      </c>
      <c r="AJ75" s="387"/>
      <c r="AK75" s="387"/>
      <c r="AL75" s="387"/>
      <c r="AM75" s="404">
        <v>45.8</v>
      </c>
      <c r="AN75" s="387"/>
      <c r="AO75" s="387"/>
      <c r="AP75" s="387"/>
      <c r="AQ75" s="406" t="s">
        <v>701</v>
      </c>
      <c r="AR75" s="407"/>
      <c r="AS75" s="407"/>
      <c r="AT75" s="408"/>
      <c r="AU75" s="387" t="s">
        <v>701</v>
      </c>
      <c r="AV75" s="387"/>
      <c r="AW75" s="387"/>
      <c r="AX75" s="388"/>
      <c r="AY75">
        <f t="shared" si="1"/>
        <v>1</v>
      </c>
    </row>
    <row r="76" spans="1:51" ht="23.25" customHeight="1" x14ac:dyDescent="0.15">
      <c r="A76" s="475" t="s">
        <v>344</v>
      </c>
      <c r="B76" s="470"/>
      <c r="C76" s="470"/>
      <c r="D76" s="470"/>
      <c r="E76" s="470"/>
      <c r="F76" s="471"/>
      <c r="G76" s="511" t="s">
        <v>726</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648</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755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756</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757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766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701</v>
      </c>
      <c r="K218" s="657"/>
      <c r="L218" s="657"/>
      <c r="M218" s="657"/>
      <c r="N218" s="657"/>
      <c r="O218" s="657"/>
      <c r="P218" s="657"/>
      <c r="Q218" s="657"/>
      <c r="R218" s="657"/>
      <c r="S218" s="657"/>
      <c r="T218" s="658"/>
      <c r="U218" s="631" t="s">
        <v>761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761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761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98.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724</v>
      </c>
      <c r="AE223" s="721"/>
      <c r="AF223" s="721"/>
      <c r="AG223" s="722" t="s">
        <v>729</v>
      </c>
      <c r="AH223" s="723"/>
      <c r="AI223" s="723"/>
      <c r="AJ223" s="723"/>
      <c r="AK223" s="723"/>
      <c r="AL223" s="723"/>
      <c r="AM223" s="723"/>
      <c r="AN223" s="723"/>
      <c r="AO223" s="723"/>
      <c r="AP223" s="723"/>
      <c r="AQ223" s="723"/>
      <c r="AR223" s="723"/>
      <c r="AS223" s="723"/>
      <c r="AT223" s="723"/>
      <c r="AU223" s="723"/>
      <c r="AV223" s="723"/>
      <c r="AW223" s="723"/>
      <c r="AX223" s="724"/>
    </row>
    <row r="224" spans="1:51" ht="84.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724</v>
      </c>
      <c r="AE224" s="702"/>
      <c r="AF224" s="702"/>
      <c r="AG224" s="728" t="s">
        <v>730</v>
      </c>
      <c r="AH224" s="729"/>
      <c r="AI224" s="729"/>
      <c r="AJ224" s="729"/>
      <c r="AK224" s="729"/>
      <c r="AL224" s="729"/>
      <c r="AM224" s="729"/>
      <c r="AN224" s="729"/>
      <c r="AO224" s="729"/>
      <c r="AP224" s="729"/>
      <c r="AQ224" s="729"/>
      <c r="AR224" s="729"/>
      <c r="AS224" s="729"/>
      <c r="AT224" s="729"/>
      <c r="AU224" s="729"/>
      <c r="AV224" s="729"/>
      <c r="AW224" s="729"/>
      <c r="AX224" s="730"/>
    </row>
    <row r="225" spans="1:50" ht="77.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724</v>
      </c>
      <c r="AE225" s="735"/>
      <c r="AF225" s="735"/>
      <c r="AG225" s="692" t="s">
        <v>731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727</v>
      </c>
      <c r="AE226" s="689"/>
      <c r="AF226" s="689"/>
      <c r="AG226" s="690" t="s">
        <v>701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727</v>
      </c>
      <c r="AE229" s="754"/>
      <c r="AF229" s="754"/>
      <c r="AG229" s="755" t="s">
        <v>701</v>
      </c>
      <c r="AH229" s="756"/>
      <c r="AI229" s="756"/>
      <c r="AJ229" s="756"/>
      <c r="AK229" s="756"/>
      <c r="AL229" s="756"/>
      <c r="AM229" s="756"/>
      <c r="AN229" s="756"/>
      <c r="AO229" s="756"/>
      <c r="AP229" s="756"/>
      <c r="AQ229" s="756"/>
      <c r="AR229" s="756"/>
      <c r="AS229" s="756"/>
      <c r="AT229" s="756"/>
      <c r="AU229" s="756"/>
      <c r="AV229" s="756"/>
      <c r="AW229" s="756"/>
      <c r="AX229" s="757"/>
    </row>
    <row r="230" spans="1:50" ht="71.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724</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t="s">
        <v>701</v>
      </c>
      <c r="AH231" s="729"/>
      <c r="AI231" s="729"/>
      <c r="AJ231" s="729"/>
      <c r="AK231" s="729"/>
      <c r="AL231" s="729"/>
      <c r="AM231" s="729"/>
      <c r="AN231" s="729"/>
      <c r="AO231" s="729"/>
      <c r="AP231" s="729"/>
      <c r="AQ231" s="729"/>
      <c r="AR231" s="729"/>
      <c r="AS231" s="729"/>
      <c r="AT231" s="729"/>
      <c r="AU231" s="729"/>
      <c r="AV231" s="729"/>
      <c r="AW231" s="729"/>
      <c r="AX231" s="730"/>
    </row>
    <row r="232" spans="1:50" ht="64.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724</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37.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734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727</v>
      </c>
      <c r="AE234" s="702"/>
      <c r="AF234" s="703"/>
      <c r="AG234" s="728" t="s">
        <v>701</v>
      </c>
      <c r="AH234" s="729"/>
      <c r="AI234" s="729"/>
      <c r="AJ234" s="729"/>
      <c r="AK234" s="729"/>
      <c r="AL234" s="729"/>
      <c r="AM234" s="729"/>
      <c r="AN234" s="729"/>
      <c r="AO234" s="729"/>
      <c r="AP234" s="729"/>
      <c r="AQ234" s="729"/>
      <c r="AR234" s="729"/>
      <c r="AS234" s="729"/>
      <c r="AT234" s="729"/>
      <c r="AU234" s="729"/>
      <c r="AV234" s="729"/>
      <c r="AW234" s="729"/>
      <c r="AX234" s="730"/>
    </row>
    <row r="235" spans="1:50" ht="58.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724</v>
      </c>
      <c r="AE235" s="743"/>
      <c r="AF235" s="744"/>
      <c r="AG235" s="745" t="s">
        <v>735</v>
      </c>
      <c r="AH235" s="746"/>
      <c r="AI235" s="746"/>
      <c r="AJ235" s="746"/>
      <c r="AK235" s="746"/>
      <c r="AL235" s="746"/>
      <c r="AM235" s="746"/>
      <c r="AN235" s="746"/>
      <c r="AO235" s="746"/>
      <c r="AP235" s="746"/>
      <c r="AQ235" s="746"/>
      <c r="AR235" s="746"/>
      <c r="AS235" s="746"/>
      <c r="AT235" s="746"/>
      <c r="AU235" s="746"/>
      <c r="AV235" s="746"/>
      <c r="AW235" s="746"/>
      <c r="AX235" s="747"/>
    </row>
    <row r="236" spans="1:50" ht="60"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724</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727</v>
      </c>
      <c r="AE237" s="769"/>
      <c r="AF237" s="769"/>
      <c r="AG237" s="728" t="s">
        <v>761</v>
      </c>
      <c r="AH237" s="729"/>
      <c r="AI237" s="729"/>
      <c r="AJ237" s="729"/>
      <c r="AK237" s="729"/>
      <c r="AL237" s="729"/>
      <c r="AM237" s="729"/>
      <c r="AN237" s="729"/>
      <c r="AO237" s="729"/>
      <c r="AP237" s="729"/>
      <c r="AQ237" s="729"/>
      <c r="AR237" s="729"/>
      <c r="AS237" s="729"/>
      <c r="AT237" s="729"/>
      <c r="AU237" s="729"/>
      <c r="AV237" s="729"/>
      <c r="AW237" s="729"/>
      <c r="AX237" s="730"/>
    </row>
    <row r="238" spans="1:50" ht="41.2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724</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47.2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724</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727</v>
      </c>
      <c r="AE240" s="689"/>
      <c r="AF240" s="781"/>
      <c r="AG240" s="690" t="s">
        <v>701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t="s">
        <v>762</v>
      </c>
      <c r="N242" s="106"/>
      <c r="O242" s="107" t="s">
        <v>762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t="s">
        <v>762</v>
      </c>
      <c r="N243" s="772"/>
      <c r="O243" s="110" t="s">
        <v>762</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t="s">
        <v>762</v>
      </c>
      <c r="N244" s="772"/>
      <c r="O244" s="110" t="s">
        <v>762</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t="s">
        <v>762</v>
      </c>
      <c r="N245" s="772"/>
      <c r="O245" s="110" t="s">
        <v>762</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t="s">
        <v>762</v>
      </c>
      <c r="N246" s="100"/>
      <c r="O246" s="113" t="s">
        <v>762</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07" customHeight="1" x14ac:dyDescent="0.15">
      <c r="A247" s="137" t="s">
        <v>46</v>
      </c>
      <c r="B247" s="138"/>
      <c r="C247" s="141" t="s">
        <v>50</v>
      </c>
      <c r="D247" s="142"/>
      <c r="E247" s="142"/>
      <c r="F247" s="143"/>
      <c r="G247" s="144" t="s">
        <v>739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0" customHeight="1" thickBot="1" x14ac:dyDescent="0.2">
      <c r="A248" s="139"/>
      <c r="B248" s="140"/>
      <c r="C248" s="146" t="s">
        <v>54</v>
      </c>
      <c r="D248" s="147"/>
      <c r="E248" s="147"/>
      <c r="F248" s="148"/>
      <c r="G248" s="149" t="s">
        <v>763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74.25" customHeight="1" thickBot="1" x14ac:dyDescent="0.2">
      <c r="A256" s="795" t="s">
        <v>768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720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722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723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212</v>
      </c>
      <c r="M266" s="121"/>
      <c r="N266" s="92" t="str">
        <f>IF(O266="","","-")</f>
        <v>-</v>
      </c>
      <c r="O266" s="802">
        <v>0</v>
      </c>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210</v>
      </c>
      <c r="M267" s="121"/>
      <c r="N267" s="92" t="str">
        <f>IF(O267="","","-")</f>
        <v>-</v>
      </c>
      <c r="O267" s="802">
        <v>0</v>
      </c>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725</v>
      </c>
      <c r="H268" s="805"/>
      <c r="I268" s="805"/>
      <c r="J268" s="152">
        <v>20</v>
      </c>
      <c r="K268" s="152"/>
      <c r="L268" s="121">
        <v>210</v>
      </c>
      <c r="M268" s="121"/>
      <c r="N268" s="121"/>
      <c r="O268" s="152" t="s">
        <v>740</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767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742</v>
      </c>
      <c r="H310" s="839"/>
      <c r="I310" s="839"/>
      <c r="J310" s="839"/>
      <c r="K310" s="840"/>
      <c r="L310" s="841" t="s">
        <v>743</v>
      </c>
      <c r="M310" s="842"/>
      <c r="N310" s="842"/>
      <c r="O310" s="842"/>
      <c r="P310" s="842"/>
      <c r="Q310" s="842"/>
      <c r="R310" s="842"/>
      <c r="S310" s="842"/>
      <c r="T310" s="842"/>
      <c r="U310" s="842"/>
      <c r="V310" s="842"/>
      <c r="W310" s="842"/>
      <c r="X310" s="843"/>
      <c r="Y310" s="844">
        <v>0.1</v>
      </c>
      <c r="Z310" s="845"/>
      <c r="AA310" s="845"/>
      <c r="AB310" s="846"/>
      <c r="AC310" s="838" t="s">
        <v>761</v>
      </c>
      <c r="AD310" s="839"/>
      <c r="AE310" s="839"/>
      <c r="AF310" s="839"/>
      <c r="AG310" s="840"/>
      <c r="AH310" s="841" t="s">
        <v>761</v>
      </c>
      <c r="AI310" s="842"/>
      <c r="AJ310" s="842"/>
      <c r="AK310" s="842"/>
      <c r="AL310" s="842"/>
      <c r="AM310" s="842"/>
      <c r="AN310" s="842"/>
      <c r="AO310" s="842"/>
      <c r="AP310" s="842"/>
      <c r="AQ310" s="842"/>
      <c r="AR310" s="842"/>
      <c r="AS310" s="842"/>
      <c r="AT310" s="843"/>
      <c r="AU310" s="844" t="s">
        <v>761</v>
      </c>
      <c r="AV310" s="845"/>
      <c r="AW310" s="845"/>
      <c r="AX310" s="847"/>
    </row>
    <row r="311" spans="1:50" ht="24.75" customHeight="1" x14ac:dyDescent="0.15">
      <c r="A311" s="814"/>
      <c r="B311" s="815"/>
      <c r="C311" s="815"/>
      <c r="D311" s="815"/>
      <c r="E311" s="815"/>
      <c r="F311" s="816"/>
      <c r="G311" s="824" t="s">
        <v>761</v>
      </c>
      <c r="H311" s="825"/>
      <c r="I311" s="825"/>
      <c r="J311" s="825"/>
      <c r="K311" s="826"/>
      <c r="L311" s="827" t="s">
        <v>761</v>
      </c>
      <c r="M311" s="828"/>
      <c r="N311" s="828"/>
      <c r="O311" s="828"/>
      <c r="P311" s="828"/>
      <c r="Q311" s="828"/>
      <c r="R311" s="828"/>
      <c r="S311" s="828"/>
      <c r="T311" s="828"/>
      <c r="U311" s="828"/>
      <c r="V311" s="828"/>
      <c r="W311" s="828"/>
      <c r="X311" s="829"/>
      <c r="Y311" s="830" t="s">
        <v>761</v>
      </c>
      <c r="Z311" s="831"/>
      <c r="AA311" s="831"/>
      <c r="AB311" s="832"/>
      <c r="AC311" s="824" t="s">
        <v>761</v>
      </c>
      <c r="AD311" s="825"/>
      <c r="AE311" s="825"/>
      <c r="AF311" s="825"/>
      <c r="AG311" s="826"/>
      <c r="AH311" s="827" t="s">
        <v>761</v>
      </c>
      <c r="AI311" s="828"/>
      <c r="AJ311" s="828"/>
      <c r="AK311" s="828"/>
      <c r="AL311" s="828"/>
      <c r="AM311" s="828"/>
      <c r="AN311" s="828"/>
      <c r="AO311" s="828"/>
      <c r="AP311" s="828"/>
      <c r="AQ311" s="828"/>
      <c r="AR311" s="828"/>
      <c r="AS311" s="828"/>
      <c r="AT311" s="829"/>
      <c r="AU311" s="830" t="s">
        <v>761</v>
      </c>
      <c r="AV311" s="831"/>
      <c r="AW311" s="831"/>
      <c r="AX311" s="833"/>
    </row>
    <row r="312" spans="1:50" ht="24.75" customHeight="1" x14ac:dyDescent="0.15">
      <c r="A312" s="814"/>
      <c r="B312" s="815"/>
      <c r="C312" s="815"/>
      <c r="D312" s="815"/>
      <c r="E312" s="815"/>
      <c r="F312" s="816"/>
      <c r="G312" s="824" t="s">
        <v>761</v>
      </c>
      <c r="H312" s="825"/>
      <c r="I312" s="825"/>
      <c r="J312" s="825"/>
      <c r="K312" s="826"/>
      <c r="L312" s="827" t="s">
        <v>761</v>
      </c>
      <c r="M312" s="828"/>
      <c r="N312" s="828"/>
      <c r="O312" s="828"/>
      <c r="P312" s="828"/>
      <c r="Q312" s="828"/>
      <c r="R312" s="828"/>
      <c r="S312" s="828"/>
      <c r="T312" s="828"/>
      <c r="U312" s="828"/>
      <c r="V312" s="828"/>
      <c r="W312" s="828"/>
      <c r="X312" s="829"/>
      <c r="Y312" s="830" t="s">
        <v>761</v>
      </c>
      <c r="Z312" s="831"/>
      <c r="AA312" s="831"/>
      <c r="AB312" s="832"/>
      <c r="AC312" s="824" t="s">
        <v>761</v>
      </c>
      <c r="AD312" s="825"/>
      <c r="AE312" s="825"/>
      <c r="AF312" s="825"/>
      <c r="AG312" s="826"/>
      <c r="AH312" s="827" t="s">
        <v>761</v>
      </c>
      <c r="AI312" s="828"/>
      <c r="AJ312" s="828"/>
      <c r="AK312" s="828"/>
      <c r="AL312" s="828"/>
      <c r="AM312" s="828"/>
      <c r="AN312" s="828"/>
      <c r="AO312" s="828"/>
      <c r="AP312" s="828"/>
      <c r="AQ312" s="828"/>
      <c r="AR312" s="828"/>
      <c r="AS312" s="828"/>
      <c r="AT312" s="829"/>
      <c r="AU312" s="830" t="s">
        <v>761</v>
      </c>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744</v>
      </c>
      <c r="D366" s="875"/>
      <c r="E366" s="875"/>
      <c r="F366" s="875"/>
      <c r="G366" s="875"/>
      <c r="H366" s="875"/>
      <c r="I366" s="875"/>
      <c r="J366" s="876" t="s">
        <v>367</v>
      </c>
      <c r="K366" s="877"/>
      <c r="L366" s="877"/>
      <c r="M366" s="877"/>
      <c r="N366" s="877"/>
      <c r="O366" s="877"/>
      <c r="P366" s="878" t="s">
        <v>745</v>
      </c>
      <c r="Q366" s="879"/>
      <c r="R366" s="879"/>
      <c r="S366" s="879"/>
      <c r="T366" s="879"/>
      <c r="U366" s="879"/>
      <c r="V366" s="879"/>
      <c r="W366" s="879"/>
      <c r="X366" s="879"/>
      <c r="Y366" s="880">
        <v>0.1</v>
      </c>
      <c r="Z366" s="881"/>
      <c r="AA366" s="881"/>
      <c r="AB366" s="882"/>
      <c r="AC366" s="883" t="s">
        <v>76</v>
      </c>
      <c r="AD366" s="884"/>
      <c r="AE366" s="884"/>
      <c r="AF366" s="884"/>
      <c r="AG366" s="884"/>
      <c r="AH366" s="867" t="s">
        <v>367</v>
      </c>
      <c r="AI366" s="868"/>
      <c r="AJ366" s="868"/>
      <c r="AK366" s="868"/>
      <c r="AL366" s="869" t="s">
        <v>367</v>
      </c>
      <c r="AM366" s="870"/>
      <c r="AN366" s="870"/>
      <c r="AO366" s="871"/>
      <c r="AP366" s="872" t="s">
        <v>367</v>
      </c>
      <c r="AQ366" s="872"/>
      <c r="AR366" s="872"/>
      <c r="AS366" s="872"/>
      <c r="AT366" s="872"/>
      <c r="AU366" s="872"/>
      <c r="AV366" s="872"/>
      <c r="AW366" s="872"/>
      <c r="AX366" s="872"/>
    </row>
    <row r="367" spans="1:51" ht="30" customHeight="1" x14ac:dyDescent="0.15">
      <c r="A367" s="873">
        <v>2</v>
      </c>
      <c r="B367" s="873">
        <v>1</v>
      </c>
      <c r="C367" s="874" t="s">
        <v>746</v>
      </c>
      <c r="D367" s="875"/>
      <c r="E367" s="875"/>
      <c r="F367" s="875"/>
      <c r="G367" s="875"/>
      <c r="H367" s="875"/>
      <c r="I367" s="875"/>
      <c r="J367" s="876" t="s">
        <v>367</v>
      </c>
      <c r="K367" s="877"/>
      <c r="L367" s="877"/>
      <c r="M367" s="877"/>
      <c r="N367" s="877"/>
      <c r="O367" s="877"/>
      <c r="P367" s="878" t="s">
        <v>745</v>
      </c>
      <c r="Q367" s="879"/>
      <c r="R367" s="879"/>
      <c r="S367" s="879"/>
      <c r="T367" s="879"/>
      <c r="U367" s="879"/>
      <c r="V367" s="879"/>
      <c r="W367" s="879"/>
      <c r="X367" s="879"/>
      <c r="Y367" s="880">
        <v>0.1</v>
      </c>
      <c r="Z367" s="881"/>
      <c r="AA367" s="881"/>
      <c r="AB367" s="882"/>
      <c r="AC367" s="883" t="s">
        <v>76</v>
      </c>
      <c r="AD367" s="884"/>
      <c r="AE367" s="884"/>
      <c r="AF367" s="884"/>
      <c r="AG367" s="884"/>
      <c r="AH367" s="867" t="s">
        <v>367</v>
      </c>
      <c r="AI367" s="868"/>
      <c r="AJ367" s="868"/>
      <c r="AK367" s="868"/>
      <c r="AL367" s="869" t="s">
        <v>367</v>
      </c>
      <c r="AM367" s="870"/>
      <c r="AN367" s="870"/>
      <c r="AO367" s="871"/>
      <c r="AP367" s="872" t="s">
        <v>367</v>
      </c>
      <c r="AQ367" s="872"/>
      <c r="AR367" s="872"/>
      <c r="AS367" s="872"/>
      <c r="AT367" s="872"/>
      <c r="AU367" s="872"/>
      <c r="AV367" s="872"/>
      <c r="AW367" s="872"/>
      <c r="AX367" s="872"/>
      <c r="AY367">
        <f>COUNTA($C$367)</f>
        <v>1</v>
      </c>
    </row>
    <row r="368" spans="1:51" ht="30" customHeight="1" x14ac:dyDescent="0.15">
      <c r="A368" s="873">
        <v>3</v>
      </c>
      <c r="B368" s="873">
        <v>1</v>
      </c>
      <c r="C368" s="874" t="s">
        <v>747</v>
      </c>
      <c r="D368" s="875"/>
      <c r="E368" s="875"/>
      <c r="F368" s="875"/>
      <c r="G368" s="875"/>
      <c r="H368" s="875"/>
      <c r="I368" s="875"/>
      <c r="J368" s="876" t="s">
        <v>367</v>
      </c>
      <c r="K368" s="877"/>
      <c r="L368" s="877"/>
      <c r="M368" s="877"/>
      <c r="N368" s="877"/>
      <c r="O368" s="877"/>
      <c r="P368" s="878" t="s">
        <v>745</v>
      </c>
      <c r="Q368" s="879"/>
      <c r="R368" s="879"/>
      <c r="S368" s="879"/>
      <c r="T368" s="879"/>
      <c r="U368" s="879"/>
      <c r="V368" s="879"/>
      <c r="W368" s="879"/>
      <c r="X368" s="879"/>
      <c r="Y368" s="880">
        <v>0.1</v>
      </c>
      <c r="Z368" s="881"/>
      <c r="AA368" s="881"/>
      <c r="AB368" s="882"/>
      <c r="AC368" s="883" t="s">
        <v>76</v>
      </c>
      <c r="AD368" s="884"/>
      <c r="AE368" s="884"/>
      <c r="AF368" s="884"/>
      <c r="AG368" s="884"/>
      <c r="AH368" s="885" t="s">
        <v>367</v>
      </c>
      <c r="AI368" s="886"/>
      <c r="AJ368" s="886"/>
      <c r="AK368" s="886"/>
      <c r="AL368" s="869" t="s">
        <v>367</v>
      </c>
      <c r="AM368" s="870"/>
      <c r="AN368" s="870"/>
      <c r="AO368" s="871"/>
      <c r="AP368" s="872" t="s">
        <v>367</v>
      </c>
      <c r="AQ368" s="872"/>
      <c r="AR368" s="872"/>
      <c r="AS368" s="872"/>
      <c r="AT368" s="872"/>
      <c r="AU368" s="872"/>
      <c r="AV368" s="872"/>
      <c r="AW368" s="872"/>
      <c r="AX368" s="872"/>
      <c r="AY368">
        <f>COUNTA($C$368)</f>
        <v>1</v>
      </c>
    </row>
    <row r="369" spans="1:51" ht="30" customHeight="1" x14ac:dyDescent="0.15">
      <c r="A369" s="873">
        <v>4</v>
      </c>
      <c r="B369" s="873">
        <v>1</v>
      </c>
      <c r="C369" s="874" t="s">
        <v>748</v>
      </c>
      <c r="D369" s="875"/>
      <c r="E369" s="875"/>
      <c r="F369" s="875"/>
      <c r="G369" s="875"/>
      <c r="H369" s="875"/>
      <c r="I369" s="875"/>
      <c r="J369" s="876" t="s">
        <v>367</v>
      </c>
      <c r="K369" s="877"/>
      <c r="L369" s="877"/>
      <c r="M369" s="877"/>
      <c r="N369" s="877"/>
      <c r="O369" s="877"/>
      <c r="P369" s="878" t="s">
        <v>745</v>
      </c>
      <c r="Q369" s="879"/>
      <c r="R369" s="879"/>
      <c r="S369" s="879"/>
      <c r="T369" s="879"/>
      <c r="U369" s="879"/>
      <c r="V369" s="879"/>
      <c r="W369" s="879"/>
      <c r="X369" s="879"/>
      <c r="Y369" s="880">
        <v>0.1</v>
      </c>
      <c r="Z369" s="881"/>
      <c r="AA369" s="881"/>
      <c r="AB369" s="882"/>
      <c r="AC369" s="883" t="s">
        <v>76</v>
      </c>
      <c r="AD369" s="884"/>
      <c r="AE369" s="884"/>
      <c r="AF369" s="884"/>
      <c r="AG369" s="884"/>
      <c r="AH369" s="885" t="s">
        <v>367</v>
      </c>
      <c r="AI369" s="886"/>
      <c r="AJ369" s="886"/>
      <c r="AK369" s="886"/>
      <c r="AL369" s="869" t="s">
        <v>367</v>
      </c>
      <c r="AM369" s="870"/>
      <c r="AN369" s="870"/>
      <c r="AO369" s="871"/>
      <c r="AP369" s="872" t="s">
        <v>367</v>
      </c>
      <c r="AQ369" s="872"/>
      <c r="AR369" s="872"/>
      <c r="AS369" s="872"/>
      <c r="AT369" s="872"/>
      <c r="AU369" s="872"/>
      <c r="AV369" s="872"/>
      <c r="AW369" s="872"/>
      <c r="AX369" s="872"/>
      <c r="AY369">
        <f>COUNTA($C$369)</f>
        <v>1</v>
      </c>
    </row>
    <row r="370" spans="1:51" ht="30" customHeight="1" x14ac:dyDescent="0.15">
      <c r="A370" s="873">
        <v>5</v>
      </c>
      <c r="B370" s="873">
        <v>1</v>
      </c>
      <c r="C370" s="874" t="s">
        <v>749</v>
      </c>
      <c r="D370" s="875"/>
      <c r="E370" s="875"/>
      <c r="F370" s="875"/>
      <c r="G370" s="875"/>
      <c r="H370" s="875"/>
      <c r="I370" s="875"/>
      <c r="J370" s="876" t="s">
        <v>367</v>
      </c>
      <c r="K370" s="877"/>
      <c r="L370" s="877"/>
      <c r="M370" s="877"/>
      <c r="N370" s="877"/>
      <c r="O370" s="877"/>
      <c r="P370" s="878" t="s">
        <v>745</v>
      </c>
      <c r="Q370" s="879"/>
      <c r="R370" s="879"/>
      <c r="S370" s="879"/>
      <c r="T370" s="879"/>
      <c r="U370" s="879"/>
      <c r="V370" s="879"/>
      <c r="W370" s="879"/>
      <c r="X370" s="879"/>
      <c r="Y370" s="880">
        <v>0.1</v>
      </c>
      <c r="Z370" s="881"/>
      <c r="AA370" s="881"/>
      <c r="AB370" s="882"/>
      <c r="AC370" s="883" t="s">
        <v>76</v>
      </c>
      <c r="AD370" s="884"/>
      <c r="AE370" s="884"/>
      <c r="AF370" s="884"/>
      <c r="AG370" s="884"/>
      <c r="AH370" s="885" t="s">
        <v>367</v>
      </c>
      <c r="AI370" s="886"/>
      <c r="AJ370" s="886"/>
      <c r="AK370" s="886"/>
      <c r="AL370" s="869" t="s">
        <v>367</v>
      </c>
      <c r="AM370" s="870"/>
      <c r="AN370" s="870"/>
      <c r="AO370" s="871"/>
      <c r="AP370" s="872" t="s">
        <v>367</v>
      </c>
      <c r="AQ370" s="872"/>
      <c r="AR370" s="872"/>
      <c r="AS370" s="872"/>
      <c r="AT370" s="872"/>
      <c r="AU370" s="872"/>
      <c r="AV370" s="872"/>
      <c r="AW370" s="872"/>
      <c r="AX370" s="872"/>
      <c r="AY370">
        <f>COUNTA($C$370)</f>
        <v>1</v>
      </c>
    </row>
    <row r="371" spans="1:51" ht="30" customHeight="1" x14ac:dyDescent="0.15">
      <c r="A371" s="873">
        <v>6</v>
      </c>
      <c r="B371" s="873">
        <v>1</v>
      </c>
      <c r="C371" s="874" t="s">
        <v>750</v>
      </c>
      <c r="D371" s="875"/>
      <c r="E371" s="875"/>
      <c r="F371" s="875"/>
      <c r="G371" s="875"/>
      <c r="H371" s="875"/>
      <c r="I371" s="875"/>
      <c r="J371" s="876" t="s">
        <v>367</v>
      </c>
      <c r="K371" s="877"/>
      <c r="L371" s="877"/>
      <c r="M371" s="877"/>
      <c r="N371" s="877"/>
      <c r="O371" s="877"/>
      <c r="P371" s="878" t="s">
        <v>745</v>
      </c>
      <c r="Q371" s="879"/>
      <c r="R371" s="879"/>
      <c r="S371" s="879"/>
      <c r="T371" s="879"/>
      <c r="U371" s="879"/>
      <c r="V371" s="879"/>
      <c r="W371" s="879"/>
      <c r="X371" s="879"/>
      <c r="Y371" s="880">
        <v>0.1</v>
      </c>
      <c r="Z371" s="881"/>
      <c r="AA371" s="881"/>
      <c r="AB371" s="882"/>
      <c r="AC371" s="883" t="s">
        <v>76</v>
      </c>
      <c r="AD371" s="884"/>
      <c r="AE371" s="884"/>
      <c r="AF371" s="884"/>
      <c r="AG371" s="884"/>
      <c r="AH371" s="885" t="s">
        <v>367</v>
      </c>
      <c r="AI371" s="886"/>
      <c r="AJ371" s="886"/>
      <c r="AK371" s="886"/>
      <c r="AL371" s="869" t="s">
        <v>367</v>
      </c>
      <c r="AM371" s="870"/>
      <c r="AN371" s="870"/>
      <c r="AO371" s="871"/>
      <c r="AP371" s="872" t="s">
        <v>367</v>
      </c>
      <c r="AQ371" s="872"/>
      <c r="AR371" s="872"/>
      <c r="AS371" s="872"/>
      <c r="AT371" s="872"/>
      <c r="AU371" s="872"/>
      <c r="AV371" s="872"/>
      <c r="AW371" s="872"/>
      <c r="AX371" s="872"/>
      <c r="AY371">
        <f>COUNTA($C$371)</f>
        <v>1</v>
      </c>
    </row>
    <row r="372" spans="1:51" ht="30" customHeight="1" x14ac:dyDescent="0.15">
      <c r="A372" s="873">
        <v>7</v>
      </c>
      <c r="B372" s="873">
        <v>1</v>
      </c>
      <c r="C372" s="874" t="s">
        <v>751</v>
      </c>
      <c r="D372" s="875"/>
      <c r="E372" s="875"/>
      <c r="F372" s="875"/>
      <c r="G372" s="875"/>
      <c r="H372" s="875"/>
      <c r="I372" s="875"/>
      <c r="J372" s="876" t="s">
        <v>367</v>
      </c>
      <c r="K372" s="877"/>
      <c r="L372" s="877"/>
      <c r="M372" s="877"/>
      <c r="N372" s="877"/>
      <c r="O372" s="877"/>
      <c r="P372" s="878" t="s">
        <v>745</v>
      </c>
      <c r="Q372" s="879"/>
      <c r="R372" s="879"/>
      <c r="S372" s="879"/>
      <c r="T372" s="879"/>
      <c r="U372" s="879"/>
      <c r="V372" s="879"/>
      <c r="W372" s="879"/>
      <c r="X372" s="879"/>
      <c r="Y372" s="880">
        <v>0.1</v>
      </c>
      <c r="Z372" s="881"/>
      <c r="AA372" s="881"/>
      <c r="AB372" s="882"/>
      <c r="AC372" s="883" t="s">
        <v>76</v>
      </c>
      <c r="AD372" s="884"/>
      <c r="AE372" s="884"/>
      <c r="AF372" s="884"/>
      <c r="AG372" s="884"/>
      <c r="AH372" s="885" t="s">
        <v>367</v>
      </c>
      <c r="AI372" s="886"/>
      <c r="AJ372" s="886"/>
      <c r="AK372" s="886"/>
      <c r="AL372" s="869" t="s">
        <v>367</v>
      </c>
      <c r="AM372" s="870"/>
      <c r="AN372" s="870"/>
      <c r="AO372" s="871"/>
      <c r="AP372" s="872" t="s">
        <v>367</v>
      </c>
      <c r="AQ372" s="872"/>
      <c r="AR372" s="872"/>
      <c r="AS372" s="872"/>
      <c r="AT372" s="872"/>
      <c r="AU372" s="872"/>
      <c r="AV372" s="872"/>
      <c r="AW372" s="872"/>
      <c r="AX372" s="872"/>
      <c r="AY372">
        <f>COUNTA($C$372)</f>
        <v>1</v>
      </c>
    </row>
    <row r="373" spans="1:51" ht="30" customHeight="1" x14ac:dyDescent="0.15">
      <c r="A373" s="873">
        <v>8</v>
      </c>
      <c r="B373" s="873">
        <v>1</v>
      </c>
      <c r="C373" s="874" t="s">
        <v>752</v>
      </c>
      <c r="D373" s="875"/>
      <c r="E373" s="875"/>
      <c r="F373" s="875"/>
      <c r="G373" s="875"/>
      <c r="H373" s="875"/>
      <c r="I373" s="875"/>
      <c r="J373" s="876" t="s">
        <v>367</v>
      </c>
      <c r="K373" s="877"/>
      <c r="L373" s="877"/>
      <c r="M373" s="877"/>
      <c r="N373" s="877"/>
      <c r="O373" s="877"/>
      <c r="P373" s="878" t="s">
        <v>745</v>
      </c>
      <c r="Q373" s="879"/>
      <c r="R373" s="879"/>
      <c r="S373" s="879"/>
      <c r="T373" s="879"/>
      <c r="U373" s="879"/>
      <c r="V373" s="879"/>
      <c r="W373" s="879"/>
      <c r="X373" s="879"/>
      <c r="Y373" s="880">
        <v>0.1</v>
      </c>
      <c r="Z373" s="881"/>
      <c r="AA373" s="881"/>
      <c r="AB373" s="882"/>
      <c r="AC373" s="883" t="s">
        <v>76</v>
      </c>
      <c r="AD373" s="884"/>
      <c r="AE373" s="884"/>
      <c r="AF373" s="884"/>
      <c r="AG373" s="884"/>
      <c r="AH373" s="885" t="s">
        <v>367</v>
      </c>
      <c r="AI373" s="886"/>
      <c r="AJ373" s="886"/>
      <c r="AK373" s="886"/>
      <c r="AL373" s="869" t="s">
        <v>367</v>
      </c>
      <c r="AM373" s="870"/>
      <c r="AN373" s="870"/>
      <c r="AO373" s="871"/>
      <c r="AP373" s="872" t="s">
        <v>367</v>
      </c>
      <c r="AQ373" s="872"/>
      <c r="AR373" s="872"/>
      <c r="AS373" s="872"/>
      <c r="AT373" s="872"/>
      <c r="AU373" s="872"/>
      <c r="AV373" s="872"/>
      <c r="AW373" s="872"/>
      <c r="AX373" s="872"/>
      <c r="AY373">
        <f>COUNTA($C$373)</f>
        <v>1</v>
      </c>
    </row>
    <row r="374" spans="1:51" ht="30" customHeight="1" x14ac:dyDescent="0.15">
      <c r="A374" s="873">
        <v>9</v>
      </c>
      <c r="B374" s="873">
        <v>1</v>
      </c>
      <c r="C374" s="874" t="s">
        <v>753</v>
      </c>
      <c r="D374" s="875"/>
      <c r="E374" s="875"/>
      <c r="F374" s="875"/>
      <c r="G374" s="875"/>
      <c r="H374" s="875"/>
      <c r="I374" s="875"/>
      <c r="J374" s="876" t="s">
        <v>367</v>
      </c>
      <c r="K374" s="877"/>
      <c r="L374" s="877"/>
      <c r="M374" s="877"/>
      <c r="N374" s="877"/>
      <c r="O374" s="877"/>
      <c r="P374" s="878" t="s">
        <v>745</v>
      </c>
      <c r="Q374" s="879"/>
      <c r="R374" s="879"/>
      <c r="S374" s="879"/>
      <c r="T374" s="879"/>
      <c r="U374" s="879"/>
      <c r="V374" s="879"/>
      <c r="W374" s="879"/>
      <c r="X374" s="879"/>
      <c r="Y374" s="880">
        <v>0.1</v>
      </c>
      <c r="Z374" s="881"/>
      <c r="AA374" s="881"/>
      <c r="AB374" s="882"/>
      <c r="AC374" s="883" t="s">
        <v>76</v>
      </c>
      <c r="AD374" s="884"/>
      <c r="AE374" s="884"/>
      <c r="AF374" s="884"/>
      <c r="AG374" s="884"/>
      <c r="AH374" s="885" t="s">
        <v>367</v>
      </c>
      <c r="AI374" s="886"/>
      <c r="AJ374" s="886"/>
      <c r="AK374" s="886"/>
      <c r="AL374" s="869" t="s">
        <v>367</v>
      </c>
      <c r="AM374" s="870"/>
      <c r="AN374" s="870"/>
      <c r="AO374" s="871"/>
      <c r="AP374" s="872" t="s">
        <v>367</v>
      </c>
      <c r="AQ374" s="872"/>
      <c r="AR374" s="872"/>
      <c r="AS374" s="872"/>
      <c r="AT374" s="872"/>
      <c r="AU374" s="872"/>
      <c r="AV374" s="872"/>
      <c r="AW374" s="872"/>
      <c r="AX374" s="872"/>
      <c r="AY374">
        <f>COUNTA($C$374)</f>
        <v>1</v>
      </c>
    </row>
    <row r="375" spans="1:51" ht="30" customHeight="1" x14ac:dyDescent="0.15">
      <c r="A375" s="873">
        <v>10</v>
      </c>
      <c r="B375" s="873">
        <v>1</v>
      </c>
      <c r="C375" s="874" t="s">
        <v>754</v>
      </c>
      <c r="D375" s="875"/>
      <c r="E375" s="875"/>
      <c r="F375" s="875"/>
      <c r="G375" s="875"/>
      <c r="H375" s="875"/>
      <c r="I375" s="875"/>
      <c r="J375" s="876" t="s">
        <v>367</v>
      </c>
      <c r="K375" s="877"/>
      <c r="L375" s="877"/>
      <c r="M375" s="877"/>
      <c r="N375" s="877"/>
      <c r="O375" s="877"/>
      <c r="P375" s="878" t="s">
        <v>745</v>
      </c>
      <c r="Q375" s="879"/>
      <c r="R375" s="879"/>
      <c r="S375" s="879"/>
      <c r="T375" s="879"/>
      <c r="U375" s="879"/>
      <c r="V375" s="879"/>
      <c r="W375" s="879"/>
      <c r="X375" s="879"/>
      <c r="Y375" s="880">
        <v>0.1</v>
      </c>
      <c r="Z375" s="881"/>
      <c r="AA375" s="881"/>
      <c r="AB375" s="882"/>
      <c r="AC375" s="883" t="s">
        <v>76</v>
      </c>
      <c r="AD375" s="884"/>
      <c r="AE375" s="884"/>
      <c r="AF375" s="884"/>
      <c r="AG375" s="884"/>
      <c r="AH375" s="885" t="s">
        <v>367</v>
      </c>
      <c r="AI375" s="886"/>
      <c r="AJ375" s="886"/>
      <c r="AK375" s="886"/>
      <c r="AL375" s="869" t="s">
        <v>367</v>
      </c>
      <c r="AM375" s="870"/>
      <c r="AN375" s="870"/>
      <c r="AO375" s="871"/>
      <c r="AP375" s="872" t="s">
        <v>367</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701</v>
      </c>
      <c r="D631" s="895"/>
      <c r="E631" s="662" t="s">
        <v>761</v>
      </c>
      <c r="F631" s="896"/>
      <c r="G631" s="896"/>
      <c r="H631" s="896"/>
      <c r="I631" s="896"/>
      <c r="J631" s="876" t="s">
        <v>761</v>
      </c>
      <c r="K631" s="877"/>
      <c r="L631" s="877"/>
      <c r="M631" s="877"/>
      <c r="N631" s="877"/>
      <c r="O631" s="877"/>
      <c r="P631" s="878" t="s">
        <v>761</v>
      </c>
      <c r="Q631" s="879"/>
      <c r="R631" s="879"/>
      <c r="S631" s="879"/>
      <c r="T631" s="879"/>
      <c r="U631" s="879"/>
      <c r="V631" s="879"/>
      <c r="W631" s="879"/>
      <c r="X631" s="879"/>
      <c r="Y631" s="880" t="s">
        <v>761</v>
      </c>
      <c r="Z631" s="881"/>
      <c r="AA631" s="881"/>
      <c r="AB631" s="882"/>
      <c r="AC631" s="883" t="s">
        <v>701</v>
      </c>
      <c r="AD631" s="884"/>
      <c r="AE631" s="884"/>
      <c r="AF631" s="884"/>
      <c r="AG631" s="884"/>
      <c r="AH631" s="885" t="s">
        <v>761</v>
      </c>
      <c r="AI631" s="886"/>
      <c r="AJ631" s="886"/>
      <c r="AK631" s="886"/>
      <c r="AL631" s="869" t="s">
        <v>761</v>
      </c>
      <c r="AM631" s="870"/>
      <c r="AN631" s="870"/>
      <c r="AO631" s="871"/>
      <c r="AP631" s="872" t="s">
        <v>761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7">
      <formula>IF(RIGHT(TEXT(P14,"0.#"),1)=".",FALSE,TRUE)</formula>
    </cfRule>
    <cfRule type="expression" dxfId="1508" priority="918">
      <formula>IF(RIGHT(TEXT(P14,"0.#"),1)=".",TRUE,FALSE)</formula>
    </cfRule>
  </conditionalFormatting>
  <conditionalFormatting sqref="P18:AX18">
    <cfRule type="expression" dxfId="1507" priority="915">
      <formula>IF(RIGHT(TEXT(P18,"0.#"),1)=".",FALSE,TRUE)</formula>
    </cfRule>
    <cfRule type="expression" dxfId="1506" priority="916">
      <formula>IF(RIGHT(TEXT(P18,"0.#"),1)=".",TRUE,FALSE)</formula>
    </cfRule>
  </conditionalFormatting>
  <conditionalFormatting sqref="Y311">
    <cfRule type="expression" dxfId="1505" priority="913">
      <formula>IF(RIGHT(TEXT(Y311,"0.#"),1)=".",FALSE,TRUE)</formula>
    </cfRule>
    <cfRule type="expression" dxfId="1504" priority="914">
      <formula>IF(RIGHT(TEXT(Y311,"0.#"),1)=".",TRUE,FALSE)</formula>
    </cfRule>
  </conditionalFormatting>
  <conditionalFormatting sqref="Y320">
    <cfRule type="expression" dxfId="1503" priority="911">
      <formula>IF(RIGHT(TEXT(Y320,"0.#"),1)=".",FALSE,TRUE)</formula>
    </cfRule>
    <cfRule type="expression" dxfId="1502" priority="912">
      <formula>IF(RIGHT(TEXT(Y320,"0.#"),1)=".",TRUE,FALSE)</formula>
    </cfRule>
  </conditionalFormatting>
  <conditionalFormatting sqref="Y351:Y358 Y349 Y338:Y345 Y336 Y325:Y332 Y323">
    <cfRule type="expression" dxfId="1501" priority="891">
      <formula>IF(RIGHT(TEXT(Y323,"0.#"),1)=".",FALSE,TRUE)</formula>
    </cfRule>
    <cfRule type="expression" dxfId="1500" priority="892">
      <formula>IF(RIGHT(TEXT(Y323,"0.#"),1)=".",TRUE,FALSE)</formula>
    </cfRule>
  </conditionalFormatting>
  <conditionalFormatting sqref="P16:AQ17 P15:AX15 P13:AX13">
    <cfRule type="expression" dxfId="1499" priority="909">
      <formula>IF(RIGHT(TEXT(P13,"0.#"),1)=".",FALSE,TRUE)</formula>
    </cfRule>
    <cfRule type="expression" dxfId="1498" priority="910">
      <formula>IF(RIGHT(TEXT(P13,"0.#"),1)=".",TRUE,FALSE)</formula>
    </cfRule>
  </conditionalFormatting>
  <conditionalFormatting sqref="P19:AJ19">
    <cfRule type="expression" dxfId="1497" priority="907">
      <formula>IF(RIGHT(TEXT(P19,"0.#"),1)=".",FALSE,TRUE)</formula>
    </cfRule>
    <cfRule type="expression" dxfId="1496" priority="908">
      <formula>IF(RIGHT(TEXT(P19,"0.#"),1)=".",TRUE,FALSE)</formula>
    </cfRule>
  </conditionalFormatting>
  <conditionalFormatting sqref="AE32 AQ32">
    <cfRule type="expression" dxfId="1495" priority="905">
      <formula>IF(RIGHT(TEXT(AE32,"0.#"),1)=".",FALSE,TRUE)</formula>
    </cfRule>
    <cfRule type="expression" dxfId="1494" priority="906">
      <formula>IF(RIGHT(TEXT(AE32,"0.#"),1)=".",TRUE,FALSE)</formula>
    </cfRule>
  </conditionalFormatting>
  <conditionalFormatting sqref="Y312:Y319 Y310">
    <cfRule type="expression" dxfId="1493" priority="903">
      <formula>IF(RIGHT(TEXT(Y310,"0.#"),1)=".",FALSE,TRUE)</formula>
    </cfRule>
    <cfRule type="expression" dxfId="1492" priority="904">
      <formula>IF(RIGHT(TEXT(Y310,"0.#"),1)=".",TRUE,FALSE)</formula>
    </cfRule>
  </conditionalFormatting>
  <conditionalFormatting sqref="AU311">
    <cfRule type="expression" dxfId="1491" priority="901">
      <formula>IF(RIGHT(TEXT(AU311,"0.#"),1)=".",FALSE,TRUE)</formula>
    </cfRule>
    <cfRule type="expression" dxfId="1490" priority="902">
      <formula>IF(RIGHT(TEXT(AU311,"0.#"),1)=".",TRUE,FALSE)</formula>
    </cfRule>
  </conditionalFormatting>
  <conditionalFormatting sqref="AU320">
    <cfRule type="expression" dxfId="1489" priority="899">
      <formula>IF(RIGHT(TEXT(AU320,"0.#"),1)=".",FALSE,TRUE)</formula>
    </cfRule>
    <cfRule type="expression" dxfId="1488" priority="900">
      <formula>IF(RIGHT(TEXT(AU320,"0.#"),1)=".",TRUE,FALSE)</formula>
    </cfRule>
  </conditionalFormatting>
  <conditionalFormatting sqref="AU312:AU319 AU310">
    <cfRule type="expression" dxfId="1487" priority="897">
      <formula>IF(RIGHT(TEXT(AU310,"0.#"),1)=".",FALSE,TRUE)</formula>
    </cfRule>
    <cfRule type="expression" dxfId="1486" priority="898">
      <formula>IF(RIGHT(TEXT(AU310,"0.#"),1)=".",TRUE,FALSE)</formula>
    </cfRule>
  </conditionalFormatting>
  <conditionalFormatting sqref="Y350 Y337 Y324">
    <cfRule type="expression" dxfId="1485" priority="895">
      <formula>IF(RIGHT(TEXT(Y324,"0.#"),1)=".",FALSE,TRUE)</formula>
    </cfRule>
    <cfRule type="expression" dxfId="1484" priority="896">
      <formula>IF(RIGHT(TEXT(Y324,"0.#"),1)=".",TRUE,FALSE)</formula>
    </cfRule>
  </conditionalFormatting>
  <conditionalFormatting sqref="Y359 Y346 Y333">
    <cfRule type="expression" dxfId="1483" priority="893">
      <formula>IF(RIGHT(TEXT(Y333,"0.#"),1)=".",FALSE,TRUE)</formula>
    </cfRule>
    <cfRule type="expression" dxfId="1482" priority="894">
      <formula>IF(RIGHT(TEXT(Y333,"0.#"),1)=".",TRUE,FALSE)</formula>
    </cfRule>
  </conditionalFormatting>
  <conditionalFormatting sqref="AU350 AU337 AU324">
    <cfRule type="expression" dxfId="1481" priority="889">
      <formula>IF(RIGHT(TEXT(AU324,"0.#"),1)=".",FALSE,TRUE)</formula>
    </cfRule>
    <cfRule type="expression" dxfId="1480" priority="890">
      <formula>IF(RIGHT(TEXT(AU324,"0.#"),1)=".",TRUE,FALSE)</formula>
    </cfRule>
  </conditionalFormatting>
  <conditionalFormatting sqref="AU359 AU346 AU333">
    <cfRule type="expression" dxfId="1479" priority="887">
      <formula>IF(RIGHT(TEXT(AU333,"0.#"),1)=".",FALSE,TRUE)</formula>
    </cfRule>
    <cfRule type="expression" dxfId="1478" priority="888">
      <formula>IF(RIGHT(TEXT(AU333,"0.#"),1)=".",TRUE,FALSE)</formula>
    </cfRule>
  </conditionalFormatting>
  <conditionalFormatting sqref="AU351:AU358 AU349 AU338:AU345 AU336 AU325:AU332 AU323">
    <cfRule type="expression" dxfId="1477" priority="885">
      <formula>IF(RIGHT(TEXT(AU323,"0.#"),1)=".",FALSE,TRUE)</formula>
    </cfRule>
    <cfRule type="expression" dxfId="1476" priority="886">
      <formula>IF(RIGHT(TEXT(AU323,"0.#"),1)=".",TRUE,FALSE)</formula>
    </cfRule>
  </conditionalFormatting>
  <conditionalFormatting sqref="AI32">
    <cfRule type="expression" dxfId="1475" priority="883">
      <formula>IF(RIGHT(TEXT(AI32,"0.#"),1)=".",FALSE,TRUE)</formula>
    </cfRule>
    <cfRule type="expression" dxfId="1474" priority="884">
      <formula>IF(RIGHT(TEXT(AI32,"0.#"),1)=".",TRUE,FALSE)</formula>
    </cfRule>
  </conditionalFormatting>
  <conditionalFormatting sqref="AM32">
    <cfRule type="expression" dxfId="1473" priority="881">
      <formula>IF(RIGHT(TEXT(AM32,"0.#"),1)=".",FALSE,TRUE)</formula>
    </cfRule>
    <cfRule type="expression" dxfId="1472" priority="882">
      <formula>IF(RIGHT(TEXT(AM32,"0.#"),1)=".",TRUE,FALSE)</formula>
    </cfRule>
  </conditionalFormatting>
  <conditionalFormatting sqref="AE33">
    <cfRule type="expression" dxfId="1471" priority="879">
      <formula>IF(RIGHT(TEXT(AE33,"0.#"),1)=".",FALSE,TRUE)</formula>
    </cfRule>
    <cfRule type="expression" dxfId="1470" priority="880">
      <formula>IF(RIGHT(TEXT(AE33,"0.#"),1)=".",TRUE,FALSE)</formula>
    </cfRule>
  </conditionalFormatting>
  <conditionalFormatting sqref="AI33">
    <cfRule type="expression" dxfId="1469" priority="877">
      <formula>IF(RIGHT(TEXT(AI33,"0.#"),1)=".",FALSE,TRUE)</formula>
    </cfRule>
    <cfRule type="expression" dxfId="1468" priority="878">
      <formula>IF(RIGHT(TEXT(AI33,"0.#"),1)=".",TRUE,FALSE)</formula>
    </cfRule>
  </conditionalFormatting>
  <conditionalFormatting sqref="AM33">
    <cfRule type="expression" dxfId="1467" priority="875">
      <formula>IF(RIGHT(TEXT(AM33,"0.#"),1)=".",FALSE,TRUE)</formula>
    </cfRule>
    <cfRule type="expression" dxfId="1466" priority="876">
      <formula>IF(RIGHT(TEXT(AM33,"0.#"),1)=".",TRUE,FALSE)</formula>
    </cfRule>
  </conditionalFormatting>
  <conditionalFormatting sqref="AQ33">
    <cfRule type="expression" dxfId="1465" priority="873">
      <formula>IF(RIGHT(TEXT(AQ33,"0.#"),1)=".",FALSE,TRUE)</formula>
    </cfRule>
    <cfRule type="expression" dxfId="1464" priority="874">
      <formula>IF(RIGHT(TEXT(AQ33,"0.#"),1)=".",TRUE,FALSE)</formula>
    </cfRule>
  </conditionalFormatting>
  <conditionalFormatting sqref="AE210">
    <cfRule type="expression" dxfId="1463" priority="871">
      <formula>IF(RIGHT(TEXT(AE210,"0.#"),1)=".",FALSE,TRUE)</formula>
    </cfRule>
    <cfRule type="expression" dxfId="1462" priority="872">
      <formula>IF(RIGHT(TEXT(AE210,"0.#"),1)=".",TRUE,FALSE)</formula>
    </cfRule>
  </conditionalFormatting>
  <conditionalFormatting sqref="AE211">
    <cfRule type="expression" dxfId="1461" priority="869">
      <formula>IF(RIGHT(TEXT(AE211,"0.#"),1)=".",FALSE,TRUE)</formula>
    </cfRule>
    <cfRule type="expression" dxfId="1460" priority="870">
      <formula>IF(RIGHT(TEXT(AE211,"0.#"),1)=".",TRUE,FALSE)</formula>
    </cfRule>
  </conditionalFormatting>
  <conditionalFormatting sqref="AE212">
    <cfRule type="expression" dxfId="1459" priority="867">
      <formula>IF(RIGHT(TEXT(AE212,"0.#"),1)=".",FALSE,TRUE)</formula>
    </cfRule>
    <cfRule type="expression" dxfId="1458" priority="868">
      <formula>IF(RIGHT(TEXT(AE212,"0.#"),1)=".",TRUE,FALSE)</formula>
    </cfRule>
  </conditionalFormatting>
  <conditionalFormatting sqref="AI212">
    <cfRule type="expression" dxfId="1457" priority="865">
      <formula>IF(RIGHT(TEXT(AI212,"0.#"),1)=".",FALSE,TRUE)</formula>
    </cfRule>
    <cfRule type="expression" dxfId="1456" priority="866">
      <formula>IF(RIGHT(TEXT(AI212,"0.#"),1)=".",TRUE,FALSE)</formula>
    </cfRule>
  </conditionalFormatting>
  <conditionalFormatting sqref="AI211">
    <cfRule type="expression" dxfId="1455" priority="863">
      <formula>IF(RIGHT(TEXT(AI211,"0.#"),1)=".",FALSE,TRUE)</formula>
    </cfRule>
    <cfRule type="expression" dxfId="1454" priority="864">
      <formula>IF(RIGHT(TEXT(AI211,"0.#"),1)=".",TRUE,FALSE)</formula>
    </cfRule>
  </conditionalFormatting>
  <conditionalFormatting sqref="AI210">
    <cfRule type="expression" dxfId="1453" priority="861">
      <formula>IF(RIGHT(TEXT(AI210,"0.#"),1)=".",FALSE,TRUE)</formula>
    </cfRule>
    <cfRule type="expression" dxfId="1452" priority="862">
      <formula>IF(RIGHT(TEXT(AI210,"0.#"),1)=".",TRUE,FALSE)</formula>
    </cfRule>
  </conditionalFormatting>
  <conditionalFormatting sqref="AM210">
    <cfRule type="expression" dxfId="1451" priority="859">
      <formula>IF(RIGHT(TEXT(AM210,"0.#"),1)=".",FALSE,TRUE)</formula>
    </cfRule>
    <cfRule type="expression" dxfId="1450" priority="860">
      <formula>IF(RIGHT(TEXT(AM210,"0.#"),1)=".",TRUE,FALSE)</formula>
    </cfRule>
  </conditionalFormatting>
  <conditionalFormatting sqref="AM211">
    <cfRule type="expression" dxfId="1449" priority="857">
      <formula>IF(RIGHT(TEXT(AM211,"0.#"),1)=".",FALSE,TRUE)</formula>
    </cfRule>
    <cfRule type="expression" dxfId="1448" priority="858">
      <formula>IF(RIGHT(TEXT(AM211,"0.#"),1)=".",TRUE,FALSE)</formula>
    </cfRule>
  </conditionalFormatting>
  <conditionalFormatting sqref="AM212">
    <cfRule type="expression" dxfId="1447" priority="855">
      <formula>IF(RIGHT(TEXT(AM212,"0.#"),1)=".",FALSE,TRUE)</formula>
    </cfRule>
    <cfRule type="expression" dxfId="1446" priority="856">
      <formula>IF(RIGHT(TEXT(AM212,"0.#"),1)=".",TRUE,FALSE)</formula>
    </cfRule>
  </conditionalFormatting>
  <conditionalFormatting sqref="AL376:AO395">
    <cfRule type="expression" dxfId="1445" priority="851">
      <formula>IF(AND(AL376&gt;=0, RIGHT(TEXT(AL376,"0.#"),1)&lt;&gt;"."),TRUE,FALSE)</formula>
    </cfRule>
    <cfRule type="expression" dxfId="1444" priority="852">
      <formula>IF(AND(AL376&gt;=0, RIGHT(TEXT(AL376,"0.#"),1)="."),TRUE,FALSE)</formula>
    </cfRule>
    <cfRule type="expression" dxfId="1443" priority="853">
      <formula>IF(AND(AL376&lt;0, RIGHT(TEXT(AL376,"0.#"),1)&lt;&gt;"."),TRUE,FALSE)</formula>
    </cfRule>
    <cfRule type="expression" dxfId="1442" priority="854">
      <formula>IF(AND(AL376&lt;0, RIGHT(TEXT(AL376,"0.#"),1)="."),TRUE,FALSE)</formula>
    </cfRule>
  </conditionalFormatting>
  <conditionalFormatting sqref="AQ210:AQ212">
    <cfRule type="expression" dxfId="1441" priority="849">
      <formula>IF(RIGHT(TEXT(AQ210,"0.#"),1)=".",FALSE,TRUE)</formula>
    </cfRule>
    <cfRule type="expression" dxfId="1440" priority="850">
      <formula>IF(RIGHT(TEXT(AQ210,"0.#"),1)=".",TRUE,FALSE)</formula>
    </cfRule>
  </conditionalFormatting>
  <conditionalFormatting sqref="AU210:AU212">
    <cfRule type="expression" dxfId="1439" priority="847">
      <formula>IF(RIGHT(TEXT(AU210,"0.#"),1)=".",FALSE,TRUE)</formula>
    </cfRule>
    <cfRule type="expression" dxfId="1438" priority="848">
      <formula>IF(RIGHT(TEXT(AU210,"0.#"),1)=".",TRUE,FALSE)</formula>
    </cfRule>
  </conditionalFormatting>
  <conditionalFormatting sqref="Y376:Y395">
    <cfRule type="expression" dxfId="1437" priority="845">
      <formula>IF(RIGHT(TEXT(Y376,"0.#"),1)=".",FALSE,TRUE)</formula>
    </cfRule>
    <cfRule type="expression" dxfId="1436" priority="846">
      <formula>IF(RIGHT(TEXT(Y376,"0.#"),1)=".",TRUE,FALSE)</formula>
    </cfRule>
  </conditionalFormatting>
  <conditionalFormatting sqref="AL631:AO660">
    <cfRule type="expression" dxfId="1435" priority="841">
      <formula>IF(AND(AL631&gt;=0, RIGHT(TEXT(AL631,"0.#"),1)&lt;&gt;"."),TRUE,FALSE)</formula>
    </cfRule>
    <cfRule type="expression" dxfId="1434" priority="842">
      <formula>IF(AND(AL631&gt;=0, RIGHT(TEXT(AL631,"0.#"),1)="."),TRUE,FALSE)</formula>
    </cfRule>
    <cfRule type="expression" dxfId="1433" priority="843">
      <formula>IF(AND(AL631&lt;0, RIGHT(TEXT(AL631,"0.#"),1)&lt;&gt;"."),TRUE,FALSE)</formula>
    </cfRule>
    <cfRule type="expression" dxfId="1432" priority="844">
      <formula>IF(AND(AL631&lt;0, RIGHT(TEXT(AL631,"0.#"),1)="."),TRUE,FALSE)</formula>
    </cfRule>
  </conditionalFormatting>
  <conditionalFormatting sqref="Y631:Y660">
    <cfRule type="expression" dxfId="1431" priority="839">
      <formula>IF(RIGHT(TEXT(Y631,"0.#"),1)=".",FALSE,TRUE)</formula>
    </cfRule>
    <cfRule type="expression" dxfId="1430" priority="840">
      <formula>IF(RIGHT(TEXT(Y631,"0.#"),1)=".",TRUE,FALSE)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399:Y400">
    <cfRule type="expression" dxfId="1427" priority="765">
      <formula>IF(RIGHT(TEXT(Y399,"0.#"),1)=".",FALSE,TRUE)</formula>
    </cfRule>
    <cfRule type="expression" dxfId="1426" priority="766">
      <formula>IF(RIGHT(TEXT(Y399,"0.#"),1)=".",TRUE,FALSE)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399:AO400">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L368:AO375">
    <cfRule type="expression" dxfId="711" priority="9">
      <formula>IF(AND(AL368&gt;=0, RIGHT(TEXT(AL368,"0.#"),1)&lt;&gt;"."),TRUE,FALSE)</formula>
    </cfRule>
    <cfRule type="expression" dxfId="710" priority="10">
      <formula>IF(AND(AL368&gt;=0, RIGHT(TEXT(AL368,"0.#"),1)="."),TRUE,FALSE)</formula>
    </cfRule>
    <cfRule type="expression" dxfId="709" priority="11">
      <formula>IF(AND(AL368&lt;0, RIGHT(TEXT(AL368,"0.#"),1)&lt;&gt;"."),TRUE,FALSE)</formula>
    </cfRule>
    <cfRule type="expression" dxfId="708" priority="12">
      <formula>IF(AND(AL368&lt;0, RIGHT(TEXT(AL368,"0.#"),1)="."),TRUE,FALSE)</formula>
    </cfRule>
  </conditionalFormatting>
  <conditionalFormatting sqref="AL366:AO367">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Y367:Y375">
    <cfRule type="expression" dxfId="701" priority="1">
      <formula>IF(RIGHT(TEXT(Y367,"0.#"),1)=".",FALSE,TRUE)</formula>
    </cfRule>
    <cfRule type="expression" dxfId="700" priority="2">
      <formula>IF(RIGHT(TEXT(Y367,"0.#"),1)=".",TRUE,FALSE)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5" max="16383" man="1"/>
    <brk id="25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c r="M2" s="13" t="str">
        <f>IF(L2="","",K2)</f>
        <v/>
      </c>
      <c r="N2" s="13" t="str">
        <f>IF(M2="","",IF(N1&lt;&gt;"",CONCATENATE(N1,"、",M2),M2))</f>
        <v/>
      </c>
      <c r="O2" s="13"/>
      <c r="P2" s="12" t="s">
        <v>70</v>
      </c>
      <c r="Q2" s="17" t="s">
        <v>724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724</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2022-09-05T11:50:58Z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