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AD3765CA-0275-417B-A29F-0CD8B82CD46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40" i="11"/>
  <c r="AY341" i="11"/>
  <c r="AY326" i="11"/>
  <c r="AY336" i="11"/>
  <c r="AY337" i="11"/>
  <c r="AY338" i="11"/>
  <c r="AY329" i="11"/>
  <c r="AY324" i="11"/>
  <c r="AY332" i="11"/>
  <c r="AY325" i="11"/>
  <c r="AY333" i="11"/>
  <c r="AY399" i="11"/>
  <c r="AY327" i="11"/>
  <c r="AY328" i="11"/>
  <c r="AY322" i="11"/>
  <c r="AY330" i="11"/>
  <c r="AY69" i="11"/>
  <c r="AY323" i="11"/>
  <c r="AY66" i="11"/>
  <c r="AY75" i="11"/>
  <c r="AY73" i="11"/>
  <c r="AY77" i="11"/>
  <c r="AY74" i="11"/>
  <c r="AY72" i="11"/>
  <c r="AY335" i="11"/>
  <c r="AY214" i="11"/>
  <c r="AY208" i="11"/>
  <c r="AY209" i="11" s="1"/>
  <c r="AY200" i="11"/>
  <c r="AY201" i="11" s="1"/>
  <c r="AY195" i="11"/>
  <c r="AY196" i="11" s="1"/>
  <c r="AY190" i="11"/>
  <c r="AY192" i="11" s="1"/>
  <c r="AY180" i="11"/>
  <c r="AY187" i="11" s="1"/>
  <c r="AY175" i="11"/>
  <c r="AY173" i="11"/>
  <c r="AY178" i="11" s="1"/>
  <c r="AY170" i="11"/>
  <c r="AY172" i="11" s="1"/>
  <c r="AY167" i="11"/>
  <c r="AY169" i="11" s="1"/>
  <c r="AY136" i="11"/>
  <c r="AY137" i="11" s="1"/>
  <c r="AY133" i="11"/>
  <c r="AY135" i="11" s="1"/>
  <c r="AY132" i="11"/>
  <c r="AY139" i="11"/>
  <c r="AY145" i="11" s="1"/>
  <c r="AY166" i="11"/>
  <c r="AY161" i="11"/>
  <c r="AY162" i="11" s="1"/>
  <c r="AY156" i="11"/>
  <c r="AY158" i="11" s="1"/>
  <c r="AY155" i="11"/>
  <c r="AY146" i="11"/>
  <c r="AY150" i="11" s="1"/>
  <c r="AY127" i="11"/>
  <c r="AY129" i="11" s="1"/>
  <c r="AY122" i="11"/>
  <c r="AY125" i="11" s="1"/>
  <c r="AY112" i="11"/>
  <c r="AY117" i="11" s="1"/>
  <c r="AY100" i="11"/>
  <c r="AY99" i="11"/>
  <c r="AY101" i="11" s="1"/>
  <c r="AY98" i="11"/>
  <c r="AY102" i="11"/>
  <c r="AY104" i="11" s="1"/>
  <c r="AY153" i="11" l="1"/>
  <c r="AY142" i="11"/>
  <c r="AY154" i="11"/>
  <c r="AY143" i="11"/>
  <c r="AY152" i="11"/>
  <c r="AY140" i="11"/>
  <c r="AY210" i="11"/>
  <c r="AY211" i="11"/>
  <c r="AY212" i="11"/>
  <c r="AY202" i="11"/>
  <c r="AY203" i="11"/>
  <c r="AY206" i="11"/>
  <c r="AY128" i="11"/>
  <c r="AY130" i="11"/>
  <c r="AY134" i="11"/>
  <c r="AY131" i="11"/>
  <c r="AY114" i="11"/>
  <c r="AY126" i="11"/>
  <c r="AY119" i="11"/>
  <c r="AY171" i="11"/>
  <c r="AY179" i="11"/>
  <c r="AY118" i="11"/>
  <c r="AY120" i="11"/>
  <c r="AY113" i="11"/>
  <c r="AY121" i="11"/>
  <c r="AY141" i="11"/>
  <c r="AY204" i="11"/>
  <c r="AY174" i="11"/>
  <c r="AY193" i="11"/>
  <c r="AY205" i="11"/>
  <c r="AY213" i="11"/>
  <c r="AY115" i="11"/>
  <c r="AY123" i="11"/>
  <c r="AY116" i="11"/>
  <c r="AY124" i="11"/>
  <c r="AY163" i="11"/>
  <c r="AY144" i="11"/>
  <c r="AY138" i="11"/>
  <c r="AY176" i="11"/>
  <c r="AY198" i="11"/>
  <c r="AY207"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2" i="11" s="1"/>
  <c r="AY78" i="11"/>
  <c r="AY87" i="11" s="1"/>
  <c r="AY44" i="11"/>
  <c r="AY52" i="11" s="1"/>
  <c r="AY55" i="11" l="1"/>
  <c r="AY97" i="11"/>
  <c r="AY96" i="11"/>
  <c r="AY89" i="11"/>
  <c r="AY49" i="11"/>
  <c r="AY90" i="11"/>
  <c r="AY91" i="11"/>
  <c r="AY81" i="11"/>
  <c r="AY85" i="11"/>
  <c r="AY86" i="11"/>
  <c r="AY94" i="11"/>
  <c r="AY80" i="11"/>
  <c r="AY82" i="11"/>
  <c r="AY83" i="11"/>
  <c r="AY8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<sst xmlns="http://schemas.openxmlformats.org/spreadsheetml/2006/main" count="2054" uniqueCount="769">
  <si>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</si>
  <si>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</si>
  <si>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</si>
  <si>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</si>
  <si>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</si>
  <si>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</si>
  <si>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</si>
  <si>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</si>
  <si>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</si>
  <si>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</si>
  <si>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</si>
  <si>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</si>
  <si>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</si>
  <si>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</si>
  <si>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</si>
  <si>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</si>
  <si>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</si>
  <si>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</si>
  <si>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</si>
  <si>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</si>
  <si>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</si>
  <si>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</si>
  <si>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</si>
  <si>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</si>
  <si>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</si>
  <si>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</si>
  <si>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</si>
  <si>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</si>
  <si>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</si>
  <si>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</si>
  <si>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</si>
  <si>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</si>
  <si>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</si>
  <si>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</si>
  <si>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</si>
  <si>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</si>
  <si>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</si>
  <si>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</si>
  <si>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</si>
  <si>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</si>
  <si>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</si>
  <si>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</si>
  <si>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</si>
  <si>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</si>
  <si>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</si>
  <si>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</si>
  <si>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</si>
  <si>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</si>
  <si>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</si>
  <si>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</si>
  <si>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</si>
  <si>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</si>
  <si>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</si>
  <si>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</si>
  <si>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</si>
  <si>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</si>
  <si>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</si>
  <si>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</si>
  <si>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</si>
  <si>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</si>
  <si>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</si>
  <si>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</si>
  <si>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</si>
  <si>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</si>
  <si>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</si>
  <si>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</si>
  <si>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</si>
  <si>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</si>
  <si>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</si>
  <si>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</si>
  <si>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</si>
  <si>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</si>
  <si>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</si>
  <si>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</si>
  <si>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</si>
  <si>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</si>
  <si>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</si>
  <si>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</si>
  <si>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</si>
  <si>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</si>
  <si>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</si>
  <si>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</si>
  <si>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</si>
  <si>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</si>
  <si>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</si>
  <si>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</si>
  <si>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</si>
  <si>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</si>
  <si>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</si>
  <si>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</si>
  <si>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</si>
  <si>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</si>
  <si>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</si>
  <si>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</si>
  <si>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</si>
  <si>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</si>
  <si>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</si>
  <si>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</si>
  <si>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</si>
  <si>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</si>
  <si>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</si>
  <si>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</si>
  <si>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</si>
  <si>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</si>
  <si>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</si>
  <si>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</si>
  <si>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</si>
  <si>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</si>
  <si>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</si>
  <si>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</si>
  <si>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</si>
  <si>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</si>
  <si>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</si>
  <si>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</si>
  <si>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</si>
  <si>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</si>
  <si>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</si>
  <si>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</si>
  <si>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</si>
  <si>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</si>
  <si>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</si>
  <si>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</si>
  <si>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</si>
  <si>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</si>
  <si>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</si>
  <si>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</si>
  <si>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</si>
  <si>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</si>
  <si>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</si>
  <si>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</si>
  <si>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</si>
  <si>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</si>
  <si>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</si>
  <si>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</si>
  <si>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</si>
  <si>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</si>
  <si>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</si>
  <si>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</si>
  <si>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</si>
  <si>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</si>
  <si>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</si>
  <si>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</si>
  <si>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</si>
  <si>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</si>
  <si>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</si>
  <si>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</si>
  <si>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</si>
  <si>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</si>
  <si>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</si>
  <si>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</si>
  <si>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</si>
  <si>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</si>
  <si>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</si>
  <si>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</si>
  <si>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</si>
  <si>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</si>
  <si>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</si>
  <si>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</si>
  <si>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</si>
  <si>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</si>
  <si>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</si>
  <si>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</si>
  <si>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</si>
  <si>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</si>
  <si>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</si>
  <si>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</si>
  <si>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</si>
  <si>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</si>
  <si>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</si>
  <si>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</si>
  <si>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</si>
  <si>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</si>
  <si>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</si>
  <si>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</si>
  <si>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</si>
  <si>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</si>
  <si>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</si>
  <si>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</si>
  <si>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</si>
  <si>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</si>
  <si>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</si>
  <si>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</si>
  <si>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</si>
  <si>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</si>
  <si>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</si>
  <si>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</si>
  <si>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</si>
  <si>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</si>
  <si>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</si>
  <si>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</si>
  <si>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</si>
  <si>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</si>
  <si>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</si>
  <si>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</si>
  <si>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</si>
  <si>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</si>
  <si>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</si>
  <si>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</si>
  <si>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</si>
  <si>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</si>
  <si>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</si>
  <si>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</si>
  <si>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</si>
  <si>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</si>
  <si>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</si>
  <si>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</si>
  <si>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</si>
  <si>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</si>
  <si>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</si>
  <si>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</si>
  <si>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</si>
  <si>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</si>
  <si>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</si>
  <si>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</si>
  <si>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</si>
  <si>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</si>
  <si>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</si>
  <si>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</si>
  <si>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</si>
  <si>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</si>
  <si>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</si>
  <si>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</si>
  <si>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</si>
  <si>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</si>
  <si>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</si>
  <si>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</si>
  <si>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</si>
  <si>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</si>
  <si>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</si>
  <si>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</si>
  <si>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</si>
  <si>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</si>
  <si>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</si>
  <si>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</si>
  <si>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</si>
  <si>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</si>
  <si>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</si>
  <si>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</si>
  <si>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</si>
  <si>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</si>
  <si>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</si>
  <si>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</si>
  <si>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</si>
  <si>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</si>
  <si>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</si>
  <si>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</si>
  <si>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</si>
  <si>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</si>
  <si>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</si>
  <si>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</si>
  <si>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</si>
  <si>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</si>
  <si>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</si>
  <si>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</si>
  <si>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</si>
  <si>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</si>
  <si>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</si>
  <si>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</si>
  <si>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</si>
  <si>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</si>
  <si>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</si>
  <si>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</si>
  <si>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</si>
  <si>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</si>
  <si>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</si>
  <si>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</si>
  <si>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</si>
  <si>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</si>
  <si>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</si>
  <si>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</si>
  <si>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</si>
  <si>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</si>
  <si>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</si>
  <si>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</si>
  <si>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</si>
  <si>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</si>
  <si>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</si>
  <si>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</si>
  <si>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</si>
  <si>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</si>
  <si>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</si>
  <si>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</si>
  <si>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</si>
  <si>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</si>
  <si>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</si>
  <si>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</si>
  <si>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</si>
  <si>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</si>
  <si>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</si>
  <si>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</si>
  <si>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</si>
  <si>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</si>
  <si>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</si>
  <si>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</si>
  <si>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</si>
  <si>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</si>
  <si>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</si>
  <si>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</si>
  <si>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</si>
  <si>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</si>
  <si>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</si>
  <si>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</si>
  <si>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</si>
  <si>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</si>
  <si>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</si>
  <si>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</si>
  <si>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</si>
  <si>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</si>
  <si>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</si>
  <si>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</si>
  <si>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</si>
  <si>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</si>
  <si>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</si>
  <si>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</si>
  <si>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</si>
  <si>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</si>
  <si>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</si>
  <si>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</si>
  <si>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</si>
  <si>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</si>
  <si>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</si>
  <si>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</si>
  <si>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</si>
  <si>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</si>
  <si>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</si>
  <si>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</si>
  <si>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</si>
  <si>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</si>
  <si>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</si>
  <si>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</si>
  <si>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</si>
  <si>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</si>
  <si>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</si>
  <si>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</si>
  <si>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</si>
  <si>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</si>
  <si>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</si>
  <si>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</si>
  <si>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</si>
  <si>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</si>
  <si>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</si>
  <si>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</si>
  <si>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</si>
  <si>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</si>
  <si>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</si>
  <si>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</si>
  <si>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</si>
  <si>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</si>
  <si>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</si>
  <si>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</si>
  <si>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</si>
  <si>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</si>
  <si>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</si>
  <si>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</si>
  <si>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</si>
  <si>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</si>
  <si>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</si>
  <si>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</si>
  <si>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</si>
  <si>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</si>
  <si>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</si>
  <si>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</si>
  <si>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</si>
  <si>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</si>
  <si>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</si>
  <si>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</si>
  <si>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</si>
  <si>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</si>
  <si>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</si>
  <si>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</si>
  <si>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</si>
  <si>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</si>
  <si>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</si>
  <si>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</si>
  <si>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</si>
  <si>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</si>
  <si>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</si>
  <si>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</si>
  <si>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</si>
  <si>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</si>
  <si>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</si>
  <si>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</si>
  <si>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</si>
  <si>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</si>
  <si>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</si>
  <si>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</si>
  <si>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</si>
  <si>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</si>
  <si>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</si>
  <si>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</si>
  <si>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</si>
  <si>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</si>
  <si>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</si>
  <si>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</si>
  <si>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</si>
  <si>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</si>
  <si>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</si>
  <si>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</si>
  <si>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</si>
  <si>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</si>
  <si>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</si>
  <si>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</si>
  <si>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</si>
  <si>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</si>
  <si>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</si>
  <si>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</si>
  <si>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</si>
  <si>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</si>
  <si>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</si>
  <si>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</si>
  <si>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</si>
  <si>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</si>
  <si>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</si>
  <si>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</si>
  <si>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</si>
  <si>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</si>
  <si>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</si>
  <si>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</si>
  <si>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</si>
  <si>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</si>
  <si>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</si>
  <si>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</si>
  <si>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</si>
  <si>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</si>
  <si>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</si>
  <si>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</si>
  <si>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</si>
  <si>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</si>
  <si>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</si>
  <si>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</si>
  <si>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</si>
  <si>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</si>
  <si>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</si>
  <si>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</si>
  <si>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</si>
  <si>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</si>
  <si>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</si>
  <si>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</si>
  <si>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</si>
  <si>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</si>
  <si>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</si>
  <si>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</si>
  <si>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</si>
  <si>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</si>
  <si>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</si>
  <si>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</si>
  <si>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</si>
  <si>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</si>
  <si>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</si>
  <si>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</si>
  <si>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</si>
  <si>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</si>
  <si>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</si>
  <si>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</si>
  <si>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</si>
  <si>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</si>
  <si>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</si>
  <si>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</si>
  <si>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</si>
  <si>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</si>
  <si>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</si>
  <si>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</si>
  <si>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</si>
  <si>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</si>
  <si>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</si>
  <si>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</si>
  <si>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</si>
  <si>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</si>
  <si>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</si>
  <si>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</si>
  <si>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</si>
  <si>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</si>
  <si>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</si>
  <si>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</si>
  <si>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</si>
  <si>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</si>
  <si>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</si>
  <si>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</si>
  <si>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</si>
  <si>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</si>
  <si>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</si>
  <si>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</si>
  <si>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</si>
  <si>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</si>
  <si>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</si>
  <si>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</si>
  <si>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</si>
  <si>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</si>
  <si>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</si>
  <si>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</si>
  <si>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</si>
  <si>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</si>
  <si>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</si>
  <si>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</si>
  <si>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</si>
  <si>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</si>
  <si>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</si>
  <si>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</si>
  <si>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</si>
  <si>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</si>
  <si>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</si>
  <si>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</si>
  <si>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</si>
  <si>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</si>
  <si>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</si>
  <si>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</si>
  <si>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</si>
  <si>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</si>
  <si>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</si>
  <si>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</si>
  <si>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</si>
  <si>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</si>
  <si>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</si>
  <si>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</si>
  <si>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</si>
  <si>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</si>
  <si>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</si>
  <si>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</si>
  <si>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</si>
  <si>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</si>
  <si>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</si>
  <si>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</si>
  <si>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</si>
  <si>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</si>
  <si>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</si>
  <si>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</si>
  <si>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</si>
  <si>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</si>
  <si>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</si>
  <si>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</si>
  <si>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</si>
  <si>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</si>
  <si>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</si>
  <si>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</si>
  <si>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</si>
  <si>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</si>
  <si>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</si>
  <si>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</si>
  <si>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</si>
  <si>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</si>
  <si>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</si>
  <si>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</si>
  <si>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</si>
  <si>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</si>
  <si>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</si>
  <si>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</si>
  <si>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</si>
  <si>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</si>
  <si>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</si>
  <si>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</si>
  <si>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</si>
  <si>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</si>
  <si>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</si>
  <si>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</si>
  <si>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</si>
  <si>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</si>
  <si>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</si>
  <si>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</si>
  <si>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</si>
  <si>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</si>
  <si>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</si>
  <si>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</si>
  <si>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</si>
  <si>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</si>
  <si>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</si>
  <si>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</si>
  <si>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</si>
  <si>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</si>
  <si>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</si>
  <si>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</si>
  <si>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</si>
  <si>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</si>
  <si>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</si>
  <si>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</si>
  <si>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</si>
  <si>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</si>
  <si>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</si>
  <si>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</si>
  <si>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</si>
  <si>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</si>
  <si>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</si>
  <si>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</si>
  <si>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</si>
  <si>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</si>
  <si>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</si>
  <si>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</si>
  <si>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</si>
  <si>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</si>
  <si>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</si>
  <si>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</si>
  <si>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</si>
  <si>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</si>
  <si>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</si>
  <si>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</si>
  <si>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</si>
  <si>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</si>
  <si>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</si>
  <si>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</si>
  <si>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</si>
  <si>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</si>
  <si>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</si>
  <si>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</si>
  <si>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</si>
  <si>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</si>
  <si>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</si>
  <si>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</si>
  <si>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</si>
  <si>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</si>
  <si>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</si>
  <si>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</si>
  <si>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</si>
  <si>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</si>
  <si>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</si>
  <si>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</si>
  <si>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</si>
  <si>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</si>
  <si>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</si>
  <si>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</si>
  <si>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</si>
  <si>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</si>
  <si>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</si>
  <si>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</si>
  <si>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</si>
  <si>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</si>
  <si>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</si>
  <si>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</si>
  <si>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</si>
  <si>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</si>
  <si>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</si>
  <si>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</si>
  <si>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</si>
  <si>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</si>
  <si>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</si>
  <si>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</si>
  <si>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</si>
  <si>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</si>
  <si>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</si>
  <si>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</si>
  <si>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</si>
  <si>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</si>
  <si>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</si>
  <si>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</si>
  <si>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</si>
  <si>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</si>
  <si>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</si>
  <si>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</si>
  <si>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</si>
  <si>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</si>
  <si>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</si>
  <si>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</si>
  <si>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</si>
  <si>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</si>
  <si>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</si>
  <si>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</si>
  <si>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</si>
  <si>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</si>
  <si>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</si>
  <si>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</si>
  <si>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</si>
  <si>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</si>
  <si>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</si>
  <si>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</si>
  <si>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</si>
  <si>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</si>
  <si>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</si>
  <si>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</si>
  <si>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</si>
  <si>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</si>
  <si>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</si>
  <si>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</si>
  <si>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</si>
  <si>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</si>
  <si>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</si>
  <si>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</si>
  <si>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</si>
  <si>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</si>
  <si>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</si>
  <si>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</si>
  <si>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</si>
  <si>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</si>
  <si>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</si>
  <si>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</si>
  <si>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</si>
  <si>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</si>
  <si>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</si>
  <si>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</si>
  <si>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</si>
  <si>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</si>
  <si>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</si>
  <si>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</si>
  <si>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</si>
  <si>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</si>
  <si>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</si>
  <si>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ＴＣ－９０／ＬＣ－９０型航空機の整備業務の民間委託</t>
    <phoneticPr fontId="5"/>
  </si>
  <si>
    <t>防衛装備庁プロジェクト管理部</t>
  </si>
  <si>
    <t>事業監理官（航空機担当）</t>
  </si>
  <si>
    <t>事業監理官　射場　隆昌</t>
  </si>
  <si>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</si>
  <si>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</si>
  <si>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</si>
  <si>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ＴＣ－９０／ＬＣ－９０型航空機は将来のパイロット育成等に必要であり、その整備業務を民間委託することで、人的資源の有効活用を図る。</t>
    <phoneticPr fontId="5"/>
  </si>
  <si>
    <t>当該機種の整備業務のうち、定期検査以上の高次整備について民間整備会社に委託する。</t>
    <phoneticPr fontId="5"/>
  </si>
  <si>
    <t>-</t>
    <phoneticPr fontId="5"/>
  </si>
  <si>
    <t>航空機修理費</t>
    <rPh sb="0" eb="3">
      <t>コウクウキ</t>
    </rPh>
    <rPh sb="3" eb="5">
      <t>シュウリ</t>
    </rPh>
    <rPh sb="5" eb="6">
      <t>ヒ</t>
    </rPh>
    <phoneticPr fontId="5"/>
  </si>
  <si>
    <t>周辺海空域の安全確保のために海自航空機は必要であり、そのパイロット育成等に必要な航空機を維持する。</t>
    <phoneticPr fontId="5"/>
  </si>
  <si>
    <t>機</t>
    <rPh sb="0" eb="1">
      <t>キ</t>
    </rPh>
    <phoneticPr fontId="5"/>
  </si>
  <si>
    <t>-</t>
    <phoneticPr fontId="5"/>
  </si>
  <si>
    <t>X/Y</t>
    <phoneticPr fontId="5"/>
  </si>
  <si>
    <t>792/2</t>
    <phoneticPr fontId="5"/>
  </si>
  <si>
    <t>件</t>
    <rPh sb="0" eb="1">
      <t>ケン</t>
    </rPh>
    <phoneticPr fontId="5"/>
  </si>
  <si>
    <t>民間委託整備の契約数</t>
    <phoneticPr fontId="5"/>
  </si>
  <si>
    <t>Ⅰ－１　我が国自身の防衛体制の強化（領域横断作戦に必要な能力の強化における優先事項）</t>
    <phoneticPr fontId="5"/>
  </si>
  <si>
    <t>我が国の安全保障環境が厳しさを増す中、周辺海空域における安全確保は国民や社会のニーズである。そのために将来のパイロットの育成等に必要なＴＣ－９０／ＬＣ－９０の維持・整備を効率的に行う本事業は不可欠である。したがって、本事業の目的は国民や社会のニーズを的確に反映している。</t>
    <phoneticPr fontId="5"/>
  </si>
  <si>
    <t>ＴＣ－９０／ＬＣ－９０は防衛省で保有する航空機であり、その維持・整備についても防衛省で民間に委託し実施することが適当である。</t>
    <phoneticPr fontId="5"/>
  </si>
  <si>
    <t>本事業は将来のパイロットの育成等に不可欠なＴＣ－９０／ＬＣ－９０の維持・整備に必要であり、周辺海空域の安全確保のためにも優先順位の高い事業である。</t>
    <phoneticPr fontId="5"/>
  </si>
  <si>
    <t>－</t>
    <phoneticPr fontId="5"/>
  </si>
  <si>
    <t>無</t>
  </si>
  <si>
    <t>有</t>
  </si>
  <si>
    <t>直近の契約実績を参考に、最新の経費率を使用して算出しているため妥当である。</t>
    <phoneticPr fontId="5"/>
  </si>
  <si>
    <t>‐</t>
  </si>
  <si>
    <t>ＴＣ－９０／ＬＣ－９０の維持・整備に必要な経費であり、費目・使途は必要なものに限定している。</t>
    <phoneticPr fontId="5"/>
  </si>
  <si>
    <t>過去の実績等を踏まえ、委託内容の精査を行っている。</t>
    <phoneticPr fontId="5"/>
  </si>
  <si>
    <t>成果目標及び成果実績ともに航空機の維持に関するものであり、成果実績は成果目標に見合ったものとなっている。</t>
    <phoneticPr fontId="5"/>
  </si>
  <si>
    <t>活動実績及び見込みともに同値となっており、活動実績は見込みに見合ったものとなっている。</t>
    <rPh sb="0" eb="2">
      <t>カツドウ</t>
    </rPh>
    <rPh sb="2" eb="4">
      <t>ジッセキ</t>
    </rPh>
    <rPh sb="4" eb="5">
      <t>オヨ</t>
    </rPh>
    <rPh sb="6" eb="8">
      <t>ミコ</t>
    </rPh>
    <rPh sb="12" eb="14">
      <t>ドウチ</t>
    </rPh>
    <rPh sb="21" eb="23">
      <t>カツドウ</t>
    </rPh>
    <rPh sb="23" eb="25">
      <t>ジッセキ</t>
    </rPh>
    <rPh sb="26" eb="28">
      <t>ミコ</t>
    </rPh>
    <rPh sb="30" eb="32">
      <t>ミア</t>
    </rPh>
    <phoneticPr fontId="5"/>
  </si>
  <si>
    <t>民間委託により整備した航空機は、海上自衛隊において十分に活用されている。</t>
    <phoneticPr fontId="5"/>
  </si>
  <si>
    <t>１　必要性
　  将来のパイロット育成等を行うＴＣ－９０／ＬＣ－９０は防衛省が保有しており、その航空機の維持・整備についても防衛省で実施することが
 適切である。
２　効率性
　  最新の見積りや直近の契約実績を考慮した適切な予算要求・契約を行うとともに、民間能力を活用することにより、人的資源の有効活用を
 図っている。
３　有効性
　　本事業により維持・整備したＴＣ－９０／ＬＣ－９０はパイロット育成等に有効に活用されている。
４　総合評価
　  本事業は、防衛省が実施することが適切であり、民間能力の活用により人的資源の有効活用も図っている。また、本事業により維持・整備し
 た航空機はパイロット等の育成に有効に活用されていることから、必要性、効率性、有効性の観点からの評価した結果、事業を継続すべきで
 ある。</t>
    <phoneticPr fontId="5"/>
  </si>
  <si>
    <t>過去の実績等を踏まえ、委託内容の精査等に努めることにより、引き続き効率化に努める。</t>
    <phoneticPr fontId="5"/>
  </si>
  <si>
    <t>ＴＣ－９０／ＬＣ－９０型航空機の定期検査の実施</t>
    <rPh sb="16" eb="18">
      <t>テイキ</t>
    </rPh>
    <rPh sb="18" eb="20">
      <t>ケンサ</t>
    </rPh>
    <rPh sb="21" eb="23">
      <t>ジッシ</t>
    </rPh>
    <phoneticPr fontId="5"/>
  </si>
  <si>
    <t>-</t>
    <phoneticPr fontId="5"/>
  </si>
  <si>
    <t>平成３１年度以降に係る防衛計画の大綱、中期防衛力整備計画（平成３１年度～平成３５年度）（平成３０年１２月１８日国家安全保障会議決定・閣議決定）</t>
    <phoneticPr fontId="5"/>
  </si>
  <si>
    <t>0015</t>
    <phoneticPr fontId="5"/>
  </si>
  <si>
    <t>0016</t>
    <phoneticPr fontId="5"/>
  </si>
  <si>
    <t>0018</t>
    <phoneticPr fontId="5"/>
  </si>
  <si>
    <t>0157</t>
    <phoneticPr fontId="5"/>
  </si>
  <si>
    <t>0224</t>
    <phoneticPr fontId="5"/>
  </si>
  <si>
    <t>0258</t>
    <phoneticPr fontId="5"/>
  </si>
  <si>
    <t>0260</t>
    <phoneticPr fontId="5"/>
  </si>
  <si>
    <t>－</t>
    <phoneticPr fontId="5"/>
  </si>
  <si>
    <t>整備業務の民間委託</t>
    <rPh sb="0" eb="2">
      <t>セイビ</t>
    </rPh>
    <rPh sb="2" eb="4">
      <t>ギョウム</t>
    </rPh>
    <rPh sb="5" eb="7">
      <t>ミンカン</t>
    </rPh>
    <rPh sb="7" eb="9">
      <t>イタク</t>
    </rPh>
    <phoneticPr fontId="5"/>
  </si>
  <si>
    <t>ＴＣ－９０／ＬＣ－９０型航空機の整備業務の民間委託</t>
    <phoneticPr fontId="5"/>
  </si>
  <si>
    <t>国庫債務負担行為等</t>
  </si>
  <si>
    <t>A</t>
  </si>
  <si>
    <t>-</t>
    <phoneticPr fontId="5"/>
  </si>
  <si>
    <t>776/2</t>
    <phoneticPr fontId="5"/>
  </si>
  <si>
    <t>752/2</t>
    <phoneticPr fontId="5"/>
  </si>
  <si>
    <t>Ⅰ－１－（２）　従来の領域における能力の強化
Ⅰ－１－（３）　持続性・強靭性の強化</t>
    <rPh sb="31" eb="34">
      <t>ジゾクセイ</t>
    </rPh>
    <rPh sb="35" eb="38">
      <t>キョウジンセイ</t>
    </rPh>
    <rPh sb="39" eb="41">
      <t>キョウカ</t>
    </rPh>
    <phoneticPr fontId="5"/>
  </si>
  <si>
    <t>894/2</t>
    <phoneticPr fontId="5"/>
  </si>
  <si>
    <t>民間委託整備により維持した機の配備機数</t>
    <rPh sb="13" eb="14">
      <t>キ</t>
    </rPh>
    <rPh sb="15" eb="17">
      <t>ハイビ</t>
    </rPh>
    <phoneticPr fontId="5"/>
  </si>
  <si>
    <t>百万円/件</t>
    <rPh sb="4" eb="5">
      <t>ケン</t>
    </rPh>
    <phoneticPr fontId="5"/>
  </si>
  <si>
    <t>Ｘ：執行額／Ｙ：民間委託整備の契約数　</t>
    <rPh sb="8" eb="10">
      <t>ミンカン</t>
    </rPh>
    <rPh sb="10" eb="12">
      <t>イタク</t>
    </rPh>
    <rPh sb="12" eb="14">
      <t>セイビ</t>
    </rPh>
    <rPh sb="15" eb="18">
      <t>ケイヤクスウ</t>
    </rPh>
    <phoneticPr fontId="5"/>
  </si>
  <si>
    <t>-</t>
    <phoneticPr fontId="5"/>
  </si>
  <si>
    <t>①https://www.mod.go.jp/j/approach/hyouka/seisaku/2021/pdf/R03_bunseki_02.pdf
②https://www.mod.go.jp/j/approach/hyouka/seisaku/2021/pdf/R03_bunseki_03.pdf</t>
    <phoneticPr fontId="5"/>
  </si>
  <si>
    <t>①２１・２２ページ
②６・７ページ</t>
    <phoneticPr fontId="5"/>
  </si>
  <si>
    <t>-</t>
  </si>
  <si>
    <t>-</t>
    <phoneticPr fontId="5"/>
  </si>
  <si>
    <t>-</t>
    <phoneticPr fontId="5"/>
  </si>
  <si>
    <t>・外部有識者抽出点検の対象外である。</t>
    <phoneticPr fontId="5"/>
  </si>
  <si>
    <t>・過去の実績等を踏まえ委託内容の精査を行っている、とのことであるが、具体的にレビューシートに記載されたい。</t>
    <phoneticPr fontId="5"/>
  </si>
  <si>
    <t>執行等改善</t>
  </si>
  <si>
    <t>A.株式会社徳島ジャムコ</t>
    <rPh sb="2" eb="6">
      <t>カブシキガイシャ</t>
    </rPh>
    <rPh sb="6" eb="8">
      <t>トクシマ</t>
    </rPh>
    <phoneticPr fontId="5"/>
  </si>
  <si>
    <t>-</t>
    <phoneticPr fontId="5"/>
  </si>
  <si>
    <t>事業を実施するには、航空機製造事業法に規定される許可を取得している必要があり、公募による公示を行った結果、応募のあった1者と随意契約したものである。
また、常続的公示により、競争性を常に企図している。</t>
    <rPh sb="87" eb="90">
      <t>キョウソウセイ</t>
    </rPh>
    <rPh sb="91" eb="92">
      <t>ツネ</t>
    </rPh>
    <rPh sb="93" eb="95">
      <t>キト</t>
    </rPh>
    <phoneticPr fontId="5"/>
  </si>
  <si>
    <t>株式会社徳島ジャムコ</t>
    <rPh sb="0" eb="4">
      <t>カブシキガイシャ</t>
    </rPh>
    <rPh sb="4" eb="6">
      <t>トクシマ</t>
    </rPh>
    <phoneticPr fontId="5"/>
  </si>
  <si>
    <t>B.株式会社徳島ジャムコ</t>
    <phoneticPr fontId="5"/>
  </si>
  <si>
    <t>航空機修理費</t>
    <phoneticPr fontId="5"/>
  </si>
  <si>
    <t>整備業務の民間委託</t>
    <phoneticPr fontId="5"/>
  </si>
  <si>
    <t>自衛官の人的資源の有効活用のため、ＴＣ－９０／ＬＣ－９０型航空機の整備を民間会社に委託する。</t>
    <phoneticPr fontId="5"/>
  </si>
  <si>
    <t>令和４年度から支払方法を変更したため。</t>
    <phoneticPr fontId="5"/>
  </si>
  <si>
    <t>・過去の委託内容の検討を実施するとともに、整備計画を精査し、移動整備による追加業務の低減に努め、役務の効率化に努めている。</t>
    <rPh sb="4" eb="6">
      <t>イタク</t>
    </rPh>
    <rPh sb="9" eb="11">
      <t>ケントウ</t>
    </rPh>
    <rPh sb="12" eb="14">
      <t>ジッシ</t>
    </rPh>
    <rPh sb="21" eb="23">
      <t>セイビ</t>
    </rPh>
    <rPh sb="23" eb="25">
      <t>ケイカク</t>
    </rPh>
    <rPh sb="26" eb="28">
      <t>セイサ</t>
    </rPh>
    <rPh sb="30" eb="32">
      <t>イドウ</t>
    </rPh>
    <rPh sb="32" eb="34">
      <t>セイビ</t>
    </rPh>
    <rPh sb="37" eb="39">
      <t>ツイカ</t>
    </rPh>
    <rPh sb="39" eb="41">
      <t>ギョウム</t>
    </rPh>
    <rPh sb="42" eb="44">
      <t>テイゲン</t>
    </rPh>
    <rPh sb="45" eb="46">
      <t>ツト</t>
    </rPh>
    <rPh sb="48" eb="50">
      <t>エキム</t>
    </rPh>
    <rPh sb="51" eb="54">
      <t>コウリツカ</t>
    </rPh>
    <rPh sb="55" eb="5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</si>
</sst>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78443</xdr:colOff>
      <xdr:row>269</xdr:row>
      <xdr:rowOff>246538</xdr:rowOff>
    </xdr:from>
    <xdr:to>
      <xdr:col>31</xdr:col>
      <xdr:colOff>145357</xdr:colOff>
      <xdr:row>272</xdr:row>
      <xdr:rowOff>146315</xdr:rowOff>
    </xdr:to>
    <xdr:sp macro="" textlink="">
      <xdr:nvSpPr>
        <xdr:cNvPr id="3" name="Rectangle 9">
          <a:extLst>
            <a:ext uri="{FF2B5EF4-FFF2-40B4-BE49-F238E27FC236}">
              <a16:creationId xmlns:a16="http://schemas.microsoft.com/office/drawing/2014/main" id="{6F516F52-5760-4714-9C4E-1B65E46A211D}"/>
            </a:ext>
          </a:extLst>
        </xdr:cNvPr>
        <xdr:cNvSpPr>
          <a:spLocks noChangeArrowheads="1"/>
        </xdr:cNvSpPr>
      </xdr:nvSpPr>
      <xdr:spPr bwMode="auto">
        <a:xfrm>
          <a:off x="4112561" y="41865185"/>
          <a:ext cx="2285678" cy="94192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894.3</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25</xdr:col>
      <xdr:colOff>175846</xdr:colOff>
      <xdr:row>272</xdr:row>
      <xdr:rowOff>146538</xdr:rowOff>
    </xdr:from>
    <xdr:to>
      <xdr:col>25</xdr:col>
      <xdr:colOff>175846</xdr:colOff>
      <xdr:row>273</xdr:row>
      <xdr:rowOff>271096</xdr:rowOff>
    </xdr:to>
    <xdr:sp macro="" textlink="">
      <xdr:nvSpPr>
        <xdr:cNvPr id="4" name="Line 10">
          <a:extLst>
            <a:ext uri="{FF2B5EF4-FFF2-40B4-BE49-F238E27FC236}">
              <a16:creationId xmlns:a16="http://schemas.microsoft.com/office/drawing/2014/main" id="{34249A5A-1B75-4643-8790-C9022AD2202F}"/>
            </a:ext>
          </a:extLst>
        </xdr:cNvPr>
        <xdr:cNvSpPr>
          <a:spLocks noChangeShapeType="1"/>
        </xdr:cNvSpPr>
      </xdr:nvSpPr>
      <xdr:spPr bwMode="auto">
        <a:xfrm flipH="1">
          <a:off x="5121519" y="43031019"/>
          <a:ext cx="0"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184898</xdr:colOff>
      <xdr:row>275</xdr:row>
      <xdr:rowOff>136005</xdr:rowOff>
    </xdr:from>
    <xdr:to>
      <xdr:col>39</xdr:col>
      <xdr:colOff>25650</xdr:colOff>
      <xdr:row>277</xdr:row>
      <xdr:rowOff>75393</xdr:rowOff>
    </xdr:to>
    <xdr:sp macro="" textlink="">
      <xdr:nvSpPr>
        <xdr:cNvPr id="5" name="Text Box 11">
          <a:extLst>
            <a:ext uri="{FF2B5EF4-FFF2-40B4-BE49-F238E27FC236}">
              <a16:creationId xmlns:a16="http://schemas.microsoft.com/office/drawing/2014/main" id="{7944E4EC-D310-41A7-A5D9-B62EC7DF2A4D}"/>
            </a:ext>
          </a:extLst>
        </xdr:cNvPr>
        <xdr:cNvSpPr txBox="1">
          <a:spLocks noChangeArrowheads="1"/>
        </xdr:cNvSpPr>
      </xdr:nvSpPr>
      <xdr:spPr bwMode="auto">
        <a:xfrm>
          <a:off x="5526225" y="44075563"/>
          <a:ext cx="2214675" cy="642772"/>
        </a:xfrm>
        <a:prstGeom prst="rect">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96977</xdr:colOff>
      <xdr:row>276</xdr:row>
      <xdr:rowOff>216459</xdr:rowOff>
    </xdr:from>
    <xdr:to>
      <xdr:col>23</xdr:col>
      <xdr:colOff>182779</xdr:colOff>
      <xdr:row>278</xdr:row>
      <xdr:rowOff>254304</xdr:rowOff>
    </xdr:to>
    <xdr:sp macro="" textlink="">
      <xdr:nvSpPr>
        <xdr:cNvPr id="6" name="Rectangle 12">
          <a:extLst>
            <a:ext uri="{FF2B5EF4-FFF2-40B4-BE49-F238E27FC236}">
              <a16:creationId xmlns:a16="http://schemas.microsoft.com/office/drawing/2014/main" id="{3B834D7B-A596-4BAA-93AC-6EFCD619F894}"/>
            </a:ext>
          </a:extLst>
        </xdr:cNvPr>
        <xdr:cNvSpPr>
          <a:spLocks noChangeArrowheads="1"/>
        </xdr:cNvSpPr>
      </xdr:nvSpPr>
      <xdr:spPr bwMode="auto">
        <a:xfrm>
          <a:off x="2470900" y="44507709"/>
          <a:ext cx="2261898" cy="74123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Ａ　民間会社１社</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772.3</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15</xdr:col>
      <xdr:colOff>8110</xdr:colOff>
      <xdr:row>278</xdr:row>
      <xdr:rowOff>295372</xdr:rowOff>
    </xdr:from>
    <xdr:to>
      <xdr:col>21</xdr:col>
      <xdr:colOff>16273</xdr:colOff>
      <xdr:row>279</xdr:row>
      <xdr:rowOff>167771</xdr:rowOff>
    </xdr:to>
    <xdr:sp macro="" textlink="">
      <xdr:nvSpPr>
        <xdr:cNvPr id="7" name="Text Box 14">
          <a:extLst>
            <a:ext uri="{FF2B5EF4-FFF2-40B4-BE49-F238E27FC236}">
              <a16:creationId xmlns:a16="http://schemas.microsoft.com/office/drawing/2014/main" id="{DB0E126F-C8E6-4659-A447-A64B630607AB}"/>
            </a:ext>
          </a:extLst>
        </xdr:cNvPr>
        <xdr:cNvSpPr txBox="1">
          <a:spLocks noChangeArrowheads="1"/>
        </xdr:cNvSpPr>
      </xdr:nvSpPr>
      <xdr:spPr bwMode="auto">
        <a:xfrm>
          <a:off x="2975514" y="45290007"/>
          <a:ext cx="1195124" cy="22409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18288"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（航空機の整備業務）</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18</xdr:col>
      <xdr:colOff>49942</xdr:colOff>
      <xdr:row>273</xdr:row>
      <xdr:rowOff>256445</xdr:rowOff>
    </xdr:from>
    <xdr:to>
      <xdr:col>33</xdr:col>
      <xdr:colOff>82914</xdr:colOff>
      <xdr:row>273</xdr:row>
      <xdr:rowOff>268352</xdr:rowOff>
    </xdr:to>
    <xdr:cxnSp macro="">
      <xdr:nvCxnSpPr>
        <xdr:cNvPr id="9" name="直線コネクタ 8">
          <a:extLst>
            <a:ext uri="{FF2B5EF4-FFF2-40B4-BE49-F238E27FC236}">
              <a16:creationId xmlns:a16="http://schemas.microsoft.com/office/drawing/2014/main" id="{6BC321B2-9599-4F00-9FDB-3D52CE225F02}"/>
            </a:ext>
          </a:extLst>
        </xdr:cNvPr>
        <xdr:cNvCxnSpPr/>
      </xdr:nvCxnSpPr>
      <xdr:spPr bwMode="auto">
        <a:xfrm flipH="1">
          <a:off x="3610827" y="43492618"/>
          <a:ext cx="3000375" cy="11907"/>
        </a:xfrm>
        <a:prstGeom prst="line">
          <a:avLst/>
        </a:prstGeom>
        <a:noFill/>
        <a:ln w="9525" cap="flat" cmpd="sng" algn="ctr">
          <a:solidFill>
            <a:sysClr val="windowText" lastClr="000000"/>
          </a:solidFill>
          <a:prstDash val="solid"/>
        </a:ln>
        <a:effectLst/>
      </xdr:spPr>
    </xdr:cxnSp>
    <xdr:clientData/>
  </xdr:twoCellAnchor>
  <xdr:twoCellAnchor>
    <xdr:from>
      <xdr:col>33</xdr:col>
      <xdr:colOff>79253</xdr:colOff>
      <xdr:row>273</xdr:row>
      <xdr:rowOff>259471</xdr:rowOff>
    </xdr:from>
    <xdr:to>
      <xdr:col>33</xdr:col>
      <xdr:colOff>79253</xdr:colOff>
      <xdr:row>275</xdr:row>
      <xdr:rowOff>276087</xdr:rowOff>
    </xdr:to>
    <xdr:cxnSp macro="">
      <xdr:nvCxnSpPr>
        <xdr:cNvPr id="11" name="直線コネクタ 10">
          <a:extLst>
            <a:ext uri="{FF2B5EF4-FFF2-40B4-BE49-F238E27FC236}">
              <a16:creationId xmlns:a16="http://schemas.microsoft.com/office/drawing/2014/main" id="{9090CEDC-E872-4A59-A89D-415CF111FC48}"/>
            </a:ext>
          </a:extLst>
        </xdr:cNvPr>
        <xdr:cNvCxnSpPr/>
      </xdr:nvCxnSpPr>
      <xdr:spPr bwMode="auto">
        <a:xfrm>
          <a:off x="6607541" y="43495644"/>
          <a:ext cx="0" cy="720001"/>
        </a:xfrm>
        <a:prstGeom prst="line">
          <a:avLst/>
        </a:prstGeom>
        <a:noFill/>
        <a:ln w="9525" cap="flat" cmpd="sng" algn="ctr">
          <a:solidFill>
            <a:sysClr val="windowText" lastClr="000000"/>
          </a:solidFill>
          <a:prstDash val="solid"/>
        </a:ln>
        <a:effectLst/>
      </xdr:spPr>
    </xdr:cxnSp>
    <xdr:clientData/>
  </xdr:twoCellAnchor>
  <xdr:twoCellAnchor>
    <xdr:from>
      <xdr:col>18</xdr:col>
      <xdr:colOff>36635</xdr:colOff>
      <xdr:row>273</xdr:row>
      <xdr:rowOff>268995</xdr:rowOff>
    </xdr:from>
    <xdr:to>
      <xdr:col>18</xdr:col>
      <xdr:colOff>36635</xdr:colOff>
      <xdr:row>275</xdr:row>
      <xdr:rowOff>285611</xdr:rowOff>
    </xdr:to>
    <xdr:cxnSp macro="">
      <xdr:nvCxnSpPr>
        <xdr:cNvPr id="12" name="直線コネクタ 11">
          <a:extLst>
            <a:ext uri="{FF2B5EF4-FFF2-40B4-BE49-F238E27FC236}">
              <a16:creationId xmlns:a16="http://schemas.microsoft.com/office/drawing/2014/main" id="{549F89B7-C206-41FB-8A45-9A5A38609EA5}"/>
            </a:ext>
          </a:extLst>
        </xdr:cNvPr>
        <xdr:cNvCxnSpPr/>
      </xdr:nvCxnSpPr>
      <xdr:spPr bwMode="auto">
        <a:xfrm flipH="1">
          <a:off x="3597520" y="43505168"/>
          <a:ext cx="0" cy="720001"/>
        </a:xfrm>
        <a:prstGeom prst="line">
          <a:avLst/>
        </a:prstGeom>
        <a:noFill/>
        <a:ln w="9525" cap="flat" cmpd="sng" algn="ctr">
          <a:solidFill>
            <a:sysClr val="windowText" lastClr="000000"/>
          </a:solidFill>
          <a:prstDash val="solid"/>
        </a:ln>
        <a:effectLst/>
      </xdr:spPr>
    </xdr:cxnSp>
    <xdr:clientData/>
  </xdr:twoCellAnchor>
  <xdr:twoCellAnchor>
    <xdr:from>
      <xdr:col>13</xdr:col>
      <xdr:colOff>36631</xdr:colOff>
      <xdr:row>275</xdr:row>
      <xdr:rowOff>329715</xdr:rowOff>
    </xdr:from>
    <xdr:to>
      <xdr:col>23</xdr:col>
      <xdr:colOff>39336</xdr:colOff>
      <xdr:row>276</xdr:row>
      <xdr:rowOff>302900</xdr:rowOff>
    </xdr:to>
    <xdr:sp macro="" textlink="">
      <xdr:nvSpPr>
        <xdr:cNvPr id="13" name="テキスト ボックス 12">
          <a:extLst>
            <a:ext uri="{FF2B5EF4-FFF2-40B4-BE49-F238E27FC236}">
              <a16:creationId xmlns:a16="http://schemas.microsoft.com/office/drawing/2014/main" id="{0178F149-8E0E-4B68-A217-FEE15D71E753}"/>
            </a:ext>
          </a:extLst>
        </xdr:cNvPr>
        <xdr:cNvSpPr txBox="1"/>
      </xdr:nvSpPr>
      <xdr:spPr bwMode="auto">
        <a:xfrm>
          <a:off x="2608381" y="44269273"/>
          <a:ext cx="1980974" cy="324877"/>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139210</xdr:colOff>
      <xdr:row>276</xdr:row>
      <xdr:rowOff>234464</xdr:rowOff>
    </xdr:from>
    <xdr:to>
      <xdr:col>39</xdr:col>
      <xdr:colOff>27185</xdr:colOff>
      <xdr:row>278</xdr:row>
      <xdr:rowOff>272309</xdr:rowOff>
    </xdr:to>
    <xdr:sp macro="" textlink="">
      <xdr:nvSpPr>
        <xdr:cNvPr id="14" name="Rectangle 12">
          <a:extLst>
            <a:ext uri="{FF2B5EF4-FFF2-40B4-BE49-F238E27FC236}">
              <a16:creationId xmlns:a16="http://schemas.microsoft.com/office/drawing/2014/main" id="{DA471F3F-E58F-4187-B6EB-63A98BF49E58}"/>
            </a:ext>
          </a:extLst>
        </xdr:cNvPr>
        <xdr:cNvSpPr>
          <a:spLocks noChangeArrowheads="1"/>
        </xdr:cNvSpPr>
      </xdr:nvSpPr>
      <xdr:spPr bwMode="auto">
        <a:xfrm>
          <a:off x="5480537" y="44525714"/>
          <a:ext cx="2261898" cy="74123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Ｂ　民間会社１社</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122</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50343</xdr:colOff>
      <xdr:row>278</xdr:row>
      <xdr:rowOff>313377</xdr:rowOff>
    </xdr:from>
    <xdr:to>
      <xdr:col>36</xdr:col>
      <xdr:colOff>58506</xdr:colOff>
      <xdr:row>279</xdr:row>
      <xdr:rowOff>185776</xdr:rowOff>
    </xdr:to>
    <xdr:sp macro="" textlink="">
      <xdr:nvSpPr>
        <xdr:cNvPr id="15" name="Text Box 14">
          <a:extLst>
            <a:ext uri="{FF2B5EF4-FFF2-40B4-BE49-F238E27FC236}">
              <a16:creationId xmlns:a16="http://schemas.microsoft.com/office/drawing/2014/main" id="{AC9F048A-07E6-433C-AF6A-1F2153E017FA}"/>
            </a:ext>
          </a:extLst>
        </xdr:cNvPr>
        <xdr:cNvSpPr txBox="1">
          <a:spLocks noChangeArrowheads="1"/>
        </xdr:cNvSpPr>
      </xdr:nvSpPr>
      <xdr:spPr bwMode="auto">
        <a:xfrm>
          <a:off x="5985151" y="45308012"/>
          <a:ext cx="1195124" cy="22409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18288"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（航空機の整備業務）</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360" zoomScale="85" zoomScaleNormal="75" zoomScaleSheetLayoutView="85" zoomScalePageLayoutView="85" workbookViewId="0">
      <selection activeCell="AL367" sqref="AL367:AO36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691</v>
      </c>
      <c r="AK2" s="187"/>
      <c r="AL2" s="187"/>
      <c r="AM2" s="187"/>
      <c r="AN2" s="90" t="s">
        <v>367</v>
      </c>
      <c r="AO2" s="187">
        <v>21</v>
      </c>
      <c r="AP2" s="187"/>
      <c r="AQ2" s="187"/>
      <c r="AR2" s="91" t="s">
        <v>367</v>
      </c>
      <c r="AS2" s="188">
        <v>118</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443</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785</v>
      </c>
      <c r="Q13" s="232"/>
      <c r="R13" s="232"/>
      <c r="S13" s="232"/>
      <c r="T13" s="232"/>
      <c r="U13" s="232"/>
      <c r="V13" s="233"/>
      <c r="W13" s="231">
        <v>814</v>
      </c>
      <c r="X13" s="232"/>
      <c r="Y13" s="232"/>
      <c r="Z13" s="232"/>
      <c r="AA13" s="232"/>
      <c r="AB13" s="232"/>
      <c r="AC13" s="233"/>
      <c r="AD13" s="231">
        <v>962</v>
      </c>
      <c r="AE13" s="232"/>
      <c r="AF13" s="232"/>
      <c r="AG13" s="232"/>
      <c r="AH13" s="232"/>
      <c r="AI13" s="232"/>
      <c r="AJ13" s="233"/>
      <c r="AK13" s="231">
        <v>752</v>
      </c>
      <c r="AL13" s="232"/>
      <c r="AM13" s="232"/>
      <c r="AN13" s="232"/>
      <c r="AO13" s="232"/>
      <c r="AP13" s="232"/>
      <c r="AQ13" s="233"/>
      <c r="AR13" s="243">
        <v>840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t="s">
        <v>702</v>
      </c>
      <c r="AE14" s="232"/>
      <c r="AF14" s="232"/>
      <c r="AG14" s="232"/>
      <c r="AH14" s="232"/>
      <c r="AI14" s="232"/>
      <c r="AJ14" s="233"/>
      <c r="AK14" s="231" t="s">
        <v>702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t="s">
        <v>702</v>
      </c>
      <c r="AL15" s="232"/>
      <c r="AM15" s="232"/>
      <c r="AN15" s="232"/>
      <c r="AO15" s="232"/>
      <c r="AP15" s="232"/>
      <c r="AQ15" s="233"/>
      <c r="AR15" s="231" t="s">
        <v>750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702</v>
      </c>
      <c r="AE16" s="232"/>
      <c r="AF16" s="232"/>
      <c r="AG16" s="232"/>
      <c r="AH16" s="232"/>
      <c r="AI16" s="232"/>
      <c r="AJ16" s="233"/>
      <c r="AK16" s="231" t="s">
        <v>702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t="s">
        <v>702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785</v>
      </c>
      <c r="Q18" s="276"/>
      <c r="R18" s="276"/>
      <c r="S18" s="276"/>
      <c r="T18" s="276"/>
      <c r="U18" s="276"/>
      <c r="V18" s="277"/>
      <c r="W18" s="275">
        <f>SUM(W13:AC17)</f>
        <v>814</v>
      </c>
      <c r="X18" s="276"/>
      <c r="Y18" s="276"/>
      <c r="Z18" s="276"/>
      <c r="AA18" s="276"/>
      <c r="AB18" s="276"/>
      <c r="AC18" s="277"/>
      <c r="AD18" s="275">
        <f>SUM(AD13:AJ17)</f>
        <v>962</v>
      </c>
      <c r="AE18" s="276"/>
      <c r="AF18" s="276"/>
      <c r="AG18" s="276"/>
      <c r="AH18" s="276"/>
      <c r="AI18" s="276"/>
      <c r="AJ18" s="277"/>
      <c r="AK18" s="275">
        <f>SUM(AK13:AQ17)</f>
        <v>752</v>
      </c>
      <c r="AL18" s="276"/>
      <c r="AM18" s="276"/>
      <c r="AN18" s="276"/>
      <c r="AO18" s="276"/>
      <c r="AP18" s="276"/>
      <c r="AQ18" s="277"/>
      <c r="AR18" s="275">
        <f>SUM(AR13:AX17)</f>
        <v>840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776</v>
      </c>
      <c r="Q19" s="232"/>
      <c r="R19" s="232"/>
      <c r="S19" s="232"/>
      <c r="T19" s="232"/>
      <c r="U19" s="232"/>
      <c r="V19" s="233"/>
      <c r="W19" s="231">
        <v>792</v>
      </c>
      <c r="X19" s="232"/>
      <c r="Y19" s="232"/>
      <c r="Z19" s="232"/>
      <c r="AA19" s="232"/>
      <c r="AB19" s="232"/>
      <c r="AC19" s="233"/>
      <c r="AD19" s="231">
        <v>894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0.98853503184713376</v>
      </c>
      <c r="Q20" s="307"/>
      <c r="R20" s="307"/>
      <c r="S20" s="307"/>
      <c r="T20" s="307"/>
      <c r="U20" s="307"/>
      <c r="V20" s="307"/>
      <c r="W20" s="307">
        <f>IF(W18=0, "-", SUM(W19)/W18)</f>
        <v>0.97297297297297303</v>
      </c>
      <c r="X20" s="307"/>
      <c r="Y20" s="307"/>
      <c r="Z20" s="307"/>
      <c r="AA20" s="307"/>
      <c r="AB20" s="307"/>
      <c r="AC20" s="307"/>
      <c r="AD20" s="307">
        <f>IF(AD18=0, "-", SUM(AD19)/AD18)</f>
        <v>0.92931392931392931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0.98853503184713376</v>
      </c>
      <c r="Q21" s="307"/>
      <c r="R21" s="307"/>
      <c r="S21" s="307"/>
      <c r="T21" s="307"/>
      <c r="U21" s="307"/>
      <c r="V21" s="307"/>
      <c r="W21" s="307">
        <f>IF(W19=0, "-", SUM(W19)/SUM(W13,W14))</f>
        <v>0.97297297297297303</v>
      </c>
      <c r="X21" s="307"/>
      <c r="Y21" s="307"/>
      <c r="Z21" s="307"/>
      <c r="AA21" s="307"/>
      <c r="AB21" s="307"/>
      <c r="AC21" s="307"/>
      <c r="AD21" s="307">
        <f>IF(AD19=0, "-", SUM(AD19)/SUM(AD13,AD14))</f>
        <v>0.92931392931392931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703</v>
      </c>
      <c r="H23" s="293"/>
      <c r="I23" s="293"/>
      <c r="J23" s="293"/>
      <c r="K23" s="293"/>
      <c r="L23" s="293"/>
      <c r="M23" s="293"/>
      <c r="N23" s="293"/>
      <c r="O23" s="294"/>
      <c r="P23" s="243">
        <v>752</v>
      </c>
      <c r="Q23" s="244"/>
      <c r="R23" s="244"/>
      <c r="S23" s="244"/>
      <c r="T23" s="244"/>
      <c r="U23" s="244"/>
      <c r="V23" s="295"/>
      <c r="W23" s="243">
        <v>840</v>
      </c>
      <c r="X23" s="244"/>
      <c r="Y23" s="244"/>
      <c r="Z23" s="244"/>
      <c r="AA23" s="244"/>
      <c r="AB23" s="244"/>
      <c r="AC23" s="295"/>
      <c r="AD23" s="296" t="s">
        <v>767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750</v>
      </c>
      <c r="H24" s="303"/>
      <c r="I24" s="303"/>
      <c r="J24" s="303"/>
      <c r="K24" s="303"/>
      <c r="L24" s="303"/>
      <c r="M24" s="303"/>
      <c r="N24" s="303"/>
      <c r="O24" s="304"/>
      <c r="P24" s="231" t="s">
        <v>750</v>
      </c>
      <c r="Q24" s="232"/>
      <c r="R24" s="232"/>
      <c r="S24" s="232"/>
      <c r="T24" s="232"/>
      <c r="U24" s="232"/>
      <c r="V24" s="233"/>
      <c r="W24" s="231" t="s">
        <v>750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750</v>
      </c>
      <c r="H25" s="303"/>
      <c r="I25" s="303"/>
      <c r="J25" s="303"/>
      <c r="K25" s="303"/>
      <c r="L25" s="303"/>
      <c r="M25" s="303"/>
      <c r="N25" s="303"/>
      <c r="O25" s="304"/>
      <c r="P25" s="231" t="s">
        <v>750</v>
      </c>
      <c r="Q25" s="232"/>
      <c r="R25" s="232"/>
      <c r="S25" s="232"/>
      <c r="T25" s="232"/>
      <c r="U25" s="232"/>
      <c r="V25" s="233"/>
      <c r="W25" s="231" t="s">
        <v>750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750</v>
      </c>
      <c r="H26" s="303"/>
      <c r="I26" s="303"/>
      <c r="J26" s="303"/>
      <c r="K26" s="303"/>
      <c r="L26" s="303"/>
      <c r="M26" s="303"/>
      <c r="N26" s="303"/>
      <c r="O26" s="304"/>
      <c r="P26" s="231" t="s">
        <v>750</v>
      </c>
      <c r="Q26" s="232"/>
      <c r="R26" s="232"/>
      <c r="S26" s="232"/>
      <c r="T26" s="232"/>
      <c r="U26" s="232"/>
      <c r="V26" s="233"/>
      <c r="W26" s="231" t="s">
        <v>750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750</v>
      </c>
      <c r="H27" s="303"/>
      <c r="I27" s="303"/>
      <c r="J27" s="303"/>
      <c r="K27" s="303"/>
      <c r="L27" s="303"/>
      <c r="M27" s="303"/>
      <c r="N27" s="303"/>
      <c r="O27" s="304"/>
      <c r="P27" s="231" t="s">
        <v>750</v>
      </c>
      <c r="Q27" s="232"/>
      <c r="R27" s="232"/>
      <c r="S27" s="232"/>
      <c r="T27" s="232"/>
      <c r="U27" s="232"/>
      <c r="V27" s="233"/>
      <c r="W27" s="231" t="s">
        <v>750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755</v>
      </c>
      <c r="H28" s="310"/>
      <c r="I28" s="310"/>
      <c r="J28" s="310"/>
      <c r="K28" s="310"/>
      <c r="L28" s="310"/>
      <c r="M28" s="310"/>
      <c r="N28" s="310"/>
      <c r="O28" s="311"/>
      <c r="P28" s="312" t="s">
        <v>755</v>
      </c>
      <c r="Q28" s="313"/>
      <c r="R28" s="313"/>
      <c r="S28" s="313"/>
      <c r="T28" s="313"/>
      <c r="U28" s="313"/>
      <c r="V28" s="314"/>
      <c r="W28" s="312" t="s">
        <v>755</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752</v>
      </c>
      <c r="Q29" s="346"/>
      <c r="R29" s="346"/>
      <c r="S29" s="346"/>
      <c r="T29" s="346"/>
      <c r="U29" s="346"/>
      <c r="V29" s="347"/>
      <c r="W29" s="348">
        <f>AR13</f>
        <v>840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766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727</v>
      </c>
      <c r="H32" s="373"/>
      <c r="I32" s="373"/>
      <c r="J32" s="373"/>
      <c r="K32" s="373"/>
      <c r="L32" s="373"/>
      <c r="M32" s="373"/>
      <c r="N32" s="373"/>
      <c r="O32" s="373"/>
      <c r="P32" s="376" t="s">
        <v>710</v>
      </c>
      <c r="Q32" s="377"/>
      <c r="R32" s="377"/>
      <c r="S32" s="377"/>
      <c r="T32" s="377"/>
      <c r="U32" s="377"/>
      <c r="V32" s="377"/>
      <c r="W32" s="377"/>
      <c r="X32" s="378"/>
      <c r="Y32" s="382" t="s">
        <v>52</v>
      </c>
      <c r="Z32" s="383"/>
      <c r="AA32" s="384"/>
      <c r="AB32" s="385" t="s">
        <v>709</v>
      </c>
      <c r="AC32" s="386"/>
      <c r="AD32" s="386"/>
      <c r="AE32" s="387">
        <v>2</v>
      </c>
      <c r="AF32" s="387"/>
      <c r="AG32" s="387"/>
      <c r="AH32" s="387"/>
      <c r="AI32" s="387">
        <v>2</v>
      </c>
      <c r="AJ32" s="387"/>
      <c r="AK32" s="387"/>
      <c r="AL32" s="387"/>
      <c r="AM32" s="387">
        <v>2</v>
      </c>
      <c r="AN32" s="387"/>
      <c r="AO32" s="387"/>
      <c r="AP32" s="387"/>
      <c r="AQ32" s="413" t="s">
        <v>706</v>
      </c>
      <c r="AR32" s="387"/>
      <c r="AS32" s="387"/>
      <c r="AT32" s="387"/>
      <c r="AU32" s="404" t="s">
        <v>706</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709</v>
      </c>
      <c r="AC33" s="386"/>
      <c r="AD33" s="386"/>
      <c r="AE33" s="387">
        <v>2</v>
      </c>
      <c r="AF33" s="387"/>
      <c r="AG33" s="387"/>
      <c r="AH33" s="387"/>
      <c r="AI33" s="387">
        <v>2</v>
      </c>
      <c r="AJ33" s="387"/>
      <c r="AK33" s="387"/>
      <c r="AL33" s="387"/>
      <c r="AM33" s="387">
        <v>2</v>
      </c>
      <c r="AN33" s="387"/>
      <c r="AO33" s="387"/>
      <c r="AP33" s="387"/>
      <c r="AQ33" s="387">
        <v>2</v>
      </c>
      <c r="AR33" s="387"/>
      <c r="AS33" s="387"/>
      <c r="AT33" s="387"/>
      <c r="AU33" s="425">
        <v>2</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749</v>
      </c>
      <c r="H35" s="410"/>
      <c r="I35" s="410"/>
      <c r="J35" s="410"/>
      <c r="K35" s="410"/>
      <c r="L35" s="410"/>
      <c r="M35" s="410"/>
      <c r="N35" s="410"/>
      <c r="O35" s="410"/>
      <c r="P35" s="410"/>
      <c r="Q35" s="410"/>
      <c r="R35" s="410"/>
      <c r="S35" s="410"/>
      <c r="T35" s="410"/>
      <c r="U35" s="410"/>
      <c r="V35" s="410"/>
      <c r="W35" s="410"/>
      <c r="X35" s="410"/>
      <c r="Y35" s="434" t="s">
        <v>665</v>
      </c>
      <c r="Z35" s="435"/>
      <c r="AA35" s="436"/>
      <c r="AB35" s="437" t="s">
        <v>748</v>
      </c>
      <c r="AC35" s="438"/>
      <c r="AD35" s="439"/>
      <c r="AE35" s="413">
        <v>388</v>
      </c>
      <c r="AF35" s="413"/>
      <c r="AG35" s="413"/>
      <c r="AH35" s="413"/>
      <c r="AI35" s="413">
        <v>396</v>
      </c>
      <c r="AJ35" s="413"/>
      <c r="AK35" s="413"/>
      <c r="AL35" s="413"/>
      <c r="AM35" s="413">
        <v>447</v>
      </c>
      <c r="AN35" s="413"/>
      <c r="AO35" s="413"/>
      <c r="AP35" s="413"/>
      <c r="AQ35" s="404">
        <v>376</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668</v>
      </c>
      <c r="Z36" s="414"/>
      <c r="AA36" s="415"/>
      <c r="AB36" s="440" t="s">
        <v>707</v>
      </c>
      <c r="AC36" s="441"/>
      <c r="AD36" s="442"/>
      <c r="AE36" s="443" t="s">
        <v>743</v>
      </c>
      <c r="AF36" s="443"/>
      <c r="AG36" s="443"/>
      <c r="AH36" s="443"/>
      <c r="AI36" s="443" t="s">
        <v>708</v>
      </c>
      <c r="AJ36" s="443"/>
      <c r="AK36" s="443"/>
      <c r="AL36" s="443"/>
      <c r="AM36" s="443" t="s">
        <v>746</v>
      </c>
      <c r="AN36" s="443"/>
      <c r="AO36" s="443"/>
      <c r="AP36" s="443"/>
      <c r="AQ36" s="443" t="s">
        <v>744</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4</v>
      </c>
      <c r="AR38" s="448"/>
      <c r="AS38" s="449" t="s">
        <v>224</v>
      </c>
      <c r="AT38" s="450"/>
      <c r="AU38" s="451" t="s">
        <v>728</v>
      </c>
      <c r="AV38" s="451"/>
      <c r="AW38" s="339" t="s">
        <v>170</v>
      </c>
      <c r="AX38" s="344"/>
    </row>
    <row r="39" spans="1:51" ht="23.25" customHeight="1" x14ac:dyDescent="0.15">
      <c r="A39" s="488"/>
      <c r="B39" s="486"/>
      <c r="C39" s="486"/>
      <c r="D39" s="486"/>
      <c r="E39" s="486"/>
      <c r="F39" s="487"/>
      <c r="G39" s="390" t="s">
        <v>704</v>
      </c>
      <c r="H39" s="391"/>
      <c r="I39" s="391"/>
      <c r="J39" s="391"/>
      <c r="K39" s="391"/>
      <c r="L39" s="391"/>
      <c r="M39" s="391"/>
      <c r="N39" s="391"/>
      <c r="O39" s="392"/>
      <c r="P39" s="154" t="s">
        <v>747</v>
      </c>
      <c r="Q39" s="154"/>
      <c r="R39" s="154"/>
      <c r="S39" s="154"/>
      <c r="T39" s="154"/>
      <c r="U39" s="154"/>
      <c r="V39" s="154"/>
      <c r="W39" s="154"/>
      <c r="X39" s="155"/>
      <c r="Y39" s="401" t="s">
        <v>12</v>
      </c>
      <c r="Z39" s="402"/>
      <c r="AA39" s="403"/>
      <c r="AB39" s="385" t="s">
        <v>705</v>
      </c>
      <c r="AC39" s="385"/>
      <c r="AD39" s="385"/>
      <c r="AE39" s="404">
        <v>18</v>
      </c>
      <c r="AF39" s="388"/>
      <c r="AG39" s="388"/>
      <c r="AH39" s="388"/>
      <c r="AI39" s="404">
        <v>18</v>
      </c>
      <c r="AJ39" s="388"/>
      <c r="AK39" s="388"/>
      <c r="AL39" s="388"/>
      <c r="AM39" s="404">
        <v>18</v>
      </c>
      <c r="AN39" s="388"/>
      <c r="AO39" s="388"/>
      <c r="AP39" s="388"/>
      <c r="AQ39" s="406" t="s">
        <v>706</v>
      </c>
      <c r="AR39" s="407"/>
      <c r="AS39" s="407"/>
      <c r="AT39" s="408"/>
      <c r="AU39" s="388" t="s">
        <v>706</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705</v>
      </c>
      <c r="AC40" s="463"/>
      <c r="AD40" s="463"/>
      <c r="AE40" s="404">
        <v>18</v>
      </c>
      <c r="AF40" s="388"/>
      <c r="AG40" s="388"/>
      <c r="AH40" s="388"/>
      <c r="AI40" s="404">
        <v>18</v>
      </c>
      <c r="AJ40" s="388"/>
      <c r="AK40" s="388"/>
      <c r="AL40" s="388"/>
      <c r="AM40" s="404">
        <v>18</v>
      </c>
      <c r="AN40" s="388"/>
      <c r="AO40" s="388"/>
      <c r="AP40" s="388"/>
      <c r="AQ40" s="406">
        <v>18</v>
      </c>
      <c r="AR40" s="407"/>
      <c r="AS40" s="407"/>
      <c r="AT40" s="408"/>
      <c r="AU40" s="388" t="s">
        <v>706</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100</v>
      </c>
      <c r="AF41" s="388"/>
      <c r="AG41" s="388"/>
      <c r="AH41" s="388"/>
      <c r="AI41" s="404">
        <v>100</v>
      </c>
      <c r="AJ41" s="388"/>
      <c r="AK41" s="388"/>
      <c r="AL41" s="388"/>
      <c r="AM41" s="404">
        <v>100</v>
      </c>
      <c r="AN41" s="388"/>
      <c r="AO41" s="388"/>
      <c r="AP41" s="388"/>
      <c r="AQ41" s="406" t="s">
        <v>706</v>
      </c>
      <c r="AR41" s="407"/>
      <c r="AS41" s="407"/>
      <c r="AT41" s="408"/>
      <c r="AU41" s="388" t="s">
        <v>706</v>
      </c>
      <c r="AV41" s="388"/>
      <c r="AW41" s="388"/>
      <c r="AX41" s="389"/>
    </row>
    <row r="42" spans="1:51" ht="23.25" customHeight="1" x14ac:dyDescent="0.15">
      <c r="A42" s="476" t="s">
        <v>343</v>
      </c>
      <c r="B42" s="471"/>
      <c r="C42" s="471"/>
      <c r="D42" s="471"/>
      <c r="E42" s="471"/>
      <c r="F42" s="472"/>
      <c r="G42" s="512" t="s">
        <v>729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07"/>
      <c r="H52" s="399"/>
      <c r="I52" s="399"/>
      <c r="J52" s="399"/>
      <c r="K52" s="399"/>
      <c r="L52" s="399"/>
      <c r="M52" s="399"/>
      <c r="N52" s="399"/>
      <c r="O52" s="400"/>
      <c r="P52" s="466"/>
      <c r="Q52" s="466"/>
      <c r="R52" s="466"/>
      <c r="S52" s="466"/>
      <c r="T52" s="466"/>
      <c r="U52" s="466"/>
      <c r="V52" s="466"/>
      <c r="W52" s="466"/>
      <c r="X52" s="467"/>
      <c r="Y52" s="908" t="s">
        <v>51</v>
      </c>
      <c r="Z52" s="800"/>
      <c r="AA52" s="801"/>
      <c r="AB52" s="463"/>
      <c r="AC52" s="463"/>
      <c r="AD52" s="463"/>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6"/>
      <c r="Q57" s="466"/>
      <c r="R57" s="466"/>
      <c r="S57" s="466"/>
      <c r="T57" s="466"/>
      <c r="U57" s="466"/>
      <c r="V57" s="466"/>
      <c r="W57" s="466"/>
      <c r="X57" s="467"/>
      <c r="Y57" s="908"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6"/>
      <c r="Q62" s="466"/>
      <c r="R62" s="466"/>
      <c r="S62" s="466"/>
      <c r="T62" s="466"/>
      <c r="U62" s="466"/>
      <c r="V62" s="466"/>
      <c r="W62" s="466"/>
      <c r="X62" s="467"/>
      <c r="Y62" s="908"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5"/>
      <c r="AV67" s="420"/>
      <c r="AW67" s="420"/>
      <c r="AX67" s="421"/>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667</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6"/>
      <c r="Q86" s="466"/>
      <c r="R86" s="466"/>
      <c r="S86" s="466"/>
      <c r="T86" s="466"/>
      <c r="U86" s="466"/>
      <c r="V86" s="466"/>
      <c r="W86" s="466"/>
      <c r="X86" s="467"/>
      <c r="Y86" s="908"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6"/>
      <c r="Q91" s="466"/>
      <c r="R91" s="466"/>
      <c r="S91" s="466"/>
      <c r="T91" s="466"/>
      <c r="U91" s="466"/>
      <c r="V91" s="466"/>
      <c r="W91" s="466"/>
      <c r="X91" s="467"/>
      <c r="Y91" s="908"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6"/>
      <c r="Q96" s="466"/>
      <c r="R96" s="466"/>
      <c r="S96" s="466"/>
      <c r="T96" s="466"/>
      <c r="U96" s="466"/>
      <c r="V96" s="466"/>
      <c r="W96" s="466"/>
      <c r="X96" s="467"/>
      <c r="Y96" s="908"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5"/>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6"/>
      <c r="Q120" s="466"/>
      <c r="R120" s="466"/>
      <c r="S120" s="466"/>
      <c r="T120" s="466"/>
      <c r="U120" s="466"/>
      <c r="V120" s="466"/>
      <c r="W120" s="466"/>
      <c r="X120" s="467"/>
      <c r="Y120" s="908"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6"/>
      <c r="Q125" s="466"/>
      <c r="R125" s="466"/>
      <c r="S125" s="466"/>
      <c r="T125" s="466"/>
      <c r="U125" s="466"/>
      <c r="V125" s="466"/>
      <c r="W125" s="466"/>
      <c r="X125" s="467"/>
      <c r="Y125" s="908"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6"/>
      <c r="Q130" s="466"/>
      <c r="R130" s="466"/>
      <c r="S130" s="466"/>
      <c r="T130" s="466"/>
      <c r="U130" s="466"/>
      <c r="V130" s="466"/>
      <c r="W130" s="466"/>
      <c r="X130" s="467"/>
      <c r="Y130" s="908"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5"/>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6"/>
      <c r="Q154" s="466"/>
      <c r="R154" s="466"/>
      <c r="S154" s="466"/>
      <c r="T154" s="466"/>
      <c r="U154" s="466"/>
      <c r="V154" s="466"/>
      <c r="W154" s="466"/>
      <c r="X154" s="467"/>
      <c r="Y154" s="908"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6"/>
      <c r="Q159" s="466"/>
      <c r="R159" s="466"/>
      <c r="S159" s="466"/>
      <c r="T159" s="466"/>
      <c r="U159" s="466"/>
      <c r="V159" s="466"/>
      <c r="W159" s="466"/>
      <c r="X159" s="467"/>
      <c r="Y159" s="908"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6"/>
      <c r="Q164" s="466"/>
      <c r="R164" s="466"/>
      <c r="S164" s="466"/>
      <c r="T164" s="466"/>
      <c r="U164" s="466"/>
      <c r="V164" s="466"/>
      <c r="W164" s="466"/>
      <c r="X164" s="467"/>
      <c r="Y164" s="908"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5"/>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6"/>
      <c r="Q188" s="466"/>
      <c r="R188" s="466"/>
      <c r="S188" s="466"/>
      <c r="T188" s="466"/>
      <c r="U188" s="466"/>
      <c r="V188" s="466"/>
      <c r="W188" s="466"/>
      <c r="X188" s="467"/>
      <c r="Y188" s="908"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6"/>
      <c r="Q193" s="466"/>
      <c r="R193" s="466"/>
      <c r="S193" s="466"/>
      <c r="T193" s="466"/>
      <c r="U193" s="466"/>
      <c r="V193" s="466"/>
      <c r="W193" s="466"/>
      <c r="X193" s="467"/>
      <c r="Y193" s="908"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6"/>
      <c r="Q198" s="466"/>
      <c r="R198" s="466"/>
      <c r="S198" s="466"/>
      <c r="T198" s="466"/>
      <c r="U198" s="466"/>
      <c r="V198" s="466"/>
      <c r="W198" s="466"/>
      <c r="X198" s="467"/>
      <c r="Y198" s="908"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711</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81.599999999999994" customHeight="1" x14ac:dyDescent="0.15">
      <c r="A216" s="668"/>
      <c r="B216" s="656"/>
      <c r="C216" s="655"/>
      <c r="D216" s="656"/>
      <c r="E216" s="470" t="s">
        <v>242</v>
      </c>
      <c r="F216" s="472"/>
      <c r="G216" s="153" t="s">
        <v>745</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751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42"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752</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753</v>
      </c>
      <c r="K218" s="658"/>
      <c r="L218" s="658"/>
      <c r="M218" s="658"/>
      <c r="N218" s="658"/>
      <c r="O218" s="658"/>
      <c r="P218" s="658"/>
      <c r="Q218" s="658"/>
      <c r="R218" s="658"/>
      <c r="S218" s="658"/>
      <c r="T218" s="659"/>
      <c r="U218" s="632" t="s">
        <v>754</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754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754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99"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697</v>
      </c>
      <c r="AE223" s="721"/>
      <c r="AF223" s="721"/>
      <c r="AG223" s="722" t="s">
        <v>712</v>
      </c>
      <c r="AH223" s="723"/>
      <c r="AI223" s="723"/>
      <c r="AJ223" s="723"/>
      <c r="AK223" s="723"/>
      <c r="AL223" s="723"/>
      <c r="AM223" s="723"/>
      <c r="AN223" s="723"/>
      <c r="AO223" s="723"/>
      <c r="AP223" s="723"/>
      <c r="AQ223" s="723"/>
      <c r="AR223" s="723"/>
      <c r="AS223" s="723"/>
      <c r="AT223" s="723"/>
      <c r="AU223" s="723"/>
      <c r="AV223" s="723"/>
      <c r="AW223" s="723"/>
      <c r="AX223" s="724"/>
    </row>
    <row r="224" spans="1:51" ht="53.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697</v>
      </c>
      <c r="AE224" s="702"/>
      <c r="AF224" s="702"/>
      <c r="AG224" s="728" t="s">
        <v>713</v>
      </c>
      <c r="AH224" s="729"/>
      <c r="AI224" s="729"/>
      <c r="AJ224" s="729"/>
      <c r="AK224" s="729"/>
      <c r="AL224" s="729"/>
      <c r="AM224" s="729"/>
      <c r="AN224" s="729"/>
      <c r="AO224" s="729"/>
      <c r="AP224" s="729"/>
      <c r="AQ224" s="729"/>
      <c r="AR224" s="729"/>
      <c r="AS224" s="729"/>
      <c r="AT224" s="729"/>
      <c r="AU224" s="729"/>
      <c r="AV224" s="729"/>
      <c r="AW224" s="729"/>
      <c r="AX224" s="730"/>
    </row>
    <row r="225" spans="1:50" ht="56.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697</v>
      </c>
      <c r="AE225" s="735"/>
      <c r="AF225" s="735"/>
      <c r="AG225" s="692" t="s">
        <v>714</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697</v>
      </c>
      <c r="AE226" s="690"/>
      <c r="AF226" s="690"/>
      <c r="AG226" s="376" t="s">
        <v>761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716</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717</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719</v>
      </c>
      <c r="AE229" s="754"/>
      <c r="AF229" s="754"/>
      <c r="AG229" s="755" t="s">
        <v>715</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697</v>
      </c>
      <c r="AE230" s="702"/>
      <c r="AF230" s="702"/>
      <c r="AG230" s="728" t="s">
        <v>718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719</v>
      </c>
      <c r="AE231" s="702"/>
      <c r="AF231" s="702"/>
      <c r="AG231" s="728" t="s">
        <v>715</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697</v>
      </c>
      <c r="AE232" s="702"/>
      <c r="AF232" s="702"/>
      <c r="AG232" s="728" t="s">
        <v>720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719</v>
      </c>
      <c r="AE233" s="735"/>
      <c r="AF233" s="735"/>
      <c r="AG233" s="750" t="s">
        <v>715</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719</v>
      </c>
      <c r="AE234" s="702"/>
      <c r="AF234" s="703"/>
      <c r="AG234" s="728" t="s">
        <v>715</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697</v>
      </c>
      <c r="AE235" s="743"/>
      <c r="AF235" s="744"/>
      <c r="AG235" s="745" t="s">
        <v>721</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697</v>
      </c>
      <c r="AE236" s="754"/>
      <c r="AF236" s="764"/>
      <c r="AG236" s="755" t="s">
        <v>722</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719</v>
      </c>
      <c r="AE237" s="769"/>
      <c r="AF237" s="769"/>
      <c r="AG237" s="728" t="s">
        <v>715</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697</v>
      </c>
      <c r="AE238" s="702"/>
      <c r="AF238" s="702"/>
      <c r="AG238" s="728" t="s">
        <v>723</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697</v>
      </c>
      <c r="AE239" s="702"/>
      <c r="AF239" s="702"/>
      <c r="AG239" s="758" t="s">
        <v>724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719</v>
      </c>
      <c r="AE240" s="690"/>
      <c r="AF240" s="781"/>
      <c r="AG240" s="376" t="s">
        <v>715</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83" customHeight="1" x14ac:dyDescent="0.15">
      <c r="A247" s="137" t="s">
        <v>46</v>
      </c>
      <c r="B247" s="138"/>
      <c r="C247" s="141" t="s">
        <v>50</v>
      </c>
      <c r="D247" s="142"/>
      <c r="E247" s="142"/>
      <c r="F247" s="143"/>
      <c r="G247" s="144" t="s">
        <v>725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758</v>
      </c>
      <c r="B254" s="134"/>
      <c r="C254" s="134"/>
      <c r="D254" s="134"/>
      <c r="E254" s="135"/>
      <c r="F254" s="789" t="s">
        <v>768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754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737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736</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735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734</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733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732</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731</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730</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692</v>
      </c>
      <c r="F266" s="805"/>
      <c r="G266" s="805"/>
      <c r="H266" s="92" t="str">
        <f>IF(E266="","","-")</f>
        <v>-</v>
      </c>
      <c r="I266" s="805"/>
      <c r="J266" s="805"/>
      <c r="K266" s="92" t="str">
        <f>IF(I266="","","-")</f>
        <v/>
      </c>
      <c r="L266" s="121">
        <v>12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692</v>
      </c>
      <c r="F267" s="805"/>
      <c r="G267" s="805"/>
      <c r="H267" s="92"/>
      <c r="I267" s="805"/>
      <c r="J267" s="805"/>
      <c r="K267" s="92"/>
      <c r="L267" s="121">
        <v>123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691</v>
      </c>
      <c r="H268" s="805"/>
      <c r="I268" s="805"/>
      <c r="J268" s="152">
        <v>20</v>
      </c>
      <c r="K268" s="152"/>
      <c r="L268" s="121">
        <v>116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759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763</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703</v>
      </c>
      <c r="H310" s="839"/>
      <c r="I310" s="839"/>
      <c r="J310" s="839"/>
      <c r="K310" s="840"/>
      <c r="L310" s="841" t="s">
        <v>738</v>
      </c>
      <c r="M310" s="842"/>
      <c r="N310" s="842"/>
      <c r="O310" s="842"/>
      <c r="P310" s="842"/>
      <c r="Q310" s="842"/>
      <c r="R310" s="842"/>
      <c r="S310" s="842"/>
      <c r="T310" s="842"/>
      <c r="U310" s="842"/>
      <c r="V310" s="842"/>
      <c r="W310" s="842"/>
      <c r="X310" s="843"/>
      <c r="Y310" s="844">
        <v>772.3</v>
      </c>
      <c r="Z310" s="845"/>
      <c r="AA310" s="845"/>
      <c r="AB310" s="846"/>
      <c r="AC310" s="838" t="s">
        <v>764</v>
      </c>
      <c r="AD310" s="839"/>
      <c r="AE310" s="839"/>
      <c r="AF310" s="839"/>
      <c r="AG310" s="840"/>
      <c r="AH310" s="841" t="s">
        <v>765</v>
      </c>
      <c r="AI310" s="842"/>
      <c r="AJ310" s="842"/>
      <c r="AK310" s="842"/>
      <c r="AL310" s="842"/>
      <c r="AM310" s="842"/>
      <c r="AN310" s="842"/>
      <c r="AO310" s="842"/>
      <c r="AP310" s="842"/>
      <c r="AQ310" s="842"/>
      <c r="AR310" s="842"/>
      <c r="AS310" s="842"/>
      <c r="AT310" s="843"/>
      <c r="AU310" s="844">
        <v>122</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772.3</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122</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762</v>
      </c>
      <c r="D366" s="875"/>
      <c r="E366" s="875"/>
      <c r="F366" s="875"/>
      <c r="G366" s="875"/>
      <c r="H366" s="875"/>
      <c r="I366" s="875"/>
      <c r="J366" s="876">
        <v>8010901008488</v>
      </c>
      <c r="K366" s="877"/>
      <c r="L366" s="877"/>
      <c r="M366" s="877"/>
      <c r="N366" s="877"/>
      <c r="O366" s="877"/>
      <c r="P366" s="878" t="s">
        <v>739</v>
      </c>
      <c r="Q366" s="879"/>
      <c r="R366" s="879"/>
      <c r="S366" s="879"/>
      <c r="T366" s="879"/>
      <c r="U366" s="879"/>
      <c r="V366" s="879"/>
      <c r="W366" s="879"/>
      <c r="X366" s="879"/>
      <c r="Y366" s="880">
        <v>772.3</v>
      </c>
      <c r="Z366" s="881"/>
      <c r="AA366" s="881"/>
      <c r="AB366" s="882"/>
      <c r="AC366" s="883" t="s">
        <v>340</v>
      </c>
      <c r="AD366" s="884"/>
      <c r="AE366" s="884"/>
      <c r="AF366" s="884"/>
      <c r="AG366" s="884"/>
      <c r="AH366" s="867" t="s">
        <v>742</v>
      </c>
      <c r="AI366" s="868"/>
      <c r="AJ366" s="868"/>
      <c r="AK366" s="868"/>
      <c r="AL366" s="869">
        <v>100</v>
      </c>
      <c r="AM366" s="870"/>
      <c r="AN366" s="870"/>
      <c r="AO366" s="871"/>
      <c r="AP366" s="872" t="s">
        <v>742</v>
      </c>
      <c r="AQ366" s="872"/>
      <c r="AR366" s="872"/>
      <c r="AS366" s="872"/>
      <c r="AT366" s="872"/>
      <c r="AU366" s="872"/>
      <c r="AV366" s="872"/>
      <c r="AW366" s="872"/>
      <c r="AX366" s="872"/>
    </row>
    <row r="367" spans="1:51" ht="30" customHeight="1" x14ac:dyDescent="0.15">
      <c r="A367" s="873">
        <v>2</v>
      </c>
      <c r="B367" s="873">
        <v>1</v>
      </c>
      <c r="C367" s="874" t="s">
        <v>762</v>
      </c>
      <c r="D367" s="875"/>
      <c r="E367" s="875"/>
      <c r="F367" s="875"/>
      <c r="G367" s="875"/>
      <c r="H367" s="875"/>
      <c r="I367" s="875"/>
      <c r="J367" s="876">
        <v>8010901008488</v>
      </c>
      <c r="K367" s="877"/>
      <c r="L367" s="877"/>
      <c r="M367" s="877"/>
      <c r="N367" s="877"/>
      <c r="O367" s="877"/>
      <c r="P367" s="878" t="s">
        <v>739</v>
      </c>
      <c r="Q367" s="879"/>
      <c r="R367" s="879"/>
      <c r="S367" s="879"/>
      <c r="T367" s="879"/>
      <c r="U367" s="879"/>
      <c r="V367" s="879"/>
      <c r="W367" s="879"/>
      <c r="X367" s="879"/>
      <c r="Y367" s="880">
        <v>122</v>
      </c>
      <c r="Z367" s="881"/>
      <c r="AA367" s="881"/>
      <c r="AB367" s="882"/>
      <c r="AC367" s="883" t="s">
        <v>740</v>
      </c>
      <c r="AD367" s="884"/>
      <c r="AE367" s="884"/>
      <c r="AF367" s="884"/>
      <c r="AG367" s="884"/>
      <c r="AH367" s="867" t="s">
        <v>742</v>
      </c>
      <c r="AI367" s="868"/>
      <c r="AJ367" s="868"/>
      <c r="AK367" s="868"/>
      <c r="AL367" s="869" t="s">
        <v>760</v>
      </c>
      <c r="AM367" s="870"/>
      <c r="AN367" s="870"/>
      <c r="AO367" s="871"/>
      <c r="AP367" s="872" t="s">
        <v>742</v>
      </c>
      <c r="AQ367" s="872"/>
      <c r="AR367" s="872"/>
      <c r="AS367" s="872"/>
      <c r="AT367" s="872"/>
      <c r="AU367" s="872"/>
      <c r="AV367" s="872"/>
      <c r="AW367" s="872"/>
      <c r="AX367" s="872"/>
      <c r="AY367">
        <f>COUNTA($C$367)</f>
        <v>1</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v>100</v>
      </c>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46.5" customHeight="1" x14ac:dyDescent="0.15">
      <c r="A631" s="873">
        <v>1</v>
      </c>
      <c r="B631" s="873">
        <v>1</v>
      </c>
      <c r="C631" s="895" t="s">
        <v>741</v>
      </c>
      <c r="D631" s="895"/>
      <c r="E631" s="663" t="s">
        <v>762</v>
      </c>
      <c r="F631" s="896"/>
      <c r="G631" s="896"/>
      <c r="H631" s="896"/>
      <c r="I631" s="896"/>
      <c r="J631" s="876">
        <v>8010901008488</v>
      </c>
      <c r="K631" s="877"/>
      <c r="L631" s="877"/>
      <c r="M631" s="877"/>
      <c r="N631" s="877"/>
      <c r="O631" s="877"/>
      <c r="P631" s="878" t="s">
        <v>739</v>
      </c>
      <c r="Q631" s="879"/>
      <c r="R631" s="879"/>
      <c r="S631" s="879"/>
      <c r="T631" s="879"/>
      <c r="U631" s="879"/>
      <c r="V631" s="879"/>
      <c r="W631" s="879"/>
      <c r="X631" s="879"/>
      <c r="Y631" s="880">
        <v>818.4</v>
      </c>
      <c r="Z631" s="881"/>
      <c r="AA631" s="881"/>
      <c r="AB631" s="882"/>
      <c r="AC631" s="883" t="s">
        <v>340</v>
      </c>
      <c r="AD631" s="884"/>
      <c r="AE631" s="884"/>
      <c r="AF631" s="884"/>
      <c r="AG631" s="884"/>
      <c r="AH631" s="885" t="s">
        <v>742</v>
      </c>
      <c r="AI631" s="886"/>
      <c r="AJ631" s="886"/>
      <c r="AK631" s="886"/>
      <c r="AL631" s="869">
        <v>100</v>
      </c>
      <c r="AM631" s="870"/>
      <c r="AN631" s="870"/>
      <c r="AO631" s="871"/>
      <c r="AP631" s="872" t="s">
        <v>367</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16383" man="1"/>
    <brk id="26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26" sqref="B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5" t="s">
        <v>343</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5" t="s">
        <v>343</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5" t="s">
        <v>343</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5" t="s">
        <v>343</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5" t="s">
        <v>343</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5" t="s">
        <v>343</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5" t="s">
        <v>343</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5" t="s">
        <v>343</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5" t="s">
        <v>343</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5" t="s">
        <v>343</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2022-09-02T04:42:06Z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