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7E13A984-DAA1-45BC-829A-0521BBBA79B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13"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5" i="11" l="1"/>
  <c r="AY204" i="11"/>
  <c r="AY211" i="11"/>
  <c r="AY212" i="11"/>
  <c r="AY202" i="11"/>
  <c r="AY203" i="11"/>
  <c r="AY175" i="11"/>
  <c r="AY206" i="11"/>
  <c r="AY172" i="11"/>
  <c r="AY100" i="11"/>
  <c r="AY152" i="11"/>
  <c r="AY153" i="11"/>
  <c r="AY179" i="11"/>
  <c r="AY114" i="11"/>
  <c r="AY154" i="11"/>
  <c r="AY118" i="11"/>
  <c r="AY155" i="11"/>
  <c r="AY207" i="11"/>
  <c r="AY119"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96" i="11"/>
  <c r="AY80" i="11"/>
  <c r="AY97" i="11"/>
  <c r="AY81" i="11"/>
  <c r="AY82"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<sst xmlns="http://schemas.openxmlformats.org/spreadsheetml/2006/main" count="2597" uniqueCount="922">
  <si>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</si>
  <si>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</si>
  <si>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</si>
  <si>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</si>
  <si>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</si>
  <si>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</si>
  <si>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</si>
  <si>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</si>
  <si>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</si>
  <si>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</si>
  <si>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</si>
  <si>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</si>
  <si>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</si>
  <si>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</si>
  <si>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</si>
  <si>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</si>
  <si>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</si>
  <si>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</si>
  <si>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</si>
  <si>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</si>
  <si>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</si>
  <si>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</si>
  <si>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</si>
  <si>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</si>
  <si>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</si>
  <si>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</si>
  <si>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</si>
  <si>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</si>
  <si>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</si>
  <si>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</si>
  <si>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</si>
  <si>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</si>
  <si>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</si>
  <si>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</si>
  <si>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</si>
  <si>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</si>
  <si>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</si>
  <si>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</si>
  <si>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</si>
  <si>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</si>
  <si>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</si>
  <si>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</si>
  <si>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</si>
  <si>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</si>
  <si>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</si>
  <si>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</si>
  <si>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</si>
  <si>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</si>
  <si>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</si>
  <si>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</si>
  <si>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</si>
  <si>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</si>
  <si>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</si>
  <si>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</si>
  <si>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</si>
  <si>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</si>
  <si>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</si>
  <si>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</si>
  <si>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</si>
  <si>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</si>
  <si>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</si>
  <si>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</si>
  <si>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</si>
  <si>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</si>
  <si>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</si>
  <si>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</si>
  <si>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</si>
  <si>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</si>
  <si>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</si>
  <si>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</si>
  <si>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</si>
  <si>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</si>
  <si>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</si>
  <si>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</si>
  <si>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</si>
  <si>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</si>
  <si>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</si>
  <si>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</si>
  <si>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</si>
  <si>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</si>
  <si>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</si>
  <si>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</si>
  <si>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</si>
  <si>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</si>
  <si>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</si>
  <si>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</si>
  <si>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</si>
  <si>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</si>
  <si>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</si>
  <si>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</si>
  <si>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</si>
  <si>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</si>
  <si>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</si>
  <si>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</si>
  <si>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</si>
  <si>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</si>
  <si>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</si>
  <si>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</si>
  <si>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</si>
  <si>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</si>
  <si>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</si>
  <si>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</si>
  <si>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</si>
  <si>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</si>
  <si>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</si>
  <si>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</si>
  <si>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</si>
  <si>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</si>
  <si>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</si>
  <si>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</si>
  <si>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</si>
  <si>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</si>
  <si>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</si>
  <si>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</si>
  <si>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</si>
  <si>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</si>
  <si>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</si>
  <si>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</si>
  <si>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</si>
  <si>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</si>
  <si>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</si>
  <si>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</si>
  <si>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</si>
  <si>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</si>
  <si>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</si>
  <si>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</si>
  <si>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</si>
  <si>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</si>
  <si>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</si>
  <si>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</si>
  <si>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</si>
  <si>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</si>
  <si>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</si>
  <si>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</si>
  <si>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</si>
  <si>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</si>
  <si>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</si>
  <si>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</si>
  <si>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</si>
  <si>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</si>
  <si>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</si>
  <si>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</si>
  <si>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</si>
  <si>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</si>
  <si>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</si>
  <si>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</si>
  <si>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</si>
  <si>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</si>
  <si>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</si>
  <si>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</si>
  <si>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</si>
  <si>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</si>
  <si>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</si>
  <si>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</si>
  <si>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</si>
  <si>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</si>
  <si>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</si>
  <si>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</si>
  <si>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</si>
  <si>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</si>
  <si>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</si>
  <si>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</si>
  <si>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</si>
  <si>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</si>
  <si>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</si>
  <si>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</si>
  <si>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</si>
  <si>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</si>
  <si>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</si>
  <si>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</si>
  <si>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</si>
  <si>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</si>
  <si>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</si>
  <si>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</si>
  <si>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</si>
  <si>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</si>
  <si>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</si>
  <si>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</si>
  <si>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</si>
  <si>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</si>
  <si>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</si>
  <si>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</si>
  <si>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</si>
  <si>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</si>
  <si>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</si>
  <si>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</si>
  <si>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</si>
  <si>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</si>
  <si>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</si>
  <si>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</si>
  <si>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</si>
  <si>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</si>
  <si>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</si>
  <si>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</si>
  <si>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</si>
  <si>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</si>
  <si>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</si>
  <si>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</si>
  <si>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</si>
  <si>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</si>
  <si>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</si>
  <si>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</si>
  <si>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</si>
  <si>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</si>
  <si>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</si>
  <si>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</si>
  <si>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</si>
  <si>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</si>
  <si>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</si>
  <si>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</si>
  <si>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</si>
  <si>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</si>
  <si>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</si>
  <si>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</si>
  <si>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</si>
  <si>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</si>
  <si>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</si>
  <si>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</si>
  <si>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</si>
  <si>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</si>
  <si>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</si>
  <si>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</si>
  <si>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</si>
  <si>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</si>
  <si>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</si>
  <si>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</si>
  <si>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</si>
  <si>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</si>
  <si>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</si>
  <si>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</si>
  <si>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</si>
  <si>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</si>
  <si>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</si>
  <si>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</si>
  <si>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</si>
  <si>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</si>
  <si>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</si>
  <si>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</si>
  <si>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</si>
  <si>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</si>
  <si>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</si>
  <si>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</si>
  <si>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</si>
  <si>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</si>
  <si>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</si>
  <si>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</si>
  <si>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</si>
  <si>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</si>
  <si>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</si>
  <si>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</si>
  <si>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</si>
  <si>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</si>
  <si>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</si>
  <si>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</si>
  <si>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</si>
  <si>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</si>
  <si>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</si>
  <si>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</si>
  <si>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</si>
  <si>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</si>
  <si>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</si>
  <si>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</si>
  <si>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</si>
  <si>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</si>
  <si>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</si>
  <si>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</si>
  <si>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</si>
  <si>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</si>
  <si>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</si>
  <si>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</si>
  <si>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</si>
  <si>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</si>
  <si>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</si>
  <si>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</si>
  <si>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</si>
  <si>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</si>
  <si>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</si>
  <si>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</si>
  <si>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</si>
  <si>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</si>
  <si>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</si>
  <si>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</si>
  <si>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</si>
  <si>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</si>
  <si>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</si>
  <si>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</si>
  <si>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</si>
  <si>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</si>
  <si>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</si>
  <si>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</si>
  <si>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</si>
  <si>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</si>
  <si>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</si>
  <si>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</si>
  <si>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</si>
  <si>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</si>
  <si>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</si>
  <si>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</si>
  <si>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</si>
  <si>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</si>
  <si>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</si>
  <si>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</si>
  <si>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</si>
  <si>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</si>
  <si>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</si>
  <si>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</si>
  <si>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</si>
  <si>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</si>
  <si>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</si>
  <si>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</si>
  <si>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</si>
  <si>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</si>
  <si>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</si>
  <si>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</si>
  <si>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</si>
  <si>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</si>
  <si>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</si>
  <si>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</si>
  <si>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</si>
  <si>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</si>
  <si>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</si>
  <si>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</si>
  <si>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</si>
  <si>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</si>
  <si>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</si>
  <si>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</si>
  <si>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</si>
  <si>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</si>
  <si>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</si>
  <si>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</si>
  <si>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</si>
  <si>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</si>
  <si>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</si>
  <si>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</si>
  <si>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</si>
  <si>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</si>
  <si>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</si>
  <si>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</si>
  <si>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</si>
  <si>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</si>
  <si>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</si>
  <si>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</si>
  <si>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</si>
  <si>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</si>
  <si>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</si>
  <si>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</si>
  <si>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</si>
  <si>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</si>
  <si>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</si>
  <si>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</si>
  <si>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</si>
  <si>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</si>
  <si>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</si>
  <si>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</si>
  <si>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</si>
  <si>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</si>
  <si>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</si>
  <si>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</si>
  <si>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</si>
  <si>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</si>
  <si>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</si>
  <si>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</si>
  <si>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</si>
  <si>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</si>
  <si>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</si>
  <si>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</si>
  <si>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</si>
  <si>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</si>
  <si>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</si>
  <si>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</si>
  <si>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</si>
  <si>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</si>
  <si>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</si>
  <si>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</si>
  <si>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</si>
  <si>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</si>
  <si>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</si>
  <si>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</si>
  <si>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</si>
  <si>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</si>
  <si>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</si>
  <si>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</si>
  <si>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</si>
  <si>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</si>
  <si>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</si>
  <si>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</si>
  <si>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</si>
  <si>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</si>
  <si>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</si>
  <si>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</si>
  <si>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</si>
  <si>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</si>
  <si>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</si>
  <si>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</si>
  <si>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</si>
  <si>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</si>
  <si>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</si>
  <si>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</si>
  <si>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</si>
  <si>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</si>
  <si>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</si>
  <si>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</si>
  <si>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</si>
  <si>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</si>
  <si>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</si>
  <si>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</si>
  <si>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</si>
  <si>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</si>
  <si>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</si>
  <si>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</si>
  <si>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</si>
  <si>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</si>
  <si>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</si>
  <si>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</si>
  <si>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</si>
  <si>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</si>
  <si>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</si>
  <si>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</si>
  <si>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</si>
  <si>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</si>
  <si>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</si>
  <si>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</si>
  <si>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</si>
  <si>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</si>
  <si>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</si>
  <si>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</si>
  <si>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</si>
  <si>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</si>
  <si>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</si>
  <si>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</si>
  <si>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</si>
  <si>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</si>
  <si>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</si>
  <si>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</si>
  <si>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</si>
  <si>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</si>
  <si>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</si>
  <si>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</si>
  <si>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</si>
  <si>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</si>
  <si>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</si>
  <si>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</si>
  <si>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</si>
  <si>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</si>
  <si>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</si>
  <si>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</si>
  <si>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</si>
  <si>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</si>
  <si>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</si>
  <si>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</si>
  <si>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</si>
  <si>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</si>
  <si>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</si>
  <si>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</si>
  <si>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</si>
  <si>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</si>
  <si>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</si>
  <si>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</si>
  <si>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</si>
  <si>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</si>
  <si>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</si>
  <si>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</si>
  <si>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</si>
  <si>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</si>
  <si>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</si>
  <si>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</si>
  <si>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</si>
  <si>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</si>
  <si>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</si>
  <si>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</si>
  <si>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</si>
  <si>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</si>
  <si>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</si>
  <si>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</si>
  <si>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</si>
  <si>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</si>
  <si>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</si>
  <si>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</si>
  <si>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</si>
  <si>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</si>
  <si>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</si>
  <si>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</si>
  <si>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</si>
  <si>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</si>
  <si>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</si>
  <si>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</si>
  <si>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</si>
  <si>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</si>
  <si>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</si>
  <si>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</si>
  <si>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</si>
  <si>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</si>
  <si>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</si>
  <si>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</si>
  <si>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</si>
  <si>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</si>
  <si>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</si>
  <si>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</si>
  <si>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</si>
  <si>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</si>
  <si>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</si>
  <si>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</si>
  <si>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</si>
  <si>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</si>
  <si>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</si>
  <si>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</si>
  <si>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</si>
  <si>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</si>
  <si>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</si>
  <si>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</si>
  <si>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</si>
  <si>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</si>
  <si>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</si>
  <si>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</si>
  <si>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</si>
  <si>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</si>
  <si>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</si>
  <si>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</si>
  <si>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</si>
  <si>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</si>
  <si>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</si>
  <si>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</si>
  <si>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</si>
  <si>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</si>
  <si>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</si>
  <si>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</si>
  <si>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</si>
  <si>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</si>
  <si>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</si>
  <si>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</si>
  <si>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</si>
  <si>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</si>
  <si>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</si>
  <si>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</si>
  <si>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</si>
  <si>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</si>
  <si>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</si>
  <si>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</si>
  <si>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</si>
  <si>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</si>
  <si>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</si>
  <si>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</si>
  <si>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</si>
  <si>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</si>
  <si>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</si>
  <si>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</si>
  <si>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</si>
  <si>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</si>
  <si>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</si>
  <si>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</si>
  <si>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</si>
  <si>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</si>
  <si>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</si>
  <si>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</si>
  <si>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</si>
  <si>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</si>
  <si>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</si>
  <si>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</si>
  <si>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</si>
  <si>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</si>
  <si>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</si>
  <si>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</si>
  <si>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</si>
  <si>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</si>
  <si>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</si>
  <si>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</si>
  <si>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</si>
  <si>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</si>
  <si>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</si>
  <si>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</si>
  <si>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</si>
  <si>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</si>
  <si>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</si>
  <si>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</si>
  <si>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</si>
  <si>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</si>
  <si>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</si>
  <si>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</si>
  <si>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</si>
  <si>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</si>
  <si>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</si>
  <si>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</si>
  <si>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</si>
  <si>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</si>
  <si>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</si>
  <si>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</si>
  <si>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</si>
  <si>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</si>
  <si>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</si>
  <si>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</si>
  <si>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</si>
  <si>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</si>
  <si>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</si>
  <si>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</si>
  <si>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</si>
  <si>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</si>
  <si>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</si>
  <si>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</si>
  <si>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</si>
  <si>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</si>
  <si>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</si>
  <si>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</si>
  <si>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</si>
  <si>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</si>
  <si>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</si>
  <si>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</si>
  <si>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</si>
  <si>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</si>
  <si>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</si>
  <si>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</si>
  <si>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</si>
  <si>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</si>
  <si>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</si>
  <si>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</si>
  <si>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</si>
  <si>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</si>
  <si>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</si>
  <si>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</si>
  <si>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</si>
  <si>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</si>
  <si>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</si>
  <si>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</si>
  <si>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</si>
  <si>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</si>
  <si>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</si>
  <si>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</si>
  <si>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</si>
  <si>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</si>
  <si>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</si>
  <si>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</si>
  <si>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</si>
  <si>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</si>
  <si>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</si>
  <si>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</si>
  <si>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</si>
  <si>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</si>
  <si>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</si>
  <si>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</si>
  <si>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</si>
  <si>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</si>
  <si>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</si>
  <si>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</si>
  <si>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</si>
  <si>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</si>
  <si>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</si>
  <si>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</si>
  <si>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</si>
  <si>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</si>
  <si>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</si>
  <si>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</si>
  <si>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</si>
  <si>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</si>
  <si>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</si>
  <si>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</si>
  <si>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</si>
  <si>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</si>
  <si>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</si>
  <si>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</si>
  <si>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</si>
  <si>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</si>
  <si>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</si>
  <si>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</si>
  <si>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</si>
  <si>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</si>
  <si>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</si>
  <si>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</si>
  <si>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</si>
  <si>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</si>
  <si>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</si>
  <si>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</si>
  <si>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</si>
  <si>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</si>
  <si>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</si>
  <si>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</si>
  <si>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</si>
  <si>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</si>
  <si>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</si>
  <si>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</si>
  <si>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</si>
  <si>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</si>
  <si>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</si>
  <si>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</si>
  <si>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</si>
  <si>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</si>
  <si>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</si>
  <si>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</si>
  <si>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</si>
  <si>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</si>
  <si>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</si>
  <si>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</si>
  <si>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</si>
  <si>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武器修理費(陸自)</t>
    <phoneticPr fontId="5"/>
  </si>
  <si>
    <t>防衛装備庁</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</si>
  <si>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</si>
  <si>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</si>
  <si>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</si>
  <si>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　各種事態に即応することが求められる陸上自衛隊の任務遂行のため、地対艦誘導弾地上器材、装軌車、中ＳＡＭ等の装備品について整備を実施し、装備品の高可動率の維持及び安全性を向上させることにより、即応性を確保する。</t>
    <phoneticPr fontId="5"/>
  </si>
  <si>
    <t>　陸上自衛隊で使用する武器の性能維持または機能回復を図るため、武器、武器附属品及び武器修理用機械器具の維持補修、 武器、武器備品等の改造、技術対策のため必要な部品等を取得すると共に、武器等の整備を実施する。</t>
    <phoneticPr fontId="5"/>
  </si>
  <si>
    <t>-</t>
  </si>
  <si>
    <t>武器修理費</t>
    <phoneticPr fontId="5"/>
  </si>
  <si>
    <t>装備品の高可動率を維持及び安全性を向上して即応性を確保する。</t>
    <phoneticPr fontId="5"/>
  </si>
  <si>
    <t>部隊数</t>
    <rPh sb="0" eb="2">
      <t>ブタイ</t>
    </rPh>
    <rPh sb="2" eb="3">
      <t>スウ</t>
    </rPh>
    <phoneticPr fontId="5"/>
  </si>
  <si>
    <t>平成３１・令和２・３年度陸上自衛隊業務計画</t>
    <phoneticPr fontId="5"/>
  </si>
  <si>
    <t>執行額（Ｘ）／契約品目数（Ｙ）　　　　　　　　　　　</t>
    <phoneticPr fontId="5"/>
  </si>
  <si>
    <t>百万円/契約品目数</t>
    <phoneticPr fontId="5"/>
  </si>
  <si>
    <t>　Ｘ/Ｙ</t>
    <phoneticPr fontId="5"/>
  </si>
  <si>
    <t>16,515/22</t>
    <phoneticPr fontId="5"/>
  </si>
  <si>
    <t>17,417/22</t>
    <phoneticPr fontId="5"/>
  </si>
  <si>
    <t>Ⅰ－１　我が国自身の防衛体制の強化（領域横断作戦に必要な能力の強化における優先事項）</t>
    <phoneticPr fontId="5"/>
  </si>
  <si>
    <t>Ⅰ－１－（２）　従来の領域における能力の強化</t>
    <phoneticPr fontId="5"/>
  </si>
  <si>
    <t>　該当事業は、部隊の戦力発揮及び活動基盤の整備に必要不可欠であり、国が担うべきものである。</t>
    <phoneticPr fontId="5"/>
  </si>
  <si>
    <t>　該当事業は、部隊の戦力発揮及び活動基盤の整備に必要不可欠であり、優先度の高い事業である。</t>
    <phoneticPr fontId="5"/>
  </si>
  <si>
    <t>有</t>
  </si>
  <si>
    <t>無</t>
  </si>
  <si>
    <t>‐</t>
  </si>
  <si>
    <t>－</t>
    <phoneticPr fontId="5"/>
  </si>
  <si>
    <t>　誘導武器装備品を継続的に可動させるために必要な経費であり、厳に必要な経費を繰り越したため妥当である。</t>
    <phoneticPr fontId="5"/>
  </si>
  <si>
    <t>　契約実績及び業者見積により確認している。</t>
    <phoneticPr fontId="5"/>
  </si>
  <si>
    <t>　事業目的に即したものに限定している。</t>
    <phoneticPr fontId="5"/>
  </si>
  <si>
    <t>　民生品・汎用品の活用、車両等の官給品支給等を実施している。</t>
    <phoneticPr fontId="5"/>
  </si>
  <si>
    <t>　事業成果の実績は部隊の即応性の向上につながるものであり成果目標に見合っている。</t>
    <phoneticPr fontId="5"/>
  </si>
  <si>
    <t>　装備品等の整備は見積に応じて計画的に実施され、各種事態への対処能力の向上につながっている。</t>
    <phoneticPr fontId="5"/>
  </si>
  <si>
    <t>0185</t>
    <phoneticPr fontId="5"/>
  </si>
  <si>
    <t>0173</t>
    <phoneticPr fontId="5"/>
  </si>
  <si>
    <t>0191</t>
    <phoneticPr fontId="5"/>
  </si>
  <si>
    <t>0159</t>
    <phoneticPr fontId="5"/>
  </si>
  <si>
    <t>0010</t>
    <phoneticPr fontId="5"/>
  </si>
  <si>
    <t>0032</t>
    <phoneticPr fontId="5"/>
  </si>
  <si>
    <t>0030</t>
    <phoneticPr fontId="5"/>
  </si>
  <si>
    <t>0029</t>
    <phoneticPr fontId="5"/>
  </si>
  <si>
    <t>東芝電波プロダクツ株式会社</t>
  </si>
  <si>
    <t>東芝電波プロダクツ株式会社</t>
    <rPh sb="0" eb="2">
      <t>トウシバ</t>
    </rPh>
    <rPh sb="2" eb="4">
      <t>デンパ</t>
    </rPh>
    <rPh sb="9" eb="11">
      <t>カブシキ</t>
    </rPh>
    <rPh sb="11" eb="13">
      <t>カイシャ</t>
    </rPh>
    <phoneticPr fontId="5"/>
  </si>
  <si>
    <t>81式短距離地対空誘導弾(B)射撃統制装置の改修</t>
    <rPh sb="2" eb="3">
      <t>シキ</t>
    </rPh>
    <rPh sb="3" eb="6">
      <t>タンキョリ</t>
    </rPh>
    <rPh sb="6" eb="9">
      <t>チタイクウ</t>
    </rPh>
    <rPh sb="9" eb="11">
      <t>ユウドウ</t>
    </rPh>
    <rPh sb="11" eb="12">
      <t>ダン</t>
    </rPh>
    <rPh sb="15" eb="17">
      <t>シャゲキ</t>
    </rPh>
    <rPh sb="17" eb="19">
      <t>トウセイ</t>
    </rPh>
    <rPh sb="19" eb="21">
      <t>ソウチ</t>
    </rPh>
    <rPh sb="22" eb="24">
      <t>カイシュウ</t>
    </rPh>
    <phoneticPr fontId="5"/>
  </si>
  <si>
    <t>国庫債務負担行為等</t>
  </si>
  <si>
    <t>-</t>
    <phoneticPr fontId="5"/>
  </si>
  <si>
    <t>81式短距離地対空誘導弾(C)射撃統制装置の改修</t>
    <rPh sb="2" eb="3">
      <t>シキ</t>
    </rPh>
    <rPh sb="3" eb="6">
      <t>タンキョリ</t>
    </rPh>
    <rPh sb="6" eb="9">
      <t>チタイクウ</t>
    </rPh>
    <rPh sb="9" eb="11">
      <t>ユウドウ</t>
    </rPh>
    <rPh sb="11" eb="12">
      <t>ダン</t>
    </rPh>
    <rPh sb="15" eb="17">
      <t>シャゲキ</t>
    </rPh>
    <rPh sb="17" eb="19">
      <t>トウセイ</t>
    </rPh>
    <rPh sb="19" eb="21">
      <t>ソウチ</t>
    </rPh>
    <rPh sb="22" eb="24">
      <t>カイシュウ</t>
    </rPh>
    <phoneticPr fontId="5"/>
  </si>
  <si>
    <t>三菱電機株式会社</t>
  </si>
  <si>
    <t>三菱電機株式会社</t>
    <rPh sb="0" eb="2">
      <t>ミツビシ</t>
    </rPh>
    <rPh sb="2" eb="4">
      <t>デンキ</t>
    </rPh>
    <rPh sb="4" eb="6">
      <t>カブシキ</t>
    </rPh>
    <rPh sb="6" eb="8">
      <t>カイシャ</t>
    </rPh>
    <phoneticPr fontId="5"/>
  </si>
  <si>
    <t>03式中距離地対空誘導弾射撃統制装置の定期整備</t>
    <phoneticPr fontId="5"/>
  </si>
  <si>
    <t>三菱電機株式会社</t>
    <phoneticPr fontId="5"/>
  </si>
  <si>
    <t>REG147 ASSY</t>
    <phoneticPr fontId="5"/>
  </si>
  <si>
    <t>03式中距離地対空誘導弾（改善型）の現地調査役務</t>
    <phoneticPr fontId="5"/>
  </si>
  <si>
    <t>カバー組み立て他</t>
    <rPh sb="7" eb="8">
      <t>ホカ</t>
    </rPh>
    <phoneticPr fontId="5"/>
  </si>
  <si>
    <t>冷却ガスボンベ</t>
    <rPh sb="0" eb="2">
      <t>レイキャク</t>
    </rPh>
    <phoneticPr fontId="5"/>
  </si>
  <si>
    <t>ＫＹＢ株式会社</t>
  </si>
  <si>
    <t>エレメント他</t>
    <rPh sb="5" eb="6">
      <t>ホカ</t>
    </rPh>
    <phoneticPr fontId="5"/>
  </si>
  <si>
    <t>三菱重工業株式会社</t>
  </si>
  <si>
    <t>03式中距離地対空誘導弾の現地調査役務</t>
    <phoneticPr fontId="5"/>
  </si>
  <si>
    <t>03式中距離地対空誘導弾レーダ装置　空中線部の防錆塗装役務ほか</t>
    <phoneticPr fontId="5"/>
  </si>
  <si>
    <t>株式会社KBGホールディングス</t>
    <phoneticPr fontId="5"/>
  </si>
  <si>
    <t>一般財団法人東海技術センター</t>
    <rPh sb="0" eb="2">
      <t>イッパン</t>
    </rPh>
    <rPh sb="2" eb="4">
      <t>ザイダン</t>
    </rPh>
    <rPh sb="4" eb="6">
      <t>ホウジン</t>
    </rPh>
    <rPh sb="6" eb="8">
      <t>トウカイ</t>
    </rPh>
    <rPh sb="8" eb="10">
      <t>ギジュツ</t>
    </rPh>
    <phoneticPr fontId="5"/>
  </si>
  <si>
    <t>PCB濃度分析役務</t>
    <phoneticPr fontId="5"/>
  </si>
  <si>
    <t>株式会社アビオエムシー</t>
    <rPh sb="0" eb="2">
      <t>カブシキ</t>
    </rPh>
    <rPh sb="2" eb="4">
      <t>カイシャ</t>
    </rPh>
    <phoneticPr fontId="5"/>
  </si>
  <si>
    <t>東田商工株式会社</t>
    <rPh sb="0" eb="2">
      <t>ヒガシダ</t>
    </rPh>
    <rPh sb="2" eb="4">
      <t>ショウコウ</t>
    </rPh>
    <rPh sb="4" eb="6">
      <t>カブシキ</t>
    </rPh>
    <rPh sb="6" eb="8">
      <t>カイシャ</t>
    </rPh>
    <phoneticPr fontId="5"/>
  </si>
  <si>
    <t>米陸軍省</t>
    <rPh sb="0" eb="1">
      <t>ベイ</t>
    </rPh>
    <rPh sb="1" eb="3">
      <t>リクグン</t>
    </rPh>
    <rPh sb="3" eb="4">
      <t>ショウ</t>
    </rPh>
    <phoneticPr fontId="5"/>
  </si>
  <si>
    <t>A.　東芝電波プロダクツ株式会社</t>
    <phoneticPr fontId="5"/>
  </si>
  <si>
    <t>武器修理費</t>
    <rPh sb="0" eb="2">
      <t>ブキ</t>
    </rPh>
    <rPh sb="2" eb="5">
      <t>シュウリヒ</t>
    </rPh>
    <phoneticPr fontId="5"/>
  </si>
  <si>
    <t>誘導武器装備品の改修</t>
    <phoneticPr fontId="5"/>
  </si>
  <si>
    <t>誘導武器装備品維持分</t>
    <phoneticPr fontId="5"/>
  </si>
  <si>
    <t>武器修理費</t>
    <phoneticPr fontId="5"/>
  </si>
  <si>
    <t>誘導武器装備品の整備役務</t>
    <phoneticPr fontId="5"/>
  </si>
  <si>
    <t>24,842/22</t>
    <phoneticPr fontId="5"/>
  </si>
  <si>
    <t>18,241/22</t>
    <phoneticPr fontId="5"/>
  </si>
  <si>
    <t>契約品目数</t>
    <rPh sb="0" eb="2">
      <t>ケイヤク</t>
    </rPh>
    <rPh sb="2" eb="5">
      <t>ヒンモクスウ</t>
    </rPh>
    <phoneticPr fontId="5"/>
  </si>
  <si>
    <t>計画品目数</t>
    <rPh sb="0" eb="2">
      <t>ケイカク</t>
    </rPh>
    <rPh sb="2" eb="5">
      <t>ヒンモクスウ</t>
    </rPh>
    <phoneticPr fontId="5"/>
  </si>
  <si>
    <t>B.　三菱電機株式会社</t>
    <phoneticPr fontId="5"/>
  </si>
  <si>
    <t>C.　三菱電機株式会社</t>
    <phoneticPr fontId="5"/>
  </si>
  <si>
    <t>D.　株式会社KBGホールディングス</t>
    <phoneticPr fontId="5"/>
  </si>
  <si>
    <t>https://www.mod.go.jp/j/approach/hyouka/seisaku/2021/pdf/R03_bunseki_02.pdf</t>
    <phoneticPr fontId="5"/>
  </si>
  <si>
    <t>武器、武器付属品等の維持補修、武器等の改造、技術対策のため必要な部品を取得するとともに、武器等を整備する。</t>
    <rPh sb="0" eb="2">
      <t>ブキ</t>
    </rPh>
    <rPh sb="3" eb="5">
      <t>ブキ</t>
    </rPh>
    <rPh sb="5" eb="7">
      <t>フゾク</t>
    </rPh>
    <rPh sb="7" eb="8">
      <t>ヒン</t>
    </rPh>
    <rPh sb="8" eb="9">
      <t>ナド</t>
    </rPh>
    <rPh sb="10" eb="12">
      <t>イジ</t>
    </rPh>
    <rPh sb="12" eb="14">
      <t>ホシュウ</t>
    </rPh>
    <rPh sb="15" eb="17">
      <t>ブキ</t>
    </rPh>
    <rPh sb="17" eb="18">
      <t>ナド</t>
    </rPh>
    <rPh sb="19" eb="21">
      <t>カイゾウ</t>
    </rPh>
    <rPh sb="22" eb="24">
      <t>ギジュツ</t>
    </rPh>
    <rPh sb="24" eb="26">
      <t>タイサク</t>
    </rPh>
    <rPh sb="29" eb="31">
      <t>ヒツヨウ</t>
    </rPh>
    <rPh sb="32" eb="34">
      <t>ブヒン</t>
    </rPh>
    <rPh sb="35" eb="37">
      <t>シュトク</t>
    </rPh>
    <rPh sb="44" eb="47">
      <t>ブキナド</t>
    </rPh>
    <rPh sb="48" eb="50">
      <t>セイビ</t>
    </rPh>
    <phoneticPr fontId="5"/>
  </si>
  <si>
    <t>武器の性能維持または機能回復を図るため、各種部品を取得するとともに整備を実施する。</t>
    <rPh sb="0" eb="2">
      <t>ブキ</t>
    </rPh>
    <rPh sb="3" eb="5">
      <t>セイノウ</t>
    </rPh>
    <rPh sb="5" eb="7">
      <t>イジ</t>
    </rPh>
    <rPh sb="10" eb="12">
      <t>キノウ</t>
    </rPh>
    <rPh sb="12" eb="14">
      <t>カイフク</t>
    </rPh>
    <rPh sb="15" eb="16">
      <t>ハカ</t>
    </rPh>
    <rPh sb="20" eb="22">
      <t>カクシュ</t>
    </rPh>
    <rPh sb="22" eb="24">
      <t>ブヒン</t>
    </rPh>
    <rPh sb="25" eb="27">
      <t>シュトク</t>
    </rPh>
    <rPh sb="33" eb="35">
      <t>セイビ</t>
    </rPh>
    <rPh sb="36" eb="38">
      <t>ジッシ</t>
    </rPh>
    <phoneticPr fontId="5"/>
  </si>
  <si>
    <t>1．必要性
　  陸上自衛隊の編成装備品整備に必要な事業であることから、防衛省で実施することが適切であり、防衛力維持のため調達を実施する必要がある。
２．効率性
　　当事業は、努めて一括調達の実施、市販品の活用等により効率的取得に努めている。引き続き同様のコスト削減策を推進する。
３．有効性
　　各種事態等（島嶼部に対する侵略、ゲリラや特殊部隊による攻撃、大規模・特殊災害等）への対応力を向上させることが可能となり有効である。
４．総合評価
　　当事業は、各種事態等への対処能力を向上させることで、我が国の平和と独立、国民生活の安全・安心を確保することが可能となり、防衛力の整備には必要であることから、上記効率化を継続しつつ要求を行う。</t>
    <phoneticPr fontId="5"/>
  </si>
  <si>
    <t>-</t>
    <phoneticPr fontId="5"/>
  </si>
  <si>
    <t>事業監理官（誘導武器・統合装備担当）
事業監理官（宇宙・地上装備担当）</t>
    <phoneticPr fontId="5"/>
  </si>
  <si>
    <t>事業監理官　海老根　巧
事業監理官　吉岡 正嗣</t>
    <rPh sb="12" eb="14">
      <t>ジギョウ</t>
    </rPh>
    <rPh sb="14" eb="16">
      <t>カンリ</t>
    </rPh>
    <rPh sb="16" eb="17">
      <t>カン</t>
    </rPh>
    <phoneticPr fontId="5"/>
  </si>
  <si>
    <t>１６、１７ページ</t>
    <phoneticPr fontId="5"/>
  </si>
  <si>
    <t>－</t>
    <phoneticPr fontId="5"/>
  </si>
  <si>
    <t>誘導武器装備品維持分</t>
    <phoneticPr fontId="5"/>
  </si>
  <si>
    <t>誘導武器装備品の改修</t>
    <phoneticPr fontId="5"/>
  </si>
  <si>
    <t>武器修理費</t>
    <phoneticPr fontId="5"/>
  </si>
  <si>
    <t>送受信ﾓｼﾞｭｰﾙ1型</t>
  </si>
  <si>
    <t>東芝インフラシステムズ株式会社</t>
  </si>
  <si>
    <t>93式近距離地対空誘導弾発射装置の改修</t>
  </si>
  <si>
    <t>81式短距離地対空誘導弾（Ｂ）射撃統制装置の改修　他24件</t>
    <rPh sb="25" eb="26">
      <t>ホカ</t>
    </rPh>
    <rPh sb="28" eb="29">
      <t>ケン</t>
    </rPh>
    <phoneticPr fontId="5"/>
  </si>
  <si>
    <t>03式中距離地対空誘導弾射撃統制装置の定期整備</t>
  </si>
  <si>
    <t>改良ホークシステム構成品等の技術管理役務　他32件</t>
    <rPh sb="21" eb="22">
      <t>ホカ</t>
    </rPh>
    <rPh sb="24" eb="25">
      <t>ケン</t>
    </rPh>
    <phoneticPr fontId="5"/>
  </si>
  <si>
    <t>誘導武器部品の改修</t>
    <rPh sb="0" eb="2">
      <t>ユウドウ</t>
    </rPh>
    <rPh sb="2" eb="4">
      <t>ブキ</t>
    </rPh>
    <rPh sb="4" eb="6">
      <t>ブヒン</t>
    </rPh>
    <rPh sb="7" eb="9">
      <t>カイシュウ</t>
    </rPh>
    <phoneticPr fontId="5"/>
  </si>
  <si>
    <t>誘導武器部品の改修　他29件</t>
    <rPh sb="0" eb="2">
      <t>ユウドウ</t>
    </rPh>
    <rPh sb="2" eb="4">
      <t>ブキ</t>
    </rPh>
    <rPh sb="4" eb="6">
      <t>ブヒン</t>
    </rPh>
    <rPh sb="7" eb="9">
      <t>カイシュウ</t>
    </rPh>
    <rPh sb="10" eb="11">
      <t>ホカ</t>
    </rPh>
    <rPh sb="13" eb="14">
      <t>ケン</t>
    </rPh>
    <phoneticPr fontId="5"/>
  </si>
  <si>
    <t>日本無線株式会社</t>
    <rPh sb="0" eb="2">
      <t>ニホン</t>
    </rPh>
    <rPh sb="2" eb="4">
      <t>ムセン</t>
    </rPh>
    <rPh sb="4" eb="6">
      <t>カブシキ</t>
    </rPh>
    <rPh sb="6" eb="8">
      <t>カイシャ</t>
    </rPh>
    <phoneticPr fontId="5"/>
  </si>
  <si>
    <t>味方識別機（93式近距離地対空誘導弾用）</t>
    <phoneticPr fontId="5"/>
  </si>
  <si>
    <t>株式会社エムエイチアイロジテック</t>
    <rPh sb="0" eb="2">
      <t>カブシキ</t>
    </rPh>
    <rPh sb="2" eb="4">
      <t>カイシャ</t>
    </rPh>
    <phoneticPr fontId="5"/>
  </si>
  <si>
    <t>８８式地対艦誘導弾用部品（構成品）</t>
    <phoneticPr fontId="5"/>
  </si>
  <si>
    <t>接続ケーブル　Ｗ９０１</t>
    <phoneticPr fontId="5"/>
  </si>
  <si>
    <t>８８式地対艦誘導弾経年変化試験　他</t>
    <rPh sb="16" eb="17">
      <t>ホカ</t>
    </rPh>
    <phoneticPr fontId="5"/>
  </si>
  <si>
    <t>川崎重工業株式会社</t>
  </si>
  <si>
    <t>川崎重工業株式会社</t>
    <rPh sb="0" eb="2">
      <t>カワサキ</t>
    </rPh>
    <rPh sb="2" eb="5">
      <t>ジュウコウギョウ</t>
    </rPh>
    <rPh sb="5" eb="7">
      <t>カブシキ</t>
    </rPh>
    <rPh sb="7" eb="9">
      <t>カイシャ</t>
    </rPh>
    <phoneticPr fontId="5"/>
  </si>
  <si>
    <t>地上誘導装置の整備</t>
    <phoneticPr fontId="5"/>
  </si>
  <si>
    <t>対空射撃用　GDRN</t>
    <phoneticPr fontId="5"/>
  </si>
  <si>
    <t>対戦車誘導弾発射装置等の技術管理　他22件</t>
    <rPh sb="17" eb="18">
      <t>ホカ</t>
    </rPh>
    <rPh sb="20" eb="21">
      <t>ケン</t>
    </rPh>
    <phoneticPr fontId="5"/>
  </si>
  <si>
    <t>日本電気株式会社</t>
    <rPh sb="0" eb="2">
      <t>ニホン</t>
    </rPh>
    <rPh sb="2" eb="4">
      <t>デンキ</t>
    </rPh>
    <rPh sb="4" eb="6">
      <t>カブシキ</t>
    </rPh>
    <rPh sb="6" eb="8">
      <t>カイシャ</t>
    </rPh>
    <phoneticPr fontId="5"/>
  </si>
  <si>
    <t>88式地対艦誘導弾用　広帯域多目的無線機</t>
    <phoneticPr fontId="5"/>
  </si>
  <si>
    <t>96式多目的誘導弾ｼｽﾃﾑ用　広帯域多目的無線機</t>
    <phoneticPr fontId="5"/>
  </si>
  <si>
    <t>81式短距離地対空誘導弾用　広帯域多目的無線機　他1件</t>
    <rPh sb="24" eb="25">
      <t>ホカ</t>
    </rPh>
    <rPh sb="26" eb="27">
      <t>ケン</t>
    </rPh>
    <phoneticPr fontId="5"/>
  </si>
  <si>
    <t>米陸軍省</t>
    <rPh sb="0" eb="1">
      <t>ベイ</t>
    </rPh>
    <rPh sb="1" eb="3">
      <t>リクグン</t>
    </rPh>
    <rPh sb="3" eb="4">
      <t>ショウ</t>
    </rPh>
    <phoneticPr fontId="5"/>
  </si>
  <si>
    <t>ホーク技術援助役務</t>
    <rPh sb="7" eb="9">
      <t>エキム</t>
    </rPh>
    <phoneticPr fontId="5"/>
  </si>
  <si>
    <t>ホーク専用部品</t>
    <phoneticPr fontId="5"/>
  </si>
  <si>
    <t>北海道日油株式会社</t>
    <rPh sb="0" eb="3">
      <t>ホッカイドウ</t>
    </rPh>
    <rPh sb="3" eb="5">
      <t>ニチユ</t>
    </rPh>
    <rPh sb="5" eb="7">
      <t>カブシキ</t>
    </rPh>
    <rPh sb="7" eb="9">
      <t>カイシャ</t>
    </rPh>
    <phoneticPr fontId="5"/>
  </si>
  <si>
    <t>廃弾等の外注処分（スティンガ訓練ロケット弾　モータ）</t>
    <phoneticPr fontId="5"/>
  </si>
  <si>
    <t>廃弾等の外注処分（改良ホーク誘導弾　ロケットモータ）</t>
    <phoneticPr fontId="5"/>
  </si>
  <si>
    <t>廃弾等の外注処分（８１式短距離地対空誘導弾（Ｂ）　ロケットモータ）</t>
    <phoneticPr fontId="5"/>
  </si>
  <si>
    <t>山洋電気株式会社</t>
    <phoneticPr fontId="5"/>
  </si>
  <si>
    <t>ウォーターポンプＡＳＳＹ</t>
    <phoneticPr fontId="5"/>
  </si>
  <si>
    <t>-</t>
    <phoneticPr fontId="5"/>
  </si>
  <si>
    <t>冷却用ボンベ</t>
  </si>
  <si>
    <t>株式会社巴商会</t>
  </si>
  <si>
    <t>株式会社巴商会</t>
    <phoneticPr fontId="5"/>
  </si>
  <si>
    <t>大生工業株式会社</t>
  </si>
  <si>
    <t>１２式地対艦誘導弾誘導弾用補給処整備器材の現地整備</t>
  </si>
  <si>
    <t>キーサイト・テクノロジー株式会社</t>
  </si>
  <si>
    <t>アルゴンガス充填装置（修理）</t>
    <phoneticPr fontId="5"/>
  </si>
  <si>
    <t>ボンベ（誘導武器高圧ガス容器の再検査等）　他2件</t>
    <rPh sb="21" eb="22">
      <t>ホカ</t>
    </rPh>
    <rPh sb="23" eb="24">
      <t>ケン</t>
    </rPh>
    <phoneticPr fontId="5"/>
  </si>
  <si>
    <t>オシロスコープの整備ほか</t>
    <phoneticPr fontId="5"/>
  </si>
  <si>
    <t>燃料噴射ノズルほか</t>
    <phoneticPr fontId="5"/>
  </si>
  <si>
    <t>三菱重工業株式会社</t>
    <rPh sb="0" eb="2">
      <t>ミツビシ</t>
    </rPh>
    <rPh sb="2" eb="5">
      <t>ジュウコウギョウ</t>
    </rPh>
    <rPh sb="5" eb="7">
      <t>カブシキ</t>
    </rPh>
    <rPh sb="7" eb="9">
      <t>カイシャ</t>
    </rPh>
    <phoneticPr fontId="5"/>
  </si>
  <si>
    <t>１２式地対艦誘導弾誘導弾用補給処整備器材の現地整備</t>
    <phoneticPr fontId="5"/>
  </si>
  <si>
    <t>水戸工業株式会社</t>
    <rPh sb="0" eb="2">
      <t>ミト</t>
    </rPh>
    <rPh sb="2" eb="4">
      <t>コウギョウ</t>
    </rPh>
    <rPh sb="4" eb="6">
      <t>カブシキ</t>
    </rPh>
    <rPh sb="6" eb="8">
      <t>カイシャ</t>
    </rPh>
    <phoneticPr fontId="5"/>
  </si>
  <si>
    <t>エアクリーナーエレメントほか</t>
  </si>
  <si>
    <t>スペクトラムアナライザの整備ほか</t>
  </si>
  <si>
    <t>東芝インフラシステムズ株式会社</t>
    <rPh sb="0" eb="2">
      <t>トウシバ</t>
    </rPh>
    <rPh sb="11" eb="13">
      <t>カブシキ</t>
    </rPh>
    <rPh sb="13" eb="15">
      <t>カイシャ</t>
    </rPh>
    <phoneticPr fontId="5"/>
  </si>
  <si>
    <t>８１短距離地対空誘導弾（C）等発射試験役務</t>
    <phoneticPr fontId="5"/>
  </si>
  <si>
    <t>スイッチほか</t>
  </si>
  <si>
    <t>ストーロックセンサ交換キット</t>
  </si>
  <si>
    <t>WHEELほか</t>
  </si>
  <si>
    <t>信号分析部ほか１件</t>
  </si>
  <si>
    <t>CIRCUIT　CARDの診断ほか</t>
    <phoneticPr fontId="5"/>
  </si>
  <si>
    <t>03式中距離地対空誘導弾防せい処置技術援助役務　他9件</t>
    <rPh sb="24" eb="25">
      <t>ホカ</t>
    </rPh>
    <rPh sb="26" eb="27">
      <t>ケン</t>
    </rPh>
    <phoneticPr fontId="5"/>
  </si>
  <si>
    <t>１２地対艦誘導弾の現地調査</t>
    <phoneticPr fontId="5"/>
  </si>
  <si>
    <t>地対艦誘導弾部隊実射訓練等役務</t>
    <phoneticPr fontId="5"/>
  </si>
  <si>
    <t>１２式地対艦誘導弾発射装置の現地調査　他2件</t>
    <rPh sb="19" eb="20">
      <t>ホカ</t>
    </rPh>
    <rPh sb="21" eb="22">
      <t>ケン</t>
    </rPh>
    <phoneticPr fontId="5"/>
  </si>
  <si>
    <t>パッキンほか　他1</t>
    <rPh sb="7" eb="8">
      <t>ホカ</t>
    </rPh>
    <phoneticPr fontId="5"/>
  </si>
  <si>
    <t>前部内幕ほか</t>
    <phoneticPr fontId="5"/>
  </si>
  <si>
    <t>軸継手　他6件</t>
    <rPh sb="4" eb="5">
      <t>ホカ</t>
    </rPh>
    <rPh sb="6" eb="7">
      <t>ケン</t>
    </rPh>
    <phoneticPr fontId="5"/>
  </si>
  <si>
    <t>８１短距離地対空誘導弾の維持管理調査</t>
    <phoneticPr fontId="5"/>
  </si>
  <si>
    <t>CONTROL－OSCILLATORの診断ほか　他3件</t>
    <rPh sb="24" eb="25">
      <t>ホカ</t>
    </rPh>
    <rPh sb="26" eb="27">
      <t>ケン</t>
    </rPh>
    <phoneticPr fontId="5"/>
  </si>
  <si>
    <t>ボールロックピンほか</t>
    <phoneticPr fontId="5"/>
  </si>
  <si>
    <t>圧力計ほか　他2件</t>
    <rPh sb="6" eb="7">
      <t>ホカ</t>
    </rPh>
    <rPh sb="8" eb="9">
      <t>ケン</t>
    </rPh>
    <phoneticPr fontId="5"/>
  </si>
  <si>
    <t>フィルタほか</t>
    <phoneticPr fontId="5"/>
  </si>
  <si>
    <t>株式会社三井E＆Sパワーシステムズ</t>
  </si>
  <si>
    <t>株式会社三井E＆Sパワーシステムズ</t>
    <phoneticPr fontId="5"/>
  </si>
  <si>
    <t>デンシ　ガバナASSYほか</t>
    <phoneticPr fontId="5"/>
  </si>
  <si>
    <t>パイプASSY　リーケージほか</t>
    <phoneticPr fontId="5"/>
  </si>
  <si>
    <t>スライドレールほか</t>
    <phoneticPr fontId="5"/>
  </si>
  <si>
    <t>株式会社ネツレンハイメック</t>
    <phoneticPr fontId="5"/>
  </si>
  <si>
    <t>菱重特殊車両サービス株式会社</t>
  </si>
  <si>
    <t>Ｅ/G、D/B用スリング</t>
    <phoneticPr fontId="5"/>
  </si>
  <si>
    <t>ラインフィルタエレメントほか</t>
    <phoneticPr fontId="5"/>
  </si>
  <si>
    <t>CYLINDERほか11件</t>
  </si>
  <si>
    <t>８７式自走高射機関砲電気関係品目の巡回校正ほか１件</t>
  </si>
  <si>
    <t>81式短距離地対空誘導弾品目の巡回校正技術支援役務　他2件</t>
    <rPh sb="26" eb="27">
      <t>ホカ</t>
    </rPh>
    <rPh sb="28" eb="29">
      <t>ケン</t>
    </rPh>
    <phoneticPr fontId="5"/>
  </si>
  <si>
    <t>株式会社島津テクノリサーチ</t>
    <rPh sb="0" eb="2">
      <t>カブシキ</t>
    </rPh>
    <rPh sb="2" eb="4">
      <t>カイシャ</t>
    </rPh>
    <phoneticPr fontId="5"/>
  </si>
  <si>
    <t>PCB濃度分析役務</t>
  </si>
  <si>
    <t>株式会社新井工具</t>
    <rPh sb="0" eb="2">
      <t>カブシキ</t>
    </rPh>
    <rPh sb="2" eb="4">
      <t>カイシャ</t>
    </rPh>
    <rPh sb="4" eb="6">
      <t>アライ</t>
    </rPh>
    <rPh sb="6" eb="8">
      <t>コウグ</t>
    </rPh>
    <phoneticPr fontId="5"/>
  </si>
  <si>
    <t>噴霧器ほか</t>
  </si>
  <si>
    <t>紙ウエスほか</t>
  </si>
  <si>
    <t>８１式短距離地対空誘導弾品目の巡回校正技術支援役務ほか</t>
  </si>
  <si>
    <t>アッテネータ制御ユニット</t>
  </si>
  <si>
    <t>混合吸着フィルタほか</t>
    <phoneticPr fontId="5"/>
  </si>
  <si>
    <t>87式対戦車誘導弾ｱﾙｺﾞﾝｶﾞｽ充填装置の診断</t>
    <phoneticPr fontId="5"/>
  </si>
  <si>
    <t>中ＳＡＭ発射試験の実施(射場支援費等)</t>
  </si>
  <si>
    <t>９６式多目的誘導弾システム地上誘導装置の定期整備</t>
  </si>
  <si>
    <t>送受信モジュール１型ほか</t>
    <phoneticPr fontId="5"/>
  </si>
  <si>
    <t>東芝電波プロダクツ株式会社</t>
    <phoneticPr fontId="5"/>
  </si>
  <si>
    <t>81式短距離地対空誘導弾（Ｃ）射撃統制装置の改修</t>
    <phoneticPr fontId="5"/>
  </si>
  <si>
    <t>８１式短距離地対空誘導弾（C）射撃統制装置の改修ほか</t>
    <phoneticPr fontId="5"/>
  </si>
  <si>
    <t>８１式短距離地対空誘導弾（C）射撃統制装置の整備ほか　他25件</t>
    <phoneticPr fontId="5"/>
  </si>
  <si>
    <t>地対艦誘導弾発射試験の実施(射場支援費等)</t>
  </si>
  <si>
    <t>ホーク技術援助役務　他1件</t>
    <rPh sb="10" eb="11">
      <t>ホカ</t>
    </rPh>
    <rPh sb="12" eb="13">
      <t>ケン</t>
    </rPh>
    <phoneticPr fontId="5"/>
  </si>
  <si>
    <t>０１式軽対戦車誘導弾の維持管理調査</t>
    <phoneticPr fontId="5"/>
  </si>
  <si>
    <t>東芝インフラシステムズ株式会社</t>
    <phoneticPr fontId="5"/>
  </si>
  <si>
    <t>広多無改修キット</t>
    <phoneticPr fontId="5"/>
  </si>
  <si>
    <t>９１式携帯地対空誘導弾用部品（構成品）</t>
    <phoneticPr fontId="5"/>
  </si>
  <si>
    <t>フィルタほか　他5件</t>
    <rPh sb="7" eb="8">
      <t>ホカ</t>
    </rPh>
    <rPh sb="9" eb="10">
      <t>ケン</t>
    </rPh>
    <phoneticPr fontId="5"/>
  </si>
  <si>
    <t>８８式地対艦誘導弾の改修</t>
    <phoneticPr fontId="5"/>
  </si>
  <si>
    <t>８８式地対艦誘導弾（B）の技術管理役務　他1件</t>
    <rPh sb="20" eb="21">
      <t>ホカ</t>
    </rPh>
    <rPh sb="22" eb="23">
      <t>ケン</t>
    </rPh>
    <phoneticPr fontId="5"/>
  </si>
  <si>
    <t>送受信モジュール１型ほか１件　他43件</t>
    <rPh sb="15" eb="16">
      <t>ホカ</t>
    </rPh>
    <rPh sb="18" eb="19">
      <t>ケン</t>
    </rPh>
    <phoneticPr fontId="5"/>
  </si>
  <si>
    <t>ゴムパッキン（L）　他25件</t>
    <rPh sb="10" eb="11">
      <t>ホカ</t>
    </rPh>
    <rPh sb="13" eb="14">
      <t>ケン</t>
    </rPh>
    <phoneticPr fontId="5"/>
  </si>
  <si>
    <t>株式会社ＳＵＢＡＲＵ</t>
    <rPh sb="0" eb="2">
      <t>カブシキ</t>
    </rPh>
    <rPh sb="2" eb="4">
      <t>カイシャ</t>
    </rPh>
    <phoneticPr fontId="5"/>
  </si>
  <si>
    <t>日本工機株式会社</t>
    <rPh sb="0" eb="2">
      <t>ニホン</t>
    </rPh>
    <rPh sb="2" eb="4">
      <t>コウキ</t>
    </rPh>
    <rPh sb="4" eb="6">
      <t>カブシキ</t>
    </rPh>
    <rPh sb="6" eb="8">
      <t>カイシャ</t>
    </rPh>
    <phoneticPr fontId="5"/>
  </si>
  <si>
    <t>えい航標的用赤外線フレア</t>
  </si>
  <si>
    <t>PUMP</t>
  </si>
  <si>
    <t>双日エアロスペース株式会社</t>
    <rPh sb="0" eb="2">
      <t>ソウジツ</t>
    </rPh>
    <rPh sb="9" eb="11">
      <t>カブシキ</t>
    </rPh>
    <rPh sb="11" eb="13">
      <t>カイシャ</t>
    </rPh>
    <phoneticPr fontId="5"/>
  </si>
  <si>
    <t>対空射撃用模擬標的</t>
    <phoneticPr fontId="5"/>
  </si>
  <si>
    <t>ハーネスほか</t>
    <phoneticPr fontId="5"/>
  </si>
  <si>
    <t>A</t>
  </si>
  <si>
    <t>当該調達は武器等製造法及び火薬類取締法による被許可者が一者に限られる調達であるため、随意契約（公募）によらざるを得ない場合として契約とした。</t>
  </si>
  <si>
    <t>-</t>
    <phoneticPr fontId="5"/>
  </si>
  <si>
    <t>　新型コロナ感染症による一部契約の遅延に伴うR2年度予算が一時的に繰り越されたため、R3年度予算が一時的に増額しているが、一過性なので特に対策はしない。
　R3年度補正予算は、変化する国際情勢に迅速に対応し、国民の安全・安心や国家の安全保障を確保するため、計上したものであり、効果の高いものに焦点をしぼって今後も継続する。
　なお、引き続き一括調達の実施及び一括処分の検討や市販品の活用を図るなどの低減策を推進する。また、単位あたりコスト低減に取り組む。</t>
    <rPh sb="1" eb="3">
      <t>シンガタ</t>
    </rPh>
    <rPh sb="6" eb="9">
      <t>カンセンショウ</t>
    </rPh>
    <rPh sb="12" eb="14">
      <t>イチブ</t>
    </rPh>
    <rPh sb="14" eb="16">
      <t>ケイヤク</t>
    </rPh>
    <rPh sb="17" eb="19">
      <t>チエン</t>
    </rPh>
    <rPh sb="20" eb="21">
      <t>トモナ</t>
    </rPh>
    <rPh sb="24" eb="26">
      <t>ネンド</t>
    </rPh>
    <rPh sb="26" eb="28">
      <t>ヨサン</t>
    </rPh>
    <rPh sb="29" eb="32">
      <t>イチジテキ</t>
    </rPh>
    <rPh sb="33" eb="34">
      <t>ク</t>
    </rPh>
    <rPh sb="35" eb="36">
      <t>コ</t>
    </rPh>
    <rPh sb="44" eb="46">
      <t>ネンド</t>
    </rPh>
    <rPh sb="46" eb="48">
      <t>ヨサン</t>
    </rPh>
    <rPh sb="49" eb="52">
      <t>イチジテキ</t>
    </rPh>
    <rPh sb="53" eb="55">
      <t>ゾウガク</t>
    </rPh>
    <rPh sb="61" eb="64">
      <t>イッカセイ</t>
    </rPh>
    <rPh sb="67" eb="68">
      <t>トク</t>
    </rPh>
    <rPh sb="69" eb="71">
      <t>タイサク</t>
    </rPh>
    <rPh sb="82" eb="84">
      <t>ホセイ</t>
    </rPh>
    <rPh sb="84" eb="86">
      <t>ヨサン</t>
    </rPh>
    <rPh sb="88" eb="90">
      <t>ヘンカ</t>
    </rPh>
    <rPh sb="92" eb="94">
      <t>コクサイ</t>
    </rPh>
    <rPh sb="94" eb="96">
      <t>ジョウセイ</t>
    </rPh>
    <rPh sb="97" eb="99">
      <t>ジンソク</t>
    </rPh>
    <rPh sb="100" eb="102">
      <t>タイオウ</t>
    </rPh>
    <rPh sb="104" eb="106">
      <t>コクミン</t>
    </rPh>
    <rPh sb="107" eb="109">
      <t>アンゼン</t>
    </rPh>
    <rPh sb="110" eb="112">
      <t>アンシン</t>
    </rPh>
    <rPh sb="113" eb="115">
      <t>コッカ</t>
    </rPh>
    <rPh sb="116" eb="118">
      <t>アンゼン</t>
    </rPh>
    <rPh sb="118" eb="120">
      <t>ホショウ</t>
    </rPh>
    <rPh sb="121" eb="123">
      <t>カクホ</t>
    </rPh>
    <rPh sb="128" eb="130">
      <t>ケイジョウ</t>
    </rPh>
    <rPh sb="138" eb="140">
      <t>コウカ</t>
    </rPh>
    <rPh sb="141" eb="142">
      <t>タカ</t>
    </rPh>
    <rPh sb="146" eb="148">
      <t>ショウテン</t>
    </rPh>
    <rPh sb="153" eb="155">
      <t>コンゴ</t>
    </rPh>
    <rPh sb="156" eb="158">
      <t>ケイゾク</t>
    </rPh>
    <rPh sb="166" eb="167">
      <t>ヒ</t>
    </rPh>
    <rPh sb="168" eb="169">
      <t>ツヅ</t>
    </rPh>
    <phoneticPr fontId="5"/>
  </si>
  <si>
    <t>・外部有識者抽出点検の対象外である。</t>
    <phoneticPr fontId="5"/>
  </si>
  <si>
    <t>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t>
    <phoneticPr fontId="5"/>
  </si>
  <si>
    <t>執行等改善</t>
  </si>
  <si>
    <t>・より多くの応札者参加できるように調達要領を工夫する。
・予定価格をより正確に算出するために、仕様を具体化する。</t>
    <phoneticPr fontId="5"/>
  </si>
  <si>
    <t>誘導武器装備品の改修　他</t>
    <rPh sb="11" eb="12">
      <t>ホカ</t>
    </rPh>
    <phoneticPr fontId="5"/>
  </si>
  <si>
    <t>株式会社三和日精</t>
    <rPh sb="0" eb="2">
      <t>カブシキ</t>
    </rPh>
    <rPh sb="2" eb="4">
      <t>カイシャ</t>
    </rPh>
    <rPh sb="4" eb="6">
      <t>サンワ</t>
    </rPh>
    <rPh sb="6" eb="8">
      <t>ニッセイ</t>
    </rPh>
    <phoneticPr fontId="5"/>
  </si>
  <si>
    <t>コンテナスロープ他</t>
    <rPh sb="8" eb="9">
      <t>ホカ</t>
    </rPh>
    <phoneticPr fontId="5"/>
  </si>
  <si>
    <t>船山株式会社</t>
    <rPh sb="0" eb="2">
      <t>フナヤマ</t>
    </rPh>
    <rPh sb="2" eb="4">
      <t>カブシキ</t>
    </rPh>
    <rPh sb="4" eb="6">
      <t>カイシャ</t>
    </rPh>
    <phoneticPr fontId="5"/>
  </si>
  <si>
    <t>雷管ガス及び衝撃測定器の整備</t>
  </si>
  <si>
    <t>パレットカバーほか１０件</t>
    <phoneticPr fontId="5"/>
  </si>
  <si>
    <t>-</t>
    <phoneticPr fontId="5"/>
  </si>
  <si>
    <t>東京産業株式会社</t>
    <rPh sb="0" eb="2">
      <t>トウキョウ</t>
    </rPh>
    <rPh sb="2" eb="4">
      <t>サンギョウ</t>
    </rPh>
    <rPh sb="4" eb="8">
      <t>カブシキガイシャ</t>
    </rPh>
    <phoneticPr fontId="5"/>
  </si>
  <si>
    <t>ローデ・シュワルツ・ジャパン株式会社</t>
    <phoneticPr fontId="5"/>
  </si>
  <si>
    <t>株式会社エムエイチアイロジテック</t>
    <phoneticPr fontId="5"/>
  </si>
  <si>
    <t>大陽日酸株式会社</t>
    <phoneticPr fontId="5"/>
  </si>
  <si>
    <t>-</t>
    <phoneticPr fontId="5"/>
  </si>
  <si>
    <t>当該調達は武器等製造法及び火薬類取締法による被許可者が一者に限られる調達であるため、随意契約（公募）によらざるを得ない場合として契約とした。</t>
    <phoneticPr fontId="5"/>
  </si>
  <si>
    <t>当該調達は武器等製造法及び火薬類取締法による被許可者が一者に限られる調達であるため、随意契約（公募）によらざるを得ない場合として契約とした。</t>
    <phoneticPr fontId="5"/>
  </si>
  <si>
    <t>各種装備品の装備を実施した品目数</t>
    <phoneticPr fontId="5"/>
  </si>
  <si>
    <t>装備品の高可動率を維持及び安全性を向上して即応性を確保した部隊数</t>
    <phoneticPr fontId="5"/>
  </si>
  <si>
    <t>当該契約は、日米相互防衛援助協定に基づく調達であるため。（根拠法令：相互防衛援助）協定）</t>
    <rPh sb="0" eb="2">
      <t>トウガイ</t>
    </rPh>
    <rPh sb="2" eb="4">
      <t>ケイヤク</t>
    </rPh>
    <rPh sb="6" eb="8">
      <t>ニチベイ</t>
    </rPh>
    <rPh sb="8" eb="10">
      <t>ソウゴ</t>
    </rPh>
    <rPh sb="10" eb="12">
      <t>ボウエイ</t>
    </rPh>
    <rPh sb="12" eb="14">
      <t>エンジョ</t>
    </rPh>
    <rPh sb="14" eb="16">
      <t>キョウテイ</t>
    </rPh>
    <rPh sb="17" eb="18">
      <t>モト</t>
    </rPh>
    <rPh sb="20" eb="22">
      <t>チョウタツ</t>
    </rPh>
    <rPh sb="29" eb="31">
      <t>コンキョ</t>
    </rPh>
    <rPh sb="31" eb="33">
      <t>ホウレイ</t>
    </rPh>
    <rPh sb="34" eb="35">
      <t>アイ</t>
    </rPh>
    <rPh sb="35" eb="36">
      <t>ゴ</t>
    </rPh>
    <rPh sb="36" eb="38">
      <t>ボウエイ</t>
    </rPh>
    <rPh sb="38" eb="40">
      <t>エンジョ</t>
    </rPh>
    <rPh sb="41" eb="43">
      <t>キョウテイ</t>
    </rPh>
    <phoneticPr fontId="5"/>
  </si>
  <si>
    <t>当該契約は、日米相互防衛援助協定に基づく調達であるため。（根拠法令：相互防衛援助）協定）</t>
    <rPh sb="0" eb="2">
      <t>トウガイ</t>
    </rPh>
    <phoneticPr fontId="5"/>
  </si>
  <si>
    <t>　調達に際しては、一般競争入札及び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競争性のない随意契約となったものは、一般競争入札に付した結果、不落随意契約となったものであり、支出先の選定は適切なものである。</t>
    <rPh sb="9" eb="11">
      <t>イッパン</t>
    </rPh>
    <rPh sb="11" eb="13">
      <t>キョウソウ</t>
    </rPh>
    <rPh sb="13" eb="15">
      <t>ニュウサツ</t>
    </rPh>
    <rPh sb="15" eb="16">
      <t>オヨ</t>
    </rPh>
    <rPh sb="43" eb="45">
      <t>イッシャ</t>
    </rPh>
    <rPh sb="45" eb="47">
      <t>オウサツ</t>
    </rPh>
    <rPh sb="59" eb="61">
      <t>ニュウサツ</t>
    </rPh>
    <rPh sb="61" eb="63">
      <t>サンカ</t>
    </rPh>
    <rPh sb="63" eb="65">
      <t>ギョウシャ</t>
    </rPh>
    <rPh sb="66" eb="68">
      <t>ハバヒロ</t>
    </rPh>
    <rPh sb="69" eb="70">
      <t>ツノ</t>
    </rPh>
    <rPh sb="76" eb="78">
      <t>チョウタツ</t>
    </rPh>
    <rPh sb="78" eb="80">
      <t>ジョウホウ</t>
    </rPh>
    <rPh sb="81" eb="83">
      <t>シュウチ</t>
    </rPh>
    <rPh sb="86" eb="88">
      <t>トリクミ</t>
    </rPh>
    <rPh sb="89" eb="91">
      <t>ジッシ</t>
    </rPh>
    <rPh sb="97" eb="100">
      <t>サイシュウテキ</t>
    </rPh>
    <rPh sb="101" eb="103">
      <t>イッシャ</t>
    </rPh>
    <rPh sb="103" eb="105">
      <t>オウサツ</t>
    </rPh>
    <rPh sb="115" eb="117">
      <t>シシュツ</t>
    </rPh>
    <rPh sb="117" eb="118">
      <t>サキ</t>
    </rPh>
    <rPh sb="119" eb="121">
      <t>センテイ</t>
    </rPh>
    <rPh sb="122" eb="124">
      <t>テキセツ</t>
    </rPh>
    <rPh sb="131" eb="134">
      <t>キョウソウセイ</t>
    </rPh>
    <rPh sb="137" eb="139">
      <t>ズイイ</t>
    </rPh>
    <rPh sb="139" eb="141">
      <t>ケイヤク</t>
    </rPh>
    <rPh sb="149" eb="151">
      <t>イッパン</t>
    </rPh>
    <rPh sb="151" eb="153">
      <t>キョウソウ</t>
    </rPh>
    <rPh sb="153" eb="155">
      <t>ニュウサツ</t>
    </rPh>
    <rPh sb="156" eb="157">
      <t>フ</t>
    </rPh>
    <rPh sb="159" eb="161">
      <t>ケッカ</t>
    </rPh>
    <rPh sb="162" eb="164">
      <t>フラク</t>
    </rPh>
    <rPh sb="164" eb="166">
      <t>ズイイ</t>
    </rPh>
    <rPh sb="166" eb="168">
      <t>ケイヤク</t>
    </rPh>
    <rPh sb="178" eb="180">
      <t>シシュツ</t>
    </rPh>
    <rPh sb="180" eb="181">
      <t>サキ</t>
    </rPh>
    <rPh sb="182" eb="184">
      <t>センテイ</t>
    </rPh>
    <rPh sb="185" eb="187">
      <t>テキセツ</t>
    </rPh>
    <phoneticPr fontId="5"/>
  </si>
  <si>
    <t>歳出化経費の年割額の減
新型コロナウィルス感染症の影響による令和2年度の納期遅延と、これに伴う令和３年度予算への繰り越し
半導体需要の急速な増大による納期遅延による令和４年度予算への繰り越し
防衛力を５年以内に抜本的に強化するために必要な取組みについて事項要求している。</t>
    <phoneticPr fontId="5"/>
  </si>
  <si>
    <t>株式会社セイワ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</si>
</sst>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112644</xdr:colOff>
      <xdr:row>268</xdr:row>
      <xdr:rowOff>192157</xdr:rowOff>
    </xdr:from>
    <xdr:to>
      <xdr:col>51</xdr:col>
      <xdr:colOff>93097</xdr:colOff>
      <xdr:row>279</xdr:row>
      <xdr:rowOff>196133</xdr:rowOff>
    </xdr:to>
    <xdr:pic>
      <xdr:nvPicPr>
        <xdr:cNvPr id="5" name="図 4">
          <a:extLst>
            <a:ext uri="{FF2B5EF4-FFF2-40B4-BE49-F238E27FC236}">
              <a16:creationId xmlns:a16="http://schemas.microsoft.com/office/drawing/2014/main" id="{88686ACC-B7D8-4225-829C-77D17A93D6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5144" y="39268470"/>
          <a:ext cx="8862516" cy="39330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C473" sqref="C473:I4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365</v>
      </c>
      <c r="AJ2" s="858" t="s">
        <v>689</v>
      </c>
      <c r="AK2" s="858"/>
      <c r="AL2" s="858"/>
      <c r="AM2" s="858"/>
      <c r="AN2" s="90" t="s">
        <v>365</v>
      </c>
      <c r="AO2" s="858">
        <v>21</v>
      </c>
      <c r="AP2" s="858"/>
      <c r="AQ2" s="858"/>
      <c r="AR2" s="91" t="s">
        <v>365</v>
      </c>
      <c r="AS2" s="859">
        <v>97</v>
      </c>
      <c r="AT2" s="859"/>
      <c r="AU2" s="859"/>
      <c r="AV2" s="90" t="str">
        <f>IF(AW2="","","-")</f>
        <v/>
      </c>
      <c r="AW2" s="860"/>
      <c r="AX2" s="860"/>
    </row>
    <row r="3" spans="1:50" ht="21" customHeight="1" thickBot="1" x14ac:dyDescent="0.2">
      <c r="A3" s="861" t="s">
        <v>679</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690</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691</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692</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64</v>
      </c>
      <c r="H5" s="849"/>
      <c r="I5" s="849"/>
      <c r="J5" s="849"/>
      <c r="K5" s="849"/>
      <c r="L5" s="849"/>
      <c r="M5" s="850" t="s">
        <v>62</v>
      </c>
      <c r="N5" s="851"/>
      <c r="O5" s="851"/>
      <c r="P5" s="851"/>
      <c r="Q5" s="851"/>
      <c r="R5" s="852"/>
      <c r="S5" s="853" t="s">
        <v>66</v>
      </c>
      <c r="T5" s="849"/>
      <c r="U5" s="849"/>
      <c r="V5" s="849"/>
      <c r="W5" s="849"/>
      <c r="X5" s="854"/>
      <c r="Y5" s="855" t="s">
        <v>3</v>
      </c>
      <c r="Z5" s="856"/>
      <c r="AA5" s="856"/>
      <c r="AB5" s="856"/>
      <c r="AC5" s="856"/>
      <c r="AD5" s="857"/>
      <c r="AE5" s="878" t="s">
        <v>773</v>
      </c>
      <c r="AF5" s="878"/>
      <c r="AG5" s="878"/>
      <c r="AH5" s="878"/>
      <c r="AI5" s="878"/>
      <c r="AJ5" s="878"/>
      <c r="AK5" s="878"/>
      <c r="AL5" s="878"/>
      <c r="AM5" s="878"/>
      <c r="AN5" s="878"/>
      <c r="AO5" s="878"/>
      <c r="AP5" s="879"/>
      <c r="AQ5" s="880" t="s">
        <v>774</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694</v>
      </c>
      <c r="H7" s="889"/>
      <c r="I7" s="889"/>
      <c r="J7" s="889"/>
      <c r="K7" s="889"/>
      <c r="L7" s="889"/>
      <c r="M7" s="889"/>
      <c r="N7" s="889"/>
      <c r="O7" s="889"/>
      <c r="P7" s="889"/>
      <c r="Q7" s="889"/>
      <c r="R7" s="889"/>
      <c r="S7" s="889"/>
      <c r="T7" s="889"/>
      <c r="U7" s="889"/>
      <c r="V7" s="889"/>
      <c r="W7" s="889"/>
      <c r="X7" s="890"/>
      <c r="Y7" s="891" t="s">
        <v>350</v>
      </c>
      <c r="Z7" s="710"/>
      <c r="AA7" s="710"/>
      <c r="AB7" s="710"/>
      <c r="AC7" s="710"/>
      <c r="AD7" s="892"/>
      <c r="AE7" s="820" t="s">
        <v>695</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防衛関係</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696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1" t="s">
        <v>28</v>
      </c>
      <c r="B10" s="782"/>
      <c r="C10" s="782"/>
      <c r="D10" s="782"/>
      <c r="E10" s="782"/>
      <c r="F10" s="782"/>
      <c r="G10" s="783" t="s">
        <v>697</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直接実施</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6"/>
    </row>
    <row r="13" spans="1:50" ht="21" customHeight="1" x14ac:dyDescent="0.15">
      <c r="A13" s="330"/>
      <c r="B13" s="331"/>
      <c r="C13" s="331"/>
      <c r="D13" s="331"/>
      <c r="E13" s="331"/>
      <c r="F13" s="332"/>
      <c r="G13" s="810" t="s">
        <v>6</v>
      </c>
      <c r="H13" s="811"/>
      <c r="I13" s="827" t="s">
        <v>7</v>
      </c>
      <c r="J13" s="828"/>
      <c r="K13" s="828"/>
      <c r="L13" s="828"/>
      <c r="M13" s="828"/>
      <c r="N13" s="828"/>
      <c r="O13" s="829"/>
      <c r="P13" s="721">
        <v>17673</v>
      </c>
      <c r="Q13" s="722"/>
      <c r="R13" s="722"/>
      <c r="S13" s="722"/>
      <c r="T13" s="722"/>
      <c r="U13" s="722"/>
      <c r="V13" s="723"/>
      <c r="W13" s="721">
        <v>22688</v>
      </c>
      <c r="X13" s="722"/>
      <c r="Y13" s="722"/>
      <c r="Z13" s="722"/>
      <c r="AA13" s="722"/>
      <c r="AB13" s="722"/>
      <c r="AC13" s="723"/>
      <c r="AD13" s="721">
        <v>19250</v>
      </c>
      <c r="AE13" s="722"/>
      <c r="AF13" s="722"/>
      <c r="AG13" s="722"/>
      <c r="AH13" s="722"/>
      <c r="AI13" s="722"/>
      <c r="AJ13" s="723"/>
      <c r="AK13" s="721">
        <v>18013</v>
      </c>
      <c r="AL13" s="722"/>
      <c r="AM13" s="722"/>
      <c r="AN13" s="722"/>
      <c r="AO13" s="722"/>
      <c r="AP13" s="722"/>
      <c r="AQ13" s="723"/>
      <c r="AR13" s="758">
        <v>24951</v>
      </c>
      <c r="AS13" s="759"/>
      <c r="AT13" s="759"/>
      <c r="AU13" s="759"/>
      <c r="AV13" s="759"/>
      <c r="AW13" s="759"/>
      <c r="AX13" s="830"/>
    </row>
    <row r="14" spans="1:50" ht="21" customHeight="1" x14ac:dyDescent="0.15">
      <c r="A14" s="330"/>
      <c r="B14" s="331"/>
      <c r="C14" s="331"/>
      <c r="D14" s="331"/>
      <c r="E14" s="331"/>
      <c r="F14" s="332"/>
      <c r="G14" s="812"/>
      <c r="H14" s="813"/>
      <c r="I14" s="805" t="s">
        <v>8</v>
      </c>
      <c r="J14" s="806"/>
      <c r="K14" s="806"/>
      <c r="L14" s="806"/>
      <c r="M14" s="806"/>
      <c r="N14" s="806"/>
      <c r="O14" s="807"/>
      <c r="P14" s="721" t="s">
        <v>698</v>
      </c>
      <c r="Q14" s="722"/>
      <c r="R14" s="722"/>
      <c r="S14" s="722"/>
      <c r="T14" s="722"/>
      <c r="U14" s="722"/>
      <c r="V14" s="723"/>
      <c r="W14" s="721">
        <v>162</v>
      </c>
      <c r="X14" s="722"/>
      <c r="Y14" s="722"/>
      <c r="Z14" s="722"/>
      <c r="AA14" s="722"/>
      <c r="AB14" s="722"/>
      <c r="AC14" s="723"/>
      <c r="AD14" s="721">
        <v>2182</v>
      </c>
      <c r="AE14" s="722"/>
      <c r="AF14" s="722"/>
      <c r="AG14" s="722"/>
      <c r="AH14" s="722"/>
      <c r="AI14" s="722"/>
      <c r="AJ14" s="723"/>
      <c r="AK14" s="721" t="s">
        <v>772</v>
      </c>
      <c r="AL14" s="722"/>
      <c r="AM14" s="722"/>
      <c r="AN14" s="722"/>
      <c r="AO14" s="722"/>
      <c r="AP14" s="722"/>
      <c r="AQ14" s="723"/>
      <c r="AR14" s="816"/>
      <c r="AS14" s="816"/>
      <c r="AT14" s="816"/>
      <c r="AU14" s="816"/>
      <c r="AV14" s="816"/>
      <c r="AW14" s="816"/>
      <c r="AX14" s="817"/>
    </row>
    <row r="15" spans="1:50" ht="21" customHeight="1" x14ac:dyDescent="0.15">
      <c r="A15" s="330"/>
      <c r="B15" s="331"/>
      <c r="C15" s="331"/>
      <c r="D15" s="331"/>
      <c r="E15" s="331"/>
      <c r="F15" s="332"/>
      <c r="G15" s="812"/>
      <c r="H15" s="813"/>
      <c r="I15" s="805" t="s">
        <v>48</v>
      </c>
      <c r="J15" s="818"/>
      <c r="K15" s="818"/>
      <c r="L15" s="818"/>
      <c r="M15" s="818"/>
      <c r="N15" s="818"/>
      <c r="O15" s="819"/>
      <c r="P15" s="721">
        <v>141</v>
      </c>
      <c r="Q15" s="722"/>
      <c r="R15" s="722"/>
      <c r="S15" s="722"/>
      <c r="T15" s="722"/>
      <c r="U15" s="722"/>
      <c r="V15" s="723"/>
      <c r="W15" s="721">
        <v>156</v>
      </c>
      <c r="X15" s="722"/>
      <c r="Y15" s="722"/>
      <c r="Z15" s="722"/>
      <c r="AA15" s="722"/>
      <c r="AB15" s="722"/>
      <c r="AC15" s="723"/>
      <c r="AD15" s="721">
        <v>4674</v>
      </c>
      <c r="AE15" s="722"/>
      <c r="AF15" s="722"/>
      <c r="AG15" s="722"/>
      <c r="AH15" s="722"/>
      <c r="AI15" s="722"/>
      <c r="AJ15" s="723"/>
      <c r="AK15" s="721">
        <v>228</v>
      </c>
      <c r="AL15" s="722"/>
      <c r="AM15" s="722"/>
      <c r="AN15" s="722"/>
      <c r="AO15" s="722"/>
      <c r="AP15" s="722"/>
      <c r="AQ15" s="723"/>
      <c r="AR15" s="721" t="s">
        <v>772</v>
      </c>
      <c r="AS15" s="722"/>
      <c r="AT15" s="722"/>
      <c r="AU15" s="722"/>
      <c r="AV15" s="722"/>
      <c r="AW15" s="722"/>
      <c r="AX15" s="831"/>
    </row>
    <row r="16" spans="1:50" ht="21" customHeight="1" x14ac:dyDescent="0.15">
      <c r="A16" s="330"/>
      <c r="B16" s="331"/>
      <c r="C16" s="331"/>
      <c r="D16" s="331"/>
      <c r="E16" s="331"/>
      <c r="F16" s="332"/>
      <c r="G16" s="812"/>
      <c r="H16" s="813"/>
      <c r="I16" s="805" t="s">
        <v>49</v>
      </c>
      <c r="J16" s="818"/>
      <c r="K16" s="818"/>
      <c r="L16" s="818"/>
      <c r="M16" s="818"/>
      <c r="N16" s="818"/>
      <c r="O16" s="819"/>
      <c r="P16" s="721">
        <v>-156</v>
      </c>
      <c r="Q16" s="722"/>
      <c r="R16" s="722"/>
      <c r="S16" s="722"/>
      <c r="T16" s="722"/>
      <c r="U16" s="722"/>
      <c r="V16" s="723"/>
      <c r="W16" s="721">
        <v>-4674</v>
      </c>
      <c r="X16" s="722"/>
      <c r="Y16" s="722"/>
      <c r="Z16" s="722"/>
      <c r="AA16" s="722"/>
      <c r="AB16" s="722"/>
      <c r="AC16" s="723"/>
      <c r="AD16" s="721">
        <v>-228</v>
      </c>
      <c r="AE16" s="722"/>
      <c r="AF16" s="722"/>
      <c r="AG16" s="722"/>
      <c r="AH16" s="722"/>
      <c r="AI16" s="722"/>
      <c r="AJ16" s="723"/>
      <c r="AK16" s="721" t="s">
        <v>772</v>
      </c>
      <c r="AL16" s="722"/>
      <c r="AM16" s="722"/>
      <c r="AN16" s="722"/>
      <c r="AO16" s="722"/>
      <c r="AP16" s="722"/>
      <c r="AQ16" s="723"/>
      <c r="AR16" s="823"/>
      <c r="AS16" s="824"/>
      <c r="AT16" s="824"/>
      <c r="AU16" s="824"/>
      <c r="AV16" s="824"/>
      <c r="AW16" s="824"/>
      <c r="AX16" s="825"/>
    </row>
    <row r="17" spans="1:50" ht="24.75" customHeight="1" x14ac:dyDescent="0.15">
      <c r="A17" s="330"/>
      <c r="B17" s="331"/>
      <c r="C17" s="331"/>
      <c r="D17" s="331"/>
      <c r="E17" s="331"/>
      <c r="F17" s="332"/>
      <c r="G17" s="812"/>
      <c r="H17" s="813"/>
      <c r="I17" s="805" t="s">
        <v>47</v>
      </c>
      <c r="J17" s="806"/>
      <c r="K17" s="806"/>
      <c r="L17" s="806"/>
      <c r="M17" s="806"/>
      <c r="N17" s="806"/>
      <c r="O17" s="807"/>
      <c r="P17" s="721" t="s">
        <v>698</v>
      </c>
      <c r="Q17" s="722"/>
      <c r="R17" s="722"/>
      <c r="S17" s="722"/>
      <c r="T17" s="722"/>
      <c r="U17" s="722"/>
      <c r="V17" s="723"/>
      <c r="W17" s="721" t="s">
        <v>698</v>
      </c>
      <c r="X17" s="722"/>
      <c r="Y17" s="722"/>
      <c r="Z17" s="722"/>
      <c r="AA17" s="722"/>
      <c r="AB17" s="722"/>
      <c r="AC17" s="723"/>
      <c r="AD17" s="721" t="s">
        <v>698</v>
      </c>
      <c r="AE17" s="722"/>
      <c r="AF17" s="722"/>
      <c r="AG17" s="722"/>
      <c r="AH17" s="722"/>
      <c r="AI17" s="722"/>
      <c r="AJ17" s="723"/>
      <c r="AK17" s="721" t="s">
        <v>772</v>
      </c>
      <c r="AL17" s="722"/>
      <c r="AM17" s="722"/>
      <c r="AN17" s="722"/>
      <c r="AO17" s="722"/>
      <c r="AP17" s="722"/>
      <c r="AQ17" s="723"/>
      <c r="AR17" s="808"/>
      <c r="AS17" s="808"/>
      <c r="AT17" s="808"/>
      <c r="AU17" s="808"/>
      <c r="AV17" s="808"/>
      <c r="AW17" s="808"/>
      <c r="AX17" s="809"/>
    </row>
    <row r="18" spans="1:50" ht="24.75" customHeight="1" x14ac:dyDescent="0.15">
      <c r="A18" s="330"/>
      <c r="B18" s="331"/>
      <c r="C18" s="331"/>
      <c r="D18" s="331"/>
      <c r="E18" s="331"/>
      <c r="F18" s="332"/>
      <c r="G18" s="814"/>
      <c r="H18" s="815"/>
      <c r="I18" s="798" t="s">
        <v>18</v>
      </c>
      <c r="J18" s="799"/>
      <c r="K18" s="799"/>
      <c r="L18" s="799"/>
      <c r="M18" s="799"/>
      <c r="N18" s="799"/>
      <c r="O18" s="800"/>
      <c r="P18" s="801">
        <f>SUM(P13:V17)</f>
        <v>17658</v>
      </c>
      <c r="Q18" s="802"/>
      <c r="R18" s="802"/>
      <c r="S18" s="802"/>
      <c r="T18" s="802"/>
      <c r="U18" s="802"/>
      <c r="V18" s="803"/>
      <c r="W18" s="801">
        <f>SUM(W13:AC17)</f>
        <v>18332</v>
      </c>
      <c r="X18" s="802"/>
      <c r="Y18" s="802"/>
      <c r="Z18" s="802"/>
      <c r="AA18" s="802"/>
      <c r="AB18" s="802"/>
      <c r="AC18" s="803"/>
      <c r="AD18" s="801">
        <f>SUM(AD13:AJ17)</f>
        <v>25878</v>
      </c>
      <c r="AE18" s="802"/>
      <c r="AF18" s="802"/>
      <c r="AG18" s="802"/>
      <c r="AH18" s="802"/>
      <c r="AI18" s="802"/>
      <c r="AJ18" s="803"/>
      <c r="AK18" s="801">
        <f>SUM(AK13:AQ17)</f>
        <v>18241</v>
      </c>
      <c r="AL18" s="802"/>
      <c r="AM18" s="802"/>
      <c r="AN18" s="802"/>
      <c r="AO18" s="802"/>
      <c r="AP18" s="802"/>
      <c r="AQ18" s="803"/>
      <c r="AR18" s="801">
        <f>SUM(AR13:AX17)</f>
        <v>24951</v>
      </c>
      <c r="AS18" s="802"/>
      <c r="AT18" s="802"/>
      <c r="AU18" s="802"/>
      <c r="AV18" s="802"/>
      <c r="AW18" s="802"/>
      <c r="AX18" s="804"/>
    </row>
    <row r="19" spans="1:50" ht="24.75" customHeight="1" x14ac:dyDescent="0.15">
      <c r="A19" s="330"/>
      <c r="B19" s="331"/>
      <c r="C19" s="331"/>
      <c r="D19" s="331"/>
      <c r="E19" s="331"/>
      <c r="F19" s="332"/>
      <c r="G19" s="773" t="s">
        <v>9</v>
      </c>
      <c r="H19" s="774"/>
      <c r="I19" s="774"/>
      <c r="J19" s="774"/>
      <c r="K19" s="774"/>
      <c r="L19" s="774"/>
      <c r="M19" s="774"/>
      <c r="N19" s="774"/>
      <c r="O19" s="774"/>
      <c r="P19" s="721">
        <v>16515</v>
      </c>
      <c r="Q19" s="722"/>
      <c r="R19" s="722"/>
      <c r="S19" s="722"/>
      <c r="T19" s="722"/>
      <c r="U19" s="722"/>
      <c r="V19" s="723"/>
      <c r="W19" s="721">
        <v>17417</v>
      </c>
      <c r="X19" s="722"/>
      <c r="Y19" s="722"/>
      <c r="Z19" s="722"/>
      <c r="AA19" s="722"/>
      <c r="AB19" s="722"/>
      <c r="AC19" s="723"/>
      <c r="AD19" s="721">
        <v>24842</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30"/>
      <c r="B20" s="331"/>
      <c r="C20" s="331"/>
      <c r="D20" s="331"/>
      <c r="E20" s="331"/>
      <c r="F20" s="332"/>
      <c r="G20" s="773" t="s">
        <v>10</v>
      </c>
      <c r="H20" s="774"/>
      <c r="I20" s="774"/>
      <c r="J20" s="774"/>
      <c r="K20" s="774"/>
      <c r="L20" s="774"/>
      <c r="M20" s="774"/>
      <c r="N20" s="774"/>
      <c r="O20" s="774"/>
      <c r="P20" s="769">
        <f>IF(P18=0, "-", SUM(P19)/P18)</f>
        <v>0.93527013251783897</v>
      </c>
      <c r="Q20" s="769"/>
      <c r="R20" s="769"/>
      <c r="S20" s="769"/>
      <c r="T20" s="769"/>
      <c r="U20" s="769"/>
      <c r="V20" s="769"/>
      <c r="W20" s="769">
        <f>IF(W18=0, "-", SUM(W19)/W18)</f>
        <v>0.95008727907484181</v>
      </c>
      <c r="X20" s="769"/>
      <c r="Y20" s="769"/>
      <c r="Z20" s="769"/>
      <c r="AA20" s="769"/>
      <c r="AB20" s="769"/>
      <c r="AC20" s="769"/>
      <c r="AD20" s="769">
        <f>IF(AD18=0, "-", SUM(AD19)/AD18)</f>
        <v>0.95996599428085627</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318</v>
      </c>
      <c r="H21" s="768"/>
      <c r="I21" s="768"/>
      <c r="J21" s="768"/>
      <c r="K21" s="768"/>
      <c r="L21" s="768"/>
      <c r="M21" s="768"/>
      <c r="N21" s="768"/>
      <c r="O21" s="768"/>
      <c r="P21" s="769">
        <f>IF(P19=0, "-", SUM(P19)/SUM(P13,P14))</f>
        <v>0.93447631980987944</v>
      </c>
      <c r="Q21" s="769"/>
      <c r="R21" s="769"/>
      <c r="S21" s="769"/>
      <c r="T21" s="769"/>
      <c r="U21" s="769"/>
      <c r="V21" s="769"/>
      <c r="W21" s="769">
        <f>IF(W19=0, "-", SUM(W19)/SUM(W13,W14))</f>
        <v>0.76223194748358858</v>
      </c>
      <c r="X21" s="769"/>
      <c r="Y21" s="769"/>
      <c r="Z21" s="769"/>
      <c r="AA21" s="769"/>
      <c r="AB21" s="769"/>
      <c r="AC21" s="769"/>
      <c r="AD21" s="769">
        <f>IF(AD19=0, "-", SUM(AD19)/SUM(AD13,AD14))</f>
        <v>1.1591078760731617</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674</v>
      </c>
      <c r="B22" s="728"/>
      <c r="C22" s="728"/>
      <c r="D22" s="728"/>
      <c r="E22" s="728"/>
      <c r="F22" s="729"/>
      <c r="G22" s="733" t="s">
        <v>307</v>
      </c>
      <c r="H22" s="573"/>
      <c r="I22" s="573"/>
      <c r="J22" s="573"/>
      <c r="K22" s="573"/>
      <c r="L22" s="573"/>
      <c r="M22" s="573"/>
      <c r="N22" s="573"/>
      <c r="O22" s="574"/>
      <c r="P22" s="734" t="s">
        <v>672</v>
      </c>
      <c r="Q22" s="573"/>
      <c r="R22" s="573"/>
      <c r="S22" s="573"/>
      <c r="T22" s="573"/>
      <c r="U22" s="573"/>
      <c r="V22" s="574"/>
      <c r="W22" s="734" t="s">
        <v>673</v>
      </c>
      <c r="X22" s="573"/>
      <c r="Y22" s="573"/>
      <c r="Z22" s="573"/>
      <c r="AA22" s="573"/>
      <c r="AB22" s="573"/>
      <c r="AC22" s="574"/>
      <c r="AD22" s="734" t="s">
        <v>306</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x14ac:dyDescent="0.15">
      <c r="A23" s="730"/>
      <c r="B23" s="731"/>
      <c r="C23" s="731"/>
      <c r="D23" s="731"/>
      <c r="E23" s="731"/>
      <c r="F23" s="732"/>
      <c r="G23" s="755" t="s">
        <v>699</v>
      </c>
      <c r="H23" s="756"/>
      <c r="I23" s="756"/>
      <c r="J23" s="756"/>
      <c r="K23" s="756"/>
      <c r="L23" s="756"/>
      <c r="M23" s="756"/>
      <c r="N23" s="756"/>
      <c r="O23" s="757"/>
      <c r="P23" s="758">
        <v>18013</v>
      </c>
      <c r="Q23" s="759"/>
      <c r="R23" s="759"/>
      <c r="S23" s="759"/>
      <c r="T23" s="759"/>
      <c r="U23" s="759"/>
      <c r="V23" s="760"/>
      <c r="W23" s="758">
        <v>24951</v>
      </c>
      <c r="X23" s="759"/>
      <c r="Y23" s="759"/>
      <c r="Z23" s="759"/>
      <c r="AA23" s="759"/>
      <c r="AB23" s="759"/>
      <c r="AC23" s="760"/>
      <c r="AD23" s="761" t="s">
        <v>920</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0"/>
      <c r="B24" s="731"/>
      <c r="C24" s="731"/>
      <c r="D24" s="731"/>
      <c r="E24" s="731"/>
      <c r="F24" s="732"/>
      <c r="G24" s="724" t="s">
        <v>772</v>
      </c>
      <c r="H24" s="725"/>
      <c r="I24" s="725"/>
      <c r="J24" s="725"/>
      <c r="K24" s="725"/>
      <c r="L24" s="725"/>
      <c r="M24" s="725"/>
      <c r="N24" s="725"/>
      <c r="O24" s="726"/>
      <c r="P24" s="721" t="s">
        <v>772</v>
      </c>
      <c r="Q24" s="722"/>
      <c r="R24" s="722"/>
      <c r="S24" s="722"/>
      <c r="T24" s="722"/>
      <c r="U24" s="722"/>
      <c r="V24" s="723"/>
      <c r="W24" s="721" t="s">
        <v>772</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customHeight="1" x14ac:dyDescent="0.15">
      <c r="A25" s="730"/>
      <c r="B25" s="731"/>
      <c r="C25" s="731"/>
      <c r="D25" s="731"/>
      <c r="E25" s="731"/>
      <c r="F25" s="732"/>
      <c r="G25" s="724" t="s">
        <v>772</v>
      </c>
      <c r="H25" s="725"/>
      <c r="I25" s="725"/>
      <c r="J25" s="725"/>
      <c r="K25" s="725"/>
      <c r="L25" s="725"/>
      <c r="M25" s="725"/>
      <c r="N25" s="725"/>
      <c r="O25" s="726"/>
      <c r="P25" s="721" t="s">
        <v>772</v>
      </c>
      <c r="Q25" s="722"/>
      <c r="R25" s="722"/>
      <c r="S25" s="722"/>
      <c r="T25" s="722"/>
      <c r="U25" s="722"/>
      <c r="V25" s="723"/>
      <c r="W25" s="721" t="s">
        <v>772</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customHeight="1" x14ac:dyDescent="0.15">
      <c r="A26" s="730"/>
      <c r="B26" s="731"/>
      <c r="C26" s="731"/>
      <c r="D26" s="731"/>
      <c r="E26" s="731"/>
      <c r="F26" s="732"/>
      <c r="G26" s="724" t="s">
        <v>772</v>
      </c>
      <c r="H26" s="725"/>
      <c r="I26" s="725"/>
      <c r="J26" s="725"/>
      <c r="K26" s="725"/>
      <c r="L26" s="725"/>
      <c r="M26" s="725"/>
      <c r="N26" s="725"/>
      <c r="O26" s="726"/>
      <c r="P26" s="721" t="s">
        <v>772</v>
      </c>
      <c r="Q26" s="722"/>
      <c r="R26" s="722"/>
      <c r="S26" s="722"/>
      <c r="T26" s="722"/>
      <c r="U26" s="722"/>
      <c r="V26" s="723"/>
      <c r="W26" s="721" t="s">
        <v>772</v>
      </c>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customHeight="1" x14ac:dyDescent="0.15">
      <c r="A27" s="730"/>
      <c r="B27" s="731"/>
      <c r="C27" s="731"/>
      <c r="D27" s="731"/>
      <c r="E27" s="731"/>
      <c r="F27" s="732"/>
      <c r="G27" s="724" t="s">
        <v>772</v>
      </c>
      <c r="H27" s="725"/>
      <c r="I27" s="725"/>
      <c r="J27" s="725"/>
      <c r="K27" s="725"/>
      <c r="L27" s="725"/>
      <c r="M27" s="725"/>
      <c r="N27" s="725"/>
      <c r="O27" s="726"/>
      <c r="P27" s="721" t="s">
        <v>772</v>
      </c>
      <c r="Q27" s="722"/>
      <c r="R27" s="722"/>
      <c r="S27" s="722"/>
      <c r="T27" s="722"/>
      <c r="U27" s="722"/>
      <c r="V27" s="723"/>
      <c r="W27" s="721" t="s">
        <v>772</v>
      </c>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customHeight="1" x14ac:dyDescent="0.15">
      <c r="A28" s="730"/>
      <c r="B28" s="731"/>
      <c r="C28" s="731"/>
      <c r="D28" s="731"/>
      <c r="E28" s="731"/>
      <c r="F28" s="732"/>
      <c r="G28" s="775" t="s">
        <v>895</v>
      </c>
      <c r="H28" s="776"/>
      <c r="I28" s="776"/>
      <c r="J28" s="776"/>
      <c r="K28" s="776"/>
      <c r="L28" s="776"/>
      <c r="M28" s="776"/>
      <c r="N28" s="776"/>
      <c r="O28" s="777"/>
      <c r="P28" s="778" t="s">
        <v>895</v>
      </c>
      <c r="Q28" s="779"/>
      <c r="R28" s="779"/>
      <c r="S28" s="779"/>
      <c r="T28" s="779"/>
      <c r="U28" s="779"/>
      <c r="V28" s="780"/>
      <c r="W28" s="778" t="s">
        <v>895</v>
      </c>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0"/>
      <c r="B29" s="731"/>
      <c r="C29" s="731"/>
      <c r="D29" s="731"/>
      <c r="E29" s="731"/>
      <c r="F29" s="732"/>
      <c r="G29" s="316" t="s">
        <v>18</v>
      </c>
      <c r="H29" s="741"/>
      <c r="I29" s="741"/>
      <c r="J29" s="741"/>
      <c r="K29" s="741"/>
      <c r="L29" s="741"/>
      <c r="M29" s="741"/>
      <c r="N29" s="741"/>
      <c r="O29" s="742"/>
      <c r="P29" s="743">
        <f>AK13</f>
        <v>18013</v>
      </c>
      <c r="Q29" s="744"/>
      <c r="R29" s="744"/>
      <c r="S29" s="744"/>
      <c r="T29" s="744"/>
      <c r="U29" s="744"/>
      <c r="V29" s="745"/>
      <c r="W29" s="746">
        <f>AR13</f>
        <v>24951</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661</v>
      </c>
      <c r="B30" s="750"/>
      <c r="C30" s="750"/>
      <c r="D30" s="750"/>
      <c r="E30" s="750"/>
      <c r="F30" s="751"/>
      <c r="G30" s="752" t="s">
        <v>769</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1" t="s">
        <v>662</v>
      </c>
      <c r="B31" s="168"/>
      <c r="C31" s="168"/>
      <c r="D31" s="168"/>
      <c r="E31" s="168"/>
      <c r="F31" s="169"/>
      <c r="G31" s="712" t="s">
        <v>654</v>
      </c>
      <c r="H31" s="713"/>
      <c r="I31" s="713"/>
      <c r="J31" s="713"/>
      <c r="K31" s="713"/>
      <c r="L31" s="713"/>
      <c r="M31" s="713"/>
      <c r="N31" s="713"/>
      <c r="O31" s="713"/>
      <c r="P31" s="714" t="s">
        <v>653</v>
      </c>
      <c r="Q31" s="713"/>
      <c r="R31" s="713"/>
      <c r="S31" s="713"/>
      <c r="T31" s="713"/>
      <c r="U31" s="713"/>
      <c r="V31" s="713"/>
      <c r="W31" s="713"/>
      <c r="X31" s="715"/>
      <c r="Y31" s="716"/>
      <c r="Z31" s="717"/>
      <c r="AA31" s="718"/>
      <c r="AB31" s="649" t="s">
        <v>11</v>
      </c>
      <c r="AC31" s="649"/>
      <c r="AD31" s="649"/>
      <c r="AE31" s="131" t="s">
        <v>498</v>
      </c>
      <c r="AF31" s="719"/>
      <c r="AG31" s="719"/>
      <c r="AH31" s="720"/>
      <c r="AI31" s="131" t="s">
        <v>650</v>
      </c>
      <c r="AJ31" s="719"/>
      <c r="AK31" s="719"/>
      <c r="AL31" s="720"/>
      <c r="AM31" s="131" t="s">
        <v>466</v>
      </c>
      <c r="AN31" s="719"/>
      <c r="AO31" s="719"/>
      <c r="AP31" s="720"/>
      <c r="AQ31" s="646" t="s">
        <v>497</v>
      </c>
      <c r="AR31" s="647"/>
      <c r="AS31" s="647"/>
      <c r="AT31" s="648"/>
      <c r="AU31" s="646" t="s">
        <v>675</v>
      </c>
      <c r="AV31" s="647"/>
      <c r="AW31" s="647"/>
      <c r="AX31" s="656"/>
    </row>
    <row r="32" spans="1:50" ht="23.25" customHeight="1" x14ac:dyDescent="0.15">
      <c r="A32" s="671"/>
      <c r="B32" s="168"/>
      <c r="C32" s="168"/>
      <c r="D32" s="168"/>
      <c r="E32" s="168"/>
      <c r="F32" s="169"/>
      <c r="G32" s="753" t="s">
        <v>770</v>
      </c>
      <c r="H32" s="658"/>
      <c r="I32" s="658"/>
      <c r="J32" s="658"/>
      <c r="K32" s="658"/>
      <c r="L32" s="658"/>
      <c r="M32" s="658"/>
      <c r="N32" s="658"/>
      <c r="O32" s="658"/>
      <c r="P32" s="408" t="s">
        <v>915</v>
      </c>
      <c r="Q32" s="662"/>
      <c r="R32" s="662"/>
      <c r="S32" s="662"/>
      <c r="T32" s="662"/>
      <c r="U32" s="662"/>
      <c r="V32" s="662"/>
      <c r="W32" s="662"/>
      <c r="X32" s="663"/>
      <c r="Y32" s="667" t="s">
        <v>52</v>
      </c>
      <c r="Z32" s="668"/>
      <c r="AA32" s="669"/>
      <c r="AB32" s="670" t="s">
        <v>763</v>
      </c>
      <c r="AC32" s="670"/>
      <c r="AD32" s="670"/>
      <c r="AE32" s="639">
        <v>22</v>
      </c>
      <c r="AF32" s="639"/>
      <c r="AG32" s="639"/>
      <c r="AH32" s="639"/>
      <c r="AI32" s="639">
        <v>22</v>
      </c>
      <c r="AJ32" s="639"/>
      <c r="AK32" s="639"/>
      <c r="AL32" s="639"/>
      <c r="AM32" s="639">
        <v>22</v>
      </c>
      <c r="AN32" s="639"/>
      <c r="AO32" s="639"/>
      <c r="AP32" s="639"/>
      <c r="AQ32" s="685" t="s">
        <v>734</v>
      </c>
      <c r="AR32" s="639"/>
      <c r="AS32" s="639"/>
      <c r="AT32" s="639"/>
      <c r="AU32" s="108" t="s">
        <v>734</v>
      </c>
      <c r="AV32" s="641"/>
      <c r="AW32" s="641"/>
      <c r="AX32" s="642"/>
    </row>
    <row r="33" spans="1:51" ht="23.25"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764</v>
      </c>
      <c r="AC33" s="670"/>
      <c r="AD33" s="670"/>
      <c r="AE33" s="639">
        <v>22</v>
      </c>
      <c r="AF33" s="639"/>
      <c r="AG33" s="639"/>
      <c r="AH33" s="639"/>
      <c r="AI33" s="639">
        <v>22</v>
      </c>
      <c r="AJ33" s="639"/>
      <c r="AK33" s="639"/>
      <c r="AL33" s="639"/>
      <c r="AM33" s="639">
        <v>22</v>
      </c>
      <c r="AN33" s="639"/>
      <c r="AO33" s="639"/>
      <c r="AP33" s="639"/>
      <c r="AQ33" s="639">
        <v>22</v>
      </c>
      <c r="AR33" s="639"/>
      <c r="AS33" s="639"/>
      <c r="AT33" s="639"/>
      <c r="AU33" s="640">
        <v>22</v>
      </c>
      <c r="AV33" s="641"/>
      <c r="AW33" s="641"/>
      <c r="AX33" s="642"/>
    </row>
    <row r="34" spans="1:51" ht="23.25" customHeight="1" x14ac:dyDescent="0.15">
      <c r="A34" s="703" t="s">
        <v>663</v>
      </c>
      <c r="B34" s="704"/>
      <c r="C34" s="704"/>
      <c r="D34" s="704"/>
      <c r="E34" s="704"/>
      <c r="F34" s="705"/>
      <c r="G34" s="191" t="s">
        <v>664</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498</v>
      </c>
      <c r="AF34" s="191"/>
      <c r="AG34" s="191"/>
      <c r="AH34" s="192"/>
      <c r="AI34" s="190" t="s">
        <v>650</v>
      </c>
      <c r="AJ34" s="191"/>
      <c r="AK34" s="191"/>
      <c r="AL34" s="192"/>
      <c r="AM34" s="190" t="s">
        <v>466</v>
      </c>
      <c r="AN34" s="191"/>
      <c r="AO34" s="191"/>
      <c r="AP34" s="192"/>
      <c r="AQ34" s="650" t="s">
        <v>676</v>
      </c>
      <c r="AR34" s="651"/>
      <c r="AS34" s="651"/>
      <c r="AT34" s="651"/>
      <c r="AU34" s="651"/>
      <c r="AV34" s="651"/>
      <c r="AW34" s="651"/>
      <c r="AX34" s="652"/>
    </row>
    <row r="35" spans="1:51" ht="23.25" customHeight="1" x14ac:dyDescent="0.15">
      <c r="A35" s="706"/>
      <c r="B35" s="707"/>
      <c r="C35" s="707"/>
      <c r="D35" s="707"/>
      <c r="E35" s="707"/>
      <c r="F35" s="708"/>
      <c r="G35" s="675" t="s">
        <v>703</v>
      </c>
      <c r="H35" s="676"/>
      <c r="I35" s="676"/>
      <c r="J35" s="676"/>
      <c r="K35" s="676"/>
      <c r="L35" s="676"/>
      <c r="M35" s="676"/>
      <c r="N35" s="676"/>
      <c r="O35" s="676"/>
      <c r="P35" s="676"/>
      <c r="Q35" s="676"/>
      <c r="R35" s="676"/>
      <c r="S35" s="676"/>
      <c r="T35" s="676"/>
      <c r="U35" s="676"/>
      <c r="V35" s="676"/>
      <c r="W35" s="676"/>
      <c r="X35" s="676"/>
      <c r="Y35" s="679" t="s">
        <v>663</v>
      </c>
      <c r="Z35" s="680"/>
      <c r="AA35" s="681"/>
      <c r="AB35" s="682" t="s">
        <v>704</v>
      </c>
      <c r="AC35" s="683"/>
      <c r="AD35" s="684"/>
      <c r="AE35" s="685">
        <v>751</v>
      </c>
      <c r="AF35" s="685"/>
      <c r="AG35" s="685"/>
      <c r="AH35" s="685"/>
      <c r="AI35" s="685">
        <v>792</v>
      </c>
      <c r="AJ35" s="685"/>
      <c r="AK35" s="685"/>
      <c r="AL35" s="685"/>
      <c r="AM35" s="685">
        <v>1129</v>
      </c>
      <c r="AN35" s="685"/>
      <c r="AO35" s="685"/>
      <c r="AP35" s="685"/>
      <c r="AQ35" s="108">
        <v>829</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666</v>
      </c>
      <c r="Z36" s="672"/>
      <c r="AA36" s="673"/>
      <c r="AB36" s="635" t="s">
        <v>705</v>
      </c>
      <c r="AC36" s="636"/>
      <c r="AD36" s="637"/>
      <c r="AE36" s="638" t="s">
        <v>706</v>
      </c>
      <c r="AF36" s="638"/>
      <c r="AG36" s="638"/>
      <c r="AH36" s="638"/>
      <c r="AI36" s="638" t="s">
        <v>707</v>
      </c>
      <c r="AJ36" s="638"/>
      <c r="AK36" s="638"/>
      <c r="AL36" s="638"/>
      <c r="AM36" s="638" t="s">
        <v>761</v>
      </c>
      <c r="AN36" s="638"/>
      <c r="AO36" s="638"/>
      <c r="AP36" s="638"/>
      <c r="AQ36" s="638" t="s">
        <v>762</v>
      </c>
      <c r="AR36" s="638"/>
      <c r="AS36" s="638"/>
      <c r="AT36" s="638"/>
      <c r="AU36" s="638"/>
      <c r="AV36" s="638"/>
      <c r="AW36" s="638"/>
      <c r="AX36" s="674"/>
    </row>
    <row r="37" spans="1:51" ht="18.75" customHeight="1" x14ac:dyDescent="0.15">
      <c r="A37" s="691" t="s">
        <v>314</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498</v>
      </c>
      <c r="AF37" s="633"/>
      <c r="AG37" s="633"/>
      <c r="AH37" s="634"/>
      <c r="AI37" s="701" t="s">
        <v>650</v>
      </c>
      <c r="AJ37" s="701"/>
      <c r="AK37" s="701"/>
      <c r="AL37" s="632"/>
      <c r="AM37" s="701" t="s">
        <v>466</v>
      </c>
      <c r="AN37" s="701"/>
      <c r="AO37" s="701"/>
      <c r="AP37" s="632"/>
      <c r="AQ37" s="231" t="s">
        <v>223</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v>5</v>
      </c>
      <c r="AR38" s="531"/>
      <c r="AS38" s="142" t="s">
        <v>224</v>
      </c>
      <c r="AT38" s="143"/>
      <c r="AU38" s="141"/>
      <c r="AV38" s="141"/>
      <c r="AW38" s="123" t="s">
        <v>170</v>
      </c>
      <c r="AX38" s="144"/>
    </row>
    <row r="39" spans="1:51" ht="23.25" customHeight="1" x14ac:dyDescent="0.15">
      <c r="A39" s="697"/>
      <c r="B39" s="695"/>
      <c r="C39" s="695"/>
      <c r="D39" s="695"/>
      <c r="E39" s="695"/>
      <c r="F39" s="696"/>
      <c r="G39" s="193" t="s">
        <v>700</v>
      </c>
      <c r="H39" s="194"/>
      <c r="I39" s="194"/>
      <c r="J39" s="194"/>
      <c r="K39" s="194"/>
      <c r="L39" s="194"/>
      <c r="M39" s="194"/>
      <c r="N39" s="194"/>
      <c r="O39" s="195"/>
      <c r="P39" s="146" t="s">
        <v>916</v>
      </c>
      <c r="Q39" s="146"/>
      <c r="R39" s="146"/>
      <c r="S39" s="146"/>
      <c r="T39" s="146"/>
      <c r="U39" s="146"/>
      <c r="V39" s="146"/>
      <c r="W39" s="146"/>
      <c r="X39" s="147"/>
      <c r="Y39" s="234" t="s">
        <v>12</v>
      </c>
      <c r="Z39" s="235"/>
      <c r="AA39" s="236"/>
      <c r="AB39" s="163" t="s">
        <v>701</v>
      </c>
      <c r="AC39" s="163"/>
      <c r="AD39" s="163"/>
      <c r="AE39" s="108">
        <v>158</v>
      </c>
      <c r="AF39" s="102"/>
      <c r="AG39" s="102"/>
      <c r="AH39" s="102"/>
      <c r="AI39" s="108">
        <v>158</v>
      </c>
      <c r="AJ39" s="102"/>
      <c r="AK39" s="102"/>
      <c r="AL39" s="102"/>
      <c r="AM39" s="108">
        <v>158</v>
      </c>
      <c r="AN39" s="102"/>
      <c r="AO39" s="102"/>
      <c r="AP39" s="102"/>
      <c r="AQ39" s="109" t="s">
        <v>734</v>
      </c>
      <c r="AR39" s="110"/>
      <c r="AS39" s="110"/>
      <c r="AT39" s="111"/>
      <c r="AU39" s="102" t="s">
        <v>734</v>
      </c>
      <c r="AV39" s="102"/>
      <c r="AW39" s="102"/>
      <c r="AX39" s="103"/>
    </row>
    <row r="40" spans="1:51" ht="23.2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158</v>
      </c>
      <c r="AF40" s="102"/>
      <c r="AG40" s="102"/>
      <c r="AH40" s="102"/>
      <c r="AI40" s="108">
        <v>158</v>
      </c>
      <c r="AJ40" s="102"/>
      <c r="AK40" s="102"/>
      <c r="AL40" s="102"/>
      <c r="AM40" s="108">
        <v>158</v>
      </c>
      <c r="AN40" s="102"/>
      <c r="AO40" s="102"/>
      <c r="AP40" s="102"/>
      <c r="AQ40" s="109">
        <v>158</v>
      </c>
      <c r="AR40" s="110"/>
      <c r="AS40" s="110"/>
      <c r="AT40" s="111"/>
      <c r="AU40" s="102" t="s">
        <v>734</v>
      </c>
      <c r="AV40" s="102"/>
      <c r="AW40" s="102"/>
      <c r="AX40" s="103"/>
    </row>
    <row r="41" spans="1:51" ht="23.2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v>100</v>
      </c>
      <c r="AF41" s="102"/>
      <c r="AG41" s="102"/>
      <c r="AH41" s="102"/>
      <c r="AI41" s="108">
        <v>100</v>
      </c>
      <c r="AJ41" s="102"/>
      <c r="AK41" s="102"/>
      <c r="AL41" s="102"/>
      <c r="AM41" s="108">
        <v>100</v>
      </c>
      <c r="AN41" s="102"/>
      <c r="AO41" s="102"/>
      <c r="AP41" s="102"/>
      <c r="AQ41" s="109" t="s">
        <v>734</v>
      </c>
      <c r="AR41" s="110"/>
      <c r="AS41" s="110"/>
      <c r="AT41" s="111"/>
      <c r="AU41" s="102" t="s">
        <v>734</v>
      </c>
      <c r="AV41" s="102"/>
      <c r="AW41" s="102"/>
      <c r="AX41" s="103"/>
    </row>
    <row r="42" spans="1:51" ht="23.25" customHeight="1" x14ac:dyDescent="0.15">
      <c r="A42" s="202" t="s">
        <v>341</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9" t="s">
        <v>661</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71" t="s">
        <v>662</v>
      </c>
      <c r="B65" s="168"/>
      <c r="C65" s="168"/>
      <c r="D65" s="168"/>
      <c r="E65" s="168"/>
      <c r="F65" s="169"/>
      <c r="G65" s="712" t="s">
        <v>654</v>
      </c>
      <c r="H65" s="713"/>
      <c r="I65" s="713"/>
      <c r="J65" s="713"/>
      <c r="K65" s="713"/>
      <c r="L65" s="713"/>
      <c r="M65" s="713"/>
      <c r="N65" s="713"/>
      <c r="O65" s="713"/>
      <c r="P65" s="714" t="s">
        <v>653</v>
      </c>
      <c r="Q65" s="713"/>
      <c r="R65" s="713"/>
      <c r="S65" s="713"/>
      <c r="T65" s="713"/>
      <c r="U65" s="713"/>
      <c r="V65" s="713"/>
      <c r="W65" s="713"/>
      <c r="X65" s="715"/>
      <c r="Y65" s="716"/>
      <c r="Z65" s="717"/>
      <c r="AA65" s="718"/>
      <c r="AB65" s="649" t="s">
        <v>11</v>
      </c>
      <c r="AC65" s="649"/>
      <c r="AD65" s="649"/>
      <c r="AE65" s="131" t="s">
        <v>498</v>
      </c>
      <c r="AF65" s="719"/>
      <c r="AG65" s="719"/>
      <c r="AH65" s="720"/>
      <c r="AI65" s="131" t="s">
        <v>650</v>
      </c>
      <c r="AJ65" s="719"/>
      <c r="AK65" s="719"/>
      <c r="AL65" s="720"/>
      <c r="AM65" s="131" t="s">
        <v>466</v>
      </c>
      <c r="AN65" s="719"/>
      <c r="AO65" s="719"/>
      <c r="AP65" s="720"/>
      <c r="AQ65" s="646" t="s">
        <v>497</v>
      </c>
      <c r="AR65" s="647"/>
      <c r="AS65" s="647"/>
      <c r="AT65" s="648"/>
      <c r="AU65" s="646" t="s">
        <v>675</v>
      </c>
      <c r="AV65" s="647"/>
      <c r="AW65" s="647"/>
      <c r="AX65" s="656"/>
      <c r="AY65">
        <f>COUNTA($G$66)</f>
        <v>0</v>
      </c>
    </row>
    <row r="66" spans="1:51" ht="23.25" hidden="1" customHeight="1" x14ac:dyDescent="0.1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663</v>
      </c>
      <c r="B68" s="704"/>
      <c r="C68" s="704"/>
      <c r="D68" s="704"/>
      <c r="E68" s="704"/>
      <c r="F68" s="705"/>
      <c r="G68" s="191" t="s">
        <v>664</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498</v>
      </c>
      <c r="AF68" s="134"/>
      <c r="AG68" s="134"/>
      <c r="AH68" s="134"/>
      <c r="AI68" s="134" t="s">
        <v>650</v>
      </c>
      <c r="AJ68" s="134"/>
      <c r="AK68" s="134"/>
      <c r="AL68" s="134"/>
      <c r="AM68" s="134" t="s">
        <v>466</v>
      </c>
      <c r="AN68" s="134"/>
      <c r="AO68" s="134"/>
      <c r="AP68" s="134"/>
      <c r="AQ68" s="650" t="s">
        <v>676</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665</v>
      </c>
      <c r="H69" s="676"/>
      <c r="I69" s="676"/>
      <c r="J69" s="676"/>
      <c r="K69" s="676"/>
      <c r="L69" s="676"/>
      <c r="M69" s="676"/>
      <c r="N69" s="676"/>
      <c r="O69" s="676"/>
      <c r="P69" s="676"/>
      <c r="Q69" s="676"/>
      <c r="R69" s="676"/>
      <c r="S69" s="676"/>
      <c r="T69" s="676"/>
      <c r="U69" s="676"/>
      <c r="V69" s="676"/>
      <c r="W69" s="676"/>
      <c r="X69" s="676"/>
      <c r="Y69" s="679" t="s">
        <v>663</v>
      </c>
      <c r="Z69" s="680"/>
      <c r="AA69" s="681"/>
      <c r="AB69" s="682"/>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666</v>
      </c>
      <c r="Z70" s="672"/>
      <c r="AA70" s="673"/>
      <c r="AB70" s="635" t="s">
        <v>667</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0" t="s">
        <v>314</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224</v>
      </c>
      <c r="AT72" s="143"/>
      <c r="AU72" s="141"/>
      <c r="AV72" s="141"/>
      <c r="AW72" s="123" t="s">
        <v>170</v>
      </c>
      <c r="AX72" s="144"/>
      <c r="AY72">
        <f t="shared" ref="AY72:AY77" si="1">$AY$71</f>
        <v>0</v>
      </c>
    </row>
    <row r="73" spans="1:51" ht="23.25" hidden="1" customHeight="1" x14ac:dyDescent="0.15">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5" t="s">
        <v>661</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71" t="s">
        <v>662</v>
      </c>
      <c r="B99" s="168"/>
      <c r="C99" s="168"/>
      <c r="D99" s="168"/>
      <c r="E99" s="168"/>
      <c r="F99" s="169"/>
      <c r="G99" s="712" t="s">
        <v>654</v>
      </c>
      <c r="H99" s="713"/>
      <c r="I99" s="713"/>
      <c r="J99" s="713"/>
      <c r="K99" s="713"/>
      <c r="L99" s="713"/>
      <c r="M99" s="713"/>
      <c r="N99" s="713"/>
      <c r="O99" s="713"/>
      <c r="P99" s="714" t="s">
        <v>653</v>
      </c>
      <c r="Q99" s="713"/>
      <c r="R99" s="713"/>
      <c r="S99" s="713"/>
      <c r="T99" s="713"/>
      <c r="U99" s="713"/>
      <c r="V99" s="713"/>
      <c r="W99" s="713"/>
      <c r="X99" s="715"/>
      <c r="Y99" s="716"/>
      <c r="Z99" s="717"/>
      <c r="AA99" s="718"/>
      <c r="AB99" s="649" t="s">
        <v>11</v>
      </c>
      <c r="AC99" s="649"/>
      <c r="AD99" s="649"/>
      <c r="AE99" s="134" t="s">
        <v>498</v>
      </c>
      <c r="AF99" s="134"/>
      <c r="AG99" s="134"/>
      <c r="AH99" s="134"/>
      <c r="AI99" s="134" t="s">
        <v>650</v>
      </c>
      <c r="AJ99" s="134"/>
      <c r="AK99" s="134"/>
      <c r="AL99" s="134"/>
      <c r="AM99" s="134" t="s">
        <v>466</v>
      </c>
      <c r="AN99" s="134"/>
      <c r="AO99" s="134"/>
      <c r="AP99" s="134"/>
      <c r="AQ99" s="646" t="s">
        <v>497</v>
      </c>
      <c r="AR99" s="647"/>
      <c r="AS99" s="647"/>
      <c r="AT99" s="648"/>
      <c r="AU99" s="646" t="s">
        <v>675</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663</v>
      </c>
      <c r="B102" s="120"/>
      <c r="C102" s="120"/>
      <c r="D102" s="120"/>
      <c r="E102" s="120"/>
      <c r="F102" s="686"/>
      <c r="G102" s="191" t="s">
        <v>664</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498</v>
      </c>
      <c r="AF102" s="134"/>
      <c r="AG102" s="134"/>
      <c r="AH102" s="134"/>
      <c r="AI102" s="134" t="s">
        <v>650</v>
      </c>
      <c r="AJ102" s="134"/>
      <c r="AK102" s="134"/>
      <c r="AL102" s="134"/>
      <c r="AM102" s="134" t="s">
        <v>466</v>
      </c>
      <c r="AN102" s="134"/>
      <c r="AO102" s="134"/>
      <c r="AP102" s="134"/>
      <c r="AQ102" s="650" t="s">
        <v>676</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665</v>
      </c>
      <c r="H103" s="676"/>
      <c r="I103" s="676"/>
      <c r="J103" s="676"/>
      <c r="K103" s="676"/>
      <c r="L103" s="676"/>
      <c r="M103" s="676"/>
      <c r="N103" s="676"/>
      <c r="O103" s="676"/>
      <c r="P103" s="676"/>
      <c r="Q103" s="676"/>
      <c r="R103" s="676"/>
      <c r="S103" s="676"/>
      <c r="T103" s="676"/>
      <c r="U103" s="676"/>
      <c r="V103" s="676"/>
      <c r="W103" s="676"/>
      <c r="X103" s="676"/>
      <c r="Y103" s="679" t="s">
        <v>663</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666</v>
      </c>
      <c r="Z104" s="672"/>
      <c r="AA104" s="673"/>
      <c r="AB104" s="635" t="s">
        <v>667</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314</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5" t="s">
        <v>661</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71" t="s">
        <v>662</v>
      </c>
      <c r="B133" s="168"/>
      <c r="C133" s="168"/>
      <c r="D133" s="168"/>
      <c r="E133" s="168"/>
      <c r="F133" s="169"/>
      <c r="G133" s="712" t="s">
        <v>654</v>
      </c>
      <c r="H133" s="713"/>
      <c r="I133" s="713"/>
      <c r="J133" s="713"/>
      <c r="K133" s="713"/>
      <c r="L133" s="713"/>
      <c r="M133" s="713"/>
      <c r="N133" s="713"/>
      <c r="O133" s="713"/>
      <c r="P133" s="714" t="s">
        <v>653</v>
      </c>
      <c r="Q133" s="713"/>
      <c r="R133" s="713"/>
      <c r="S133" s="713"/>
      <c r="T133" s="713"/>
      <c r="U133" s="713"/>
      <c r="V133" s="713"/>
      <c r="W133" s="713"/>
      <c r="X133" s="715"/>
      <c r="Y133" s="716"/>
      <c r="Z133" s="717"/>
      <c r="AA133" s="718"/>
      <c r="AB133" s="649" t="s">
        <v>11</v>
      </c>
      <c r="AC133" s="649"/>
      <c r="AD133" s="649"/>
      <c r="AE133" s="134" t="s">
        <v>498</v>
      </c>
      <c r="AF133" s="134"/>
      <c r="AG133" s="134"/>
      <c r="AH133" s="134"/>
      <c r="AI133" s="134" t="s">
        <v>650</v>
      </c>
      <c r="AJ133" s="134"/>
      <c r="AK133" s="134"/>
      <c r="AL133" s="134"/>
      <c r="AM133" s="134" t="s">
        <v>466</v>
      </c>
      <c r="AN133" s="134"/>
      <c r="AO133" s="134"/>
      <c r="AP133" s="134"/>
      <c r="AQ133" s="646" t="s">
        <v>497</v>
      </c>
      <c r="AR133" s="647"/>
      <c r="AS133" s="647"/>
      <c r="AT133" s="648"/>
      <c r="AU133" s="646" t="s">
        <v>675</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663</v>
      </c>
      <c r="B136" s="120"/>
      <c r="C136" s="120"/>
      <c r="D136" s="120"/>
      <c r="E136" s="120"/>
      <c r="F136" s="686"/>
      <c r="G136" s="191" t="s">
        <v>664</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498</v>
      </c>
      <c r="AF136" s="134"/>
      <c r="AG136" s="134"/>
      <c r="AH136" s="134"/>
      <c r="AI136" s="134" t="s">
        <v>650</v>
      </c>
      <c r="AJ136" s="134"/>
      <c r="AK136" s="134"/>
      <c r="AL136" s="134"/>
      <c r="AM136" s="134" t="s">
        <v>466</v>
      </c>
      <c r="AN136" s="134"/>
      <c r="AO136" s="134"/>
      <c r="AP136" s="134"/>
      <c r="AQ136" s="650" t="s">
        <v>676</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665</v>
      </c>
      <c r="H137" s="676"/>
      <c r="I137" s="676"/>
      <c r="J137" s="676"/>
      <c r="K137" s="676"/>
      <c r="L137" s="676"/>
      <c r="M137" s="676"/>
      <c r="N137" s="676"/>
      <c r="O137" s="676"/>
      <c r="P137" s="676"/>
      <c r="Q137" s="676"/>
      <c r="R137" s="676"/>
      <c r="S137" s="676"/>
      <c r="T137" s="676"/>
      <c r="U137" s="676"/>
      <c r="V137" s="676"/>
      <c r="W137" s="676"/>
      <c r="X137" s="676"/>
      <c r="Y137" s="679" t="s">
        <v>663</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666</v>
      </c>
      <c r="Z138" s="672"/>
      <c r="AA138" s="673"/>
      <c r="AB138" s="635" t="s">
        <v>667</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314</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5" t="s">
        <v>661</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71" t="s">
        <v>662</v>
      </c>
      <c r="B167" s="168"/>
      <c r="C167" s="168"/>
      <c r="D167" s="168"/>
      <c r="E167" s="168"/>
      <c r="F167" s="169"/>
      <c r="G167" s="712" t="s">
        <v>654</v>
      </c>
      <c r="H167" s="713"/>
      <c r="I167" s="713"/>
      <c r="J167" s="713"/>
      <c r="K167" s="713"/>
      <c r="L167" s="713"/>
      <c r="M167" s="713"/>
      <c r="N167" s="713"/>
      <c r="O167" s="713"/>
      <c r="P167" s="714" t="s">
        <v>653</v>
      </c>
      <c r="Q167" s="713"/>
      <c r="R167" s="713"/>
      <c r="S167" s="713"/>
      <c r="T167" s="713"/>
      <c r="U167" s="713"/>
      <c r="V167" s="713"/>
      <c r="W167" s="713"/>
      <c r="X167" s="715"/>
      <c r="Y167" s="716"/>
      <c r="Z167" s="717"/>
      <c r="AA167" s="718"/>
      <c r="AB167" s="649" t="s">
        <v>11</v>
      </c>
      <c r="AC167" s="649"/>
      <c r="AD167" s="649"/>
      <c r="AE167" s="134" t="s">
        <v>498</v>
      </c>
      <c r="AF167" s="134"/>
      <c r="AG167" s="134"/>
      <c r="AH167" s="134"/>
      <c r="AI167" s="134" t="s">
        <v>650</v>
      </c>
      <c r="AJ167" s="134"/>
      <c r="AK167" s="134"/>
      <c r="AL167" s="134"/>
      <c r="AM167" s="134" t="s">
        <v>466</v>
      </c>
      <c r="AN167" s="134"/>
      <c r="AO167" s="134"/>
      <c r="AP167" s="134"/>
      <c r="AQ167" s="646" t="s">
        <v>497</v>
      </c>
      <c r="AR167" s="647"/>
      <c r="AS167" s="647"/>
      <c r="AT167" s="648"/>
      <c r="AU167" s="646" t="s">
        <v>675</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663</v>
      </c>
      <c r="B170" s="120"/>
      <c r="C170" s="120"/>
      <c r="D170" s="120"/>
      <c r="E170" s="120"/>
      <c r="F170" s="686"/>
      <c r="G170" s="191" t="s">
        <v>664</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498</v>
      </c>
      <c r="AF170" s="134"/>
      <c r="AG170" s="134"/>
      <c r="AH170" s="134"/>
      <c r="AI170" s="134" t="s">
        <v>650</v>
      </c>
      <c r="AJ170" s="134"/>
      <c r="AK170" s="134"/>
      <c r="AL170" s="134"/>
      <c r="AM170" s="134" t="s">
        <v>466</v>
      </c>
      <c r="AN170" s="134"/>
      <c r="AO170" s="134"/>
      <c r="AP170" s="134"/>
      <c r="AQ170" s="650" t="s">
        <v>676</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665</v>
      </c>
      <c r="H171" s="676"/>
      <c r="I171" s="676"/>
      <c r="J171" s="676"/>
      <c r="K171" s="676"/>
      <c r="L171" s="676"/>
      <c r="M171" s="676"/>
      <c r="N171" s="676"/>
      <c r="O171" s="676"/>
      <c r="P171" s="676"/>
      <c r="Q171" s="676"/>
      <c r="R171" s="676"/>
      <c r="S171" s="676"/>
      <c r="T171" s="676"/>
      <c r="U171" s="676"/>
      <c r="V171" s="676"/>
      <c r="W171" s="676"/>
      <c r="X171" s="676"/>
      <c r="Y171" s="679" t="s">
        <v>663</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666</v>
      </c>
      <c r="Z172" s="672"/>
      <c r="AA172" s="673"/>
      <c r="AB172" s="635" t="s">
        <v>667</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314</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5" t="s">
        <v>315</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311</v>
      </c>
      <c r="X200" s="608"/>
      <c r="Y200" s="611"/>
      <c r="Z200" s="611"/>
      <c r="AA200" s="612"/>
      <c r="AB200" s="605" t="s">
        <v>11</v>
      </c>
      <c r="AC200" s="602"/>
      <c r="AD200" s="603"/>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10">$AY$200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331</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331</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332</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15">
      <c r="A205" s="536" t="s">
        <v>319</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330</v>
      </c>
      <c r="X205" s="566"/>
      <c r="Y205" s="571" t="s">
        <v>12</v>
      </c>
      <c r="Z205" s="571"/>
      <c r="AA205" s="572"/>
      <c r="AB205" s="581" t="s">
        <v>331</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331</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332</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15">
      <c r="A208" s="533" t="s">
        <v>315</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x14ac:dyDescent="0.15">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344</v>
      </c>
      <c r="B213" s="520"/>
      <c r="C213" s="520"/>
      <c r="D213" s="520"/>
      <c r="E213" s="521" t="s">
        <v>303</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4.25" thickBot="1" x14ac:dyDescent="0.2">
      <c r="A214" s="440" t="s">
        <v>658</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310</v>
      </c>
      <c r="AP214" s="443"/>
      <c r="AQ214" s="443"/>
      <c r="AR214" s="96"/>
      <c r="AS214" s="442"/>
      <c r="AT214" s="443"/>
      <c r="AU214" s="443"/>
      <c r="AV214" s="443"/>
      <c r="AW214" s="443"/>
      <c r="AX214" s="444"/>
      <c r="AY214">
        <f>COUNTIF($AR$214,"☑")</f>
        <v>0</v>
      </c>
    </row>
    <row r="215" spans="1:51" ht="45" customHeight="1" x14ac:dyDescent="0.15">
      <c r="A215" s="429" t="s">
        <v>364</v>
      </c>
      <c r="B215" s="430"/>
      <c r="C215" s="433" t="s">
        <v>227</v>
      </c>
      <c r="D215" s="430"/>
      <c r="E215" s="435" t="s">
        <v>243</v>
      </c>
      <c r="F215" s="436"/>
      <c r="G215" s="437" t="s">
        <v>708</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242</v>
      </c>
      <c r="F216" s="166"/>
      <c r="G216" s="145" t="s">
        <v>709</v>
      </c>
      <c r="H216" s="146"/>
      <c r="I216" s="146"/>
      <c r="J216" s="146"/>
      <c r="K216" s="146"/>
      <c r="L216" s="146"/>
      <c r="M216" s="146"/>
      <c r="N216" s="146"/>
      <c r="O216" s="146"/>
      <c r="P216" s="146"/>
      <c r="Q216" s="146"/>
      <c r="R216" s="146"/>
      <c r="S216" s="146"/>
      <c r="T216" s="146"/>
      <c r="U216" s="146"/>
      <c r="V216" s="147"/>
      <c r="W216" s="505" t="s">
        <v>668</v>
      </c>
      <c r="X216" s="506"/>
      <c r="Y216" s="506"/>
      <c r="Z216" s="506"/>
      <c r="AA216" s="507"/>
      <c r="AB216" s="508" t="s">
        <v>768</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669</v>
      </c>
      <c r="X217" s="512"/>
      <c r="Y217" s="512"/>
      <c r="Z217" s="512"/>
      <c r="AA217" s="513"/>
      <c r="AB217" s="508" t="s">
        <v>775</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681</v>
      </c>
      <c r="D218" s="515"/>
      <c r="E218" s="164" t="s">
        <v>360</v>
      </c>
      <c r="F218" s="166"/>
      <c r="G218" s="495" t="s">
        <v>230</v>
      </c>
      <c r="H218" s="496"/>
      <c r="I218" s="496"/>
      <c r="J218" s="516" t="s">
        <v>698</v>
      </c>
      <c r="K218" s="517"/>
      <c r="L218" s="517"/>
      <c r="M218" s="517"/>
      <c r="N218" s="517"/>
      <c r="O218" s="517"/>
      <c r="P218" s="517"/>
      <c r="Q218" s="517"/>
      <c r="R218" s="517"/>
      <c r="S218" s="517"/>
      <c r="T218" s="518"/>
      <c r="U218" s="493" t="s">
        <v>776</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682</v>
      </c>
      <c r="H219" s="496"/>
      <c r="I219" s="496"/>
      <c r="J219" s="496"/>
      <c r="K219" s="496"/>
      <c r="L219" s="496"/>
      <c r="M219" s="496"/>
      <c r="N219" s="496"/>
      <c r="O219" s="496"/>
      <c r="P219" s="496"/>
      <c r="Q219" s="496"/>
      <c r="R219" s="496"/>
      <c r="S219" s="496"/>
      <c r="T219" s="496"/>
      <c r="U219" s="492" t="s">
        <v>776</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669</v>
      </c>
      <c r="H220" s="496"/>
      <c r="I220" s="496"/>
      <c r="J220" s="496"/>
      <c r="K220" s="496"/>
      <c r="L220" s="496"/>
      <c r="M220" s="496"/>
      <c r="N220" s="496"/>
      <c r="O220" s="496"/>
      <c r="P220" s="496"/>
      <c r="Q220" s="496"/>
      <c r="R220" s="496"/>
      <c r="S220" s="496"/>
      <c r="T220" s="496"/>
      <c r="U220" s="832" t="s">
        <v>776</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27"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693</v>
      </c>
      <c r="AE223" s="475"/>
      <c r="AF223" s="475"/>
      <c r="AG223" s="476" t="s">
        <v>710</v>
      </c>
      <c r="AH223" s="477"/>
      <c r="AI223" s="477"/>
      <c r="AJ223" s="477"/>
      <c r="AK223" s="477"/>
      <c r="AL223" s="477"/>
      <c r="AM223" s="477"/>
      <c r="AN223" s="477"/>
      <c r="AO223" s="477"/>
      <c r="AP223" s="477"/>
      <c r="AQ223" s="477"/>
      <c r="AR223" s="477"/>
      <c r="AS223" s="477"/>
      <c r="AT223" s="477"/>
      <c r="AU223" s="477"/>
      <c r="AV223" s="477"/>
      <c r="AW223" s="477"/>
      <c r="AX223" s="478"/>
    </row>
    <row r="224" spans="1:51" ht="27"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693</v>
      </c>
      <c r="AE224" s="388"/>
      <c r="AF224" s="388"/>
      <c r="AG224" s="382" t="s">
        <v>710</v>
      </c>
      <c r="AH224" s="383"/>
      <c r="AI224" s="383"/>
      <c r="AJ224" s="383"/>
      <c r="AK224" s="383"/>
      <c r="AL224" s="383"/>
      <c r="AM224" s="383"/>
      <c r="AN224" s="383"/>
      <c r="AO224" s="383"/>
      <c r="AP224" s="383"/>
      <c r="AQ224" s="383"/>
      <c r="AR224" s="383"/>
      <c r="AS224" s="383"/>
      <c r="AT224" s="383"/>
      <c r="AU224" s="383"/>
      <c r="AV224" s="383"/>
      <c r="AW224" s="383"/>
      <c r="AX224" s="384"/>
    </row>
    <row r="225" spans="1:50" ht="27"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693</v>
      </c>
      <c r="AE225" s="425"/>
      <c r="AF225" s="425"/>
      <c r="AG225" s="410" t="s">
        <v>711</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693</v>
      </c>
      <c r="AE226" s="406"/>
      <c r="AF226" s="406"/>
      <c r="AG226" s="408" t="s">
        <v>919</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6"/>
      <c r="C227" s="450"/>
      <c r="D227" s="451"/>
      <c r="E227" s="454" t="s">
        <v>342</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712</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41.25" customHeight="1" x14ac:dyDescent="0.15">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713</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26.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714</v>
      </c>
      <c r="AE229" s="372"/>
      <c r="AF229" s="372"/>
      <c r="AG229" s="374" t="s">
        <v>715</v>
      </c>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693</v>
      </c>
      <c r="AE230" s="388"/>
      <c r="AF230" s="388"/>
      <c r="AG230" s="382" t="s">
        <v>717</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714</v>
      </c>
      <c r="AE231" s="388"/>
      <c r="AF231" s="388"/>
      <c r="AG231" s="382" t="s">
        <v>715</v>
      </c>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693</v>
      </c>
      <c r="AE232" s="388"/>
      <c r="AF232" s="388"/>
      <c r="AG232" s="382" t="s">
        <v>718</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312</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714</v>
      </c>
      <c r="AE233" s="425"/>
      <c r="AF233" s="425"/>
      <c r="AG233" s="426" t="s">
        <v>715</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313</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693</v>
      </c>
      <c r="AE234" s="388"/>
      <c r="AF234" s="457"/>
      <c r="AG234" s="382" t="s">
        <v>716</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7" t="s">
        <v>300</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693</v>
      </c>
      <c r="AE235" s="418"/>
      <c r="AF235" s="419"/>
      <c r="AG235" s="420" t="s">
        <v>719</v>
      </c>
      <c r="AH235" s="421"/>
      <c r="AI235" s="421"/>
      <c r="AJ235" s="421"/>
      <c r="AK235" s="421"/>
      <c r="AL235" s="421"/>
      <c r="AM235" s="421"/>
      <c r="AN235" s="421"/>
      <c r="AO235" s="421"/>
      <c r="AP235" s="421"/>
      <c r="AQ235" s="421"/>
      <c r="AR235" s="421"/>
      <c r="AS235" s="421"/>
      <c r="AT235" s="421"/>
      <c r="AU235" s="421"/>
      <c r="AV235" s="421"/>
      <c r="AW235" s="421"/>
      <c r="AX235" s="422"/>
    </row>
    <row r="236" spans="1:50" ht="27" customHeight="1" x14ac:dyDescent="0.15">
      <c r="A236" s="362" t="s">
        <v>38</v>
      </c>
      <c r="B236" s="363"/>
      <c r="C236" s="368" t="s">
        <v>301</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693</v>
      </c>
      <c r="AE236" s="372"/>
      <c r="AF236" s="373"/>
      <c r="AG236" s="374" t="s">
        <v>720</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714</v>
      </c>
      <c r="AE237" s="381"/>
      <c r="AF237" s="381"/>
      <c r="AG237" s="382" t="s">
        <v>715</v>
      </c>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693</v>
      </c>
      <c r="AE238" s="388"/>
      <c r="AF238" s="388"/>
      <c r="AG238" s="382" t="s">
        <v>721</v>
      </c>
      <c r="AH238" s="383"/>
      <c r="AI238" s="383"/>
      <c r="AJ238" s="383"/>
      <c r="AK238" s="383"/>
      <c r="AL238" s="383"/>
      <c r="AM238" s="383"/>
      <c r="AN238" s="383"/>
      <c r="AO238" s="383"/>
      <c r="AP238" s="383"/>
      <c r="AQ238" s="383"/>
      <c r="AR238" s="383"/>
      <c r="AS238" s="383"/>
      <c r="AT238" s="383"/>
      <c r="AU238" s="383"/>
      <c r="AV238" s="383"/>
      <c r="AW238" s="383"/>
      <c r="AX238" s="384"/>
    </row>
    <row r="239" spans="1:50" ht="27"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693</v>
      </c>
      <c r="AE239" s="388"/>
      <c r="AF239" s="388"/>
      <c r="AG239" s="412" t="s">
        <v>721</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714</v>
      </c>
      <c r="AE240" s="406"/>
      <c r="AF240" s="407"/>
      <c r="AG240" s="408" t="s">
        <v>715</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1" t="s">
        <v>0</v>
      </c>
      <c r="D241" s="912"/>
      <c r="E241" s="912"/>
      <c r="F241" s="912"/>
      <c r="G241" s="912"/>
      <c r="H241" s="912"/>
      <c r="I241" s="912"/>
      <c r="J241" s="912"/>
      <c r="K241" s="912"/>
      <c r="L241" s="912"/>
      <c r="M241" s="912"/>
      <c r="N241" s="912"/>
      <c r="O241" s="908" t="s">
        <v>687</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5"/>
      <c r="D242" s="896"/>
      <c r="E242" s="391"/>
      <c r="F242" s="391"/>
      <c r="G242" s="391"/>
      <c r="H242" s="392"/>
      <c r="I242" s="392"/>
      <c r="J242" s="897"/>
      <c r="K242" s="897"/>
      <c r="L242" s="897"/>
      <c r="M242" s="392"/>
      <c r="N242" s="898"/>
      <c r="O242" s="899"/>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customHeight="1" x14ac:dyDescent="0.15">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158.25" customHeight="1" x14ac:dyDescent="0.15">
      <c r="A247" s="362" t="s">
        <v>46</v>
      </c>
      <c r="B247" s="923"/>
      <c r="C247" s="316" t="s">
        <v>50</v>
      </c>
      <c r="D247" s="741"/>
      <c r="E247" s="741"/>
      <c r="F247" s="742"/>
      <c r="G247" s="926" t="s">
        <v>771</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97.5" customHeight="1" thickBot="1" x14ac:dyDescent="0.2">
      <c r="A248" s="924"/>
      <c r="B248" s="925"/>
      <c r="C248" s="928" t="s">
        <v>54</v>
      </c>
      <c r="D248" s="929"/>
      <c r="E248" s="929"/>
      <c r="F248" s="930"/>
      <c r="G248" s="931" t="s">
        <v>896</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897</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132</v>
      </c>
      <c r="B252" s="347"/>
      <c r="C252" s="347"/>
      <c r="D252" s="347"/>
      <c r="E252" s="348"/>
      <c r="F252" s="922" t="s">
        <v>898</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6" t="s">
        <v>899</v>
      </c>
      <c r="B254" s="347"/>
      <c r="C254" s="347"/>
      <c r="D254" s="347"/>
      <c r="E254" s="348"/>
      <c r="F254" s="349" t="s">
        <v>900</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t="s">
        <v>776</v>
      </c>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316</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358</v>
      </c>
      <c r="B258" s="105"/>
      <c r="C258" s="105"/>
      <c r="D258" s="106"/>
      <c r="E258" s="342" t="s">
        <v>722</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357</v>
      </c>
      <c r="B259" s="271"/>
      <c r="C259" s="271"/>
      <c r="D259" s="271"/>
      <c r="E259" s="342" t="s">
        <v>723</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356</v>
      </c>
      <c r="B260" s="271"/>
      <c r="C260" s="271"/>
      <c r="D260" s="271"/>
      <c r="E260" s="342" t="s">
        <v>724</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355</v>
      </c>
      <c r="B261" s="271"/>
      <c r="C261" s="271"/>
      <c r="D261" s="271"/>
      <c r="E261" s="342" t="s">
        <v>725</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354</v>
      </c>
      <c r="B262" s="271"/>
      <c r="C262" s="271"/>
      <c r="D262" s="271"/>
      <c r="E262" s="342" t="s">
        <v>726</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353</v>
      </c>
      <c r="B263" s="271"/>
      <c r="C263" s="271"/>
      <c r="D263" s="271"/>
      <c r="E263" s="342" t="s">
        <v>727</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352</v>
      </c>
      <c r="B264" s="271"/>
      <c r="C264" s="271"/>
      <c r="D264" s="271"/>
      <c r="E264" s="342" t="s">
        <v>728</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351</v>
      </c>
      <c r="B265" s="271"/>
      <c r="C265" s="271"/>
      <c r="D265" s="271"/>
      <c r="E265" s="342" t="s">
        <v>729</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498</v>
      </c>
      <c r="B266" s="271"/>
      <c r="C266" s="271"/>
      <c r="D266" s="271"/>
      <c r="E266" s="115" t="s">
        <v>690</v>
      </c>
      <c r="F266" s="101"/>
      <c r="G266" s="101"/>
      <c r="H266" s="92" t="str">
        <f>IF(E266="","","-")</f>
        <v>-</v>
      </c>
      <c r="I266" s="101"/>
      <c r="J266" s="101"/>
      <c r="K266" s="92" t="str">
        <f>IF(I266="","","-")</f>
        <v/>
      </c>
      <c r="L266" s="116">
        <v>26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690</v>
      </c>
      <c r="F267" s="101"/>
      <c r="G267" s="101"/>
      <c r="H267" s="92"/>
      <c r="I267" s="101"/>
      <c r="J267" s="101"/>
      <c r="K267" s="92"/>
      <c r="L267" s="116">
        <v>100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689</v>
      </c>
      <c r="H268" s="101"/>
      <c r="I268" s="101"/>
      <c r="J268" s="100">
        <v>20</v>
      </c>
      <c r="K268" s="100"/>
      <c r="L268" s="116">
        <v>94</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345</v>
      </c>
      <c r="B269" s="331"/>
      <c r="C269" s="331"/>
      <c r="D269" s="331"/>
      <c r="E269" s="331"/>
      <c r="F269" s="332"/>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347</v>
      </c>
      <c r="B308" s="337"/>
      <c r="C308" s="337"/>
      <c r="D308" s="337"/>
      <c r="E308" s="337"/>
      <c r="F308" s="338"/>
      <c r="G308" s="312" t="s">
        <v>755</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765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9"/>
      <c r="B309" s="340"/>
      <c r="C309" s="340"/>
      <c r="D309" s="340"/>
      <c r="E309" s="340"/>
      <c r="F309" s="341"/>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9"/>
      <c r="B310" s="340"/>
      <c r="C310" s="340"/>
      <c r="D310" s="340"/>
      <c r="E310" s="340"/>
      <c r="F310" s="341"/>
      <c r="G310" s="302" t="s">
        <v>756</v>
      </c>
      <c r="H310" s="303"/>
      <c r="I310" s="303"/>
      <c r="J310" s="303"/>
      <c r="K310" s="304"/>
      <c r="L310" s="305" t="s">
        <v>757</v>
      </c>
      <c r="M310" s="306"/>
      <c r="N310" s="306"/>
      <c r="O310" s="306"/>
      <c r="P310" s="306"/>
      <c r="Q310" s="306"/>
      <c r="R310" s="306"/>
      <c r="S310" s="306"/>
      <c r="T310" s="306"/>
      <c r="U310" s="306"/>
      <c r="V310" s="306"/>
      <c r="W310" s="306"/>
      <c r="X310" s="307"/>
      <c r="Y310" s="308">
        <v>1930.72</v>
      </c>
      <c r="Z310" s="309"/>
      <c r="AA310" s="309"/>
      <c r="AB310" s="310"/>
      <c r="AC310" s="302" t="s">
        <v>699</v>
      </c>
      <c r="AD310" s="303"/>
      <c r="AE310" s="303"/>
      <c r="AF310" s="303"/>
      <c r="AG310" s="304"/>
      <c r="AH310" s="305" t="s">
        <v>758</v>
      </c>
      <c r="AI310" s="306"/>
      <c r="AJ310" s="306"/>
      <c r="AK310" s="306"/>
      <c r="AL310" s="306"/>
      <c r="AM310" s="306"/>
      <c r="AN310" s="306"/>
      <c r="AO310" s="306"/>
      <c r="AP310" s="306"/>
      <c r="AQ310" s="306"/>
      <c r="AR310" s="306"/>
      <c r="AS310" s="306"/>
      <c r="AT310" s="307"/>
      <c r="AU310" s="308">
        <v>35.659999999999997</v>
      </c>
      <c r="AV310" s="309"/>
      <c r="AW310" s="309"/>
      <c r="AX310" s="311"/>
    </row>
    <row r="311" spans="1:50" ht="24.75" customHeight="1" x14ac:dyDescent="0.15">
      <c r="A311" s="339"/>
      <c r="B311" s="340"/>
      <c r="C311" s="340"/>
      <c r="D311" s="340"/>
      <c r="E311" s="340"/>
      <c r="F311" s="341"/>
      <c r="G311" s="292" t="s">
        <v>779</v>
      </c>
      <c r="H311" s="293"/>
      <c r="I311" s="293"/>
      <c r="J311" s="293"/>
      <c r="K311" s="294"/>
      <c r="L311" s="295" t="s">
        <v>778</v>
      </c>
      <c r="M311" s="296"/>
      <c r="N311" s="296"/>
      <c r="O311" s="296"/>
      <c r="P311" s="296"/>
      <c r="Q311" s="296"/>
      <c r="R311" s="296"/>
      <c r="S311" s="296"/>
      <c r="T311" s="296"/>
      <c r="U311" s="296"/>
      <c r="V311" s="296"/>
      <c r="W311" s="296"/>
      <c r="X311" s="297"/>
      <c r="Y311" s="298">
        <v>1913.08</v>
      </c>
      <c r="Z311" s="299"/>
      <c r="AA311" s="299"/>
      <c r="AB311" s="300"/>
      <c r="AC311" s="292" t="s">
        <v>779</v>
      </c>
      <c r="AD311" s="293"/>
      <c r="AE311" s="293"/>
      <c r="AF311" s="293"/>
      <c r="AG311" s="294"/>
      <c r="AH311" s="295" t="s">
        <v>777</v>
      </c>
      <c r="AI311" s="296"/>
      <c r="AJ311" s="296"/>
      <c r="AK311" s="296"/>
      <c r="AL311" s="296"/>
      <c r="AM311" s="296"/>
      <c r="AN311" s="296"/>
      <c r="AO311" s="296"/>
      <c r="AP311" s="296"/>
      <c r="AQ311" s="296"/>
      <c r="AR311" s="296"/>
      <c r="AS311" s="296"/>
      <c r="AT311" s="297"/>
      <c r="AU311" s="298">
        <v>24.58</v>
      </c>
      <c r="AV311" s="299"/>
      <c r="AW311" s="299"/>
      <c r="AX311" s="301"/>
    </row>
    <row r="312" spans="1:50" ht="24.75" customHeight="1" x14ac:dyDescent="0.15">
      <c r="A312" s="339"/>
      <c r="B312" s="340"/>
      <c r="C312" s="340"/>
      <c r="D312" s="340"/>
      <c r="E312" s="340"/>
      <c r="F312" s="341"/>
      <c r="G312" s="292" t="s">
        <v>779</v>
      </c>
      <c r="H312" s="293"/>
      <c r="I312" s="293"/>
      <c r="J312" s="293"/>
      <c r="K312" s="294"/>
      <c r="L312" s="295" t="s">
        <v>778</v>
      </c>
      <c r="M312" s="296"/>
      <c r="N312" s="296"/>
      <c r="O312" s="296"/>
      <c r="P312" s="296"/>
      <c r="Q312" s="296"/>
      <c r="R312" s="296"/>
      <c r="S312" s="296"/>
      <c r="T312" s="296"/>
      <c r="U312" s="296"/>
      <c r="V312" s="296"/>
      <c r="W312" s="296"/>
      <c r="X312" s="297"/>
      <c r="Y312" s="298">
        <v>1317.79</v>
      </c>
      <c r="Z312" s="299"/>
      <c r="AA312" s="299"/>
      <c r="AB312" s="300"/>
      <c r="AC312" s="292" t="s">
        <v>779</v>
      </c>
      <c r="AD312" s="293"/>
      <c r="AE312" s="293"/>
      <c r="AF312" s="293"/>
      <c r="AG312" s="294"/>
      <c r="AH312" s="295" t="s">
        <v>777</v>
      </c>
      <c r="AI312" s="296"/>
      <c r="AJ312" s="296"/>
      <c r="AK312" s="296"/>
      <c r="AL312" s="296"/>
      <c r="AM312" s="296"/>
      <c r="AN312" s="296"/>
      <c r="AO312" s="296"/>
      <c r="AP312" s="296"/>
      <c r="AQ312" s="296"/>
      <c r="AR312" s="296"/>
      <c r="AS312" s="296"/>
      <c r="AT312" s="297"/>
      <c r="AU312" s="298">
        <v>7.29</v>
      </c>
      <c r="AV312" s="299"/>
      <c r="AW312" s="299"/>
      <c r="AX312" s="301"/>
    </row>
    <row r="313" spans="1:50" ht="24.75" customHeight="1" x14ac:dyDescent="0.15">
      <c r="A313" s="339"/>
      <c r="B313" s="340"/>
      <c r="C313" s="340"/>
      <c r="D313" s="340"/>
      <c r="E313" s="340"/>
      <c r="F313" s="341"/>
      <c r="G313" s="292" t="s">
        <v>779</v>
      </c>
      <c r="H313" s="293"/>
      <c r="I313" s="293"/>
      <c r="J313" s="293"/>
      <c r="K313" s="294"/>
      <c r="L313" s="295" t="s">
        <v>778</v>
      </c>
      <c r="M313" s="296"/>
      <c r="N313" s="296"/>
      <c r="O313" s="296"/>
      <c r="P313" s="296"/>
      <c r="Q313" s="296"/>
      <c r="R313" s="296"/>
      <c r="S313" s="296"/>
      <c r="T313" s="296"/>
      <c r="U313" s="296"/>
      <c r="V313" s="296"/>
      <c r="W313" s="296"/>
      <c r="X313" s="297"/>
      <c r="Y313" s="298">
        <v>808.57</v>
      </c>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9"/>
      <c r="B314" s="340"/>
      <c r="C314" s="340"/>
      <c r="D314" s="340"/>
      <c r="E314" s="340"/>
      <c r="F314" s="341"/>
      <c r="G314" s="292" t="s">
        <v>779</v>
      </c>
      <c r="H314" s="293"/>
      <c r="I314" s="293"/>
      <c r="J314" s="293"/>
      <c r="K314" s="294"/>
      <c r="L314" s="295" t="s">
        <v>778</v>
      </c>
      <c r="M314" s="296"/>
      <c r="N314" s="296"/>
      <c r="O314" s="296"/>
      <c r="P314" s="296"/>
      <c r="Q314" s="296"/>
      <c r="R314" s="296"/>
      <c r="S314" s="296"/>
      <c r="T314" s="296"/>
      <c r="U314" s="296"/>
      <c r="V314" s="296"/>
      <c r="W314" s="296"/>
      <c r="X314" s="297"/>
      <c r="Y314" s="298">
        <v>290.86</v>
      </c>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x14ac:dyDescent="0.15">
      <c r="A315" s="339"/>
      <c r="B315" s="340"/>
      <c r="C315" s="340"/>
      <c r="D315" s="340"/>
      <c r="E315" s="340"/>
      <c r="F315" s="341"/>
      <c r="G315" s="292" t="s">
        <v>779</v>
      </c>
      <c r="H315" s="293"/>
      <c r="I315" s="293"/>
      <c r="J315" s="293"/>
      <c r="K315" s="294"/>
      <c r="L315" s="295" t="s">
        <v>778</v>
      </c>
      <c r="M315" s="296"/>
      <c r="N315" s="296"/>
      <c r="O315" s="296"/>
      <c r="P315" s="296"/>
      <c r="Q315" s="296"/>
      <c r="R315" s="296"/>
      <c r="S315" s="296"/>
      <c r="T315" s="296"/>
      <c r="U315" s="296"/>
      <c r="V315" s="296"/>
      <c r="W315" s="296"/>
      <c r="X315" s="297"/>
      <c r="Y315" s="298">
        <v>198.04</v>
      </c>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x14ac:dyDescent="0.15">
      <c r="A316" s="339"/>
      <c r="B316" s="340"/>
      <c r="C316" s="340"/>
      <c r="D316" s="340"/>
      <c r="E316" s="340"/>
      <c r="F316" s="341"/>
      <c r="G316" s="292" t="s">
        <v>779</v>
      </c>
      <c r="H316" s="293"/>
      <c r="I316" s="293"/>
      <c r="J316" s="293"/>
      <c r="K316" s="294"/>
      <c r="L316" s="295" t="s">
        <v>778</v>
      </c>
      <c r="M316" s="296"/>
      <c r="N316" s="296"/>
      <c r="O316" s="296"/>
      <c r="P316" s="296"/>
      <c r="Q316" s="296"/>
      <c r="R316" s="296"/>
      <c r="S316" s="296"/>
      <c r="T316" s="296"/>
      <c r="U316" s="296"/>
      <c r="V316" s="296"/>
      <c r="W316" s="296"/>
      <c r="X316" s="297"/>
      <c r="Y316" s="298">
        <v>189.25</v>
      </c>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9"/>
      <c r="B317" s="340"/>
      <c r="C317" s="340"/>
      <c r="D317" s="340"/>
      <c r="E317" s="340"/>
      <c r="F317" s="341"/>
      <c r="G317" s="292" t="s">
        <v>779</v>
      </c>
      <c r="H317" s="293"/>
      <c r="I317" s="293"/>
      <c r="J317" s="293"/>
      <c r="K317" s="294"/>
      <c r="L317" s="295" t="s">
        <v>778</v>
      </c>
      <c r="M317" s="296"/>
      <c r="N317" s="296"/>
      <c r="O317" s="296"/>
      <c r="P317" s="296"/>
      <c r="Q317" s="296"/>
      <c r="R317" s="296"/>
      <c r="S317" s="296"/>
      <c r="T317" s="296"/>
      <c r="U317" s="296"/>
      <c r="V317" s="296"/>
      <c r="W317" s="296"/>
      <c r="X317" s="297"/>
      <c r="Y317" s="298">
        <v>136.04</v>
      </c>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9"/>
      <c r="B318" s="340"/>
      <c r="C318" s="340"/>
      <c r="D318" s="340"/>
      <c r="E318" s="340"/>
      <c r="F318" s="341"/>
      <c r="G318" s="292" t="s">
        <v>779</v>
      </c>
      <c r="H318" s="293"/>
      <c r="I318" s="293"/>
      <c r="J318" s="293"/>
      <c r="K318" s="294"/>
      <c r="L318" s="295" t="s">
        <v>778</v>
      </c>
      <c r="M318" s="296"/>
      <c r="N318" s="296"/>
      <c r="O318" s="296"/>
      <c r="P318" s="296"/>
      <c r="Q318" s="296"/>
      <c r="R318" s="296"/>
      <c r="S318" s="296"/>
      <c r="T318" s="296"/>
      <c r="U318" s="296"/>
      <c r="V318" s="296"/>
      <c r="W318" s="296"/>
      <c r="X318" s="297"/>
      <c r="Y318" s="298">
        <v>129.52000000000001</v>
      </c>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9"/>
      <c r="B319" s="340"/>
      <c r="C319" s="340"/>
      <c r="D319" s="340"/>
      <c r="E319" s="340"/>
      <c r="F319" s="341"/>
      <c r="G319" s="292" t="s">
        <v>779</v>
      </c>
      <c r="H319" s="293"/>
      <c r="I319" s="293"/>
      <c r="J319" s="293"/>
      <c r="K319" s="294"/>
      <c r="L319" s="295" t="s">
        <v>901</v>
      </c>
      <c r="M319" s="296"/>
      <c r="N319" s="296"/>
      <c r="O319" s="296"/>
      <c r="P319" s="296"/>
      <c r="Q319" s="296"/>
      <c r="R319" s="296"/>
      <c r="S319" s="296"/>
      <c r="T319" s="296"/>
      <c r="U319" s="296"/>
      <c r="V319" s="296"/>
      <c r="W319" s="296"/>
      <c r="X319" s="297"/>
      <c r="Y319" s="298">
        <v>472.77</v>
      </c>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9"/>
      <c r="B320" s="340"/>
      <c r="C320" s="340"/>
      <c r="D320" s="340"/>
      <c r="E320" s="340"/>
      <c r="F320" s="341"/>
      <c r="G320" s="283" t="s">
        <v>18</v>
      </c>
      <c r="H320" s="284"/>
      <c r="I320" s="284"/>
      <c r="J320" s="284"/>
      <c r="K320" s="284"/>
      <c r="L320" s="285"/>
      <c r="M320" s="286"/>
      <c r="N320" s="286"/>
      <c r="O320" s="286"/>
      <c r="P320" s="286"/>
      <c r="Q320" s="286"/>
      <c r="R320" s="286"/>
      <c r="S320" s="286"/>
      <c r="T320" s="286"/>
      <c r="U320" s="286"/>
      <c r="V320" s="286"/>
      <c r="W320" s="286"/>
      <c r="X320" s="287"/>
      <c r="Y320" s="288">
        <f>SUM(Y310:AB319)</f>
        <v>7386.6399999999994</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67.53</v>
      </c>
      <c r="AV320" s="289"/>
      <c r="AW320" s="289"/>
      <c r="AX320" s="291"/>
    </row>
    <row r="321" spans="1:51" ht="24.75" customHeight="1" x14ac:dyDescent="0.15">
      <c r="A321" s="339"/>
      <c r="B321" s="340"/>
      <c r="C321" s="340"/>
      <c r="D321" s="340"/>
      <c r="E321" s="340"/>
      <c r="F321" s="341"/>
      <c r="G321" s="312" t="s">
        <v>766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767</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x14ac:dyDescent="0.15">
      <c r="A322" s="339"/>
      <c r="B322" s="340"/>
      <c r="C322" s="340"/>
      <c r="D322" s="340"/>
      <c r="E322" s="340"/>
      <c r="F322" s="341"/>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24.75" customHeight="1" x14ac:dyDescent="0.15">
      <c r="A323" s="339"/>
      <c r="B323" s="340"/>
      <c r="C323" s="340"/>
      <c r="D323" s="340"/>
      <c r="E323" s="340"/>
      <c r="F323" s="341"/>
      <c r="G323" s="302" t="s">
        <v>699</v>
      </c>
      <c r="H323" s="303"/>
      <c r="I323" s="303"/>
      <c r="J323" s="303"/>
      <c r="K323" s="304"/>
      <c r="L323" s="305" t="s">
        <v>758</v>
      </c>
      <c r="M323" s="306"/>
      <c r="N323" s="306"/>
      <c r="O323" s="306"/>
      <c r="P323" s="306"/>
      <c r="Q323" s="306"/>
      <c r="R323" s="306"/>
      <c r="S323" s="306"/>
      <c r="T323" s="306"/>
      <c r="U323" s="306"/>
      <c r="V323" s="306"/>
      <c r="W323" s="306"/>
      <c r="X323" s="307"/>
      <c r="Y323" s="308">
        <v>122.87</v>
      </c>
      <c r="Z323" s="309"/>
      <c r="AA323" s="309"/>
      <c r="AB323" s="310"/>
      <c r="AC323" s="302" t="s">
        <v>759</v>
      </c>
      <c r="AD323" s="303"/>
      <c r="AE323" s="303"/>
      <c r="AF323" s="303"/>
      <c r="AG323" s="304"/>
      <c r="AH323" s="305" t="s">
        <v>760</v>
      </c>
      <c r="AI323" s="306"/>
      <c r="AJ323" s="306"/>
      <c r="AK323" s="306"/>
      <c r="AL323" s="306"/>
      <c r="AM323" s="306"/>
      <c r="AN323" s="306"/>
      <c r="AO323" s="306"/>
      <c r="AP323" s="306"/>
      <c r="AQ323" s="306"/>
      <c r="AR323" s="306"/>
      <c r="AS323" s="306"/>
      <c r="AT323" s="307"/>
      <c r="AU323" s="308">
        <v>21.23</v>
      </c>
      <c r="AV323" s="309"/>
      <c r="AW323" s="309"/>
      <c r="AX323" s="311"/>
      <c r="AY323">
        <f t="shared" si="11"/>
        <v>2</v>
      </c>
    </row>
    <row r="324" spans="1:51" ht="24.75" customHeight="1" x14ac:dyDescent="0.15">
      <c r="A324" s="339"/>
      <c r="B324" s="340"/>
      <c r="C324" s="340"/>
      <c r="D324" s="340"/>
      <c r="E324" s="340"/>
      <c r="F324" s="341"/>
      <c r="G324" s="292" t="s">
        <v>779</v>
      </c>
      <c r="H324" s="293"/>
      <c r="I324" s="293"/>
      <c r="J324" s="293"/>
      <c r="K324" s="294"/>
      <c r="L324" s="295" t="s">
        <v>777</v>
      </c>
      <c r="M324" s="327"/>
      <c r="N324" s="327"/>
      <c r="O324" s="327"/>
      <c r="P324" s="327"/>
      <c r="Q324" s="327"/>
      <c r="R324" s="327"/>
      <c r="S324" s="327"/>
      <c r="T324" s="327"/>
      <c r="U324" s="327"/>
      <c r="V324" s="327"/>
      <c r="W324" s="327"/>
      <c r="X324" s="328"/>
      <c r="Y324" s="298">
        <v>34.71</v>
      </c>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2</v>
      </c>
    </row>
    <row r="325" spans="1:51" ht="24.75" customHeight="1" x14ac:dyDescent="0.15">
      <c r="A325" s="339"/>
      <c r="B325" s="340"/>
      <c r="C325" s="340"/>
      <c r="D325" s="340"/>
      <c r="E325" s="340"/>
      <c r="F325" s="341"/>
      <c r="G325" s="292" t="s">
        <v>779</v>
      </c>
      <c r="H325" s="293"/>
      <c r="I325" s="293"/>
      <c r="J325" s="293"/>
      <c r="K325" s="294"/>
      <c r="L325" s="295" t="s">
        <v>777</v>
      </c>
      <c r="M325" s="327"/>
      <c r="N325" s="327"/>
      <c r="O325" s="327"/>
      <c r="P325" s="327"/>
      <c r="Q325" s="327"/>
      <c r="R325" s="327"/>
      <c r="S325" s="327"/>
      <c r="T325" s="327"/>
      <c r="U325" s="327"/>
      <c r="V325" s="327"/>
      <c r="W325" s="327"/>
      <c r="X325" s="328"/>
      <c r="Y325" s="298">
        <v>30.28</v>
      </c>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customHeight="1" x14ac:dyDescent="0.15">
      <c r="A326" s="339"/>
      <c r="B326" s="340"/>
      <c r="C326" s="340"/>
      <c r="D326" s="340"/>
      <c r="E326" s="340"/>
      <c r="F326" s="341"/>
      <c r="G326" s="292" t="s">
        <v>779</v>
      </c>
      <c r="H326" s="293"/>
      <c r="I326" s="293"/>
      <c r="J326" s="293"/>
      <c r="K326" s="294"/>
      <c r="L326" s="295" t="s">
        <v>777</v>
      </c>
      <c r="M326" s="327"/>
      <c r="N326" s="327"/>
      <c r="O326" s="327"/>
      <c r="P326" s="327"/>
      <c r="Q326" s="327"/>
      <c r="R326" s="327"/>
      <c r="S326" s="327"/>
      <c r="T326" s="327"/>
      <c r="U326" s="327"/>
      <c r="V326" s="327"/>
      <c r="W326" s="327"/>
      <c r="X326" s="328"/>
      <c r="Y326" s="298">
        <v>22.1</v>
      </c>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customHeight="1" x14ac:dyDescent="0.15">
      <c r="A327" s="339"/>
      <c r="B327" s="340"/>
      <c r="C327" s="340"/>
      <c r="D327" s="340"/>
      <c r="E327" s="340"/>
      <c r="F327" s="341"/>
      <c r="G327" s="292" t="s">
        <v>779</v>
      </c>
      <c r="H327" s="293"/>
      <c r="I327" s="293"/>
      <c r="J327" s="293"/>
      <c r="K327" s="294"/>
      <c r="L327" s="295" t="s">
        <v>777</v>
      </c>
      <c r="M327" s="327"/>
      <c r="N327" s="327"/>
      <c r="O327" s="327"/>
      <c r="P327" s="327"/>
      <c r="Q327" s="327"/>
      <c r="R327" s="327"/>
      <c r="S327" s="327"/>
      <c r="T327" s="327"/>
      <c r="U327" s="327"/>
      <c r="V327" s="327"/>
      <c r="W327" s="327"/>
      <c r="X327" s="328"/>
      <c r="Y327" s="298">
        <v>15.827999999999999</v>
      </c>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customHeight="1" x14ac:dyDescent="0.15">
      <c r="A328" s="339"/>
      <c r="B328" s="340"/>
      <c r="C328" s="340"/>
      <c r="D328" s="340"/>
      <c r="E328" s="340"/>
      <c r="F328" s="341"/>
      <c r="G328" s="292" t="s">
        <v>779</v>
      </c>
      <c r="H328" s="293"/>
      <c r="I328" s="293"/>
      <c r="J328" s="293"/>
      <c r="K328" s="294"/>
      <c r="L328" s="295" t="s">
        <v>777</v>
      </c>
      <c r="M328" s="327"/>
      <c r="N328" s="327"/>
      <c r="O328" s="327"/>
      <c r="P328" s="327"/>
      <c r="Q328" s="327"/>
      <c r="R328" s="327"/>
      <c r="S328" s="327"/>
      <c r="T328" s="327"/>
      <c r="U328" s="327"/>
      <c r="V328" s="327"/>
      <c r="W328" s="327"/>
      <c r="X328" s="328"/>
      <c r="Y328" s="298">
        <v>11.37</v>
      </c>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customHeight="1" x14ac:dyDescent="0.15">
      <c r="A329" s="339"/>
      <c r="B329" s="340"/>
      <c r="C329" s="340"/>
      <c r="D329" s="340"/>
      <c r="E329" s="340"/>
      <c r="F329" s="341"/>
      <c r="G329" s="292" t="s">
        <v>779</v>
      </c>
      <c r="H329" s="293"/>
      <c r="I329" s="293"/>
      <c r="J329" s="293"/>
      <c r="K329" s="294"/>
      <c r="L329" s="295" t="s">
        <v>777</v>
      </c>
      <c r="M329" s="327"/>
      <c r="N329" s="327"/>
      <c r="O329" s="327"/>
      <c r="P329" s="327"/>
      <c r="Q329" s="327"/>
      <c r="R329" s="327"/>
      <c r="S329" s="327"/>
      <c r="T329" s="327"/>
      <c r="U329" s="327"/>
      <c r="V329" s="327"/>
      <c r="W329" s="327"/>
      <c r="X329" s="328"/>
      <c r="Y329" s="298">
        <v>7.53</v>
      </c>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customHeight="1" x14ac:dyDescent="0.15">
      <c r="A330" s="339"/>
      <c r="B330" s="340"/>
      <c r="C330" s="340"/>
      <c r="D330" s="340"/>
      <c r="E330" s="340"/>
      <c r="F330" s="341"/>
      <c r="G330" s="292" t="s">
        <v>779</v>
      </c>
      <c r="H330" s="293"/>
      <c r="I330" s="293"/>
      <c r="J330" s="293"/>
      <c r="K330" s="294"/>
      <c r="L330" s="295" t="s">
        <v>777</v>
      </c>
      <c r="M330" s="327"/>
      <c r="N330" s="327"/>
      <c r="O330" s="327"/>
      <c r="P330" s="327"/>
      <c r="Q330" s="327"/>
      <c r="R330" s="327"/>
      <c r="S330" s="327"/>
      <c r="T330" s="327"/>
      <c r="U330" s="327"/>
      <c r="V330" s="327"/>
      <c r="W330" s="327"/>
      <c r="X330" s="328"/>
      <c r="Y330" s="298">
        <v>4.2699999999999996</v>
      </c>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customHeight="1" x14ac:dyDescent="0.15">
      <c r="A331" s="339"/>
      <c r="B331" s="340"/>
      <c r="C331" s="340"/>
      <c r="D331" s="340"/>
      <c r="E331" s="340"/>
      <c r="F331" s="341"/>
      <c r="G331" s="292" t="s">
        <v>779</v>
      </c>
      <c r="H331" s="293"/>
      <c r="I331" s="293"/>
      <c r="J331" s="293"/>
      <c r="K331" s="294"/>
      <c r="L331" s="295" t="s">
        <v>777</v>
      </c>
      <c r="M331" s="327"/>
      <c r="N331" s="327"/>
      <c r="O331" s="327"/>
      <c r="P331" s="327"/>
      <c r="Q331" s="327"/>
      <c r="R331" s="327"/>
      <c r="S331" s="327"/>
      <c r="T331" s="327"/>
      <c r="U331" s="327"/>
      <c r="V331" s="327"/>
      <c r="W331" s="327"/>
      <c r="X331" s="328"/>
      <c r="Y331" s="298">
        <v>4.01</v>
      </c>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customHeight="1" x14ac:dyDescent="0.15">
      <c r="A332" s="339"/>
      <c r="B332" s="340"/>
      <c r="C332" s="340"/>
      <c r="D332" s="340"/>
      <c r="E332" s="340"/>
      <c r="F332" s="341"/>
      <c r="G332" s="292" t="s">
        <v>779</v>
      </c>
      <c r="H332" s="293"/>
      <c r="I332" s="293"/>
      <c r="J332" s="293"/>
      <c r="K332" s="294"/>
      <c r="L332" s="324" t="s">
        <v>777</v>
      </c>
      <c r="M332" s="325"/>
      <c r="N332" s="325"/>
      <c r="O332" s="325"/>
      <c r="P332" s="325"/>
      <c r="Q332" s="325"/>
      <c r="R332" s="325"/>
      <c r="S332" s="325"/>
      <c r="T332" s="325"/>
      <c r="U332" s="325"/>
      <c r="V332" s="325"/>
      <c r="W332" s="325"/>
      <c r="X332" s="326"/>
      <c r="Y332" s="298">
        <v>8.92</v>
      </c>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x14ac:dyDescent="0.15">
      <c r="A333" s="339"/>
      <c r="B333" s="340"/>
      <c r="C333" s="340"/>
      <c r="D333" s="340"/>
      <c r="E333" s="340"/>
      <c r="F333" s="341"/>
      <c r="G333" s="283" t="s">
        <v>18</v>
      </c>
      <c r="H333" s="284"/>
      <c r="I333" s="284"/>
      <c r="J333" s="284"/>
      <c r="K333" s="284"/>
      <c r="L333" s="285"/>
      <c r="M333" s="286"/>
      <c r="N333" s="286"/>
      <c r="O333" s="286"/>
      <c r="P333" s="286"/>
      <c r="Q333" s="286"/>
      <c r="R333" s="286"/>
      <c r="S333" s="286"/>
      <c r="T333" s="286"/>
      <c r="U333" s="286"/>
      <c r="V333" s="286"/>
      <c r="W333" s="286"/>
      <c r="X333" s="287"/>
      <c r="Y333" s="288">
        <f>SUM(Y323:AB332)</f>
        <v>261.88800000000003</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21.23</v>
      </c>
      <c r="AV333" s="289"/>
      <c r="AW333" s="289"/>
      <c r="AX333" s="291"/>
      <c r="AY333">
        <f t="shared" si="11"/>
        <v>2</v>
      </c>
    </row>
    <row r="334" spans="1:51" ht="24.75" hidden="1" customHeight="1" x14ac:dyDescent="0.15">
      <c r="A334" s="339"/>
      <c r="B334" s="340"/>
      <c r="C334" s="340"/>
      <c r="D334" s="340"/>
      <c r="E334" s="340"/>
      <c r="F334" s="341"/>
      <c r="G334" s="312" t="s">
        <v>295</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296</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9"/>
      <c r="B335" s="340"/>
      <c r="C335" s="340"/>
      <c r="D335" s="340"/>
      <c r="E335" s="340"/>
      <c r="F335" s="341"/>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9"/>
      <c r="B336" s="340"/>
      <c r="C336" s="340"/>
      <c r="D336" s="340"/>
      <c r="E336" s="340"/>
      <c r="F336" s="341"/>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9"/>
      <c r="B337" s="340"/>
      <c r="C337" s="340"/>
      <c r="D337" s="340"/>
      <c r="E337" s="340"/>
      <c r="F337" s="341"/>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9"/>
      <c r="B338" s="340"/>
      <c r="C338" s="340"/>
      <c r="D338" s="340"/>
      <c r="E338" s="340"/>
      <c r="F338" s="341"/>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9"/>
      <c r="B339" s="340"/>
      <c r="C339" s="340"/>
      <c r="D339" s="340"/>
      <c r="E339" s="340"/>
      <c r="F339" s="341"/>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9"/>
      <c r="B340" s="340"/>
      <c r="C340" s="340"/>
      <c r="D340" s="340"/>
      <c r="E340" s="340"/>
      <c r="F340" s="341"/>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9"/>
      <c r="B341" s="340"/>
      <c r="C341" s="340"/>
      <c r="D341" s="340"/>
      <c r="E341" s="340"/>
      <c r="F341" s="341"/>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9"/>
      <c r="B342" s="340"/>
      <c r="C342" s="340"/>
      <c r="D342" s="340"/>
      <c r="E342" s="340"/>
      <c r="F342" s="341"/>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9"/>
      <c r="B343" s="340"/>
      <c r="C343" s="340"/>
      <c r="D343" s="340"/>
      <c r="E343" s="340"/>
      <c r="F343" s="341"/>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9"/>
      <c r="B344" s="340"/>
      <c r="C344" s="340"/>
      <c r="D344" s="340"/>
      <c r="E344" s="340"/>
      <c r="F344" s="341"/>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9"/>
      <c r="B345" s="340"/>
      <c r="C345" s="340"/>
      <c r="D345" s="340"/>
      <c r="E345" s="340"/>
      <c r="F345" s="341"/>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9"/>
      <c r="B346" s="340"/>
      <c r="C346" s="340"/>
      <c r="D346" s="340"/>
      <c r="E346" s="340"/>
      <c r="F346" s="341"/>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9"/>
      <c r="B347" s="340"/>
      <c r="C347" s="340"/>
      <c r="D347" s="340"/>
      <c r="E347" s="340"/>
      <c r="F347" s="341"/>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9"/>
      <c r="B348" s="340"/>
      <c r="C348" s="340"/>
      <c r="D348" s="340"/>
      <c r="E348" s="340"/>
      <c r="F348" s="341"/>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9"/>
      <c r="B349" s="340"/>
      <c r="C349" s="340"/>
      <c r="D349" s="340"/>
      <c r="E349" s="340"/>
      <c r="F349" s="341"/>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9"/>
      <c r="B350" s="340"/>
      <c r="C350" s="340"/>
      <c r="D350" s="340"/>
      <c r="E350" s="340"/>
      <c r="F350" s="341"/>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9"/>
      <c r="B351" s="340"/>
      <c r="C351" s="340"/>
      <c r="D351" s="340"/>
      <c r="E351" s="340"/>
      <c r="F351" s="341"/>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9"/>
      <c r="B352" s="340"/>
      <c r="C352" s="340"/>
      <c r="D352" s="340"/>
      <c r="E352" s="340"/>
      <c r="F352" s="341"/>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9"/>
      <c r="B353" s="340"/>
      <c r="C353" s="340"/>
      <c r="D353" s="340"/>
      <c r="E353" s="340"/>
      <c r="F353" s="341"/>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9"/>
      <c r="B354" s="340"/>
      <c r="C354" s="340"/>
      <c r="D354" s="340"/>
      <c r="E354" s="340"/>
      <c r="F354" s="341"/>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9"/>
      <c r="B355" s="340"/>
      <c r="C355" s="340"/>
      <c r="D355" s="340"/>
      <c r="E355" s="340"/>
      <c r="F355" s="341"/>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9"/>
      <c r="B356" s="340"/>
      <c r="C356" s="340"/>
      <c r="D356" s="340"/>
      <c r="E356" s="340"/>
      <c r="F356" s="341"/>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9"/>
      <c r="B357" s="340"/>
      <c r="C357" s="340"/>
      <c r="D357" s="340"/>
      <c r="E357" s="340"/>
      <c r="F357" s="341"/>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9"/>
      <c r="B358" s="340"/>
      <c r="C358" s="340"/>
      <c r="D358" s="340"/>
      <c r="E358" s="340"/>
      <c r="F358" s="341"/>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9"/>
      <c r="B359" s="340"/>
      <c r="C359" s="340"/>
      <c r="D359" s="340"/>
      <c r="E359" s="340"/>
      <c r="F359" s="341"/>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14.25" thickBot="1" x14ac:dyDescent="0.2">
      <c r="A360" s="278" t="s">
        <v>659</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310</v>
      </c>
      <c r="AM360" s="282"/>
      <c r="AN360" s="28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9"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9" t="s">
        <v>308</v>
      </c>
      <c r="AD365" s="259"/>
      <c r="AE365" s="259"/>
      <c r="AF365" s="259"/>
      <c r="AG365" s="259"/>
      <c r="AH365" s="272" t="s">
        <v>328</v>
      </c>
      <c r="AI365" s="270"/>
      <c r="AJ365" s="270"/>
      <c r="AK365" s="270"/>
      <c r="AL365" s="270" t="s">
        <v>19</v>
      </c>
      <c r="AM365" s="270"/>
      <c r="AN365" s="270"/>
      <c r="AO365" s="274"/>
      <c r="AP365" s="262" t="s">
        <v>275</v>
      </c>
      <c r="AQ365" s="262"/>
      <c r="AR365" s="262"/>
      <c r="AS365" s="262"/>
      <c r="AT365" s="262"/>
      <c r="AU365" s="262"/>
      <c r="AV365" s="262"/>
      <c r="AW365" s="262"/>
      <c r="AX365" s="262"/>
    </row>
    <row r="366" spans="1:51" ht="81.75" customHeight="1" x14ac:dyDescent="0.15">
      <c r="A366" s="245">
        <v>1</v>
      </c>
      <c r="B366" s="245">
        <v>1</v>
      </c>
      <c r="C366" s="269" t="s">
        <v>731</v>
      </c>
      <c r="D366" s="268"/>
      <c r="E366" s="268"/>
      <c r="F366" s="268"/>
      <c r="G366" s="268"/>
      <c r="H366" s="268"/>
      <c r="I366" s="268"/>
      <c r="J366" s="248">
        <v>1020001081053</v>
      </c>
      <c r="K366" s="249"/>
      <c r="L366" s="249"/>
      <c r="M366" s="249"/>
      <c r="N366" s="249"/>
      <c r="O366" s="249"/>
      <c r="P366" s="256" t="s">
        <v>735</v>
      </c>
      <c r="Q366" s="250"/>
      <c r="R366" s="250"/>
      <c r="S366" s="250"/>
      <c r="T366" s="250"/>
      <c r="U366" s="250"/>
      <c r="V366" s="250"/>
      <c r="W366" s="250"/>
      <c r="X366" s="250"/>
      <c r="Y366" s="251">
        <v>1930.72</v>
      </c>
      <c r="Z366" s="252"/>
      <c r="AA366" s="252"/>
      <c r="AB366" s="253"/>
      <c r="AC366" s="237" t="s">
        <v>733</v>
      </c>
      <c r="AD366" s="238"/>
      <c r="AE366" s="238"/>
      <c r="AF366" s="238"/>
      <c r="AG366" s="238"/>
      <c r="AH366" s="257" t="s">
        <v>734</v>
      </c>
      <c r="AI366" s="258"/>
      <c r="AJ366" s="258"/>
      <c r="AK366" s="258"/>
      <c r="AL366" s="241" t="s">
        <v>734</v>
      </c>
      <c r="AM366" s="242"/>
      <c r="AN366" s="242"/>
      <c r="AO366" s="243"/>
      <c r="AP366" s="244" t="s">
        <v>894</v>
      </c>
      <c r="AQ366" s="244"/>
      <c r="AR366" s="244"/>
      <c r="AS366" s="244"/>
      <c r="AT366" s="244"/>
      <c r="AU366" s="244"/>
      <c r="AV366" s="244"/>
      <c r="AW366" s="244"/>
      <c r="AX366" s="244"/>
    </row>
    <row r="367" spans="1:51" ht="85.5" customHeight="1" x14ac:dyDescent="0.15">
      <c r="A367" s="245">
        <v>2</v>
      </c>
      <c r="B367" s="245">
        <v>1</v>
      </c>
      <c r="C367" s="269" t="s">
        <v>731</v>
      </c>
      <c r="D367" s="268"/>
      <c r="E367" s="268"/>
      <c r="F367" s="268"/>
      <c r="G367" s="268"/>
      <c r="H367" s="268"/>
      <c r="I367" s="268"/>
      <c r="J367" s="248">
        <v>1020001081053</v>
      </c>
      <c r="K367" s="249"/>
      <c r="L367" s="249"/>
      <c r="M367" s="249"/>
      <c r="N367" s="249"/>
      <c r="O367" s="249"/>
      <c r="P367" s="250" t="s">
        <v>732</v>
      </c>
      <c r="Q367" s="250"/>
      <c r="R367" s="250"/>
      <c r="S367" s="250"/>
      <c r="T367" s="250"/>
      <c r="U367" s="250"/>
      <c r="V367" s="250"/>
      <c r="W367" s="250"/>
      <c r="X367" s="250"/>
      <c r="Y367" s="251">
        <v>1913</v>
      </c>
      <c r="Z367" s="252"/>
      <c r="AA367" s="252"/>
      <c r="AB367" s="253"/>
      <c r="AC367" s="237" t="s">
        <v>733</v>
      </c>
      <c r="AD367" s="238"/>
      <c r="AE367" s="238"/>
      <c r="AF367" s="238"/>
      <c r="AG367" s="238"/>
      <c r="AH367" s="257" t="s">
        <v>734</v>
      </c>
      <c r="AI367" s="258"/>
      <c r="AJ367" s="258"/>
      <c r="AK367" s="258"/>
      <c r="AL367" s="241" t="s">
        <v>734</v>
      </c>
      <c r="AM367" s="242"/>
      <c r="AN367" s="242"/>
      <c r="AO367" s="243"/>
      <c r="AP367" s="244" t="s">
        <v>894</v>
      </c>
      <c r="AQ367" s="244"/>
      <c r="AR367" s="244"/>
      <c r="AS367" s="244"/>
      <c r="AT367" s="244"/>
      <c r="AU367" s="244"/>
      <c r="AV367" s="244"/>
      <c r="AW367" s="244"/>
      <c r="AX367" s="244"/>
      <c r="AY367">
        <f>COUNTA($C$367)</f>
        <v>1</v>
      </c>
    </row>
    <row r="368" spans="1:51" ht="47.25" customHeight="1" x14ac:dyDescent="0.15">
      <c r="A368" s="245">
        <v>3</v>
      </c>
      <c r="B368" s="245">
        <v>1</v>
      </c>
      <c r="C368" s="269" t="s">
        <v>731</v>
      </c>
      <c r="D368" s="268"/>
      <c r="E368" s="268"/>
      <c r="F368" s="268"/>
      <c r="G368" s="268"/>
      <c r="H368" s="268"/>
      <c r="I368" s="268"/>
      <c r="J368" s="248">
        <v>1020001081053</v>
      </c>
      <c r="K368" s="249"/>
      <c r="L368" s="249"/>
      <c r="M368" s="249"/>
      <c r="N368" s="249"/>
      <c r="O368" s="249"/>
      <c r="P368" s="256" t="s">
        <v>783</v>
      </c>
      <c r="Q368" s="250"/>
      <c r="R368" s="250"/>
      <c r="S368" s="250"/>
      <c r="T368" s="250"/>
      <c r="U368" s="250"/>
      <c r="V368" s="250"/>
      <c r="W368" s="250"/>
      <c r="X368" s="250"/>
      <c r="Y368" s="251">
        <v>3542.86</v>
      </c>
      <c r="Z368" s="252"/>
      <c r="AA368" s="252"/>
      <c r="AB368" s="253"/>
      <c r="AC368" s="237" t="s">
        <v>733</v>
      </c>
      <c r="AD368" s="238"/>
      <c r="AE368" s="238"/>
      <c r="AF368" s="238"/>
      <c r="AG368" s="238"/>
      <c r="AH368" s="239" t="s">
        <v>734</v>
      </c>
      <c r="AI368" s="240"/>
      <c r="AJ368" s="240"/>
      <c r="AK368" s="240"/>
      <c r="AL368" s="241" t="s">
        <v>734</v>
      </c>
      <c r="AM368" s="242"/>
      <c r="AN368" s="242"/>
      <c r="AO368" s="243"/>
      <c r="AP368" s="244" t="s">
        <v>812</v>
      </c>
      <c r="AQ368" s="244"/>
      <c r="AR368" s="244"/>
      <c r="AS368" s="244"/>
      <c r="AT368" s="244"/>
      <c r="AU368" s="244"/>
      <c r="AV368" s="244"/>
      <c r="AW368" s="244"/>
      <c r="AX368" s="244"/>
      <c r="AY368">
        <f>COUNTA($C$368)</f>
        <v>1</v>
      </c>
    </row>
    <row r="369" spans="1:51" ht="78.75" customHeight="1" x14ac:dyDescent="0.15">
      <c r="A369" s="245">
        <v>4</v>
      </c>
      <c r="B369" s="245">
        <v>1</v>
      </c>
      <c r="C369" s="269" t="s">
        <v>737</v>
      </c>
      <c r="D369" s="268"/>
      <c r="E369" s="268"/>
      <c r="F369" s="268"/>
      <c r="G369" s="268"/>
      <c r="H369" s="268"/>
      <c r="I369" s="268"/>
      <c r="J369" s="248">
        <v>4010001008772</v>
      </c>
      <c r="K369" s="249"/>
      <c r="L369" s="249"/>
      <c r="M369" s="249"/>
      <c r="N369" s="249"/>
      <c r="O369" s="249"/>
      <c r="P369" s="256" t="s">
        <v>784</v>
      </c>
      <c r="Q369" s="250"/>
      <c r="R369" s="250"/>
      <c r="S369" s="250"/>
      <c r="T369" s="250"/>
      <c r="U369" s="250"/>
      <c r="V369" s="250"/>
      <c r="W369" s="250"/>
      <c r="X369" s="250"/>
      <c r="Y369" s="251">
        <v>1632.69</v>
      </c>
      <c r="Z369" s="252"/>
      <c r="AA369" s="252"/>
      <c r="AB369" s="253"/>
      <c r="AC369" s="237" t="s">
        <v>733</v>
      </c>
      <c r="AD369" s="238"/>
      <c r="AE369" s="238"/>
      <c r="AF369" s="238"/>
      <c r="AG369" s="238"/>
      <c r="AH369" s="239" t="s">
        <v>734</v>
      </c>
      <c r="AI369" s="240"/>
      <c r="AJ369" s="240"/>
      <c r="AK369" s="240"/>
      <c r="AL369" s="241" t="s">
        <v>734</v>
      </c>
      <c r="AM369" s="242"/>
      <c r="AN369" s="242"/>
      <c r="AO369" s="243"/>
      <c r="AP369" s="244" t="s">
        <v>894</v>
      </c>
      <c r="AQ369" s="244"/>
      <c r="AR369" s="244"/>
      <c r="AS369" s="244"/>
      <c r="AT369" s="244"/>
      <c r="AU369" s="244"/>
      <c r="AV369" s="244"/>
      <c r="AW369" s="244"/>
      <c r="AX369" s="244"/>
      <c r="AY369">
        <f>COUNTA($C$369)</f>
        <v>1</v>
      </c>
    </row>
    <row r="370" spans="1:51" ht="81.75" customHeight="1" x14ac:dyDescent="0.15">
      <c r="A370" s="245">
        <v>5</v>
      </c>
      <c r="B370" s="245">
        <v>1</v>
      </c>
      <c r="C370" s="269" t="s">
        <v>737</v>
      </c>
      <c r="D370" s="268"/>
      <c r="E370" s="268"/>
      <c r="F370" s="268"/>
      <c r="G370" s="268"/>
      <c r="H370" s="268"/>
      <c r="I370" s="268"/>
      <c r="J370" s="248">
        <v>4010001008772</v>
      </c>
      <c r="K370" s="249"/>
      <c r="L370" s="249"/>
      <c r="M370" s="249"/>
      <c r="N370" s="249"/>
      <c r="O370" s="249"/>
      <c r="P370" s="256" t="s">
        <v>780</v>
      </c>
      <c r="Q370" s="250"/>
      <c r="R370" s="250"/>
      <c r="S370" s="250"/>
      <c r="T370" s="250"/>
      <c r="U370" s="250"/>
      <c r="V370" s="250"/>
      <c r="W370" s="250"/>
      <c r="X370" s="250"/>
      <c r="Y370" s="251">
        <v>1056.71</v>
      </c>
      <c r="Z370" s="252"/>
      <c r="AA370" s="252"/>
      <c r="AB370" s="253"/>
      <c r="AC370" s="237" t="s">
        <v>733</v>
      </c>
      <c r="AD370" s="238"/>
      <c r="AE370" s="238"/>
      <c r="AF370" s="238"/>
      <c r="AG370" s="238"/>
      <c r="AH370" s="239" t="s">
        <v>734</v>
      </c>
      <c r="AI370" s="240"/>
      <c r="AJ370" s="240"/>
      <c r="AK370" s="240"/>
      <c r="AL370" s="241" t="s">
        <v>734</v>
      </c>
      <c r="AM370" s="242"/>
      <c r="AN370" s="242"/>
      <c r="AO370" s="243"/>
      <c r="AP370" s="244" t="s">
        <v>894</v>
      </c>
      <c r="AQ370" s="244"/>
      <c r="AR370" s="244"/>
      <c r="AS370" s="244"/>
      <c r="AT370" s="244"/>
      <c r="AU370" s="244"/>
      <c r="AV370" s="244"/>
      <c r="AW370" s="244"/>
      <c r="AX370" s="244"/>
      <c r="AY370">
        <f>COUNTA($C$370)</f>
        <v>1</v>
      </c>
    </row>
    <row r="371" spans="1:51" ht="30" customHeight="1" x14ac:dyDescent="0.15">
      <c r="A371" s="245">
        <v>6</v>
      </c>
      <c r="B371" s="245">
        <v>1</v>
      </c>
      <c r="C371" s="269" t="s">
        <v>737</v>
      </c>
      <c r="D371" s="268"/>
      <c r="E371" s="268"/>
      <c r="F371" s="268"/>
      <c r="G371" s="268"/>
      <c r="H371" s="268"/>
      <c r="I371" s="268"/>
      <c r="J371" s="248">
        <v>4010001008772</v>
      </c>
      <c r="K371" s="249"/>
      <c r="L371" s="249"/>
      <c r="M371" s="249"/>
      <c r="N371" s="249"/>
      <c r="O371" s="249"/>
      <c r="P371" s="256" t="s">
        <v>785</v>
      </c>
      <c r="Q371" s="250"/>
      <c r="R371" s="250"/>
      <c r="S371" s="250"/>
      <c r="T371" s="250"/>
      <c r="U371" s="250"/>
      <c r="V371" s="250"/>
      <c r="W371" s="250"/>
      <c r="X371" s="250"/>
      <c r="Y371" s="251">
        <v>2408.0300000000002</v>
      </c>
      <c r="Z371" s="252"/>
      <c r="AA371" s="252"/>
      <c r="AB371" s="253"/>
      <c r="AC371" s="237" t="s">
        <v>733</v>
      </c>
      <c r="AD371" s="238"/>
      <c r="AE371" s="238"/>
      <c r="AF371" s="238"/>
      <c r="AG371" s="238"/>
      <c r="AH371" s="239" t="s">
        <v>734</v>
      </c>
      <c r="AI371" s="240"/>
      <c r="AJ371" s="240"/>
      <c r="AK371" s="240"/>
      <c r="AL371" s="241" t="s">
        <v>734</v>
      </c>
      <c r="AM371" s="242"/>
      <c r="AN371" s="242"/>
      <c r="AO371" s="243"/>
      <c r="AP371" s="244" t="s">
        <v>812</v>
      </c>
      <c r="AQ371" s="244"/>
      <c r="AR371" s="244"/>
      <c r="AS371" s="244"/>
      <c r="AT371" s="244"/>
      <c r="AU371" s="244"/>
      <c r="AV371" s="244"/>
      <c r="AW371" s="244"/>
      <c r="AX371" s="244"/>
      <c r="AY371">
        <f>COUNTA($C$371)</f>
        <v>1</v>
      </c>
    </row>
    <row r="372" spans="1:51" ht="30.6" customHeight="1" x14ac:dyDescent="0.15">
      <c r="A372" s="245">
        <v>7</v>
      </c>
      <c r="B372" s="245">
        <v>1</v>
      </c>
      <c r="C372" s="269" t="s">
        <v>781</v>
      </c>
      <c r="D372" s="268"/>
      <c r="E372" s="268"/>
      <c r="F372" s="268"/>
      <c r="G372" s="268"/>
      <c r="H372" s="268"/>
      <c r="I372" s="268"/>
      <c r="J372" s="248">
        <v>2011101014084</v>
      </c>
      <c r="K372" s="249"/>
      <c r="L372" s="249"/>
      <c r="M372" s="249"/>
      <c r="N372" s="249"/>
      <c r="O372" s="249"/>
      <c r="P372" s="256" t="s">
        <v>782</v>
      </c>
      <c r="Q372" s="250"/>
      <c r="R372" s="250"/>
      <c r="S372" s="250"/>
      <c r="T372" s="250"/>
      <c r="U372" s="250"/>
      <c r="V372" s="250"/>
      <c r="W372" s="250"/>
      <c r="X372" s="250"/>
      <c r="Y372" s="251">
        <v>820.78</v>
      </c>
      <c r="Z372" s="252"/>
      <c r="AA372" s="252"/>
      <c r="AB372" s="253"/>
      <c r="AC372" s="237" t="s">
        <v>733</v>
      </c>
      <c r="AD372" s="238"/>
      <c r="AE372" s="238"/>
      <c r="AF372" s="238"/>
      <c r="AG372" s="238"/>
      <c r="AH372" s="239" t="s">
        <v>734</v>
      </c>
      <c r="AI372" s="240"/>
      <c r="AJ372" s="240"/>
      <c r="AK372" s="240"/>
      <c r="AL372" s="241" t="s">
        <v>734</v>
      </c>
      <c r="AM372" s="242"/>
      <c r="AN372" s="242"/>
      <c r="AO372" s="243"/>
      <c r="AP372" s="244" t="s">
        <v>812</v>
      </c>
      <c r="AQ372" s="244"/>
      <c r="AR372" s="244"/>
      <c r="AS372" s="244"/>
      <c r="AT372" s="244"/>
      <c r="AU372" s="244"/>
      <c r="AV372" s="244"/>
      <c r="AW372" s="244"/>
      <c r="AX372" s="244"/>
      <c r="AY372">
        <f>COUNTA($C$372)</f>
        <v>1</v>
      </c>
    </row>
    <row r="373" spans="1:51" ht="30" customHeight="1" x14ac:dyDescent="0.15">
      <c r="A373" s="245">
        <v>8</v>
      </c>
      <c r="B373" s="245">
        <v>1</v>
      </c>
      <c r="C373" s="269" t="s">
        <v>781</v>
      </c>
      <c r="D373" s="268"/>
      <c r="E373" s="268"/>
      <c r="F373" s="268"/>
      <c r="G373" s="268"/>
      <c r="H373" s="268"/>
      <c r="I373" s="268"/>
      <c r="J373" s="248">
        <v>2011101014084</v>
      </c>
      <c r="K373" s="249"/>
      <c r="L373" s="249"/>
      <c r="M373" s="249"/>
      <c r="N373" s="249"/>
      <c r="O373" s="249"/>
      <c r="P373" s="256" t="s">
        <v>786</v>
      </c>
      <c r="Q373" s="250"/>
      <c r="R373" s="250"/>
      <c r="S373" s="250"/>
      <c r="T373" s="250"/>
      <c r="U373" s="250"/>
      <c r="V373" s="250"/>
      <c r="W373" s="250"/>
      <c r="X373" s="250"/>
      <c r="Y373" s="251">
        <v>789.11</v>
      </c>
      <c r="Z373" s="252"/>
      <c r="AA373" s="252"/>
      <c r="AB373" s="253"/>
      <c r="AC373" s="237" t="s">
        <v>733</v>
      </c>
      <c r="AD373" s="238"/>
      <c r="AE373" s="238"/>
      <c r="AF373" s="238"/>
      <c r="AG373" s="238"/>
      <c r="AH373" s="239" t="s">
        <v>734</v>
      </c>
      <c r="AI373" s="240"/>
      <c r="AJ373" s="240"/>
      <c r="AK373" s="240"/>
      <c r="AL373" s="241" t="s">
        <v>734</v>
      </c>
      <c r="AM373" s="242"/>
      <c r="AN373" s="242"/>
      <c r="AO373" s="243"/>
      <c r="AP373" s="244" t="s">
        <v>812</v>
      </c>
      <c r="AQ373" s="244"/>
      <c r="AR373" s="244"/>
      <c r="AS373" s="244"/>
      <c r="AT373" s="244"/>
      <c r="AU373" s="244"/>
      <c r="AV373" s="244"/>
      <c r="AW373" s="244"/>
      <c r="AX373" s="244"/>
      <c r="AY373">
        <f>COUNTA($C$373)</f>
        <v>1</v>
      </c>
    </row>
    <row r="374" spans="1:51" ht="30" customHeight="1" x14ac:dyDescent="0.15">
      <c r="A374" s="245">
        <v>9</v>
      </c>
      <c r="B374" s="245">
        <v>1</v>
      </c>
      <c r="C374" s="269" t="s">
        <v>781</v>
      </c>
      <c r="D374" s="268"/>
      <c r="E374" s="268"/>
      <c r="F374" s="268"/>
      <c r="G374" s="268"/>
      <c r="H374" s="268"/>
      <c r="I374" s="268"/>
      <c r="J374" s="248">
        <v>2011101014084</v>
      </c>
      <c r="K374" s="249"/>
      <c r="L374" s="249"/>
      <c r="M374" s="249"/>
      <c r="N374" s="249"/>
      <c r="O374" s="249"/>
      <c r="P374" s="256" t="s">
        <v>787</v>
      </c>
      <c r="Q374" s="250"/>
      <c r="R374" s="250"/>
      <c r="S374" s="250"/>
      <c r="T374" s="250"/>
      <c r="U374" s="250"/>
      <c r="V374" s="250"/>
      <c r="W374" s="250"/>
      <c r="X374" s="250"/>
      <c r="Y374" s="251">
        <v>1109.1300000000001</v>
      </c>
      <c r="Z374" s="252"/>
      <c r="AA374" s="252"/>
      <c r="AB374" s="253"/>
      <c r="AC374" s="237" t="s">
        <v>733</v>
      </c>
      <c r="AD374" s="238"/>
      <c r="AE374" s="238"/>
      <c r="AF374" s="238"/>
      <c r="AG374" s="238"/>
      <c r="AH374" s="239" t="s">
        <v>734</v>
      </c>
      <c r="AI374" s="240"/>
      <c r="AJ374" s="240"/>
      <c r="AK374" s="240"/>
      <c r="AL374" s="241" t="s">
        <v>734</v>
      </c>
      <c r="AM374" s="242"/>
      <c r="AN374" s="242"/>
      <c r="AO374" s="243"/>
      <c r="AP374" s="244" t="s">
        <v>812</v>
      </c>
      <c r="AQ374" s="244"/>
      <c r="AR374" s="244"/>
      <c r="AS374" s="244"/>
      <c r="AT374" s="244"/>
      <c r="AU374" s="244"/>
      <c r="AV374" s="244"/>
      <c r="AW374" s="244"/>
      <c r="AX374" s="244"/>
      <c r="AY374">
        <f>COUNTA($C$374)</f>
        <v>1</v>
      </c>
    </row>
    <row r="375" spans="1:51" ht="30" customHeight="1" x14ac:dyDescent="0.15">
      <c r="A375" s="245">
        <v>10</v>
      </c>
      <c r="B375" s="245">
        <v>1</v>
      </c>
      <c r="C375" s="269" t="s">
        <v>788</v>
      </c>
      <c r="D375" s="268"/>
      <c r="E375" s="268"/>
      <c r="F375" s="268"/>
      <c r="G375" s="268"/>
      <c r="H375" s="268"/>
      <c r="I375" s="268"/>
      <c r="J375" s="248">
        <v>3012401012867</v>
      </c>
      <c r="K375" s="249"/>
      <c r="L375" s="249"/>
      <c r="M375" s="249"/>
      <c r="N375" s="249"/>
      <c r="O375" s="249"/>
      <c r="P375" s="256" t="s">
        <v>789</v>
      </c>
      <c r="Q375" s="250"/>
      <c r="R375" s="250"/>
      <c r="S375" s="250"/>
      <c r="T375" s="250"/>
      <c r="U375" s="250"/>
      <c r="V375" s="250"/>
      <c r="W375" s="250"/>
      <c r="X375" s="250"/>
      <c r="Y375" s="251">
        <v>513.80999999999995</v>
      </c>
      <c r="Z375" s="252"/>
      <c r="AA375" s="252"/>
      <c r="AB375" s="253"/>
      <c r="AC375" s="237" t="s">
        <v>733</v>
      </c>
      <c r="AD375" s="238"/>
      <c r="AE375" s="238"/>
      <c r="AF375" s="238"/>
      <c r="AG375" s="238"/>
      <c r="AH375" s="239" t="s">
        <v>734</v>
      </c>
      <c r="AI375" s="240"/>
      <c r="AJ375" s="240"/>
      <c r="AK375" s="240"/>
      <c r="AL375" s="241" t="s">
        <v>734</v>
      </c>
      <c r="AM375" s="242"/>
      <c r="AN375" s="242"/>
      <c r="AO375" s="243"/>
      <c r="AP375" s="244" t="s">
        <v>812</v>
      </c>
      <c r="AQ375" s="244"/>
      <c r="AR375" s="244"/>
      <c r="AS375" s="244"/>
      <c r="AT375" s="244"/>
      <c r="AU375" s="244"/>
      <c r="AV375" s="244"/>
      <c r="AW375" s="244"/>
      <c r="AX375" s="244"/>
      <c r="AY375">
        <f>COUNTA($C$375)</f>
        <v>1</v>
      </c>
    </row>
    <row r="376" spans="1:51" ht="30" customHeight="1" x14ac:dyDescent="0.15">
      <c r="A376" s="245">
        <v>11</v>
      </c>
      <c r="B376" s="245">
        <v>1</v>
      </c>
      <c r="C376" s="269" t="s">
        <v>790</v>
      </c>
      <c r="D376" s="268"/>
      <c r="E376" s="268"/>
      <c r="F376" s="268"/>
      <c r="G376" s="268"/>
      <c r="H376" s="268"/>
      <c r="I376" s="268"/>
      <c r="J376" s="248">
        <v>6180001075605</v>
      </c>
      <c r="K376" s="249"/>
      <c r="L376" s="249"/>
      <c r="M376" s="249"/>
      <c r="N376" s="249"/>
      <c r="O376" s="249"/>
      <c r="P376" s="256" t="s">
        <v>791</v>
      </c>
      <c r="Q376" s="250"/>
      <c r="R376" s="250"/>
      <c r="S376" s="250"/>
      <c r="T376" s="250"/>
      <c r="U376" s="250"/>
      <c r="V376" s="250"/>
      <c r="W376" s="250"/>
      <c r="X376" s="250"/>
      <c r="Y376" s="251">
        <v>502.78</v>
      </c>
      <c r="Z376" s="252"/>
      <c r="AA376" s="252"/>
      <c r="AB376" s="253"/>
      <c r="AC376" s="237" t="s">
        <v>733</v>
      </c>
      <c r="AD376" s="238"/>
      <c r="AE376" s="238"/>
      <c r="AF376" s="238"/>
      <c r="AG376" s="238"/>
      <c r="AH376" s="239" t="s">
        <v>812</v>
      </c>
      <c r="AI376" s="240"/>
      <c r="AJ376" s="240"/>
      <c r="AK376" s="240"/>
      <c r="AL376" s="241" t="s">
        <v>812</v>
      </c>
      <c r="AM376" s="242"/>
      <c r="AN376" s="242"/>
      <c r="AO376" s="243"/>
      <c r="AP376" s="244" t="s">
        <v>812</v>
      </c>
      <c r="AQ376" s="244"/>
      <c r="AR376" s="244"/>
      <c r="AS376" s="244"/>
      <c r="AT376" s="244"/>
      <c r="AU376" s="244"/>
      <c r="AV376" s="244"/>
      <c r="AW376" s="244"/>
      <c r="AX376" s="244"/>
      <c r="AY376">
        <f>COUNTA($C$376)</f>
        <v>1</v>
      </c>
    </row>
    <row r="377" spans="1:51" ht="30" customHeight="1" x14ac:dyDescent="0.15">
      <c r="A377" s="245">
        <v>12</v>
      </c>
      <c r="B377" s="245">
        <v>1</v>
      </c>
      <c r="C377" s="268" t="s">
        <v>790</v>
      </c>
      <c r="D377" s="268"/>
      <c r="E377" s="268"/>
      <c r="F377" s="268"/>
      <c r="G377" s="268"/>
      <c r="H377" s="268"/>
      <c r="I377" s="268"/>
      <c r="J377" s="248">
        <v>6180001075605</v>
      </c>
      <c r="K377" s="249"/>
      <c r="L377" s="249"/>
      <c r="M377" s="249"/>
      <c r="N377" s="249"/>
      <c r="O377" s="249"/>
      <c r="P377" s="256" t="s">
        <v>792</v>
      </c>
      <c r="Q377" s="250"/>
      <c r="R377" s="250"/>
      <c r="S377" s="250"/>
      <c r="T377" s="250"/>
      <c r="U377" s="250"/>
      <c r="V377" s="250"/>
      <c r="W377" s="250"/>
      <c r="X377" s="250"/>
      <c r="Y377" s="251">
        <v>304.39999999999998</v>
      </c>
      <c r="Z377" s="252"/>
      <c r="AA377" s="252"/>
      <c r="AB377" s="253"/>
      <c r="AC377" s="237" t="s">
        <v>733</v>
      </c>
      <c r="AD377" s="238"/>
      <c r="AE377" s="238"/>
      <c r="AF377" s="238"/>
      <c r="AG377" s="238"/>
      <c r="AH377" s="239" t="s">
        <v>812</v>
      </c>
      <c r="AI377" s="240"/>
      <c r="AJ377" s="240"/>
      <c r="AK377" s="240"/>
      <c r="AL377" s="241" t="s">
        <v>812</v>
      </c>
      <c r="AM377" s="242"/>
      <c r="AN377" s="242"/>
      <c r="AO377" s="243"/>
      <c r="AP377" s="244" t="s">
        <v>812</v>
      </c>
      <c r="AQ377" s="244"/>
      <c r="AR377" s="244"/>
      <c r="AS377" s="244"/>
      <c r="AT377" s="244"/>
      <c r="AU377" s="244"/>
      <c r="AV377" s="244"/>
      <c r="AW377" s="244"/>
      <c r="AX377" s="244"/>
      <c r="AY377">
        <f>COUNTA($C$377)</f>
        <v>1</v>
      </c>
    </row>
    <row r="378" spans="1:51" ht="30" customHeight="1" x14ac:dyDescent="0.15">
      <c r="A378" s="245">
        <v>13</v>
      </c>
      <c r="B378" s="245">
        <v>1</v>
      </c>
      <c r="C378" s="268" t="s">
        <v>790</v>
      </c>
      <c r="D378" s="268"/>
      <c r="E378" s="268"/>
      <c r="F378" s="268"/>
      <c r="G378" s="268"/>
      <c r="H378" s="268"/>
      <c r="I378" s="268"/>
      <c r="J378" s="248">
        <v>6180001075605</v>
      </c>
      <c r="K378" s="249"/>
      <c r="L378" s="249"/>
      <c r="M378" s="249"/>
      <c r="N378" s="249"/>
      <c r="O378" s="249"/>
      <c r="P378" s="256" t="s">
        <v>793</v>
      </c>
      <c r="Q378" s="250"/>
      <c r="R378" s="250"/>
      <c r="S378" s="250"/>
      <c r="T378" s="250"/>
      <c r="U378" s="250"/>
      <c r="V378" s="250"/>
      <c r="W378" s="250"/>
      <c r="X378" s="250"/>
      <c r="Y378" s="251">
        <v>337.33</v>
      </c>
      <c r="Z378" s="252"/>
      <c r="AA378" s="252"/>
      <c r="AB378" s="253"/>
      <c r="AC378" s="237" t="s">
        <v>733</v>
      </c>
      <c r="AD378" s="238"/>
      <c r="AE378" s="238"/>
      <c r="AF378" s="238"/>
      <c r="AG378" s="238"/>
      <c r="AH378" s="239" t="s">
        <v>812</v>
      </c>
      <c r="AI378" s="240"/>
      <c r="AJ378" s="240"/>
      <c r="AK378" s="240"/>
      <c r="AL378" s="241" t="s">
        <v>812</v>
      </c>
      <c r="AM378" s="242"/>
      <c r="AN378" s="242"/>
      <c r="AO378" s="243"/>
      <c r="AP378" s="244" t="s">
        <v>812</v>
      </c>
      <c r="AQ378" s="244"/>
      <c r="AR378" s="244"/>
      <c r="AS378" s="244"/>
      <c r="AT378" s="244"/>
      <c r="AU378" s="244"/>
      <c r="AV378" s="244"/>
      <c r="AW378" s="244"/>
      <c r="AX378" s="244"/>
      <c r="AY378">
        <f>COUNTA($C$378)</f>
        <v>1</v>
      </c>
    </row>
    <row r="379" spans="1:51" ht="30" customHeight="1" x14ac:dyDescent="0.15">
      <c r="A379" s="245">
        <v>14</v>
      </c>
      <c r="B379" s="245">
        <v>1</v>
      </c>
      <c r="C379" s="269" t="s">
        <v>795</v>
      </c>
      <c r="D379" s="268"/>
      <c r="E379" s="268"/>
      <c r="F379" s="268"/>
      <c r="G379" s="268"/>
      <c r="H379" s="268"/>
      <c r="I379" s="268"/>
      <c r="J379" s="248">
        <v>1140001005719</v>
      </c>
      <c r="K379" s="249"/>
      <c r="L379" s="249"/>
      <c r="M379" s="249"/>
      <c r="N379" s="249"/>
      <c r="O379" s="249"/>
      <c r="P379" s="256" t="s">
        <v>796</v>
      </c>
      <c r="Q379" s="250"/>
      <c r="R379" s="250"/>
      <c r="S379" s="250"/>
      <c r="T379" s="250"/>
      <c r="U379" s="250"/>
      <c r="V379" s="250"/>
      <c r="W379" s="250"/>
      <c r="X379" s="250"/>
      <c r="Y379" s="251">
        <v>386.02</v>
      </c>
      <c r="Z379" s="252"/>
      <c r="AA379" s="252"/>
      <c r="AB379" s="253"/>
      <c r="AC379" s="237" t="s">
        <v>733</v>
      </c>
      <c r="AD379" s="238"/>
      <c r="AE379" s="238"/>
      <c r="AF379" s="238"/>
      <c r="AG379" s="238"/>
      <c r="AH379" s="239" t="s">
        <v>812</v>
      </c>
      <c r="AI379" s="240"/>
      <c r="AJ379" s="240"/>
      <c r="AK379" s="240"/>
      <c r="AL379" s="241" t="s">
        <v>812</v>
      </c>
      <c r="AM379" s="242"/>
      <c r="AN379" s="242"/>
      <c r="AO379" s="243"/>
      <c r="AP379" s="244" t="s">
        <v>812</v>
      </c>
      <c r="AQ379" s="244"/>
      <c r="AR379" s="244"/>
      <c r="AS379" s="244"/>
      <c r="AT379" s="244"/>
      <c r="AU379" s="244"/>
      <c r="AV379" s="244"/>
      <c r="AW379" s="244"/>
      <c r="AX379" s="244"/>
      <c r="AY379">
        <f>COUNTA($C$379)</f>
        <v>1</v>
      </c>
    </row>
    <row r="380" spans="1:51" ht="30" customHeight="1" x14ac:dyDescent="0.15">
      <c r="A380" s="245">
        <v>15</v>
      </c>
      <c r="B380" s="245">
        <v>1</v>
      </c>
      <c r="C380" s="269" t="s">
        <v>795</v>
      </c>
      <c r="D380" s="268"/>
      <c r="E380" s="268"/>
      <c r="F380" s="268"/>
      <c r="G380" s="268"/>
      <c r="H380" s="268"/>
      <c r="I380" s="268"/>
      <c r="J380" s="248">
        <v>1140001005719</v>
      </c>
      <c r="K380" s="249"/>
      <c r="L380" s="249"/>
      <c r="M380" s="249"/>
      <c r="N380" s="249"/>
      <c r="O380" s="249"/>
      <c r="P380" s="256" t="s">
        <v>797</v>
      </c>
      <c r="Q380" s="250"/>
      <c r="R380" s="250"/>
      <c r="S380" s="250"/>
      <c r="T380" s="250"/>
      <c r="U380" s="250"/>
      <c r="V380" s="250"/>
      <c r="W380" s="250"/>
      <c r="X380" s="250"/>
      <c r="Y380" s="251">
        <v>229.84</v>
      </c>
      <c r="Z380" s="252"/>
      <c r="AA380" s="252"/>
      <c r="AB380" s="253"/>
      <c r="AC380" s="237" t="s">
        <v>733</v>
      </c>
      <c r="AD380" s="238"/>
      <c r="AE380" s="238"/>
      <c r="AF380" s="238"/>
      <c r="AG380" s="238"/>
      <c r="AH380" s="239" t="s">
        <v>812</v>
      </c>
      <c r="AI380" s="240"/>
      <c r="AJ380" s="240"/>
      <c r="AK380" s="240"/>
      <c r="AL380" s="241" t="s">
        <v>812</v>
      </c>
      <c r="AM380" s="242"/>
      <c r="AN380" s="242"/>
      <c r="AO380" s="243"/>
      <c r="AP380" s="244" t="s">
        <v>812</v>
      </c>
      <c r="AQ380" s="244"/>
      <c r="AR380" s="244"/>
      <c r="AS380" s="244"/>
      <c r="AT380" s="244"/>
      <c r="AU380" s="244"/>
      <c r="AV380" s="244"/>
      <c r="AW380" s="244"/>
      <c r="AX380" s="244"/>
      <c r="AY380">
        <f>COUNTA($C$380)</f>
        <v>1</v>
      </c>
    </row>
    <row r="381" spans="1:51" ht="30" customHeight="1" x14ac:dyDescent="0.15">
      <c r="A381" s="245">
        <v>16</v>
      </c>
      <c r="B381" s="245">
        <v>1</v>
      </c>
      <c r="C381" s="268" t="s">
        <v>795</v>
      </c>
      <c r="D381" s="268"/>
      <c r="E381" s="268"/>
      <c r="F381" s="268"/>
      <c r="G381" s="268"/>
      <c r="H381" s="268"/>
      <c r="I381" s="268"/>
      <c r="J381" s="248">
        <v>1140001005719</v>
      </c>
      <c r="K381" s="249"/>
      <c r="L381" s="249"/>
      <c r="M381" s="249"/>
      <c r="N381" s="249"/>
      <c r="O381" s="249"/>
      <c r="P381" s="256" t="s">
        <v>798</v>
      </c>
      <c r="Q381" s="250"/>
      <c r="R381" s="250"/>
      <c r="S381" s="250"/>
      <c r="T381" s="250"/>
      <c r="U381" s="250"/>
      <c r="V381" s="250"/>
      <c r="W381" s="250"/>
      <c r="X381" s="250"/>
      <c r="Y381" s="251">
        <v>567.67999999999995</v>
      </c>
      <c r="Z381" s="252"/>
      <c r="AA381" s="252"/>
      <c r="AB381" s="253"/>
      <c r="AC381" s="237" t="s">
        <v>733</v>
      </c>
      <c r="AD381" s="238"/>
      <c r="AE381" s="238"/>
      <c r="AF381" s="238"/>
      <c r="AG381" s="238"/>
      <c r="AH381" s="239" t="s">
        <v>812</v>
      </c>
      <c r="AI381" s="240"/>
      <c r="AJ381" s="240"/>
      <c r="AK381" s="240"/>
      <c r="AL381" s="241" t="s">
        <v>812</v>
      </c>
      <c r="AM381" s="242"/>
      <c r="AN381" s="242"/>
      <c r="AO381" s="243"/>
      <c r="AP381" s="244" t="s">
        <v>812</v>
      </c>
      <c r="AQ381" s="244"/>
      <c r="AR381" s="244"/>
      <c r="AS381" s="244"/>
      <c r="AT381" s="244"/>
      <c r="AU381" s="244"/>
      <c r="AV381" s="244"/>
      <c r="AW381" s="244"/>
      <c r="AX381" s="244"/>
      <c r="AY381">
        <f>COUNTA($C$381)</f>
        <v>1</v>
      </c>
    </row>
    <row r="382" spans="1:51" s="16" customFormat="1" ht="30" customHeight="1" x14ac:dyDescent="0.15">
      <c r="A382" s="245">
        <v>17</v>
      </c>
      <c r="B382" s="245">
        <v>1</v>
      </c>
      <c r="C382" s="269" t="s">
        <v>799</v>
      </c>
      <c r="D382" s="268"/>
      <c r="E382" s="268"/>
      <c r="F382" s="268"/>
      <c r="G382" s="268"/>
      <c r="H382" s="268"/>
      <c r="I382" s="268"/>
      <c r="J382" s="248">
        <v>7010401022916</v>
      </c>
      <c r="K382" s="249"/>
      <c r="L382" s="249"/>
      <c r="M382" s="249"/>
      <c r="N382" s="249"/>
      <c r="O382" s="249"/>
      <c r="P382" s="256" t="s">
        <v>800</v>
      </c>
      <c r="Q382" s="250"/>
      <c r="R382" s="250"/>
      <c r="S382" s="250"/>
      <c r="T382" s="250"/>
      <c r="U382" s="250"/>
      <c r="V382" s="250"/>
      <c r="W382" s="250"/>
      <c r="X382" s="250"/>
      <c r="Y382" s="251">
        <v>267.63</v>
      </c>
      <c r="Z382" s="252"/>
      <c r="AA382" s="252"/>
      <c r="AB382" s="253"/>
      <c r="AC382" s="237" t="s">
        <v>733</v>
      </c>
      <c r="AD382" s="238"/>
      <c r="AE382" s="238"/>
      <c r="AF382" s="238"/>
      <c r="AG382" s="238"/>
      <c r="AH382" s="239" t="s">
        <v>812</v>
      </c>
      <c r="AI382" s="240"/>
      <c r="AJ382" s="240"/>
      <c r="AK382" s="240"/>
      <c r="AL382" s="241" t="s">
        <v>812</v>
      </c>
      <c r="AM382" s="242"/>
      <c r="AN382" s="242"/>
      <c r="AO382" s="243"/>
      <c r="AP382" s="244" t="s">
        <v>812</v>
      </c>
      <c r="AQ382" s="244"/>
      <c r="AR382" s="244"/>
      <c r="AS382" s="244"/>
      <c r="AT382" s="244"/>
      <c r="AU382" s="244"/>
      <c r="AV382" s="244"/>
      <c r="AW382" s="244"/>
      <c r="AX382" s="244"/>
      <c r="AY382">
        <f>COUNTA($C$382)</f>
        <v>1</v>
      </c>
    </row>
    <row r="383" spans="1:51" ht="30" customHeight="1" x14ac:dyDescent="0.15">
      <c r="A383" s="245">
        <v>18</v>
      </c>
      <c r="B383" s="245">
        <v>1</v>
      </c>
      <c r="C383" s="268" t="s">
        <v>799</v>
      </c>
      <c r="D383" s="268"/>
      <c r="E383" s="268"/>
      <c r="F383" s="268"/>
      <c r="G383" s="268"/>
      <c r="H383" s="268"/>
      <c r="I383" s="268"/>
      <c r="J383" s="248">
        <v>7010401022916</v>
      </c>
      <c r="K383" s="249"/>
      <c r="L383" s="249"/>
      <c r="M383" s="249"/>
      <c r="N383" s="249"/>
      <c r="O383" s="249"/>
      <c r="P383" s="256" t="s">
        <v>801</v>
      </c>
      <c r="Q383" s="250"/>
      <c r="R383" s="250"/>
      <c r="S383" s="250"/>
      <c r="T383" s="250"/>
      <c r="U383" s="250"/>
      <c r="V383" s="250"/>
      <c r="W383" s="250"/>
      <c r="X383" s="250"/>
      <c r="Y383" s="251">
        <v>84.92</v>
      </c>
      <c r="Z383" s="252"/>
      <c r="AA383" s="252"/>
      <c r="AB383" s="253"/>
      <c r="AC383" s="237" t="s">
        <v>733</v>
      </c>
      <c r="AD383" s="238"/>
      <c r="AE383" s="238"/>
      <c r="AF383" s="238"/>
      <c r="AG383" s="238"/>
      <c r="AH383" s="239" t="s">
        <v>812</v>
      </c>
      <c r="AI383" s="240"/>
      <c r="AJ383" s="240"/>
      <c r="AK383" s="240"/>
      <c r="AL383" s="241" t="s">
        <v>812</v>
      </c>
      <c r="AM383" s="242"/>
      <c r="AN383" s="242"/>
      <c r="AO383" s="243"/>
      <c r="AP383" s="244" t="s">
        <v>812</v>
      </c>
      <c r="AQ383" s="244"/>
      <c r="AR383" s="244"/>
      <c r="AS383" s="244"/>
      <c r="AT383" s="244"/>
      <c r="AU383" s="244"/>
      <c r="AV383" s="244"/>
      <c r="AW383" s="244"/>
      <c r="AX383" s="244"/>
      <c r="AY383">
        <f>COUNTA($C$383)</f>
        <v>1</v>
      </c>
    </row>
    <row r="384" spans="1:51" ht="30" customHeight="1" x14ac:dyDescent="0.15">
      <c r="A384" s="245">
        <v>19</v>
      </c>
      <c r="B384" s="245">
        <v>1</v>
      </c>
      <c r="C384" s="268" t="s">
        <v>799</v>
      </c>
      <c r="D384" s="268"/>
      <c r="E384" s="268"/>
      <c r="F384" s="268"/>
      <c r="G384" s="268"/>
      <c r="H384" s="268"/>
      <c r="I384" s="268"/>
      <c r="J384" s="248">
        <v>7010401022916</v>
      </c>
      <c r="K384" s="249"/>
      <c r="L384" s="249"/>
      <c r="M384" s="249"/>
      <c r="N384" s="249"/>
      <c r="O384" s="249"/>
      <c r="P384" s="256" t="s">
        <v>802</v>
      </c>
      <c r="Q384" s="250"/>
      <c r="R384" s="250"/>
      <c r="S384" s="250"/>
      <c r="T384" s="250"/>
      <c r="U384" s="250"/>
      <c r="V384" s="250"/>
      <c r="W384" s="250"/>
      <c r="X384" s="250"/>
      <c r="Y384" s="251">
        <v>31.79</v>
      </c>
      <c r="Z384" s="252"/>
      <c r="AA384" s="252"/>
      <c r="AB384" s="253"/>
      <c r="AC384" s="237" t="s">
        <v>733</v>
      </c>
      <c r="AD384" s="238"/>
      <c r="AE384" s="238"/>
      <c r="AF384" s="238"/>
      <c r="AG384" s="238"/>
      <c r="AH384" s="239" t="s">
        <v>812</v>
      </c>
      <c r="AI384" s="240"/>
      <c r="AJ384" s="240"/>
      <c r="AK384" s="240"/>
      <c r="AL384" s="241" t="s">
        <v>812</v>
      </c>
      <c r="AM384" s="242"/>
      <c r="AN384" s="242"/>
      <c r="AO384" s="243"/>
      <c r="AP384" s="244" t="s">
        <v>812</v>
      </c>
      <c r="AQ384" s="244"/>
      <c r="AR384" s="244"/>
      <c r="AS384" s="244"/>
      <c r="AT384" s="244"/>
      <c r="AU384" s="244"/>
      <c r="AV384" s="244"/>
      <c r="AW384" s="244"/>
      <c r="AX384" s="244"/>
      <c r="AY384">
        <f>COUNTA($C$384)</f>
        <v>1</v>
      </c>
    </row>
    <row r="385" spans="1:51" ht="30" customHeight="1" x14ac:dyDescent="0.15">
      <c r="A385" s="245">
        <v>20</v>
      </c>
      <c r="B385" s="245">
        <v>1</v>
      </c>
      <c r="C385" s="269" t="s">
        <v>803</v>
      </c>
      <c r="D385" s="268"/>
      <c r="E385" s="268"/>
      <c r="F385" s="268"/>
      <c r="G385" s="268"/>
      <c r="H385" s="268"/>
      <c r="I385" s="268"/>
      <c r="J385" s="248"/>
      <c r="K385" s="249"/>
      <c r="L385" s="249"/>
      <c r="M385" s="249"/>
      <c r="N385" s="249"/>
      <c r="O385" s="249"/>
      <c r="P385" s="256" t="s">
        <v>804</v>
      </c>
      <c r="Q385" s="250"/>
      <c r="R385" s="250"/>
      <c r="S385" s="250"/>
      <c r="T385" s="250"/>
      <c r="U385" s="250"/>
      <c r="V385" s="250"/>
      <c r="W385" s="250"/>
      <c r="X385" s="250"/>
      <c r="Y385" s="251">
        <v>252.08</v>
      </c>
      <c r="Z385" s="252"/>
      <c r="AA385" s="252"/>
      <c r="AB385" s="253"/>
      <c r="AC385" s="237" t="s">
        <v>733</v>
      </c>
      <c r="AD385" s="238"/>
      <c r="AE385" s="238"/>
      <c r="AF385" s="238"/>
      <c r="AG385" s="238"/>
      <c r="AH385" s="239" t="s">
        <v>812</v>
      </c>
      <c r="AI385" s="240"/>
      <c r="AJ385" s="240"/>
      <c r="AK385" s="240"/>
      <c r="AL385" s="241" t="s">
        <v>812</v>
      </c>
      <c r="AM385" s="242"/>
      <c r="AN385" s="242"/>
      <c r="AO385" s="243"/>
      <c r="AP385" s="244" t="s">
        <v>812</v>
      </c>
      <c r="AQ385" s="244"/>
      <c r="AR385" s="244"/>
      <c r="AS385" s="244"/>
      <c r="AT385" s="244"/>
      <c r="AU385" s="244"/>
      <c r="AV385" s="244"/>
      <c r="AW385" s="244"/>
      <c r="AX385" s="244"/>
      <c r="AY385">
        <f>COUNTA($C$385)</f>
        <v>1</v>
      </c>
    </row>
    <row r="386" spans="1:51" ht="30" customHeight="1" x14ac:dyDescent="0.15">
      <c r="A386" s="245">
        <v>21</v>
      </c>
      <c r="B386" s="245">
        <v>1</v>
      </c>
      <c r="C386" s="268" t="s">
        <v>803</v>
      </c>
      <c r="D386" s="268"/>
      <c r="E386" s="268"/>
      <c r="F386" s="268"/>
      <c r="G386" s="268"/>
      <c r="H386" s="268"/>
      <c r="I386" s="268"/>
      <c r="J386" s="248"/>
      <c r="K386" s="249"/>
      <c r="L386" s="249"/>
      <c r="M386" s="249"/>
      <c r="N386" s="249"/>
      <c r="O386" s="249"/>
      <c r="P386" s="256" t="s">
        <v>805</v>
      </c>
      <c r="Q386" s="250"/>
      <c r="R386" s="250"/>
      <c r="S386" s="250"/>
      <c r="T386" s="250"/>
      <c r="U386" s="250"/>
      <c r="V386" s="250"/>
      <c r="W386" s="250"/>
      <c r="X386" s="250"/>
      <c r="Y386" s="251">
        <v>152.43</v>
      </c>
      <c r="Z386" s="252"/>
      <c r="AA386" s="252"/>
      <c r="AB386" s="253"/>
      <c r="AC386" s="237" t="s">
        <v>733</v>
      </c>
      <c r="AD386" s="238"/>
      <c r="AE386" s="238"/>
      <c r="AF386" s="238"/>
      <c r="AG386" s="238"/>
      <c r="AH386" s="239" t="s">
        <v>812</v>
      </c>
      <c r="AI386" s="240"/>
      <c r="AJ386" s="240"/>
      <c r="AK386" s="240"/>
      <c r="AL386" s="241" t="s">
        <v>812</v>
      </c>
      <c r="AM386" s="242"/>
      <c r="AN386" s="242"/>
      <c r="AO386" s="243"/>
      <c r="AP386" s="244" t="s">
        <v>812</v>
      </c>
      <c r="AQ386" s="244"/>
      <c r="AR386" s="244"/>
      <c r="AS386" s="244"/>
      <c r="AT386" s="244"/>
      <c r="AU386" s="244"/>
      <c r="AV386" s="244"/>
      <c r="AW386" s="244"/>
      <c r="AX386" s="244"/>
      <c r="AY386">
        <f>COUNTA($C$386)</f>
        <v>1</v>
      </c>
    </row>
    <row r="387" spans="1:51" ht="30" customHeight="1" x14ac:dyDescent="0.15">
      <c r="A387" s="245">
        <v>22</v>
      </c>
      <c r="B387" s="245">
        <v>1</v>
      </c>
      <c r="C387" s="269" t="s">
        <v>806</v>
      </c>
      <c r="D387" s="268"/>
      <c r="E387" s="268"/>
      <c r="F387" s="268"/>
      <c r="G387" s="268"/>
      <c r="H387" s="268"/>
      <c r="I387" s="268"/>
      <c r="J387" s="248">
        <v>5430001046886</v>
      </c>
      <c r="K387" s="249"/>
      <c r="L387" s="249"/>
      <c r="M387" s="249"/>
      <c r="N387" s="249"/>
      <c r="O387" s="249"/>
      <c r="P387" s="256" t="s">
        <v>807</v>
      </c>
      <c r="Q387" s="250"/>
      <c r="R387" s="250"/>
      <c r="S387" s="250"/>
      <c r="T387" s="250"/>
      <c r="U387" s="250"/>
      <c r="V387" s="250"/>
      <c r="W387" s="250"/>
      <c r="X387" s="250"/>
      <c r="Y387" s="251">
        <v>28.54</v>
      </c>
      <c r="Z387" s="252"/>
      <c r="AA387" s="252"/>
      <c r="AB387" s="253"/>
      <c r="AC387" s="237" t="s">
        <v>733</v>
      </c>
      <c r="AD387" s="238"/>
      <c r="AE387" s="238"/>
      <c r="AF387" s="238"/>
      <c r="AG387" s="238"/>
      <c r="AH387" s="239" t="s">
        <v>812</v>
      </c>
      <c r="AI387" s="240"/>
      <c r="AJ387" s="240"/>
      <c r="AK387" s="240"/>
      <c r="AL387" s="241" t="s">
        <v>812</v>
      </c>
      <c r="AM387" s="242"/>
      <c r="AN387" s="242"/>
      <c r="AO387" s="243"/>
      <c r="AP387" s="244" t="s">
        <v>812</v>
      </c>
      <c r="AQ387" s="244"/>
      <c r="AR387" s="244"/>
      <c r="AS387" s="244"/>
      <c r="AT387" s="244"/>
      <c r="AU387" s="244"/>
      <c r="AV387" s="244"/>
      <c r="AW387" s="244"/>
      <c r="AX387" s="244"/>
      <c r="AY387">
        <f>COUNTA($C$387)</f>
        <v>1</v>
      </c>
    </row>
    <row r="388" spans="1:51" ht="30" customHeight="1" x14ac:dyDescent="0.15">
      <c r="A388" s="245">
        <v>23</v>
      </c>
      <c r="B388" s="245">
        <v>1</v>
      </c>
      <c r="C388" s="268" t="s">
        <v>806</v>
      </c>
      <c r="D388" s="268"/>
      <c r="E388" s="268"/>
      <c r="F388" s="268"/>
      <c r="G388" s="268"/>
      <c r="H388" s="268"/>
      <c r="I388" s="268"/>
      <c r="J388" s="248">
        <v>5430001046886</v>
      </c>
      <c r="K388" s="249"/>
      <c r="L388" s="249"/>
      <c r="M388" s="249"/>
      <c r="N388" s="249"/>
      <c r="O388" s="249"/>
      <c r="P388" s="256" t="s">
        <v>808</v>
      </c>
      <c r="Q388" s="250"/>
      <c r="R388" s="250"/>
      <c r="S388" s="250"/>
      <c r="T388" s="250"/>
      <c r="U388" s="250"/>
      <c r="V388" s="250"/>
      <c r="W388" s="250"/>
      <c r="X388" s="250"/>
      <c r="Y388" s="251">
        <v>20.350000000000001</v>
      </c>
      <c r="Z388" s="252"/>
      <c r="AA388" s="252"/>
      <c r="AB388" s="253"/>
      <c r="AC388" s="237" t="s">
        <v>733</v>
      </c>
      <c r="AD388" s="238"/>
      <c r="AE388" s="238"/>
      <c r="AF388" s="238"/>
      <c r="AG388" s="238"/>
      <c r="AH388" s="239" t="s">
        <v>812</v>
      </c>
      <c r="AI388" s="240"/>
      <c r="AJ388" s="240"/>
      <c r="AK388" s="240"/>
      <c r="AL388" s="241" t="s">
        <v>812</v>
      </c>
      <c r="AM388" s="242"/>
      <c r="AN388" s="242"/>
      <c r="AO388" s="243"/>
      <c r="AP388" s="244" t="s">
        <v>812</v>
      </c>
      <c r="AQ388" s="244"/>
      <c r="AR388" s="244"/>
      <c r="AS388" s="244"/>
      <c r="AT388" s="244"/>
      <c r="AU388" s="244"/>
      <c r="AV388" s="244"/>
      <c r="AW388" s="244"/>
      <c r="AX388" s="244"/>
      <c r="AY388">
        <f>COUNTA($C$388)</f>
        <v>1</v>
      </c>
    </row>
    <row r="389" spans="1:51" ht="48.75" customHeight="1" x14ac:dyDescent="0.15">
      <c r="A389" s="245">
        <v>24</v>
      </c>
      <c r="B389" s="245">
        <v>1</v>
      </c>
      <c r="C389" s="268" t="s">
        <v>806</v>
      </c>
      <c r="D389" s="268"/>
      <c r="E389" s="268"/>
      <c r="F389" s="268"/>
      <c r="G389" s="268"/>
      <c r="H389" s="268"/>
      <c r="I389" s="268"/>
      <c r="J389" s="248">
        <v>5430001046886</v>
      </c>
      <c r="K389" s="249"/>
      <c r="L389" s="249"/>
      <c r="M389" s="249"/>
      <c r="N389" s="249"/>
      <c r="O389" s="249"/>
      <c r="P389" s="256" t="s">
        <v>809</v>
      </c>
      <c r="Q389" s="250"/>
      <c r="R389" s="250"/>
      <c r="S389" s="250"/>
      <c r="T389" s="250"/>
      <c r="U389" s="250"/>
      <c r="V389" s="250"/>
      <c r="W389" s="250"/>
      <c r="X389" s="250"/>
      <c r="Y389" s="251">
        <v>2.86</v>
      </c>
      <c r="Z389" s="252"/>
      <c r="AA389" s="252"/>
      <c r="AB389" s="253"/>
      <c r="AC389" s="237" t="s">
        <v>733</v>
      </c>
      <c r="AD389" s="238"/>
      <c r="AE389" s="238"/>
      <c r="AF389" s="238"/>
      <c r="AG389" s="238"/>
      <c r="AH389" s="239" t="s">
        <v>812</v>
      </c>
      <c r="AI389" s="240"/>
      <c r="AJ389" s="240"/>
      <c r="AK389" s="240"/>
      <c r="AL389" s="241" t="s">
        <v>812</v>
      </c>
      <c r="AM389" s="242"/>
      <c r="AN389" s="242"/>
      <c r="AO389" s="243"/>
      <c r="AP389" s="244" t="s">
        <v>812</v>
      </c>
      <c r="AQ389" s="244"/>
      <c r="AR389" s="244"/>
      <c r="AS389" s="244"/>
      <c r="AT389" s="244"/>
      <c r="AU389" s="244"/>
      <c r="AV389" s="244"/>
      <c r="AW389" s="244"/>
      <c r="AX389" s="244"/>
      <c r="AY389">
        <f>COUNTA($C$389)</f>
        <v>1</v>
      </c>
    </row>
    <row r="390" spans="1:51" ht="30" customHeight="1" x14ac:dyDescent="0.15">
      <c r="A390" s="245">
        <v>25</v>
      </c>
      <c r="B390" s="245">
        <v>1</v>
      </c>
      <c r="C390" s="269" t="s">
        <v>810</v>
      </c>
      <c r="D390" s="268"/>
      <c r="E390" s="268"/>
      <c r="F390" s="268"/>
      <c r="G390" s="268"/>
      <c r="H390" s="268"/>
      <c r="I390" s="268"/>
      <c r="J390" s="248">
        <v>1013301004808</v>
      </c>
      <c r="K390" s="249"/>
      <c r="L390" s="249"/>
      <c r="M390" s="249"/>
      <c r="N390" s="249"/>
      <c r="O390" s="249"/>
      <c r="P390" s="256" t="s">
        <v>811</v>
      </c>
      <c r="Q390" s="250"/>
      <c r="R390" s="250"/>
      <c r="S390" s="250"/>
      <c r="T390" s="250"/>
      <c r="U390" s="250"/>
      <c r="V390" s="250"/>
      <c r="W390" s="250"/>
      <c r="X390" s="250"/>
      <c r="Y390" s="251">
        <v>20.23</v>
      </c>
      <c r="Z390" s="252"/>
      <c r="AA390" s="252"/>
      <c r="AB390" s="253"/>
      <c r="AC390" s="237" t="s">
        <v>733</v>
      </c>
      <c r="AD390" s="238"/>
      <c r="AE390" s="238"/>
      <c r="AF390" s="238"/>
      <c r="AG390" s="238"/>
      <c r="AH390" s="239" t="s">
        <v>812</v>
      </c>
      <c r="AI390" s="240"/>
      <c r="AJ390" s="240"/>
      <c r="AK390" s="240"/>
      <c r="AL390" s="241" t="s">
        <v>812</v>
      </c>
      <c r="AM390" s="242"/>
      <c r="AN390" s="242"/>
      <c r="AO390" s="243"/>
      <c r="AP390" s="244" t="s">
        <v>812</v>
      </c>
      <c r="AQ390" s="244"/>
      <c r="AR390" s="244"/>
      <c r="AS390" s="244"/>
      <c r="AT390" s="244"/>
      <c r="AU390" s="244"/>
      <c r="AV390" s="244"/>
      <c r="AW390" s="244"/>
      <c r="AX390" s="244"/>
      <c r="AY390">
        <f>COUNTA($C$390)</f>
        <v>1</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9"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9" t="s">
        <v>308</v>
      </c>
      <c r="AD398" s="259"/>
      <c r="AE398" s="259"/>
      <c r="AF398" s="259"/>
      <c r="AG398" s="259"/>
      <c r="AH398" s="272" t="s">
        <v>328</v>
      </c>
      <c r="AI398" s="270"/>
      <c r="AJ398" s="270"/>
      <c r="AK398" s="270"/>
      <c r="AL398" s="270" t="s">
        <v>19</v>
      </c>
      <c r="AM398" s="270"/>
      <c r="AN398" s="270"/>
      <c r="AO398" s="274"/>
      <c r="AP398" s="262" t="s">
        <v>275</v>
      </c>
      <c r="AQ398" s="262"/>
      <c r="AR398" s="262"/>
      <c r="AS398" s="262"/>
      <c r="AT398" s="262"/>
      <c r="AU398" s="262"/>
      <c r="AV398" s="262"/>
      <c r="AW398" s="262"/>
      <c r="AX398" s="262"/>
      <c r="AY398">
        <f>$AY$396</f>
        <v>1</v>
      </c>
    </row>
    <row r="399" spans="1:51" ht="30" customHeight="1" x14ac:dyDescent="0.15">
      <c r="A399" s="245">
        <v>1</v>
      </c>
      <c r="B399" s="245">
        <v>1</v>
      </c>
      <c r="C399" s="269" t="s">
        <v>739</v>
      </c>
      <c r="D399" s="268"/>
      <c r="E399" s="268"/>
      <c r="F399" s="268"/>
      <c r="G399" s="268"/>
      <c r="H399" s="268"/>
      <c r="I399" s="268"/>
      <c r="J399" s="248">
        <v>4010001008772</v>
      </c>
      <c r="K399" s="249"/>
      <c r="L399" s="249"/>
      <c r="M399" s="249"/>
      <c r="N399" s="249"/>
      <c r="O399" s="249"/>
      <c r="P399" s="256" t="s">
        <v>740</v>
      </c>
      <c r="Q399" s="250"/>
      <c r="R399" s="250"/>
      <c r="S399" s="250"/>
      <c r="T399" s="250"/>
      <c r="U399" s="250"/>
      <c r="V399" s="250"/>
      <c r="W399" s="250"/>
      <c r="X399" s="250"/>
      <c r="Y399" s="251">
        <v>35.659999999999997</v>
      </c>
      <c r="Z399" s="252"/>
      <c r="AA399" s="252"/>
      <c r="AB399" s="253"/>
      <c r="AC399" s="237" t="s">
        <v>338</v>
      </c>
      <c r="AD399" s="238"/>
      <c r="AE399" s="238"/>
      <c r="AF399" s="238"/>
      <c r="AG399" s="238"/>
      <c r="AH399" s="257" t="s">
        <v>912</v>
      </c>
      <c r="AI399" s="258"/>
      <c r="AJ399" s="258"/>
      <c r="AK399" s="258"/>
      <c r="AL399" s="257">
        <v>99.6</v>
      </c>
      <c r="AM399" s="258"/>
      <c r="AN399" s="258"/>
      <c r="AO399" s="258"/>
      <c r="AP399" s="244" t="s">
        <v>812</v>
      </c>
      <c r="AQ399" s="244"/>
      <c r="AR399" s="244"/>
      <c r="AS399" s="244"/>
      <c r="AT399" s="244"/>
      <c r="AU399" s="244"/>
      <c r="AV399" s="244"/>
      <c r="AW399" s="244"/>
      <c r="AX399" s="244"/>
      <c r="AY399">
        <f>$AY$396</f>
        <v>1</v>
      </c>
    </row>
    <row r="400" spans="1:51" ht="30" customHeight="1" x14ac:dyDescent="0.15">
      <c r="A400" s="245">
        <v>2</v>
      </c>
      <c r="B400" s="245">
        <v>1</v>
      </c>
      <c r="C400" s="269" t="s">
        <v>739</v>
      </c>
      <c r="D400" s="268"/>
      <c r="E400" s="268"/>
      <c r="F400" s="268"/>
      <c r="G400" s="268"/>
      <c r="H400" s="268"/>
      <c r="I400" s="268"/>
      <c r="J400" s="248">
        <v>4010001008772</v>
      </c>
      <c r="K400" s="249"/>
      <c r="L400" s="249"/>
      <c r="M400" s="249"/>
      <c r="N400" s="249"/>
      <c r="O400" s="249"/>
      <c r="P400" s="256" t="s">
        <v>741</v>
      </c>
      <c r="Q400" s="250"/>
      <c r="R400" s="250"/>
      <c r="S400" s="250"/>
      <c r="T400" s="250"/>
      <c r="U400" s="250"/>
      <c r="V400" s="250"/>
      <c r="W400" s="250"/>
      <c r="X400" s="250"/>
      <c r="Y400" s="251">
        <v>24.58</v>
      </c>
      <c r="Z400" s="252"/>
      <c r="AA400" s="252"/>
      <c r="AB400" s="253"/>
      <c r="AC400" s="237" t="s">
        <v>338</v>
      </c>
      <c r="AD400" s="238"/>
      <c r="AE400" s="238"/>
      <c r="AF400" s="238"/>
      <c r="AG400" s="238"/>
      <c r="AH400" s="257" t="s">
        <v>912</v>
      </c>
      <c r="AI400" s="258"/>
      <c r="AJ400" s="258"/>
      <c r="AK400" s="258"/>
      <c r="AL400" s="241">
        <v>100</v>
      </c>
      <c r="AM400" s="242"/>
      <c r="AN400" s="242"/>
      <c r="AO400" s="243"/>
      <c r="AP400" s="244" t="s">
        <v>812</v>
      </c>
      <c r="AQ400" s="244"/>
      <c r="AR400" s="244"/>
      <c r="AS400" s="244"/>
      <c r="AT400" s="244"/>
      <c r="AU400" s="244"/>
      <c r="AV400" s="244"/>
      <c r="AW400" s="244"/>
      <c r="AX400" s="244"/>
      <c r="AY400">
        <f>COUNTA($C$400)</f>
        <v>1</v>
      </c>
    </row>
    <row r="401" spans="1:51" ht="30" customHeight="1" x14ac:dyDescent="0.15">
      <c r="A401" s="245">
        <v>3</v>
      </c>
      <c r="B401" s="245">
        <v>1</v>
      </c>
      <c r="C401" s="269" t="s">
        <v>736</v>
      </c>
      <c r="D401" s="268"/>
      <c r="E401" s="268"/>
      <c r="F401" s="268"/>
      <c r="G401" s="268"/>
      <c r="H401" s="268"/>
      <c r="I401" s="268"/>
      <c r="J401" s="248">
        <v>4010001008772</v>
      </c>
      <c r="K401" s="249"/>
      <c r="L401" s="249"/>
      <c r="M401" s="249"/>
      <c r="N401" s="249"/>
      <c r="O401" s="249"/>
      <c r="P401" s="256" t="s">
        <v>742</v>
      </c>
      <c r="Q401" s="250"/>
      <c r="R401" s="250"/>
      <c r="S401" s="250"/>
      <c r="T401" s="250"/>
      <c r="U401" s="250"/>
      <c r="V401" s="250"/>
      <c r="W401" s="250"/>
      <c r="X401" s="250"/>
      <c r="Y401" s="251">
        <v>7.29</v>
      </c>
      <c r="Z401" s="252"/>
      <c r="AA401" s="252"/>
      <c r="AB401" s="253"/>
      <c r="AC401" s="237" t="s">
        <v>338</v>
      </c>
      <c r="AD401" s="238"/>
      <c r="AE401" s="238"/>
      <c r="AF401" s="238"/>
      <c r="AG401" s="238"/>
      <c r="AH401" s="239" t="s">
        <v>912</v>
      </c>
      <c r="AI401" s="240"/>
      <c r="AJ401" s="240"/>
      <c r="AK401" s="240"/>
      <c r="AL401" s="241">
        <v>99.8</v>
      </c>
      <c r="AM401" s="242"/>
      <c r="AN401" s="242"/>
      <c r="AO401" s="243"/>
      <c r="AP401" s="244" t="s">
        <v>812</v>
      </c>
      <c r="AQ401" s="244"/>
      <c r="AR401" s="244"/>
      <c r="AS401" s="244"/>
      <c r="AT401" s="244"/>
      <c r="AU401" s="244"/>
      <c r="AV401" s="244"/>
      <c r="AW401" s="244"/>
      <c r="AX401" s="244"/>
      <c r="AY401">
        <f>COUNTA($C$401)</f>
        <v>1</v>
      </c>
    </row>
    <row r="402" spans="1:51" ht="30" customHeight="1" x14ac:dyDescent="0.15">
      <c r="A402" s="245">
        <v>4</v>
      </c>
      <c r="B402" s="245">
        <v>1</v>
      </c>
      <c r="C402" s="269" t="s">
        <v>815</v>
      </c>
      <c r="D402" s="268"/>
      <c r="E402" s="268"/>
      <c r="F402" s="268"/>
      <c r="G402" s="268"/>
      <c r="H402" s="268"/>
      <c r="I402" s="268"/>
      <c r="J402" s="248">
        <v>4010801008518</v>
      </c>
      <c r="K402" s="249"/>
      <c r="L402" s="249"/>
      <c r="M402" s="249"/>
      <c r="N402" s="249"/>
      <c r="O402" s="249"/>
      <c r="P402" s="250" t="s">
        <v>813</v>
      </c>
      <c r="Q402" s="250"/>
      <c r="R402" s="250"/>
      <c r="S402" s="250"/>
      <c r="T402" s="250"/>
      <c r="U402" s="250"/>
      <c r="V402" s="250"/>
      <c r="W402" s="250"/>
      <c r="X402" s="250"/>
      <c r="Y402" s="251">
        <v>7.96</v>
      </c>
      <c r="Z402" s="252"/>
      <c r="AA402" s="252"/>
      <c r="AB402" s="253"/>
      <c r="AC402" s="237" t="s">
        <v>338</v>
      </c>
      <c r="AD402" s="238"/>
      <c r="AE402" s="238"/>
      <c r="AF402" s="238"/>
      <c r="AG402" s="238"/>
      <c r="AH402" s="239" t="s">
        <v>912</v>
      </c>
      <c r="AI402" s="240"/>
      <c r="AJ402" s="240"/>
      <c r="AK402" s="240"/>
      <c r="AL402" s="241">
        <v>98.5</v>
      </c>
      <c r="AM402" s="242"/>
      <c r="AN402" s="242"/>
      <c r="AO402" s="243"/>
      <c r="AP402" s="244" t="s">
        <v>812</v>
      </c>
      <c r="AQ402" s="244"/>
      <c r="AR402" s="244"/>
      <c r="AS402" s="244"/>
      <c r="AT402" s="244"/>
      <c r="AU402" s="244"/>
      <c r="AV402" s="244"/>
      <c r="AW402" s="244"/>
      <c r="AX402" s="244"/>
      <c r="AY402">
        <f>COUNTA($C$402)</f>
        <v>1</v>
      </c>
    </row>
    <row r="403" spans="1:51" ht="30" customHeight="1" x14ac:dyDescent="0.15">
      <c r="A403" s="245">
        <v>5</v>
      </c>
      <c r="B403" s="245">
        <v>1</v>
      </c>
      <c r="C403" s="268" t="s">
        <v>814</v>
      </c>
      <c r="D403" s="268"/>
      <c r="E403" s="268"/>
      <c r="F403" s="268"/>
      <c r="G403" s="268"/>
      <c r="H403" s="268"/>
      <c r="I403" s="268"/>
      <c r="J403" s="248">
        <v>4010801008518</v>
      </c>
      <c r="K403" s="249"/>
      <c r="L403" s="249"/>
      <c r="M403" s="249"/>
      <c r="N403" s="249"/>
      <c r="O403" s="249"/>
      <c r="P403" s="256" t="s">
        <v>819</v>
      </c>
      <c r="Q403" s="250"/>
      <c r="R403" s="250"/>
      <c r="S403" s="250"/>
      <c r="T403" s="250"/>
      <c r="U403" s="250"/>
      <c r="V403" s="250"/>
      <c r="W403" s="250"/>
      <c r="X403" s="250"/>
      <c r="Y403" s="251">
        <v>4.16</v>
      </c>
      <c r="Z403" s="252"/>
      <c r="AA403" s="252"/>
      <c r="AB403" s="253"/>
      <c r="AC403" s="237" t="s">
        <v>338</v>
      </c>
      <c r="AD403" s="238"/>
      <c r="AE403" s="238"/>
      <c r="AF403" s="238"/>
      <c r="AG403" s="238"/>
      <c r="AH403" s="239" t="s">
        <v>912</v>
      </c>
      <c r="AI403" s="240"/>
      <c r="AJ403" s="240"/>
      <c r="AK403" s="240"/>
      <c r="AL403" s="241">
        <v>97.3</v>
      </c>
      <c r="AM403" s="242"/>
      <c r="AN403" s="242"/>
      <c r="AO403" s="243"/>
      <c r="AP403" s="244" t="s">
        <v>812</v>
      </c>
      <c r="AQ403" s="244"/>
      <c r="AR403" s="244"/>
      <c r="AS403" s="244"/>
      <c r="AT403" s="244"/>
      <c r="AU403" s="244"/>
      <c r="AV403" s="244"/>
      <c r="AW403" s="244"/>
      <c r="AX403" s="244"/>
      <c r="AY403">
        <f>COUNTA($C$403)</f>
        <v>1</v>
      </c>
    </row>
    <row r="404" spans="1:51" ht="30" customHeight="1" x14ac:dyDescent="0.15">
      <c r="A404" s="245">
        <v>6</v>
      </c>
      <c r="B404" s="245">
        <v>1</v>
      </c>
      <c r="C404" s="269" t="s">
        <v>814</v>
      </c>
      <c r="D404" s="268"/>
      <c r="E404" s="268"/>
      <c r="F404" s="268"/>
      <c r="G404" s="268"/>
      <c r="H404" s="268"/>
      <c r="I404" s="268"/>
      <c r="J404" s="248">
        <v>4010801008518</v>
      </c>
      <c r="K404" s="249"/>
      <c r="L404" s="249"/>
      <c r="M404" s="249"/>
      <c r="N404" s="249"/>
      <c r="O404" s="249"/>
      <c r="P404" s="256" t="s">
        <v>820</v>
      </c>
      <c r="Q404" s="250"/>
      <c r="R404" s="250"/>
      <c r="S404" s="250"/>
      <c r="T404" s="250"/>
      <c r="U404" s="250"/>
      <c r="V404" s="250"/>
      <c r="W404" s="250"/>
      <c r="X404" s="250"/>
      <c r="Y404" s="251">
        <v>2.17</v>
      </c>
      <c r="Z404" s="252"/>
      <c r="AA404" s="252"/>
      <c r="AB404" s="253"/>
      <c r="AC404" s="237" t="s">
        <v>338</v>
      </c>
      <c r="AD404" s="238"/>
      <c r="AE404" s="238"/>
      <c r="AF404" s="238"/>
      <c r="AG404" s="238"/>
      <c r="AH404" s="239" t="s">
        <v>912</v>
      </c>
      <c r="AI404" s="240"/>
      <c r="AJ404" s="240"/>
      <c r="AK404" s="240"/>
      <c r="AL404" s="241">
        <v>95.2</v>
      </c>
      <c r="AM404" s="242"/>
      <c r="AN404" s="242"/>
      <c r="AO404" s="243"/>
      <c r="AP404" s="244" t="s">
        <v>812</v>
      </c>
      <c r="AQ404" s="244"/>
      <c r="AR404" s="244"/>
      <c r="AS404" s="244"/>
      <c r="AT404" s="244"/>
      <c r="AU404" s="244"/>
      <c r="AV404" s="244"/>
      <c r="AW404" s="244"/>
      <c r="AX404" s="244"/>
      <c r="AY404">
        <f>COUNTA($C$404)</f>
        <v>1</v>
      </c>
    </row>
    <row r="405" spans="1:51" ht="30" customHeight="1" x14ac:dyDescent="0.15">
      <c r="A405" s="245">
        <v>7</v>
      </c>
      <c r="B405" s="245">
        <v>1</v>
      </c>
      <c r="C405" s="269" t="s">
        <v>744</v>
      </c>
      <c r="D405" s="268"/>
      <c r="E405" s="268"/>
      <c r="F405" s="268"/>
      <c r="G405" s="268"/>
      <c r="H405" s="268"/>
      <c r="I405" s="268"/>
      <c r="J405" s="248">
        <v>8010401007296</v>
      </c>
      <c r="K405" s="249"/>
      <c r="L405" s="249"/>
      <c r="M405" s="249"/>
      <c r="N405" s="249"/>
      <c r="O405" s="249"/>
      <c r="P405" s="256" t="s">
        <v>743</v>
      </c>
      <c r="Q405" s="250"/>
      <c r="R405" s="250"/>
      <c r="S405" s="250"/>
      <c r="T405" s="250"/>
      <c r="U405" s="250"/>
      <c r="V405" s="250"/>
      <c r="W405" s="250"/>
      <c r="X405" s="250"/>
      <c r="Y405" s="251">
        <v>6.84</v>
      </c>
      <c r="Z405" s="252"/>
      <c r="AA405" s="252"/>
      <c r="AB405" s="253"/>
      <c r="AC405" s="237" t="s">
        <v>338</v>
      </c>
      <c r="AD405" s="238"/>
      <c r="AE405" s="238"/>
      <c r="AF405" s="238"/>
      <c r="AG405" s="238"/>
      <c r="AH405" s="239" t="s">
        <v>912</v>
      </c>
      <c r="AI405" s="240"/>
      <c r="AJ405" s="240"/>
      <c r="AK405" s="240"/>
      <c r="AL405" s="241">
        <v>97.8</v>
      </c>
      <c r="AM405" s="242"/>
      <c r="AN405" s="242"/>
      <c r="AO405" s="243"/>
      <c r="AP405" s="244" t="s">
        <v>812</v>
      </c>
      <c r="AQ405" s="244"/>
      <c r="AR405" s="244"/>
      <c r="AS405" s="244"/>
      <c r="AT405" s="244"/>
      <c r="AU405" s="244"/>
      <c r="AV405" s="244"/>
      <c r="AW405" s="244"/>
      <c r="AX405" s="244"/>
      <c r="AY405">
        <f>COUNTA($C$405)</f>
        <v>1</v>
      </c>
    </row>
    <row r="406" spans="1:51" ht="30" customHeight="1" x14ac:dyDescent="0.15">
      <c r="A406" s="245">
        <v>8</v>
      </c>
      <c r="B406" s="245">
        <v>1</v>
      </c>
      <c r="C406" s="269" t="s">
        <v>816</v>
      </c>
      <c r="D406" s="268"/>
      <c r="E406" s="268"/>
      <c r="F406" s="268"/>
      <c r="G406" s="268"/>
      <c r="H406" s="268"/>
      <c r="I406" s="268"/>
      <c r="J406" s="248">
        <v>4013301031205</v>
      </c>
      <c r="K406" s="249"/>
      <c r="L406" s="249"/>
      <c r="M406" s="249"/>
      <c r="N406" s="249"/>
      <c r="O406" s="249"/>
      <c r="P406" s="256" t="s">
        <v>745</v>
      </c>
      <c r="Q406" s="250"/>
      <c r="R406" s="250"/>
      <c r="S406" s="250"/>
      <c r="T406" s="250"/>
      <c r="U406" s="250"/>
      <c r="V406" s="250"/>
      <c r="W406" s="250"/>
      <c r="X406" s="250"/>
      <c r="Y406" s="251">
        <v>6.63</v>
      </c>
      <c r="Z406" s="252"/>
      <c r="AA406" s="252"/>
      <c r="AB406" s="253"/>
      <c r="AC406" s="237" t="s">
        <v>338</v>
      </c>
      <c r="AD406" s="238"/>
      <c r="AE406" s="238"/>
      <c r="AF406" s="238"/>
      <c r="AG406" s="238"/>
      <c r="AH406" s="239" t="s">
        <v>912</v>
      </c>
      <c r="AI406" s="240"/>
      <c r="AJ406" s="240"/>
      <c r="AK406" s="240"/>
      <c r="AL406" s="241">
        <v>100</v>
      </c>
      <c r="AM406" s="242"/>
      <c r="AN406" s="242"/>
      <c r="AO406" s="243"/>
      <c r="AP406" s="244" t="s">
        <v>812</v>
      </c>
      <c r="AQ406" s="244"/>
      <c r="AR406" s="244"/>
      <c r="AS406" s="244"/>
      <c r="AT406" s="244"/>
      <c r="AU406" s="244"/>
      <c r="AV406" s="244"/>
      <c r="AW406" s="244"/>
      <c r="AX406" s="244"/>
      <c r="AY406">
        <f>COUNTA($C$406)</f>
        <v>1</v>
      </c>
    </row>
    <row r="407" spans="1:51" ht="30" customHeight="1" x14ac:dyDescent="0.15">
      <c r="A407" s="245">
        <v>9</v>
      </c>
      <c r="B407" s="245">
        <v>1</v>
      </c>
      <c r="C407" s="269" t="s">
        <v>818</v>
      </c>
      <c r="D407" s="268"/>
      <c r="E407" s="268"/>
      <c r="F407" s="268"/>
      <c r="G407" s="268"/>
      <c r="H407" s="268"/>
      <c r="I407" s="268"/>
      <c r="J407" s="248">
        <v>3010403011350</v>
      </c>
      <c r="K407" s="249"/>
      <c r="L407" s="249"/>
      <c r="M407" s="249"/>
      <c r="N407" s="249"/>
      <c r="O407" s="249"/>
      <c r="P407" s="256" t="s">
        <v>817</v>
      </c>
      <c r="Q407" s="250"/>
      <c r="R407" s="250"/>
      <c r="S407" s="250"/>
      <c r="T407" s="250"/>
      <c r="U407" s="250"/>
      <c r="V407" s="250"/>
      <c r="W407" s="250"/>
      <c r="X407" s="250"/>
      <c r="Y407" s="251">
        <v>4.6399999999999997</v>
      </c>
      <c r="Z407" s="252"/>
      <c r="AA407" s="252"/>
      <c r="AB407" s="253"/>
      <c r="AC407" s="237" t="s">
        <v>338</v>
      </c>
      <c r="AD407" s="238"/>
      <c r="AE407" s="238"/>
      <c r="AF407" s="238"/>
      <c r="AG407" s="238"/>
      <c r="AH407" s="239" t="s">
        <v>912</v>
      </c>
      <c r="AI407" s="240"/>
      <c r="AJ407" s="240"/>
      <c r="AK407" s="240"/>
      <c r="AL407" s="241">
        <v>99.8</v>
      </c>
      <c r="AM407" s="242"/>
      <c r="AN407" s="242"/>
      <c r="AO407" s="243"/>
      <c r="AP407" s="244" t="s">
        <v>812</v>
      </c>
      <c r="AQ407" s="244"/>
      <c r="AR407" s="244"/>
      <c r="AS407" s="244"/>
      <c r="AT407" s="244"/>
      <c r="AU407" s="244"/>
      <c r="AV407" s="244"/>
      <c r="AW407" s="244"/>
      <c r="AX407" s="244"/>
      <c r="AY407">
        <f>COUNTA($C$407)</f>
        <v>1</v>
      </c>
    </row>
    <row r="408" spans="1:51" ht="30" customHeight="1" x14ac:dyDescent="0.15">
      <c r="A408" s="245">
        <v>10</v>
      </c>
      <c r="B408" s="245">
        <v>1</v>
      </c>
      <c r="C408" s="268" t="s">
        <v>818</v>
      </c>
      <c r="D408" s="268"/>
      <c r="E408" s="268"/>
      <c r="F408" s="268"/>
      <c r="G408" s="268"/>
      <c r="H408" s="268"/>
      <c r="I408" s="268"/>
      <c r="J408" s="248">
        <v>3010403011350</v>
      </c>
      <c r="K408" s="249"/>
      <c r="L408" s="249"/>
      <c r="M408" s="249"/>
      <c r="N408" s="249"/>
      <c r="O408" s="249"/>
      <c r="P408" s="256" t="s">
        <v>821</v>
      </c>
      <c r="Q408" s="250"/>
      <c r="R408" s="250"/>
      <c r="S408" s="250"/>
      <c r="T408" s="250"/>
      <c r="U408" s="250"/>
      <c r="V408" s="250"/>
      <c r="W408" s="250"/>
      <c r="X408" s="250"/>
      <c r="Y408" s="251">
        <v>1.51</v>
      </c>
      <c r="Z408" s="252"/>
      <c r="AA408" s="252"/>
      <c r="AB408" s="253"/>
      <c r="AC408" s="237" t="s">
        <v>338</v>
      </c>
      <c r="AD408" s="238"/>
      <c r="AE408" s="238"/>
      <c r="AF408" s="238"/>
      <c r="AG408" s="238"/>
      <c r="AH408" s="239" t="s">
        <v>912</v>
      </c>
      <c r="AI408" s="240"/>
      <c r="AJ408" s="240"/>
      <c r="AK408" s="240"/>
      <c r="AL408" s="241">
        <v>98.7</v>
      </c>
      <c r="AM408" s="242"/>
      <c r="AN408" s="242"/>
      <c r="AO408" s="243"/>
      <c r="AP408" s="244" t="s">
        <v>812</v>
      </c>
      <c r="AQ408" s="244"/>
      <c r="AR408" s="244"/>
      <c r="AS408" s="244"/>
      <c r="AT408" s="244"/>
      <c r="AU408" s="244"/>
      <c r="AV408" s="244"/>
      <c r="AW408" s="244"/>
      <c r="AX408" s="244"/>
      <c r="AY408">
        <f>COUNTA($C$408)</f>
        <v>1</v>
      </c>
    </row>
    <row r="409" spans="1:51" ht="30" customHeight="1" x14ac:dyDescent="0.15">
      <c r="A409" s="245">
        <v>11</v>
      </c>
      <c r="B409" s="245">
        <v>1</v>
      </c>
      <c r="C409" s="269" t="s">
        <v>908</v>
      </c>
      <c r="D409" s="268"/>
      <c r="E409" s="268"/>
      <c r="F409" s="268"/>
      <c r="G409" s="268"/>
      <c r="H409" s="268"/>
      <c r="I409" s="268"/>
      <c r="J409" s="248">
        <v>5013301021832</v>
      </c>
      <c r="K409" s="249"/>
      <c r="L409" s="249"/>
      <c r="M409" s="249"/>
      <c r="N409" s="249"/>
      <c r="O409" s="249"/>
      <c r="P409" s="256" t="s">
        <v>822</v>
      </c>
      <c r="Q409" s="250"/>
      <c r="R409" s="250"/>
      <c r="S409" s="250"/>
      <c r="T409" s="250"/>
      <c r="U409" s="250"/>
      <c r="V409" s="250"/>
      <c r="W409" s="250"/>
      <c r="X409" s="250"/>
      <c r="Y409" s="251">
        <v>3.96</v>
      </c>
      <c r="Z409" s="252"/>
      <c r="AA409" s="252"/>
      <c r="AB409" s="253"/>
      <c r="AC409" s="237" t="s">
        <v>338</v>
      </c>
      <c r="AD409" s="238"/>
      <c r="AE409" s="238"/>
      <c r="AF409" s="238"/>
      <c r="AG409" s="238"/>
      <c r="AH409" s="239" t="s">
        <v>912</v>
      </c>
      <c r="AI409" s="240"/>
      <c r="AJ409" s="240"/>
      <c r="AK409" s="240"/>
      <c r="AL409" s="241">
        <v>99.8</v>
      </c>
      <c r="AM409" s="242"/>
      <c r="AN409" s="242"/>
      <c r="AO409" s="243"/>
      <c r="AP409" s="244" t="s">
        <v>812</v>
      </c>
      <c r="AQ409" s="244"/>
      <c r="AR409" s="244"/>
      <c r="AS409" s="244"/>
      <c r="AT409" s="244"/>
      <c r="AU409" s="244"/>
      <c r="AV409" s="244"/>
      <c r="AW409" s="244"/>
      <c r="AX409" s="244"/>
      <c r="AY409">
        <f>COUNTA($C$409)</f>
        <v>1</v>
      </c>
    </row>
    <row r="410" spans="1:51" ht="30" customHeight="1" x14ac:dyDescent="0.15">
      <c r="A410" s="245">
        <v>12</v>
      </c>
      <c r="B410" s="245">
        <v>1</v>
      </c>
      <c r="C410" s="269" t="s">
        <v>823</v>
      </c>
      <c r="D410" s="268"/>
      <c r="E410" s="268"/>
      <c r="F410" s="268"/>
      <c r="G410" s="268"/>
      <c r="H410" s="268"/>
      <c r="I410" s="268"/>
      <c r="J410" s="248">
        <v>8010401050387</v>
      </c>
      <c r="K410" s="249"/>
      <c r="L410" s="249"/>
      <c r="M410" s="249"/>
      <c r="N410" s="249"/>
      <c r="O410" s="249"/>
      <c r="P410" s="256" t="s">
        <v>824</v>
      </c>
      <c r="Q410" s="250"/>
      <c r="R410" s="250"/>
      <c r="S410" s="250"/>
      <c r="T410" s="250"/>
      <c r="U410" s="250"/>
      <c r="V410" s="250"/>
      <c r="W410" s="250"/>
      <c r="X410" s="250"/>
      <c r="Y410" s="251">
        <v>3.26</v>
      </c>
      <c r="Z410" s="252"/>
      <c r="AA410" s="252"/>
      <c r="AB410" s="253"/>
      <c r="AC410" s="237" t="s">
        <v>338</v>
      </c>
      <c r="AD410" s="238"/>
      <c r="AE410" s="238"/>
      <c r="AF410" s="238"/>
      <c r="AG410" s="238"/>
      <c r="AH410" s="239" t="s">
        <v>912</v>
      </c>
      <c r="AI410" s="240"/>
      <c r="AJ410" s="240"/>
      <c r="AK410" s="240"/>
      <c r="AL410" s="241">
        <v>99.5</v>
      </c>
      <c r="AM410" s="242"/>
      <c r="AN410" s="242"/>
      <c r="AO410" s="243"/>
      <c r="AP410" s="244" t="s">
        <v>812</v>
      </c>
      <c r="AQ410" s="244"/>
      <c r="AR410" s="244"/>
      <c r="AS410" s="244"/>
      <c r="AT410" s="244"/>
      <c r="AU410" s="244"/>
      <c r="AV410" s="244"/>
      <c r="AW410" s="244"/>
      <c r="AX410" s="244"/>
      <c r="AY410">
        <f>COUNTA($C$410)</f>
        <v>1</v>
      </c>
    </row>
    <row r="411" spans="1:51" ht="30" customHeight="1" x14ac:dyDescent="0.15">
      <c r="A411" s="245">
        <v>13</v>
      </c>
      <c r="B411" s="245">
        <v>1</v>
      </c>
      <c r="C411" s="268" t="s">
        <v>823</v>
      </c>
      <c r="D411" s="268"/>
      <c r="E411" s="268"/>
      <c r="F411" s="268"/>
      <c r="G411" s="268"/>
      <c r="H411" s="268"/>
      <c r="I411" s="268"/>
      <c r="J411" s="248">
        <v>8010401050387</v>
      </c>
      <c r="K411" s="249"/>
      <c r="L411" s="249"/>
      <c r="M411" s="249"/>
      <c r="N411" s="249"/>
      <c r="O411" s="249"/>
      <c r="P411" s="256" t="s">
        <v>824</v>
      </c>
      <c r="Q411" s="250"/>
      <c r="R411" s="250"/>
      <c r="S411" s="250"/>
      <c r="T411" s="250"/>
      <c r="U411" s="250"/>
      <c r="V411" s="250"/>
      <c r="W411" s="250"/>
      <c r="X411" s="250"/>
      <c r="Y411" s="251">
        <v>2.78</v>
      </c>
      <c r="Z411" s="252"/>
      <c r="AA411" s="252"/>
      <c r="AB411" s="253"/>
      <c r="AC411" s="237" t="s">
        <v>338</v>
      </c>
      <c r="AD411" s="238"/>
      <c r="AE411" s="238"/>
      <c r="AF411" s="238"/>
      <c r="AG411" s="238"/>
      <c r="AH411" s="239" t="s">
        <v>912</v>
      </c>
      <c r="AI411" s="240"/>
      <c r="AJ411" s="240"/>
      <c r="AK411" s="240"/>
      <c r="AL411" s="241">
        <v>99.9</v>
      </c>
      <c r="AM411" s="242"/>
      <c r="AN411" s="242"/>
      <c r="AO411" s="243"/>
      <c r="AP411" s="244" t="s">
        <v>812</v>
      </c>
      <c r="AQ411" s="244"/>
      <c r="AR411" s="244"/>
      <c r="AS411" s="244"/>
      <c r="AT411" s="244"/>
      <c r="AU411" s="244"/>
      <c r="AV411" s="244"/>
      <c r="AW411" s="244"/>
      <c r="AX411" s="244"/>
      <c r="AY411">
        <f>COUNTA($C$411)</f>
        <v>1</v>
      </c>
    </row>
    <row r="412" spans="1:51" ht="30" customHeight="1" x14ac:dyDescent="0.15">
      <c r="A412" s="245">
        <v>14</v>
      </c>
      <c r="B412" s="245">
        <v>1</v>
      </c>
      <c r="C412" s="269" t="s">
        <v>828</v>
      </c>
      <c r="D412" s="268"/>
      <c r="E412" s="268"/>
      <c r="F412" s="268"/>
      <c r="G412" s="268"/>
      <c r="H412" s="268"/>
      <c r="I412" s="268"/>
      <c r="J412" s="248">
        <v>2011101014084</v>
      </c>
      <c r="K412" s="249"/>
      <c r="L412" s="249"/>
      <c r="M412" s="249"/>
      <c r="N412" s="249"/>
      <c r="O412" s="249"/>
      <c r="P412" s="256" t="s">
        <v>829</v>
      </c>
      <c r="Q412" s="250"/>
      <c r="R412" s="250"/>
      <c r="S412" s="250"/>
      <c r="T412" s="250"/>
      <c r="U412" s="250"/>
      <c r="V412" s="250"/>
      <c r="W412" s="250"/>
      <c r="X412" s="250"/>
      <c r="Y412" s="251">
        <v>3.13</v>
      </c>
      <c r="Z412" s="252"/>
      <c r="AA412" s="252"/>
      <c r="AB412" s="253"/>
      <c r="AC412" s="237" t="s">
        <v>338</v>
      </c>
      <c r="AD412" s="238"/>
      <c r="AE412" s="238"/>
      <c r="AF412" s="238"/>
      <c r="AG412" s="238"/>
      <c r="AH412" s="239" t="s">
        <v>912</v>
      </c>
      <c r="AI412" s="240"/>
      <c r="AJ412" s="240"/>
      <c r="AK412" s="240"/>
      <c r="AL412" s="241">
        <v>98.2</v>
      </c>
      <c r="AM412" s="242"/>
      <c r="AN412" s="242"/>
      <c r="AO412" s="243"/>
      <c r="AP412" s="244" t="s">
        <v>812</v>
      </c>
      <c r="AQ412" s="244"/>
      <c r="AR412" s="244"/>
      <c r="AS412" s="244"/>
      <c r="AT412" s="244"/>
      <c r="AU412" s="244"/>
      <c r="AV412" s="244"/>
      <c r="AW412" s="244"/>
      <c r="AX412" s="244"/>
      <c r="AY412">
        <f>COUNTA($C$412)</f>
        <v>1</v>
      </c>
    </row>
    <row r="413" spans="1:51" ht="30" customHeight="1" x14ac:dyDescent="0.15">
      <c r="A413" s="245">
        <v>15</v>
      </c>
      <c r="B413" s="245">
        <v>1</v>
      </c>
      <c r="C413" s="269" t="s">
        <v>825</v>
      </c>
      <c r="D413" s="268"/>
      <c r="E413" s="268"/>
      <c r="F413" s="268"/>
      <c r="G413" s="268"/>
      <c r="H413" s="268"/>
      <c r="I413" s="268"/>
      <c r="J413" s="248">
        <v>5010001030387</v>
      </c>
      <c r="K413" s="249"/>
      <c r="L413" s="249"/>
      <c r="M413" s="249"/>
      <c r="N413" s="249"/>
      <c r="O413" s="249"/>
      <c r="P413" s="256" t="s">
        <v>826</v>
      </c>
      <c r="Q413" s="250"/>
      <c r="R413" s="250"/>
      <c r="S413" s="250"/>
      <c r="T413" s="250"/>
      <c r="U413" s="250"/>
      <c r="V413" s="250"/>
      <c r="W413" s="250"/>
      <c r="X413" s="250"/>
      <c r="Y413" s="251">
        <v>1.64</v>
      </c>
      <c r="Z413" s="252"/>
      <c r="AA413" s="252"/>
      <c r="AB413" s="253"/>
      <c r="AC413" s="237" t="s">
        <v>338</v>
      </c>
      <c r="AD413" s="238"/>
      <c r="AE413" s="238"/>
      <c r="AF413" s="238"/>
      <c r="AG413" s="238"/>
      <c r="AH413" s="239" t="s">
        <v>912</v>
      </c>
      <c r="AI413" s="240"/>
      <c r="AJ413" s="240"/>
      <c r="AK413" s="240"/>
      <c r="AL413" s="241">
        <v>97.5</v>
      </c>
      <c r="AM413" s="242"/>
      <c r="AN413" s="242"/>
      <c r="AO413" s="243"/>
      <c r="AP413" s="244" t="s">
        <v>812</v>
      </c>
      <c r="AQ413" s="244"/>
      <c r="AR413" s="244"/>
      <c r="AS413" s="244"/>
      <c r="AT413" s="244"/>
      <c r="AU413" s="244"/>
      <c r="AV413" s="244"/>
      <c r="AW413" s="244"/>
      <c r="AX413" s="244"/>
      <c r="AY413">
        <f>COUNTA($C$413)</f>
        <v>1</v>
      </c>
    </row>
    <row r="414" spans="1:51" ht="30" customHeight="1" x14ac:dyDescent="0.15">
      <c r="A414" s="245">
        <v>16</v>
      </c>
      <c r="B414" s="245">
        <v>1</v>
      </c>
      <c r="C414" s="269" t="s">
        <v>909</v>
      </c>
      <c r="D414" s="268"/>
      <c r="E414" s="268"/>
      <c r="F414" s="268"/>
      <c r="G414" s="268"/>
      <c r="H414" s="268"/>
      <c r="I414" s="268"/>
      <c r="J414" s="248">
        <v>3011101035360</v>
      </c>
      <c r="K414" s="249"/>
      <c r="L414" s="249"/>
      <c r="M414" s="249"/>
      <c r="N414" s="249"/>
      <c r="O414" s="249"/>
      <c r="P414" s="250" t="s">
        <v>827</v>
      </c>
      <c r="Q414" s="250"/>
      <c r="R414" s="250"/>
      <c r="S414" s="250"/>
      <c r="T414" s="250"/>
      <c r="U414" s="250"/>
      <c r="V414" s="250"/>
      <c r="W414" s="250"/>
      <c r="X414" s="250"/>
      <c r="Y414" s="251">
        <v>1.1100000000000001</v>
      </c>
      <c r="Z414" s="252"/>
      <c r="AA414" s="252"/>
      <c r="AB414" s="253"/>
      <c r="AC414" s="237" t="s">
        <v>338</v>
      </c>
      <c r="AD414" s="238"/>
      <c r="AE414" s="238"/>
      <c r="AF414" s="238"/>
      <c r="AG414" s="238"/>
      <c r="AH414" s="239" t="s">
        <v>912</v>
      </c>
      <c r="AI414" s="240"/>
      <c r="AJ414" s="240"/>
      <c r="AK414" s="240"/>
      <c r="AL414" s="241">
        <v>100</v>
      </c>
      <c r="AM414" s="242"/>
      <c r="AN414" s="242"/>
      <c r="AO414" s="243"/>
      <c r="AP414" s="244" t="s">
        <v>812</v>
      </c>
      <c r="AQ414" s="244"/>
      <c r="AR414" s="244"/>
      <c r="AS414" s="244"/>
      <c r="AT414" s="244"/>
      <c r="AU414" s="244"/>
      <c r="AV414" s="244"/>
      <c r="AW414" s="244"/>
      <c r="AX414" s="244"/>
      <c r="AY414">
        <f>COUNTA($C$414)</f>
        <v>1</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9"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9" t="s">
        <v>308</v>
      </c>
      <c r="AD431" s="259"/>
      <c r="AE431" s="259"/>
      <c r="AF431" s="259"/>
      <c r="AG431" s="259"/>
      <c r="AH431" s="272" t="s">
        <v>328</v>
      </c>
      <c r="AI431" s="270"/>
      <c r="AJ431" s="270"/>
      <c r="AK431" s="270"/>
      <c r="AL431" s="270" t="s">
        <v>19</v>
      </c>
      <c r="AM431" s="270"/>
      <c r="AN431" s="270"/>
      <c r="AO431" s="274"/>
      <c r="AP431" s="262" t="s">
        <v>275</v>
      </c>
      <c r="AQ431" s="262"/>
      <c r="AR431" s="262"/>
      <c r="AS431" s="262"/>
      <c r="AT431" s="262"/>
      <c r="AU431" s="262"/>
      <c r="AV431" s="262"/>
      <c r="AW431" s="262"/>
      <c r="AX431" s="262"/>
      <c r="AY431">
        <f>$AY$429</f>
        <v>1</v>
      </c>
    </row>
    <row r="432" spans="1:51" ht="30" customHeight="1" x14ac:dyDescent="0.15">
      <c r="A432" s="245">
        <v>1</v>
      </c>
      <c r="B432" s="245">
        <v>1</v>
      </c>
      <c r="C432" s="269" t="s">
        <v>739</v>
      </c>
      <c r="D432" s="268"/>
      <c r="E432" s="268"/>
      <c r="F432" s="268"/>
      <c r="G432" s="268"/>
      <c r="H432" s="268"/>
      <c r="I432" s="268"/>
      <c r="J432" s="248">
        <v>4010001008772</v>
      </c>
      <c r="K432" s="249"/>
      <c r="L432" s="249"/>
      <c r="M432" s="249"/>
      <c r="N432" s="249"/>
      <c r="O432" s="249"/>
      <c r="P432" s="256" t="s">
        <v>747</v>
      </c>
      <c r="Q432" s="250"/>
      <c r="R432" s="250"/>
      <c r="S432" s="250"/>
      <c r="T432" s="250"/>
      <c r="U432" s="250"/>
      <c r="V432" s="250"/>
      <c r="W432" s="250"/>
      <c r="X432" s="250"/>
      <c r="Y432" s="251">
        <v>122.87</v>
      </c>
      <c r="Z432" s="252"/>
      <c r="AA432" s="252"/>
      <c r="AB432" s="253"/>
      <c r="AC432" s="237" t="s">
        <v>340</v>
      </c>
      <c r="AD432" s="238"/>
      <c r="AE432" s="238"/>
      <c r="AF432" s="238"/>
      <c r="AG432" s="238"/>
      <c r="AH432" s="257" t="s">
        <v>912</v>
      </c>
      <c r="AI432" s="258"/>
      <c r="AJ432" s="258"/>
      <c r="AK432" s="258"/>
      <c r="AL432" s="275">
        <v>99.8</v>
      </c>
      <c r="AM432" s="276"/>
      <c r="AN432" s="276"/>
      <c r="AO432" s="277"/>
      <c r="AP432" s="244" t="s">
        <v>812</v>
      </c>
      <c r="AQ432" s="244"/>
      <c r="AR432" s="244"/>
      <c r="AS432" s="244"/>
      <c r="AT432" s="244"/>
      <c r="AU432" s="244"/>
      <c r="AV432" s="244"/>
      <c r="AW432" s="244"/>
      <c r="AX432" s="244"/>
      <c r="AY432">
        <f>$AY$429</f>
        <v>1</v>
      </c>
    </row>
    <row r="433" spans="1:51" ht="30" customHeight="1" x14ac:dyDescent="0.15">
      <c r="A433" s="245">
        <v>2</v>
      </c>
      <c r="B433" s="245">
        <v>1</v>
      </c>
      <c r="C433" s="269" t="s">
        <v>736</v>
      </c>
      <c r="D433" s="268"/>
      <c r="E433" s="268"/>
      <c r="F433" s="268"/>
      <c r="G433" s="268"/>
      <c r="H433" s="268"/>
      <c r="I433" s="268"/>
      <c r="J433" s="248">
        <v>4010001008772</v>
      </c>
      <c r="K433" s="249"/>
      <c r="L433" s="249"/>
      <c r="M433" s="249"/>
      <c r="N433" s="249"/>
      <c r="O433" s="249"/>
      <c r="P433" s="256" t="s">
        <v>834</v>
      </c>
      <c r="Q433" s="250"/>
      <c r="R433" s="250"/>
      <c r="S433" s="250"/>
      <c r="T433" s="250"/>
      <c r="U433" s="250"/>
      <c r="V433" s="250"/>
      <c r="W433" s="250"/>
      <c r="X433" s="250"/>
      <c r="Y433" s="251">
        <v>34.71</v>
      </c>
      <c r="Z433" s="252"/>
      <c r="AA433" s="252"/>
      <c r="AB433" s="253"/>
      <c r="AC433" s="237" t="s">
        <v>340</v>
      </c>
      <c r="AD433" s="238"/>
      <c r="AE433" s="238"/>
      <c r="AF433" s="238"/>
      <c r="AG433" s="238"/>
      <c r="AH433" s="257" t="s">
        <v>912</v>
      </c>
      <c r="AI433" s="258"/>
      <c r="AJ433" s="258"/>
      <c r="AK433" s="258"/>
      <c r="AL433" s="241">
        <v>97</v>
      </c>
      <c r="AM433" s="242"/>
      <c r="AN433" s="242"/>
      <c r="AO433" s="243"/>
      <c r="AP433" s="244" t="s">
        <v>812</v>
      </c>
      <c r="AQ433" s="244"/>
      <c r="AR433" s="244"/>
      <c r="AS433" s="244"/>
      <c r="AT433" s="244"/>
      <c r="AU433" s="244"/>
      <c r="AV433" s="244"/>
      <c r="AW433" s="244"/>
      <c r="AX433" s="244"/>
      <c r="AY433">
        <f>COUNTA($C$433)</f>
        <v>1</v>
      </c>
    </row>
    <row r="434" spans="1:51" ht="51" customHeight="1" x14ac:dyDescent="0.15">
      <c r="A434" s="245">
        <v>3</v>
      </c>
      <c r="B434" s="245">
        <v>1</v>
      </c>
      <c r="C434" s="269" t="s">
        <v>736</v>
      </c>
      <c r="D434" s="268"/>
      <c r="E434" s="268"/>
      <c r="F434" s="268"/>
      <c r="G434" s="268"/>
      <c r="H434" s="268"/>
      <c r="I434" s="268"/>
      <c r="J434" s="248">
        <v>4010001008772</v>
      </c>
      <c r="K434" s="249"/>
      <c r="L434" s="249"/>
      <c r="M434" s="249"/>
      <c r="N434" s="249"/>
      <c r="O434" s="249"/>
      <c r="P434" s="256" t="s">
        <v>835</v>
      </c>
      <c r="Q434" s="250"/>
      <c r="R434" s="250"/>
      <c r="S434" s="250"/>
      <c r="T434" s="250"/>
      <c r="U434" s="250"/>
      <c r="V434" s="250"/>
      <c r="W434" s="250"/>
      <c r="X434" s="250"/>
      <c r="Y434" s="251">
        <v>104.45</v>
      </c>
      <c r="Z434" s="252"/>
      <c r="AA434" s="252"/>
      <c r="AB434" s="253"/>
      <c r="AC434" s="237" t="s">
        <v>340</v>
      </c>
      <c r="AD434" s="238"/>
      <c r="AE434" s="238"/>
      <c r="AF434" s="238"/>
      <c r="AG434" s="238"/>
      <c r="AH434" s="239" t="s">
        <v>912</v>
      </c>
      <c r="AI434" s="240"/>
      <c r="AJ434" s="240"/>
      <c r="AK434" s="240"/>
      <c r="AL434" s="241">
        <v>98.4</v>
      </c>
      <c r="AM434" s="242"/>
      <c r="AN434" s="242"/>
      <c r="AO434" s="243"/>
      <c r="AP434" s="244" t="s">
        <v>812</v>
      </c>
      <c r="AQ434" s="244"/>
      <c r="AR434" s="244"/>
      <c r="AS434" s="244"/>
      <c r="AT434" s="244"/>
      <c r="AU434" s="244"/>
      <c r="AV434" s="244"/>
      <c r="AW434" s="244"/>
      <c r="AX434" s="244"/>
      <c r="AY434">
        <f>COUNTA($C$434)</f>
        <v>1</v>
      </c>
    </row>
    <row r="435" spans="1:51" ht="30" customHeight="1" x14ac:dyDescent="0.15">
      <c r="A435" s="245">
        <v>4</v>
      </c>
      <c r="B435" s="245">
        <v>1</v>
      </c>
      <c r="C435" s="269" t="s">
        <v>746</v>
      </c>
      <c r="D435" s="268"/>
      <c r="E435" s="268"/>
      <c r="F435" s="268"/>
      <c r="G435" s="268"/>
      <c r="H435" s="268"/>
      <c r="I435" s="268"/>
      <c r="J435" s="248">
        <v>8010401050387</v>
      </c>
      <c r="K435" s="249"/>
      <c r="L435" s="249"/>
      <c r="M435" s="249"/>
      <c r="N435" s="249"/>
      <c r="O435" s="249"/>
      <c r="P435" s="256" t="s">
        <v>836</v>
      </c>
      <c r="Q435" s="250"/>
      <c r="R435" s="250"/>
      <c r="S435" s="250"/>
      <c r="T435" s="250"/>
      <c r="U435" s="250"/>
      <c r="V435" s="250"/>
      <c r="W435" s="250"/>
      <c r="X435" s="250"/>
      <c r="Y435" s="251">
        <v>118.13</v>
      </c>
      <c r="Z435" s="252"/>
      <c r="AA435" s="252"/>
      <c r="AB435" s="253"/>
      <c r="AC435" s="237" t="s">
        <v>340</v>
      </c>
      <c r="AD435" s="238"/>
      <c r="AE435" s="238"/>
      <c r="AF435" s="238"/>
      <c r="AG435" s="238"/>
      <c r="AH435" s="239" t="s">
        <v>912</v>
      </c>
      <c r="AI435" s="240"/>
      <c r="AJ435" s="240"/>
      <c r="AK435" s="240"/>
      <c r="AL435" s="241">
        <v>99.4</v>
      </c>
      <c r="AM435" s="242"/>
      <c r="AN435" s="242"/>
      <c r="AO435" s="243"/>
      <c r="AP435" s="244" t="s">
        <v>812</v>
      </c>
      <c r="AQ435" s="244"/>
      <c r="AR435" s="244"/>
      <c r="AS435" s="244"/>
      <c r="AT435" s="244"/>
      <c r="AU435" s="244"/>
      <c r="AV435" s="244"/>
      <c r="AW435" s="244"/>
      <c r="AX435" s="244"/>
      <c r="AY435">
        <f>COUNTA($C$435)</f>
        <v>1</v>
      </c>
    </row>
    <row r="436" spans="1:51" ht="30" customHeight="1" x14ac:dyDescent="0.15">
      <c r="A436" s="245">
        <v>5</v>
      </c>
      <c r="B436" s="245">
        <v>1</v>
      </c>
      <c r="C436" s="269" t="s">
        <v>746</v>
      </c>
      <c r="D436" s="268"/>
      <c r="E436" s="268"/>
      <c r="F436" s="268"/>
      <c r="G436" s="268"/>
      <c r="H436" s="268"/>
      <c r="I436" s="268"/>
      <c r="J436" s="248">
        <v>8010401050387</v>
      </c>
      <c r="K436" s="249"/>
      <c r="L436" s="249"/>
      <c r="M436" s="249"/>
      <c r="N436" s="249"/>
      <c r="O436" s="249"/>
      <c r="P436" s="256" t="s">
        <v>837</v>
      </c>
      <c r="Q436" s="250"/>
      <c r="R436" s="250"/>
      <c r="S436" s="250"/>
      <c r="T436" s="250"/>
      <c r="U436" s="250"/>
      <c r="V436" s="250"/>
      <c r="W436" s="250"/>
      <c r="X436" s="250"/>
      <c r="Y436" s="251">
        <v>23.81</v>
      </c>
      <c r="Z436" s="252"/>
      <c r="AA436" s="252"/>
      <c r="AB436" s="253"/>
      <c r="AC436" s="237" t="s">
        <v>340</v>
      </c>
      <c r="AD436" s="238"/>
      <c r="AE436" s="238"/>
      <c r="AF436" s="238"/>
      <c r="AG436" s="238"/>
      <c r="AH436" s="239" t="s">
        <v>912</v>
      </c>
      <c r="AI436" s="240"/>
      <c r="AJ436" s="240"/>
      <c r="AK436" s="240"/>
      <c r="AL436" s="241">
        <v>100</v>
      </c>
      <c r="AM436" s="242"/>
      <c r="AN436" s="242"/>
      <c r="AO436" s="243"/>
      <c r="AP436" s="244" t="s">
        <v>812</v>
      </c>
      <c r="AQ436" s="244"/>
      <c r="AR436" s="244"/>
      <c r="AS436" s="244"/>
      <c r="AT436" s="244"/>
      <c r="AU436" s="244"/>
      <c r="AV436" s="244"/>
      <c r="AW436" s="244"/>
      <c r="AX436" s="244"/>
      <c r="AY436">
        <f>COUNTA($C$436)</f>
        <v>1</v>
      </c>
    </row>
    <row r="437" spans="1:51" ht="30" customHeight="1" x14ac:dyDescent="0.15">
      <c r="A437" s="245">
        <v>6</v>
      </c>
      <c r="B437" s="245">
        <v>1</v>
      </c>
      <c r="C437" s="268" t="s">
        <v>746</v>
      </c>
      <c r="D437" s="268"/>
      <c r="E437" s="268"/>
      <c r="F437" s="268"/>
      <c r="G437" s="268"/>
      <c r="H437" s="268"/>
      <c r="I437" s="268"/>
      <c r="J437" s="248">
        <v>8010401050387</v>
      </c>
      <c r="K437" s="249"/>
      <c r="L437" s="249"/>
      <c r="M437" s="249"/>
      <c r="N437" s="249"/>
      <c r="O437" s="249"/>
      <c r="P437" s="256" t="s">
        <v>838</v>
      </c>
      <c r="Q437" s="250"/>
      <c r="R437" s="250"/>
      <c r="S437" s="250"/>
      <c r="T437" s="250"/>
      <c r="U437" s="250"/>
      <c r="V437" s="250"/>
      <c r="W437" s="250"/>
      <c r="X437" s="250"/>
      <c r="Y437" s="251">
        <v>25.19</v>
      </c>
      <c r="Z437" s="252"/>
      <c r="AA437" s="252"/>
      <c r="AB437" s="253"/>
      <c r="AC437" s="237" t="s">
        <v>340</v>
      </c>
      <c r="AD437" s="238"/>
      <c r="AE437" s="238"/>
      <c r="AF437" s="238"/>
      <c r="AG437" s="238"/>
      <c r="AH437" s="239" t="s">
        <v>912</v>
      </c>
      <c r="AI437" s="240"/>
      <c r="AJ437" s="240"/>
      <c r="AK437" s="240"/>
      <c r="AL437" s="241">
        <v>99.45</v>
      </c>
      <c r="AM437" s="242"/>
      <c r="AN437" s="242"/>
      <c r="AO437" s="243"/>
      <c r="AP437" s="244" t="s">
        <v>812</v>
      </c>
      <c r="AQ437" s="244"/>
      <c r="AR437" s="244"/>
      <c r="AS437" s="244"/>
      <c r="AT437" s="244"/>
      <c r="AU437" s="244"/>
      <c r="AV437" s="244"/>
      <c r="AW437" s="244"/>
      <c r="AX437" s="244"/>
      <c r="AY437">
        <f>COUNTA($C$437)</f>
        <v>1</v>
      </c>
    </row>
    <row r="438" spans="1:51" ht="30" customHeight="1" x14ac:dyDescent="0.15">
      <c r="A438" s="245">
        <v>7</v>
      </c>
      <c r="B438" s="245">
        <v>1</v>
      </c>
      <c r="C438" s="269" t="s">
        <v>910</v>
      </c>
      <c r="D438" s="268"/>
      <c r="E438" s="268"/>
      <c r="F438" s="268"/>
      <c r="G438" s="268"/>
      <c r="H438" s="268"/>
      <c r="I438" s="268"/>
      <c r="J438" s="248">
        <v>6180001075605</v>
      </c>
      <c r="K438" s="249"/>
      <c r="L438" s="249"/>
      <c r="M438" s="249"/>
      <c r="N438" s="249"/>
      <c r="O438" s="249"/>
      <c r="P438" s="256" t="s">
        <v>830</v>
      </c>
      <c r="Q438" s="250"/>
      <c r="R438" s="250"/>
      <c r="S438" s="250"/>
      <c r="T438" s="250"/>
      <c r="U438" s="250"/>
      <c r="V438" s="250"/>
      <c r="W438" s="250"/>
      <c r="X438" s="250"/>
      <c r="Y438" s="251">
        <v>42.3</v>
      </c>
      <c r="Z438" s="252"/>
      <c r="AA438" s="252"/>
      <c r="AB438" s="253"/>
      <c r="AC438" s="237" t="s">
        <v>340</v>
      </c>
      <c r="AD438" s="238"/>
      <c r="AE438" s="238"/>
      <c r="AF438" s="238"/>
      <c r="AG438" s="238"/>
      <c r="AH438" s="239" t="s">
        <v>912</v>
      </c>
      <c r="AI438" s="240"/>
      <c r="AJ438" s="240"/>
      <c r="AK438" s="240"/>
      <c r="AL438" s="241">
        <v>99.5</v>
      </c>
      <c r="AM438" s="242"/>
      <c r="AN438" s="242"/>
      <c r="AO438" s="243"/>
      <c r="AP438" s="244" t="s">
        <v>812</v>
      </c>
      <c r="AQ438" s="244"/>
      <c r="AR438" s="244"/>
      <c r="AS438" s="244"/>
      <c r="AT438" s="244"/>
      <c r="AU438" s="244"/>
      <c r="AV438" s="244"/>
      <c r="AW438" s="244"/>
      <c r="AX438" s="244"/>
      <c r="AY438">
        <f>COUNTA($C$438)</f>
        <v>1</v>
      </c>
    </row>
    <row r="439" spans="1:51" ht="30" customHeight="1" x14ac:dyDescent="0.15">
      <c r="A439" s="245">
        <v>8</v>
      </c>
      <c r="B439" s="245">
        <v>1</v>
      </c>
      <c r="C439" s="269" t="s">
        <v>910</v>
      </c>
      <c r="D439" s="268"/>
      <c r="E439" s="268"/>
      <c r="F439" s="268"/>
      <c r="G439" s="268"/>
      <c r="H439" s="268"/>
      <c r="I439" s="268"/>
      <c r="J439" s="248">
        <v>6180001075605</v>
      </c>
      <c r="K439" s="249"/>
      <c r="L439" s="249"/>
      <c r="M439" s="249"/>
      <c r="N439" s="249"/>
      <c r="O439" s="249"/>
      <c r="P439" s="256" t="s">
        <v>837</v>
      </c>
      <c r="Q439" s="250"/>
      <c r="R439" s="250"/>
      <c r="S439" s="250"/>
      <c r="T439" s="250"/>
      <c r="U439" s="250"/>
      <c r="V439" s="250"/>
      <c r="W439" s="250"/>
      <c r="X439" s="250"/>
      <c r="Y439" s="251">
        <v>17.010000000000002</v>
      </c>
      <c r="Z439" s="252"/>
      <c r="AA439" s="252"/>
      <c r="AB439" s="253"/>
      <c r="AC439" s="237" t="s">
        <v>340</v>
      </c>
      <c r="AD439" s="238"/>
      <c r="AE439" s="238"/>
      <c r="AF439" s="238"/>
      <c r="AG439" s="238"/>
      <c r="AH439" s="239" t="s">
        <v>912</v>
      </c>
      <c r="AI439" s="240"/>
      <c r="AJ439" s="240"/>
      <c r="AK439" s="240"/>
      <c r="AL439" s="241">
        <v>99.9</v>
      </c>
      <c r="AM439" s="242"/>
      <c r="AN439" s="242"/>
      <c r="AO439" s="243"/>
      <c r="AP439" s="244" t="s">
        <v>812</v>
      </c>
      <c r="AQ439" s="244"/>
      <c r="AR439" s="244"/>
      <c r="AS439" s="244"/>
      <c r="AT439" s="244"/>
      <c r="AU439" s="244"/>
      <c r="AV439" s="244"/>
      <c r="AW439" s="244"/>
      <c r="AX439" s="244"/>
      <c r="AY439">
        <f>COUNTA($C$439)</f>
        <v>1</v>
      </c>
    </row>
    <row r="440" spans="1:51" ht="30" customHeight="1" x14ac:dyDescent="0.15">
      <c r="A440" s="245">
        <v>9</v>
      </c>
      <c r="B440" s="245">
        <v>1</v>
      </c>
      <c r="C440" s="269" t="s">
        <v>910</v>
      </c>
      <c r="D440" s="268"/>
      <c r="E440" s="268"/>
      <c r="F440" s="268"/>
      <c r="G440" s="268"/>
      <c r="H440" s="268"/>
      <c r="I440" s="268"/>
      <c r="J440" s="248">
        <v>6180001075605</v>
      </c>
      <c r="K440" s="249"/>
      <c r="L440" s="249"/>
      <c r="M440" s="249"/>
      <c r="N440" s="249"/>
      <c r="O440" s="249"/>
      <c r="P440" s="256" t="s">
        <v>839</v>
      </c>
      <c r="Q440" s="250"/>
      <c r="R440" s="250"/>
      <c r="S440" s="250"/>
      <c r="T440" s="250"/>
      <c r="U440" s="250"/>
      <c r="V440" s="250"/>
      <c r="W440" s="250"/>
      <c r="X440" s="250"/>
      <c r="Y440" s="251">
        <v>20.87</v>
      </c>
      <c r="Z440" s="252"/>
      <c r="AA440" s="252"/>
      <c r="AB440" s="253"/>
      <c r="AC440" s="237" t="s">
        <v>340</v>
      </c>
      <c r="AD440" s="238"/>
      <c r="AE440" s="238"/>
      <c r="AF440" s="238"/>
      <c r="AG440" s="238"/>
      <c r="AH440" s="239" t="s">
        <v>912</v>
      </c>
      <c r="AI440" s="240"/>
      <c r="AJ440" s="240"/>
      <c r="AK440" s="240"/>
      <c r="AL440" s="241">
        <v>95</v>
      </c>
      <c r="AM440" s="242"/>
      <c r="AN440" s="242"/>
      <c r="AO440" s="243"/>
      <c r="AP440" s="244" t="s">
        <v>812</v>
      </c>
      <c r="AQ440" s="244"/>
      <c r="AR440" s="244"/>
      <c r="AS440" s="244"/>
      <c r="AT440" s="244"/>
      <c r="AU440" s="244"/>
      <c r="AV440" s="244"/>
      <c r="AW440" s="244"/>
      <c r="AX440" s="244"/>
      <c r="AY440">
        <f>COUNTA($C$440)</f>
        <v>1</v>
      </c>
    </row>
    <row r="441" spans="1:51" ht="30" customHeight="1" x14ac:dyDescent="0.15">
      <c r="A441" s="245">
        <v>10</v>
      </c>
      <c r="B441" s="245">
        <v>1</v>
      </c>
      <c r="C441" s="268" t="s">
        <v>794</v>
      </c>
      <c r="D441" s="268"/>
      <c r="E441" s="268"/>
      <c r="F441" s="268"/>
      <c r="G441" s="268"/>
      <c r="H441" s="268"/>
      <c r="I441" s="268"/>
      <c r="J441" s="248">
        <v>1140001005719</v>
      </c>
      <c r="K441" s="249"/>
      <c r="L441" s="249"/>
      <c r="M441" s="249"/>
      <c r="N441" s="249"/>
      <c r="O441" s="249"/>
      <c r="P441" s="256" t="s">
        <v>831</v>
      </c>
      <c r="Q441" s="250"/>
      <c r="R441" s="250"/>
      <c r="S441" s="250"/>
      <c r="T441" s="250"/>
      <c r="U441" s="250"/>
      <c r="V441" s="250"/>
      <c r="W441" s="250"/>
      <c r="X441" s="250"/>
      <c r="Y441" s="251">
        <v>34.1</v>
      </c>
      <c r="Z441" s="252"/>
      <c r="AA441" s="252"/>
      <c r="AB441" s="253"/>
      <c r="AC441" s="237" t="s">
        <v>340</v>
      </c>
      <c r="AD441" s="238"/>
      <c r="AE441" s="238"/>
      <c r="AF441" s="238"/>
      <c r="AG441" s="238"/>
      <c r="AH441" s="239" t="s">
        <v>912</v>
      </c>
      <c r="AI441" s="240"/>
      <c r="AJ441" s="240"/>
      <c r="AK441" s="240"/>
      <c r="AL441" s="241">
        <v>100</v>
      </c>
      <c r="AM441" s="242"/>
      <c r="AN441" s="242"/>
      <c r="AO441" s="243"/>
      <c r="AP441" s="244" t="s">
        <v>812</v>
      </c>
      <c r="AQ441" s="244"/>
      <c r="AR441" s="244"/>
      <c r="AS441" s="244"/>
      <c r="AT441" s="244"/>
      <c r="AU441" s="244"/>
      <c r="AV441" s="244"/>
      <c r="AW441" s="244"/>
      <c r="AX441" s="244"/>
      <c r="AY441">
        <f>COUNTA($C$441)</f>
        <v>1</v>
      </c>
    </row>
    <row r="442" spans="1:51" ht="30" customHeight="1" x14ac:dyDescent="0.15">
      <c r="A442" s="245">
        <v>11</v>
      </c>
      <c r="B442" s="245">
        <v>1</v>
      </c>
      <c r="C442" s="268" t="s">
        <v>794</v>
      </c>
      <c r="D442" s="268"/>
      <c r="E442" s="268"/>
      <c r="F442" s="268"/>
      <c r="G442" s="268"/>
      <c r="H442" s="268"/>
      <c r="I442" s="268"/>
      <c r="J442" s="248">
        <v>1140001005719</v>
      </c>
      <c r="K442" s="249"/>
      <c r="L442" s="249"/>
      <c r="M442" s="249"/>
      <c r="N442" s="249"/>
      <c r="O442" s="249"/>
      <c r="P442" s="256" t="s">
        <v>840</v>
      </c>
      <c r="Q442" s="250"/>
      <c r="R442" s="250"/>
      <c r="S442" s="250"/>
      <c r="T442" s="250"/>
      <c r="U442" s="250"/>
      <c r="V442" s="250"/>
      <c r="W442" s="250"/>
      <c r="X442" s="250"/>
      <c r="Y442" s="251">
        <v>20.98</v>
      </c>
      <c r="Z442" s="252"/>
      <c r="AA442" s="252"/>
      <c r="AB442" s="253"/>
      <c r="AC442" s="237" t="s">
        <v>340</v>
      </c>
      <c r="AD442" s="238"/>
      <c r="AE442" s="238"/>
      <c r="AF442" s="238"/>
      <c r="AG442" s="238"/>
      <c r="AH442" s="239" t="s">
        <v>912</v>
      </c>
      <c r="AI442" s="240"/>
      <c r="AJ442" s="240"/>
      <c r="AK442" s="240"/>
      <c r="AL442" s="241">
        <v>100</v>
      </c>
      <c r="AM442" s="242"/>
      <c r="AN442" s="242"/>
      <c r="AO442" s="243"/>
      <c r="AP442" s="244" t="s">
        <v>812</v>
      </c>
      <c r="AQ442" s="244"/>
      <c r="AR442" s="244"/>
      <c r="AS442" s="244"/>
      <c r="AT442" s="244"/>
      <c r="AU442" s="244"/>
      <c r="AV442" s="244"/>
      <c r="AW442" s="244"/>
      <c r="AX442" s="244"/>
      <c r="AY442">
        <f>COUNTA($C$442)</f>
        <v>1</v>
      </c>
    </row>
    <row r="443" spans="1:51" ht="30" customHeight="1" x14ac:dyDescent="0.15">
      <c r="A443" s="245">
        <v>12</v>
      </c>
      <c r="B443" s="245">
        <v>1</v>
      </c>
      <c r="C443" s="268" t="s">
        <v>794</v>
      </c>
      <c r="D443" s="268"/>
      <c r="E443" s="268"/>
      <c r="F443" s="268"/>
      <c r="G443" s="268"/>
      <c r="H443" s="268"/>
      <c r="I443" s="268"/>
      <c r="J443" s="248">
        <v>1140001005719</v>
      </c>
      <c r="K443" s="249"/>
      <c r="L443" s="249"/>
      <c r="M443" s="249"/>
      <c r="N443" s="249"/>
      <c r="O443" s="249"/>
      <c r="P443" s="256" t="s">
        <v>841</v>
      </c>
      <c r="Q443" s="250"/>
      <c r="R443" s="250"/>
      <c r="S443" s="250"/>
      <c r="T443" s="250"/>
      <c r="U443" s="250"/>
      <c r="V443" s="250"/>
      <c r="W443" s="250"/>
      <c r="X443" s="250"/>
      <c r="Y443" s="251">
        <v>17.2</v>
      </c>
      <c r="Z443" s="252"/>
      <c r="AA443" s="252"/>
      <c r="AB443" s="253"/>
      <c r="AC443" s="237" t="s">
        <v>340</v>
      </c>
      <c r="AD443" s="238"/>
      <c r="AE443" s="238"/>
      <c r="AF443" s="238"/>
      <c r="AG443" s="238"/>
      <c r="AH443" s="239" t="s">
        <v>912</v>
      </c>
      <c r="AI443" s="240"/>
      <c r="AJ443" s="240"/>
      <c r="AK443" s="240"/>
      <c r="AL443" s="241">
        <v>99.9</v>
      </c>
      <c r="AM443" s="242"/>
      <c r="AN443" s="242"/>
      <c r="AO443" s="243"/>
      <c r="AP443" s="244" t="s">
        <v>812</v>
      </c>
      <c r="AQ443" s="244"/>
      <c r="AR443" s="244"/>
      <c r="AS443" s="244"/>
      <c r="AT443" s="244"/>
      <c r="AU443" s="244"/>
      <c r="AV443" s="244"/>
      <c r="AW443" s="244"/>
      <c r="AX443" s="244"/>
      <c r="AY443">
        <f>COUNTA($C$443)</f>
        <v>1</v>
      </c>
    </row>
    <row r="444" spans="1:51" ht="30" customHeight="1" x14ac:dyDescent="0.15">
      <c r="A444" s="245">
        <v>13</v>
      </c>
      <c r="B444" s="245">
        <v>1</v>
      </c>
      <c r="C444" s="269" t="s">
        <v>730</v>
      </c>
      <c r="D444" s="268"/>
      <c r="E444" s="268"/>
      <c r="F444" s="268"/>
      <c r="G444" s="268"/>
      <c r="H444" s="268"/>
      <c r="I444" s="268"/>
      <c r="J444" s="248">
        <v>1020001081053</v>
      </c>
      <c r="K444" s="249"/>
      <c r="L444" s="249"/>
      <c r="M444" s="249"/>
      <c r="N444" s="249"/>
      <c r="O444" s="249"/>
      <c r="P444" s="250" t="s">
        <v>832</v>
      </c>
      <c r="Q444" s="250"/>
      <c r="R444" s="250"/>
      <c r="S444" s="250"/>
      <c r="T444" s="250"/>
      <c r="U444" s="250"/>
      <c r="V444" s="250"/>
      <c r="W444" s="250"/>
      <c r="X444" s="250"/>
      <c r="Y444" s="251">
        <v>30.16</v>
      </c>
      <c r="Z444" s="252"/>
      <c r="AA444" s="252"/>
      <c r="AB444" s="253"/>
      <c r="AC444" s="237" t="s">
        <v>340</v>
      </c>
      <c r="AD444" s="238"/>
      <c r="AE444" s="238"/>
      <c r="AF444" s="238"/>
      <c r="AG444" s="238"/>
      <c r="AH444" s="239" t="s">
        <v>912</v>
      </c>
      <c r="AI444" s="240"/>
      <c r="AJ444" s="240"/>
      <c r="AK444" s="240"/>
      <c r="AL444" s="241">
        <v>98.7</v>
      </c>
      <c r="AM444" s="242"/>
      <c r="AN444" s="242"/>
      <c r="AO444" s="243"/>
      <c r="AP444" s="244" t="s">
        <v>812</v>
      </c>
      <c r="AQ444" s="244"/>
      <c r="AR444" s="244"/>
      <c r="AS444" s="244"/>
      <c r="AT444" s="244"/>
      <c r="AU444" s="244"/>
      <c r="AV444" s="244"/>
      <c r="AW444" s="244"/>
      <c r="AX444" s="244"/>
      <c r="AY444">
        <f>COUNTA($C$444)</f>
        <v>1</v>
      </c>
    </row>
    <row r="445" spans="1:51" ht="30" customHeight="1" x14ac:dyDescent="0.15">
      <c r="A445" s="245">
        <v>14</v>
      </c>
      <c r="B445" s="245">
        <v>1</v>
      </c>
      <c r="C445" s="268" t="s">
        <v>730</v>
      </c>
      <c r="D445" s="268"/>
      <c r="E445" s="268"/>
      <c r="F445" s="268"/>
      <c r="G445" s="268"/>
      <c r="H445" s="268"/>
      <c r="I445" s="268"/>
      <c r="J445" s="248">
        <v>1020001081053</v>
      </c>
      <c r="K445" s="249"/>
      <c r="L445" s="249"/>
      <c r="M445" s="249"/>
      <c r="N445" s="249"/>
      <c r="O445" s="249"/>
      <c r="P445" s="256" t="s">
        <v>842</v>
      </c>
      <c r="Q445" s="250"/>
      <c r="R445" s="250"/>
      <c r="S445" s="250"/>
      <c r="T445" s="250"/>
      <c r="U445" s="250"/>
      <c r="V445" s="250"/>
      <c r="W445" s="250"/>
      <c r="X445" s="250"/>
      <c r="Y445" s="251">
        <v>25.47</v>
      </c>
      <c r="Z445" s="252"/>
      <c r="AA445" s="252"/>
      <c r="AB445" s="253"/>
      <c r="AC445" s="237" t="s">
        <v>340</v>
      </c>
      <c r="AD445" s="238"/>
      <c r="AE445" s="238"/>
      <c r="AF445" s="238"/>
      <c r="AG445" s="238"/>
      <c r="AH445" s="239" t="s">
        <v>912</v>
      </c>
      <c r="AI445" s="240"/>
      <c r="AJ445" s="240"/>
      <c r="AK445" s="240"/>
      <c r="AL445" s="241">
        <v>99.4</v>
      </c>
      <c r="AM445" s="242"/>
      <c r="AN445" s="242"/>
      <c r="AO445" s="243"/>
      <c r="AP445" s="244" t="s">
        <v>812</v>
      </c>
      <c r="AQ445" s="244"/>
      <c r="AR445" s="244"/>
      <c r="AS445" s="244"/>
      <c r="AT445" s="244"/>
      <c r="AU445" s="244"/>
      <c r="AV445" s="244"/>
      <c r="AW445" s="244"/>
      <c r="AX445" s="244"/>
      <c r="AY445">
        <f>COUNTA($C$445)</f>
        <v>1</v>
      </c>
    </row>
    <row r="446" spans="1:51" ht="30" customHeight="1" x14ac:dyDescent="0.15">
      <c r="A446" s="245">
        <v>15</v>
      </c>
      <c r="B446" s="245">
        <v>1</v>
      </c>
      <c r="C446" s="268" t="s">
        <v>730</v>
      </c>
      <c r="D446" s="268"/>
      <c r="E446" s="268"/>
      <c r="F446" s="268"/>
      <c r="G446" s="268"/>
      <c r="H446" s="268"/>
      <c r="I446" s="268"/>
      <c r="J446" s="248">
        <v>1020001081053</v>
      </c>
      <c r="K446" s="249"/>
      <c r="L446" s="249"/>
      <c r="M446" s="249"/>
      <c r="N446" s="249"/>
      <c r="O446" s="249"/>
      <c r="P446" s="256" t="s">
        <v>843</v>
      </c>
      <c r="Q446" s="250"/>
      <c r="R446" s="250"/>
      <c r="S446" s="250"/>
      <c r="T446" s="250"/>
      <c r="U446" s="250"/>
      <c r="V446" s="250"/>
      <c r="W446" s="250"/>
      <c r="X446" s="250"/>
      <c r="Y446" s="251">
        <v>45.83</v>
      </c>
      <c r="Z446" s="252"/>
      <c r="AA446" s="252"/>
      <c r="AB446" s="253"/>
      <c r="AC446" s="237" t="s">
        <v>340</v>
      </c>
      <c r="AD446" s="238"/>
      <c r="AE446" s="238"/>
      <c r="AF446" s="238"/>
      <c r="AG446" s="238"/>
      <c r="AH446" s="239" t="s">
        <v>912</v>
      </c>
      <c r="AI446" s="240"/>
      <c r="AJ446" s="240"/>
      <c r="AK446" s="240"/>
      <c r="AL446" s="241">
        <v>98.1</v>
      </c>
      <c r="AM446" s="242"/>
      <c r="AN446" s="242"/>
      <c r="AO446" s="243"/>
      <c r="AP446" s="244" t="s">
        <v>812</v>
      </c>
      <c r="AQ446" s="244"/>
      <c r="AR446" s="244"/>
      <c r="AS446" s="244"/>
      <c r="AT446" s="244"/>
      <c r="AU446" s="244"/>
      <c r="AV446" s="244"/>
      <c r="AW446" s="244"/>
      <c r="AX446" s="244"/>
      <c r="AY446">
        <f>COUNTA($C$446)</f>
        <v>1</v>
      </c>
    </row>
    <row r="447" spans="1:51" ht="30" customHeight="1" x14ac:dyDescent="0.15">
      <c r="A447" s="245">
        <v>16</v>
      </c>
      <c r="B447" s="245">
        <v>1</v>
      </c>
      <c r="C447" s="268" t="s">
        <v>781</v>
      </c>
      <c r="D447" s="268"/>
      <c r="E447" s="268"/>
      <c r="F447" s="268"/>
      <c r="G447" s="268"/>
      <c r="H447" s="268"/>
      <c r="I447" s="268"/>
      <c r="J447" s="248">
        <v>2011101014084</v>
      </c>
      <c r="K447" s="249"/>
      <c r="L447" s="249"/>
      <c r="M447" s="249"/>
      <c r="N447" s="249"/>
      <c r="O447" s="249"/>
      <c r="P447" s="250" t="s">
        <v>833</v>
      </c>
      <c r="Q447" s="250"/>
      <c r="R447" s="250"/>
      <c r="S447" s="250"/>
      <c r="T447" s="250"/>
      <c r="U447" s="250"/>
      <c r="V447" s="250"/>
      <c r="W447" s="250"/>
      <c r="X447" s="250"/>
      <c r="Y447" s="251">
        <v>24.1</v>
      </c>
      <c r="Z447" s="252"/>
      <c r="AA447" s="252"/>
      <c r="AB447" s="253"/>
      <c r="AC447" s="237" t="s">
        <v>340</v>
      </c>
      <c r="AD447" s="238"/>
      <c r="AE447" s="238"/>
      <c r="AF447" s="238"/>
      <c r="AG447" s="238"/>
      <c r="AH447" s="239" t="s">
        <v>912</v>
      </c>
      <c r="AI447" s="240"/>
      <c r="AJ447" s="240"/>
      <c r="AK447" s="240"/>
      <c r="AL447" s="241">
        <v>98.2</v>
      </c>
      <c r="AM447" s="242"/>
      <c r="AN447" s="242"/>
      <c r="AO447" s="243"/>
      <c r="AP447" s="244" t="s">
        <v>812</v>
      </c>
      <c r="AQ447" s="244"/>
      <c r="AR447" s="244"/>
      <c r="AS447" s="244"/>
      <c r="AT447" s="244"/>
      <c r="AU447" s="244"/>
      <c r="AV447" s="244"/>
      <c r="AW447" s="244"/>
      <c r="AX447" s="244"/>
      <c r="AY447">
        <f>COUNTA($C$447)</f>
        <v>1</v>
      </c>
    </row>
    <row r="448" spans="1:51" s="16" customFormat="1" ht="30" customHeight="1" x14ac:dyDescent="0.15">
      <c r="A448" s="245">
        <v>17</v>
      </c>
      <c r="B448" s="245">
        <v>1</v>
      </c>
      <c r="C448" s="268" t="s">
        <v>781</v>
      </c>
      <c r="D448" s="268"/>
      <c r="E448" s="268"/>
      <c r="F448" s="268"/>
      <c r="G448" s="268"/>
      <c r="H448" s="268"/>
      <c r="I448" s="268"/>
      <c r="J448" s="248">
        <v>2011101014084</v>
      </c>
      <c r="K448" s="249"/>
      <c r="L448" s="249"/>
      <c r="M448" s="249"/>
      <c r="N448" s="249"/>
      <c r="O448" s="249"/>
      <c r="P448" s="256" t="s">
        <v>844</v>
      </c>
      <c r="Q448" s="250"/>
      <c r="R448" s="250"/>
      <c r="S448" s="250"/>
      <c r="T448" s="250"/>
      <c r="U448" s="250"/>
      <c r="V448" s="250"/>
      <c r="W448" s="250"/>
      <c r="X448" s="250"/>
      <c r="Y448" s="251">
        <v>20.79</v>
      </c>
      <c r="Z448" s="252"/>
      <c r="AA448" s="252"/>
      <c r="AB448" s="253"/>
      <c r="AC448" s="237" t="s">
        <v>340</v>
      </c>
      <c r="AD448" s="238"/>
      <c r="AE448" s="238"/>
      <c r="AF448" s="238"/>
      <c r="AG448" s="238"/>
      <c r="AH448" s="239" t="s">
        <v>912</v>
      </c>
      <c r="AI448" s="240"/>
      <c r="AJ448" s="240"/>
      <c r="AK448" s="240"/>
      <c r="AL448" s="241">
        <v>99.7</v>
      </c>
      <c r="AM448" s="242"/>
      <c r="AN448" s="242"/>
      <c r="AO448" s="243"/>
      <c r="AP448" s="244" t="s">
        <v>812</v>
      </c>
      <c r="AQ448" s="244"/>
      <c r="AR448" s="244"/>
      <c r="AS448" s="244"/>
      <c r="AT448" s="244"/>
      <c r="AU448" s="244"/>
      <c r="AV448" s="244"/>
      <c r="AW448" s="244"/>
      <c r="AX448" s="244"/>
      <c r="AY448">
        <f>COUNTA($C$448)</f>
        <v>1</v>
      </c>
    </row>
    <row r="449" spans="1:51" ht="30" customHeight="1" x14ac:dyDescent="0.15">
      <c r="A449" s="245">
        <v>18</v>
      </c>
      <c r="B449" s="245">
        <v>1</v>
      </c>
      <c r="C449" s="268" t="s">
        <v>781</v>
      </c>
      <c r="D449" s="268"/>
      <c r="E449" s="268"/>
      <c r="F449" s="268"/>
      <c r="G449" s="268"/>
      <c r="H449" s="268"/>
      <c r="I449" s="268"/>
      <c r="J449" s="248">
        <v>2011101014084</v>
      </c>
      <c r="K449" s="249"/>
      <c r="L449" s="249"/>
      <c r="M449" s="249"/>
      <c r="N449" s="249"/>
      <c r="O449" s="249"/>
      <c r="P449" s="256" t="s">
        <v>845</v>
      </c>
      <c r="Q449" s="250"/>
      <c r="R449" s="250"/>
      <c r="S449" s="250"/>
      <c r="T449" s="250"/>
      <c r="U449" s="250"/>
      <c r="V449" s="250"/>
      <c r="W449" s="250"/>
      <c r="X449" s="250"/>
      <c r="Y449" s="251">
        <v>12.22</v>
      </c>
      <c r="Z449" s="252"/>
      <c r="AA449" s="252"/>
      <c r="AB449" s="253"/>
      <c r="AC449" s="237" t="s">
        <v>340</v>
      </c>
      <c r="AD449" s="238"/>
      <c r="AE449" s="238"/>
      <c r="AF449" s="238"/>
      <c r="AG449" s="238"/>
      <c r="AH449" s="239" t="s">
        <v>912</v>
      </c>
      <c r="AI449" s="240"/>
      <c r="AJ449" s="240"/>
      <c r="AK449" s="240"/>
      <c r="AL449" s="241">
        <v>98.5</v>
      </c>
      <c r="AM449" s="242"/>
      <c r="AN449" s="242"/>
      <c r="AO449" s="243"/>
      <c r="AP449" s="244" t="s">
        <v>812</v>
      </c>
      <c r="AQ449" s="244"/>
      <c r="AR449" s="244"/>
      <c r="AS449" s="244"/>
      <c r="AT449" s="244"/>
      <c r="AU449" s="244"/>
      <c r="AV449" s="244"/>
      <c r="AW449" s="244"/>
      <c r="AX449" s="244"/>
      <c r="AY449">
        <f>COUNTA($C$449)</f>
        <v>1</v>
      </c>
    </row>
    <row r="450" spans="1:51" ht="30" customHeight="1" x14ac:dyDescent="0.15">
      <c r="A450" s="245">
        <v>19</v>
      </c>
      <c r="B450" s="245">
        <v>1</v>
      </c>
      <c r="C450" s="269" t="s">
        <v>815</v>
      </c>
      <c r="D450" s="268"/>
      <c r="E450" s="268"/>
      <c r="F450" s="268"/>
      <c r="G450" s="268"/>
      <c r="H450" s="268"/>
      <c r="I450" s="268"/>
      <c r="J450" s="248">
        <v>4010801008518</v>
      </c>
      <c r="K450" s="249"/>
      <c r="L450" s="249"/>
      <c r="M450" s="249"/>
      <c r="N450" s="249"/>
      <c r="O450" s="249"/>
      <c r="P450" s="256" t="s">
        <v>846</v>
      </c>
      <c r="Q450" s="250"/>
      <c r="R450" s="250"/>
      <c r="S450" s="250"/>
      <c r="T450" s="250"/>
      <c r="U450" s="250"/>
      <c r="V450" s="250"/>
      <c r="W450" s="250"/>
      <c r="X450" s="250"/>
      <c r="Y450" s="251">
        <v>17.600000000000001</v>
      </c>
      <c r="Z450" s="252"/>
      <c r="AA450" s="252"/>
      <c r="AB450" s="253"/>
      <c r="AC450" s="237" t="s">
        <v>340</v>
      </c>
      <c r="AD450" s="238"/>
      <c r="AE450" s="238"/>
      <c r="AF450" s="238"/>
      <c r="AG450" s="238"/>
      <c r="AH450" s="239" t="s">
        <v>912</v>
      </c>
      <c r="AI450" s="240"/>
      <c r="AJ450" s="240"/>
      <c r="AK450" s="240"/>
      <c r="AL450" s="241">
        <v>99.9</v>
      </c>
      <c r="AM450" s="242"/>
      <c r="AN450" s="242"/>
      <c r="AO450" s="243"/>
      <c r="AP450" s="244" t="s">
        <v>812</v>
      </c>
      <c r="AQ450" s="244"/>
      <c r="AR450" s="244"/>
      <c r="AS450" s="244"/>
      <c r="AT450" s="244"/>
      <c r="AU450" s="244"/>
      <c r="AV450" s="244"/>
      <c r="AW450" s="244"/>
      <c r="AX450" s="244"/>
      <c r="AY450">
        <f>COUNTA($C$450)</f>
        <v>1</v>
      </c>
    </row>
    <row r="451" spans="1:51" ht="30" customHeight="1" x14ac:dyDescent="0.15">
      <c r="A451" s="245">
        <v>20</v>
      </c>
      <c r="B451" s="245">
        <v>1</v>
      </c>
      <c r="C451" s="269" t="s">
        <v>848</v>
      </c>
      <c r="D451" s="268"/>
      <c r="E451" s="268"/>
      <c r="F451" s="268"/>
      <c r="G451" s="268"/>
      <c r="H451" s="268"/>
      <c r="I451" s="268"/>
      <c r="J451" s="248">
        <v>4010001073610</v>
      </c>
      <c r="K451" s="249"/>
      <c r="L451" s="249"/>
      <c r="M451" s="249"/>
      <c r="N451" s="249"/>
      <c r="O451" s="249"/>
      <c r="P451" s="256" t="s">
        <v>849</v>
      </c>
      <c r="Q451" s="250"/>
      <c r="R451" s="250"/>
      <c r="S451" s="250"/>
      <c r="T451" s="250"/>
      <c r="U451" s="250"/>
      <c r="V451" s="250"/>
      <c r="W451" s="250"/>
      <c r="X451" s="250"/>
      <c r="Y451" s="251">
        <v>12.31</v>
      </c>
      <c r="Z451" s="252"/>
      <c r="AA451" s="252"/>
      <c r="AB451" s="253"/>
      <c r="AC451" s="237" t="s">
        <v>340</v>
      </c>
      <c r="AD451" s="238"/>
      <c r="AE451" s="238"/>
      <c r="AF451" s="238"/>
      <c r="AG451" s="238"/>
      <c r="AH451" s="239" t="s">
        <v>912</v>
      </c>
      <c r="AI451" s="240"/>
      <c r="AJ451" s="240"/>
      <c r="AK451" s="240"/>
      <c r="AL451" s="241">
        <v>99.8</v>
      </c>
      <c r="AM451" s="242"/>
      <c r="AN451" s="242"/>
      <c r="AO451" s="243"/>
      <c r="AP451" s="244" t="s">
        <v>812</v>
      </c>
      <c r="AQ451" s="244"/>
      <c r="AR451" s="244"/>
      <c r="AS451" s="244"/>
      <c r="AT451" s="244"/>
      <c r="AU451" s="244"/>
      <c r="AV451" s="244"/>
      <c r="AW451" s="244"/>
      <c r="AX451" s="244"/>
      <c r="AY451">
        <f>COUNTA($C$451)</f>
        <v>1</v>
      </c>
    </row>
    <row r="452" spans="1:51" ht="30" customHeight="1" x14ac:dyDescent="0.15">
      <c r="A452" s="245">
        <v>21</v>
      </c>
      <c r="B452" s="245">
        <v>1</v>
      </c>
      <c r="C452" s="268" t="s">
        <v>847</v>
      </c>
      <c r="D452" s="268"/>
      <c r="E452" s="268"/>
      <c r="F452" s="268"/>
      <c r="G452" s="268"/>
      <c r="H452" s="268"/>
      <c r="I452" s="268"/>
      <c r="J452" s="248">
        <v>4010001073610</v>
      </c>
      <c r="K452" s="249"/>
      <c r="L452" s="249"/>
      <c r="M452" s="249"/>
      <c r="N452" s="249"/>
      <c r="O452" s="249"/>
      <c r="P452" s="256" t="s">
        <v>850</v>
      </c>
      <c r="Q452" s="250"/>
      <c r="R452" s="250"/>
      <c r="S452" s="250"/>
      <c r="T452" s="250"/>
      <c r="U452" s="250"/>
      <c r="V452" s="250"/>
      <c r="W452" s="250"/>
      <c r="X452" s="250"/>
      <c r="Y452" s="251">
        <v>10.77</v>
      </c>
      <c r="Z452" s="252"/>
      <c r="AA452" s="252"/>
      <c r="AB452" s="253"/>
      <c r="AC452" s="237" t="s">
        <v>340</v>
      </c>
      <c r="AD452" s="238"/>
      <c r="AE452" s="238"/>
      <c r="AF452" s="238"/>
      <c r="AG452" s="238"/>
      <c r="AH452" s="239" t="s">
        <v>912</v>
      </c>
      <c r="AI452" s="240"/>
      <c r="AJ452" s="240"/>
      <c r="AK452" s="240"/>
      <c r="AL452" s="241">
        <v>99.6</v>
      </c>
      <c r="AM452" s="242"/>
      <c r="AN452" s="242"/>
      <c r="AO452" s="243"/>
      <c r="AP452" s="244" t="s">
        <v>812</v>
      </c>
      <c r="AQ452" s="244"/>
      <c r="AR452" s="244"/>
      <c r="AS452" s="244"/>
      <c r="AT452" s="244"/>
      <c r="AU452" s="244"/>
      <c r="AV452" s="244"/>
      <c r="AW452" s="244"/>
      <c r="AX452" s="244"/>
      <c r="AY452">
        <f>COUNTA($C$452)</f>
        <v>1</v>
      </c>
    </row>
    <row r="453" spans="1:51" ht="30" customHeight="1" x14ac:dyDescent="0.15">
      <c r="A453" s="245">
        <v>22</v>
      </c>
      <c r="B453" s="245">
        <v>1</v>
      </c>
      <c r="C453" s="268" t="s">
        <v>847</v>
      </c>
      <c r="D453" s="268"/>
      <c r="E453" s="268"/>
      <c r="F453" s="268"/>
      <c r="G453" s="268"/>
      <c r="H453" s="268"/>
      <c r="I453" s="268"/>
      <c r="J453" s="248">
        <v>4010001073610</v>
      </c>
      <c r="K453" s="249"/>
      <c r="L453" s="249"/>
      <c r="M453" s="249"/>
      <c r="N453" s="249"/>
      <c r="O453" s="249"/>
      <c r="P453" s="256" t="s">
        <v>851</v>
      </c>
      <c r="Q453" s="250"/>
      <c r="R453" s="250"/>
      <c r="S453" s="250"/>
      <c r="T453" s="250"/>
      <c r="U453" s="250"/>
      <c r="V453" s="250"/>
      <c r="W453" s="250"/>
      <c r="X453" s="250"/>
      <c r="Y453" s="251">
        <v>1.4</v>
      </c>
      <c r="Z453" s="252"/>
      <c r="AA453" s="252"/>
      <c r="AB453" s="253"/>
      <c r="AC453" s="237" t="s">
        <v>340</v>
      </c>
      <c r="AD453" s="238"/>
      <c r="AE453" s="238"/>
      <c r="AF453" s="238"/>
      <c r="AG453" s="238"/>
      <c r="AH453" s="239" t="s">
        <v>912</v>
      </c>
      <c r="AI453" s="240"/>
      <c r="AJ453" s="240"/>
      <c r="AK453" s="240"/>
      <c r="AL453" s="241">
        <v>99.5</v>
      </c>
      <c r="AM453" s="242"/>
      <c r="AN453" s="242"/>
      <c r="AO453" s="243"/>
      <c r="AP453" s="244" t="s">
        <v>812</v>
      </c>
      <c r="AQ453" s="244"/>
      <c r="AR453" s="244"/>
      <c r="AS453" s="244"/>
      <c r="AT453" s="244"/>
      <c r="AU453" s="244"/>
      <c r="AV453" s="244"/>
      <c r="AW453" s="244"/>
      <c r="AX453" s="244"/>
      <c r="AY453">
        <f>COUNTA($C$453)</f>
        <v>1</v>
      </c>
    </row>
    <row r="454" spans="1:51" ht="30" customHeight="1" x14ac:dyDescent="0.15">
      <c r="A454" s="245">
        <v>23</v>
      </c>
      <c r="B454" s="245">
        <v>1</v>
      </c>
      <c r="C454" s="269" t="s">
        <v>852</v>
      </c>
      <c r="D454" s="268"/>
      <c r="E454" s="268"/>
      <c r="F454" s="268"/>
      <c r="G454" s="268"/>
      <c r="H454" s="268"/>
      <c r="I454" s="268"/>
      <c r="J454" s="248">
        <v>1010701011392</v>
      </c>
      <c r="K454" s="249"/>
      <c r="L454" s="249"/>
      <c r="M454" s="249"/>
      <c r="N454" s="249"/>
      <c r="O454" s="249"/>
      <c r="P454" s="256" t="s">
        <v>855</v>
      </c>
      <c r="Q454" s="250"/>
      <c r="R454" s="250"/>
      <c r="S454" s="250"/>
      <c r="T454" s="250"/>
      <c r="U454" s="250"/>
      <c r="V454" s="250"/>
      <c r="W454" s="250"/>
      <c r="X454" s="250"/>
      <c r="Y454" s="251">
        <v>9.35</v>
      </c>
      <c r="Z454" s="252"/>
      <c r="AA454" s="252"/>
      <c r="AB454" s="253"/>
      <c r="AC454" s="237" t="s">
        <v>340</v>
      </c>
      <c r="AD454" s="238"/>
      <c r="AE454" s="238"/>
      <c r="AF454" s="238"/>
      <c r="AG454" s="238"/>
      <c r="AH454" s="239" t="s">
        <v>912</v>
      </c>
      <c r="AI454" s="240"/>
      <c r="AJ454" s="240"/>
      <c r="AK454" s="240"/>
      <c r="AL454" s="241">
        <v>99.9</v>
      </c>
      <c r="AM454" s="242"/>
      <c r="AN454" s="242"/>
      <c r="AO454" s="243"/>
      <c r="AP454" s="244" t="s">
        <v>812</v>
      </c>
      <c r="AQ454" s="244"/>
      <c r="AR454" s="244"/>
      <c r="AS454" s="244"/>
      <c r="AT454" s="244"/>
      <c r="AU454" s="244"/>
      <c r="AV454" s="244"/>
      <c r="AW454" s="244"/>
      <c r="AX454" s="244"/>
      <c r="AY454">
        <f>COUNTA($C$454)</f>
        <v>1</v>
      </c>
    </row>
    <row r="455" spans="1:51" ht="30" customHeight="1" x14ac:dyDescent="0.15">
      <c r="A455" s="245">
        <v>24</v>
      </c>
      <c r="B455" s="245">
        <v>1</v>
      </c>
      <c r="C455" s="268" t="s">
        <v>853</v>
      </c>
      <c r="D455" s="268"/>
      <c r="E455" s="268"/>
      <c r="F455" s="268"/>
      <c r="G455" s="268"/>
      <c r="H455" s="268"/>
      <c r="I455" s="268"/>
      <c r="J455" s="248">
        <v>1011101022740</v>
      </c>
      <c r="K455" s="249"/>
      <c r="L455" s="249"/>
      <c r="M455" s="249"/>
      <c r="N455" s="249"/>
      <c r="O455" s="249"/>
      <c r="P455" s="256" t="s">
        <v>854</v>
      </c>
      <c r="Q455" s="250"/>
      <c r="R455" s="250"/>
      <c r="S455" s="250"/>
      <c r="T455" s="250"/>
      <c r="U455" s="250"/>
      <c r="V455" s="250"/>
      <c r="W455" s="250"/>
      <c r="X455" s="250"/>
      <c r="Y455" s="251">
        <v>7.57</v>
      </c>
      <c r="Z455" s="252"/>
      <c r="AA455" s="252"/>
      <c r="AB455" s="253"/>
      <c r="AC455" s="237" t="s">
        <v>340</v>
      </c>
      <c r="AD455" s="238"/>
      <c r="AE455" s="238"/>
      <c r="AF455" s="238"/>
      <c r="AG455" s="238"/>
      <c r="AH455" s="239" t="s">
        <v>912</v>
      </c>
      <c r="AI455" s="240"/>
      <c r="AJ455" s="240"/>
      <c r="AK455" s="240"/>
      <c r="AL455" s="241">
        <v>95.3</v>
      </c>
      <c r="AM455" s="242"/>
      <c r="AN455" s="242"/>
      <c r="AO455" s="243"/>
      <c r="AP455" s="244" t="s">
        <v>812</v>
      </c>
      <c r="AQ455" s="244"/>
      <c r="AR455" s="244"/>
      <c r="AS455" s="244"/>
      <c r="AT455" s="244"/>
      <c r="AU455" s="244"/>
      <c r="AV455" s="244"/>
      <c r="AW455" s="244"/>
      <c r="AX455" s="244"/>
      <c r="AY455">
        <f>COUNTA($C$455)</f>
        <v>1</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9"/>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9"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9" t="s">
        <v>308</v>
      </c>
      <c r="AD464" s="259"/>
      <c r="AE464" s="259"/>
      <c r="AF464" s="259"/>
      <c r="AG464" s="259"/>
      <c r="AH464" s="272" t="s">
        <v>328</v>
      </c>
      <c r="AI464" s="270"/>
      <c r="AJ464" s="270"/>
      <c r="AK464" s="270"/>
      <c r="AL464" s="270" t="s">
        <v>19</v>
      </c>
      <c r="AM464" s="270"/>
      <c r="AN464" s="270"/>
      <c r="AO464" s="274"/>
      <c r="AP464" s="262" t="s">
        <v>275</v>
      </c>
      <c r="AQ464" s="262"/>
      <c r="AR464" s="262"/>
      <c r="AS464" s="262"/>
      <c r="AT464" s="262"/>
      <c r="AU464" s="262"/>
      <c r="AV464" s="262"/>
      <c r="AW464" s="262"/>
      <c r="AX464" s="262"/>
      <c r="AY464">
        <f>$AY$462</f>
        <v>1</v>
      </c>
    </row>
    <row r="465" spans="1:51" ht="43.15" customHeight="1" x14ac:dyDescent="0.15">
      <c r="A465" s="245">
        <v>1</v>
      </c>
      <c r="B465" s="245">
        <v>1</v>
      </c>
      <c r="C465" s="269" t="s">
        <v>749</v>
      </c>
      <c r="D465" s="268"/>
      <c r="E465" s="268"/>
      <c r="F465" s="268"/>
      <c r="G465" s="268"/>
      <c r="H465" s="268"/>
      <c r="I465" s="268"/>
      <c r="J465" s="248">
        <v>6120001119334</v>
      </c>
      <c r="K465" s="249"/>
      <c r="L465" s="249"/>
      <c r="M465" s="249"/>
      <c r="N465" s="249"/>
      <c r="O465" s="249"/>
      <c r="P465" s="256" t="s">
        <v>748</v>
      </c>
      <c r="Q465" s="250"/>
      <c r="R465" s="250"/>
      <c r="S465" s="250"/>
      <c r="T465" s="250"/>
      <c r="U465" s="250"/>
      <c r="V465" s="250"/>
      <c r="W465" s="250"/>
      <c r="X465" s="250"/>
      <c r="Y465" s="251">
        <v>21.23</v>
      </c>
      <c r="Z465" s="252"/>
      <c r="AA465" s="252"/>
      <c r="AB465" s="253"/>
      <c r="AC465" s="237" t="s">
        <v>333</v>
      </c>
      <c r="AD465" s="238"/>
      <c r="AE465" s="238"/>
      <c r="AF465" s="238"/>
      <c r="AG465" s="238"/>
      <c r="AH465" s="257">
        <v>2</v>
      </c>
      <c r="AI465" s="258"/>
      <c r="AJ465" s="258"/>
      <c r="AK465" s="258"/>
      <c r="AL465" s="241">
        <v>99.8</v>
      </c>
      <c r="AM465" s="242"/>
      <c r="AN465" s="242"/>
      <c r="AO465" s="243"/>
      <c r="AP465" s="244" t="s">
        <v>812</v>
      </c>
      <c r="AQ465" s="244"/>
      <c r="AR465" s="244"/>
      <c r="AS465" s="244"/>
      <c r="AT465" s="244"/>
      <c r="AU465" s="244"/>
      <c r="AV465" s="244"/>
      <c r="AW465" s="244"/>
      <c r="AX465" s="244"/>
      <c r="AY465">
        <f>$AY$462</f>
        <v>1</v>
      </c>
    </row>
    <row r="466" spans="1:51" ht="43.15" customHeight="1" x14ac:dyDescent="0.15">
      <c r="A466" s="245">
        <v>2</v>
      </c>
      <c r="B466" s="245">
        <v>1</v>
      </c>
      <c r="C466" s="269" t="s">
        <v>750</v>
      </c>
      <c r="D466" s="268"/>
      <c r="E466" s="268"/>
      <c r="F466" s="268"/>
      <c r="G466" s="268"/>
      <c r="H466" s="268"/>
      <c r="I466" s="268"/>
      <c r="J466" s="248">
        <v>2180005014042</v>
      </c>
      <c r="K466" s="249"/>
      <c r="L466" s="249"/>
      <c r="M466" s="249"/>
      <c r="N466" s="249"/>
      <c r="O466" s="249"/>
      <c r="P466" s="256" t="s">
        <v>751</v>
      </c>
      <c r="Q466" s="250"/>
      <c r="R466" s="250"/>
      <c r="S466" s="250"/>
      <c r="T466" s="250"/>
      <c r="U466" s="250"/>
      <c r="V466" s="250"/>
      <c r="W466" s="250"/>
      <c r="X466" s="250"/>
      <c r="Y466" s="251">
        <v>8.23</v>
      </c>
      <c r="Z466" s="252"/>
      <c r="AA466" s="252"/>
      <c r="AB466" s="253"/>
      <c r="AC466" s="237" t="s">
        <v>333</v>
      </c>
      <c r="AD466" s="238"/>
      <c r="AE466" s="238"/>
      <c r="AF466" s="238"/>
      <c r="AG466" s="238"/>
      <c r="AH466" s="257">
        <v>1</v>
      </c>
      <c r="AI466" s="258"/>
      <c r="AJ466" s="258"/>
      <c r="AK466" s="258"/>
      <c r="AL466" s="241">
        <v>99.8</v>
      </c>
      <c r="AM466" s="242"/>
      <c r="AN466" s="242"/>
      <c r="AO466" s="243"/>
      <c r="AP466" s="244" t="s">
        <v>812</v>
      </c>
      <c r="AQ466" s="244"/>
      <c r="AR466" s="244"/>
      <c r="AS466" s="244"/>
      <c r="AT466" s="244"/>
      <c r="AU466" s="244"/>
      <c r="AV466" s="244"/>
      <c r="AW466" s="244"/>
      <c r="AX466" s="244"/>
      <c r="AY466">
        <f>COUNTA($C$466)</f>
        <v>1</v>
      </c>
    </row>
    <row r="467" spans="1:51" ht="43.15" customHeight="1" x14ac:dyDescent="0.15">
      <c r="A467" s="245">
        <v>3</v>
      </c>
      <c r="B467" s="245">
        <v>1</v>
      </c>
      <c r="C467" s="269" t="s">
        <v>911</v>
      </c>
      <c r="D467" s="268"/>
      <c r="E467" s="268"/>
      <c r="F467" s="268"/>
      <c r="G467" s="268"/>
      <c r="H467" s="268"/>
      <c r="I467" s="268"/>
      <c r="J467" s="248">
        <v>2010701038856</v>
      </c>
      <c r="K467" s="249"/>
      <c r="L467" s="249"/>
      <c r="M467" s="249"/>
      <c r="N467" s="249"/>
      <c r="O467" s="249"/>
      <c r="P467" s="256" t="s">
        <v>866</v>
      </c>
      <c r="Q467" s="250"/>
      <c r="R467" s="250"/>
      <c r="S467" s="250"/>
      <c r="T467" s="250"/>
      <c r="U467" s="250"/>
      <c r="V467" s="250"/>
      <c r="W467" s="250"/>
      <c r="X467" s="250"/>
      <c r="Y467" s="251">
        <v>6.5</v>
      </c>
      <c r="Z467" s="252"/>
      <c r="AA467" s="252"/>
      <c r="AB467" s="253"/>
      <c r="AC467" s="237" t="s">
        <v>333</v>
      </c>
      <c r="AD467" s="238"/>
      <c r="AE467" s="238"/>
      <c r="AF467" s="238"/>
      <c r="AG467" s="238"/>
      <c r="AH467" s="239">
        <v>1</v>
      </c>
      <c r="AI467" s="240"/>
      <c r="AJ467" s="240"/>
      <c r="AK467" s="240"/>
      <c r="AL467" s="241">
        <v>98.5</v>
      </c>
      <c r="AM467" s="242"/>
      <c r="AN467" s="242"/>
      <c r="AO467" s="243"/>
      <c r="AP467" s="244" t="s">
        <v>812</v>
      </c>
      <c r="AQ467" s="244"/>
      <c r="AR467" s="244"/>
      <c r="AS467" s="244"/>
      <c r="AT467" s="244"/>
      <c r="AU467" s="244"/>
      <c r="AV467" s="244"/>
      <c r="AW467" s="244"/>
      <c r="AX467" s="244"/>
      <c r="AY467">
        <f>COUNTA($C$467)</f>
        <v>1</v>
      </c>
    </row>
    <row r="468" spans="1:51" ht="43.15" customHeight="1" x14ac:dyDescent="0.15">
      <c r="A468" s="245">
        <v>4</v>
      </c>
      <c r="B468" s="245">
        <v>1</v>
      </c>
      <c r="C468" s="269" t="s">
        <v>911</v>
      </c>
      <c r="D468" s="268"/>
      <c r="E468" s="268"/>
      <c r="F468" s="268"/>
      <c r="G468" s="268"/>
      <c r="H468" s="268"/>
      <c r="I468" s="268"/>
      <c r="J468" s="248">
        <v>2010701038856</v>
      </c>
      <c r="K468" s="249"/>
      <c r="L468" s="249"/>
      <c r="M468" s="249"/>
      <c r="N468" s="249"/>
      <c r="O468" s="249"/>
      <c r="P468" s="256" t="s">
        <v>867</v>
      </c>
      <c r="Q468" s="250"/>
      <c r="R468" s="250"/>
      <c r="S468" s="250"/>
      <c r="T468" s="250"/>
      <c r="U468" s="250"/>
      <c r="V468" s="250"/>
      <c r="W468" s="250"/>
      <c r="X468" s="250"/>
      <c r="Y468" s="251">
        <v>1.59</v>
      </c>
      <c r="Z468" s="252"/>
      <c r="AA468" s="252"/>
      <c r="AB468" s="253"/>
      <c r="AC468" s="237" t="s">
        <v>333</v>
      </c>
      <c r="AD468" s="238"/>
      <c r="AE468" s="238"/>
      <c r="AF468" s="238"/>
      <c r="AG468" s="238"/>
      <c r="AH468" s="239">
        <v>1</v>
      </c>
      <c r="AI468" s="240"/>
      <c r="AJ468" s="240"/>
      <c r="AK468" s="240"/>
      <c r="AL468" s="241">
        <v>99.2</v>
      </c>
      <c r="AM468" s="242"/>
      <c r="AN468" s="242"/>
      <c r="AO468" s="243"/>
      <c r="AP468" s="244" t="s">
        <v>812</v>
      </c>
      <c r="AQ468" s="244"/>
      <c r="AR468" s="244"/>
      <c r="AS468" s="244"/>
      <c r="AT468" s="244"/>
      <c r="AU468" s="244"/>
      <c r="AV468" s="244"/>
      <c r="AW468" s="244"/>
      <c r="AX468" s="244"/>
      <c r="AY468">
        <f>COUNTA($C$468)</f>
        <v>1</v>
      </c>
    </row>
    <row r="469" spans="1:51" ht="43.15" customHeight="1" x14ac:dyDescent="0.15">
      <c r="A469" s="245">
        <v>5</v>
      </c>
      <c r="B469" s="245">
        <v>1</v>
      </c>
      <c r="C469" s="269" t="s">
        <v>818</v>
      </c>
      <c r="D469" s="268"/>
      <c r="E469" s="268"/>
      <c r="F469" s="268"/>
      <c r="G469" s="268"/>
      <c r="H469" s="268"/>
      <c r="I469" s="268"/>
      <c r="J469" s="248">
        <v>3010403011350</v>
      </c>
      <c r="K469" s="249"/>
      <c r="L469" s="249"/>
      <c r="M469" s="249"/>
      <c r="N469" s="249"/>
      <c r="O469" s="249"/>
      <c r="P469" s="256" t="s">
        <v>865</v>
      </c>
      <c r="Q469" s="250"/>
      <c r="R469" s="250"/>
      <c r="S469" s="250"/>
      <c r="T469" s="250"/>
      <c r="U469" s="250"/>
      <c r="V469" s="250"/>
      <c r="W469" s="250"/>
      <c r="X469" s="250"/>
      <c r="Y469" s="251">
        <v>4.6399999999999997</v>
      </c>
      <c r="Z469" s="252"/>
      <c r="AA469" s="252"/>
      <c r="AB469" s="253"/>
      <c r="AC469" s="237" t="s">
        <v>333</v>
      </c>
      <c r="AD469" s="238"/>
      <c r="AE469" s="238"/>
      <c r="AF469" s="238"/>
      <c r="AG469" s="238"/>
      <c r="AH469" s="239">
        <v>2</v>
      </c>
      <c r="AI469" s="240"/>
      <c r="AJ469" s="240"/>
      <c r="AK469" s="240"/>
      <c r="AL469" s="241">
        <v>98.7</v>
      </c>
      <c r="AM469" s="242"/>
      <c r="AN469" s="242"/>
      <c r="AO469" s="243"/>
      <c r="AP469" s="244" t="s">
        <v>812</v>
      </c>
      <c r="AQ469" s="244"/>
      <c r="AR469" s="244"/>
      <c r="AS469" s="244"/>
      <c r="AT469" s="244"/>
      <c r="AU469" s="244"/>
      <c r="AV469" s="244"/>
      <c r="AW469" s="244"/>
      <c r="AX469" s="244"/>
      <c r="AY469">
        <f>COUNTA($C$469)</f>
        <v>1</v>
      </c>
    </row>
    <row r="470" spans="1:51" ht="43.15" customHeight="1" x14ac:dyDescent="0.15">
      <c r="A470" s="245">
        <v>6</v>
      </c>
      <c r="B470" s="245">
        <v>1</v>
      </c>
      <c r="C470" s="268" t="s">
        <v>752</v>
      </c>
      <c r="D470" s="268"/>
      <c r="E470" s="268"/>
      <c r="F470" s="268"/>
      <c r="G470" s="268"/>
      <c r="H470" s="268"/>
      <c r="I470" s="268"/>
      <c r="J470" s="248">
        <v>3010901031016</v>
      </c>
      <c r="K470" s="249"/>
      <c r="L470" s="249"/>
      <c r="M470" s="249"/>
      <c r="N470" s="249"/>
      <c r="O470" s="249"/>
      <c r="P470" s="256" t="s">
        <v>864</v>
      </c>
      <c r="Q470" s="250"/>
      <c r="R470" s="250"/>
      <c r="S470" s="250"/>
      <c r="T470" s="250"/>
      <c r="U470" s="250"/>
      <c r="V470" s="250"/>
      <c r="W470" s="250"/>
      <c r="X470" s="250"/>
      <c r="Y470" s="251">
        <v>2.74</v>
      </c>
      <c r="Z470" s="252"/>
      <c r="AA470" s="252"/>
      <c r="AB470" s="253"/>
      <c r="AC470" s="237" t="s">
        <v>333</v>
      </c>
      <c r="AD470" s="238"/>
      <c r="AE470" s="238"/>
      <c r="AF470" s="238"/>
      <c r="AG470" s="238"/>
      <c r="AH470" s="239">
        <v>1</v>
      </c>
      <c r="AI470" s="240"/>
      <c r="AJ470" s="240"/>
      <c r="AK470" s="240"/>
      <c r="AL470" s="241">
        <v>96.5</v>
      </c>
      <c r="AM470" s="242"/>
      <c r="AN470" s="242"/>
      <c r="AO470" s="243"/>
      <c r="AP470" s="244" t="s">
        <v>812</v>
      </c>
      <c r="AQ470" s="244"/>
      <c r="AR470" s="244"/>
      <c r="AS470" s="244"/>
      <c r="AT470" s="244"/>
      <c r="AU470" s="244"/>
      <c r="AV470" s="244"/>
      <c r="AW470" s="244"/>
      <c r="AX470" s="244"/>
      <c r="AY470">
        <f>COUNTA($C$470)</f>
        <v>1</v>
      </c>
    </row>
    <row r="471" spans="1:51" ht="43.15" customHeight="1" x14ac:dyDescent="0.15">
      <c r="A471" s="245">
        <v>7</v>
      </c>
      <c r="B471" s="245">
        <v>1</v>
      </c>
      <c r="C471" s="269" t="s">
        <v>752</v>
      </c>
      <c r="D471" s="268"/>
      <c r="E471" s="268"/>
      <c r="F471" s="268"/>
      <c r="G471" s="268"/>
      <c r="H471" s="268"/>
      <c r="I471" s="268"/>
      <c r="J471" s="248">
        <v>3010901031016</v>
      </c>
      <c r="K471" s="249"/>
      <c r="L471" s="249"/>
      <c r="M471" s="249"/>
      <c r="N471" s="249"/>
      <c r="O471" s="249"/>
      <c r="P471" s="256" t="s">
        <v>857</v>
      </c>
      <c r="Q471" s="250"/>
      <c r="R471" s="250"/>
      <c r="S471" s="250"/>
      <c r="T471" s="250"/>
      <c r="U471" s="250"/>
      <c r="V471" s="250"/>
      <c r="W471" s="250"/>
      <c r="X471" s="250"/>
      <c r="Y471" s="251">
        <v>1.62</v>
      </c>
      <c r="Z471" s="252"/>
      <c r="AA471" s="252"/>
      <c r="AB471" s="253"/>
      <c r="AC471" s="237" t="s">
        <v>333</v>
      </c>
      <c r="AD471" s="238"/>
      <c r="AE471" s="238"/>
      <c r="AF471" s="238"/>
      <c r="AG471" s="238"/>
      <c r="AH471" s="239">
        <v>1</v>
      </c>
      <c r="AI471" s="240"/>
      <c r="AJ471" s="240"/>
      <c r="AK471" s="240"/>
      <c r="AL471" s="241">
        <v>97.3</v>
      </c>
      <c r="AM471" s="242"/>
      <c r="AN471" s="242"/>
      <c r="AO471" s="243"/>
      <c r="AP471" s="244" t="s">
        <v>812</v>
      </c>
      <c r="AQ471" s="244"/>
      <c r="AR471" s="244"/>
      <c r="AS471" s="244"/>
      <c r="AT471" s="244"/>
      <c r="AU471" s="244"/>
      <c r="AV471" s="244"/>
      <c r="AW471" s="244"/>
      <c r="AX471" s="244"/>
      <c r="AY471">
        <f>COUNTA($C$471)</f>
        <v>1</v>
      </c>
    </row>
    <row r="472" spans="1:51" ht="43.15" customHeight="1" x14ac:dyDescent="0.15">
      <c r="A472" s="245">
        <v>8</v>
      </c>
      <c r="B472" s="245">
        <v>1</v>
      </c>
      <c r="C472" s="268" t="s">
        <v>752</v>
      </c>
      <c r="D472" s="268"/>
      <c r="E472" s="268"/>
      <c r="F472" s="268"/>
      <c r="G472" s="268"/>
      <c r="H472" s="268"/>
      <c r="I472" s="268"/>
      <c r="J472" s="248">
        <v>3010901031016</v>
      </c>
      <c r="K472" s="249"/>
      <c r="L472" s="249"/>
      <c r="M472" s="249"/>
      <c r="N472" s="249"/>
      <c r="O472" s="249"/>
      <c r="P472" s="256" t="s">
        <v>858</v>
      </c>
      <c r="Q472" s="250"/>
      <c r="R472" s="250"/>
      <c r="S472" s="250"/>
      <c r="T472" s="250"/>
      <c r="U472" s="250"/>
      <c r="V472" s="250"/>
      <c r="W472" s="250"/>
      <c r="X472" s="250"/>
      <c r="Y472" s="251">
        <v>3.6</v>
      </c>
      <c r="Z472" s="252"/>
      <c r="AA472" s="252"/>
      <c r="AB472" s="253"/>
      <c r="AC472" s="237" t="s">
        <v>333</v>
      </c>
      <c r="AD472" s="238"/>
      <c r="AE472" s="238"/>
      <c r="AF472" s="238"/>
      <c r="AG472" s="238"/>
      <c r="AH472" s="239">
        <v>1</v>
      </c>
      <c r="AI472" s="240"/>
      <c r="AJ472" s="240"/>
      <c r="AK472" s="240"/>
      <c r="AL472" s="241">
        <v>94.7</v>
      </c>
      <c r="AM472" s="242"/>
      <c r="AN472" s="242"/>
      <c r="AO472" s="243"/>
      <c r="AP472" s="244" t="s">
        <v>812</v>
      </c>
      <c r="AQ472" s="244"/>
      <c r="AR472" s="244"/>
      <c r="AS472" s="244"/>
      <c r="AT472" s="244"/>
      <c r="AU472" s="244"/>
      <c r="AV472" s="244"/>
      <c r="AW472" s="244"/>
      <c r="AX472" s="244"/>
      <c r="AY472">
        <f>COUNTA($C$472)</f>
        <v>1</v>
      </c>
    </row>
    <row r="473" spans="1:51" ht="43.15" customHeight="1" x14ac:dyDescent="0.15">
      <c r="A473" s="245">
        <v>9</v>
      </c>
      <c r="B473" s="245">
        <v>1</v>
      </c>
      <c r="C473" s="269" t="s">
        <v>921</v>
      </c>
      <c r="D473" s="268"/>
      <c r="E473" s="268"/>
      <c r="F473" s="268"/>
      <c r="G473" s="268"/>
      <c r="H473" s="268"/>
      <c r="I473" s="268"/>
      <c r="J473" s="248">
        <v>2013101000196</v>
      </c>
      <c r="K473" s="249"/>
      <c r="L473" s="249"/>
      <c r="M473" s="249"/>
      <c r="N473" s="249"/>
      <c r="O473" s="249"/>
      <c r="P473" s="256" t="s">
        <v>906</v>
      </c>
      <c r="Q473" s="250"/>
      <c r="R473" s="250"/>
      <c r="S473" s="250"/>
      <c r="T473" s="250"/>
      <c r="U473" s="250"/>
      <c r="V473" s="250"/>
      <c r="W473" s="250"/>
      <c r="X473" s="250"/>
      <c r="Y473" s="251">
        <v>2.67</v>
      </c>
      <c r="Z473" s="252"/>
      <c r="AA473" s="252"/>
      <c r="AB473" s="253"/>
      <c r="AC473" s="237" t="s">
        <v>333</v>
      </c>
      <c r="AD473" s="238"/>
      <c r="AE473" s="238"/>
      <c r="AF473" s="238"/>
      <c r="AG473" s="238"/>
      <c r="AH473" s="239">
        <v>1</v>
      </c>
      <c r="AI473" s="240"/>
      <c r="AJ473" s="240"/>
      <c r="AK473" s="240"/>
      <c r="AL473" s="241">
        <v>99.8</v>
      </c>
      <c r="AM473" s="242"/>
      <c r="AN473" s="242"/>
      <c r="AO473" s="243"/>
      <c r="AP473" s="244" t="s">
        <v>812</v>
      </c>
      <c r="AQ473" s="244"/>
      <c r="AR473" s="244"/>
      <c r="AS473" s="244"/>
      <c r="AT473" s="244"/>
      <c r="AU473" s="244"/>
      <c r="AV473" s="244"/>
      <c r="AW473" s="244"/>
      <c r="AX473" s="244"/>
      <c r="AY473">
        <f>COUNTA($C$473)</f>
        <v>1</v>
      </c>
    </row>
    <row r="474" spans="1:51" ht="43.15" customHeight="1" x14ac:dyDescent="0.15">
      <c r="A474" s="245">
        <v>10</v>
      </c>
      <c r="B474" s="245">
        <v>1</v>
      </c>
      <c r="C474" s="268" t="s">
        <v>753</v>
      </c>
      <c r="D474" s="268"/>
      <c r="E474" s="268"/>
      <c r="F474" s="268"/>
      <c r="G474" s="268"/>
      <c r="H474" s="268"/>
      <c r="I474" s="268"/>
      <c r="J474" s="248">
        <v>5120001039649</v>
      </c>
      <c r="K474" s="249"/>
      <c r="L474" s="249"/>
      <c r="M474" s="249"/>
      <c r="N474" s="249"/>
      <c r="O474" s="249"/>
      <c r="P474" s="250" t="s">
        <v>856</v>
      </c>
      <c r="Q474" s="250"/>
      <c r="R474" s="250"/>
      <c r="S474" s="250"/>
      <c r="T474" s="250"/>
      <c r="U474" s="250"/>
      <c r="V474" s="250"/>
      <c r="W474" s="250"/>
      <c r="X474" s="250"/>
      <c r="Y474" s="251">
        <v>2.63</v>
      </c>
      <c r="Z474" s="252"/>
      <c r="AA474" s="252"/>
      <c r="AB474" s="253"/>
      <c r="AC474" s="237" t="s">
        <v>333</v>
      </c>
      <c r="AD474" s="238"/>
      <c r="AE474" s="238"/>
      <c r="AF474" s="238"/>
      <c r="AG474" s="238"/>
      <c r="AH474" s="239">
        <v>1</v>
      </c>
      <c r="AI474" s="240"/>
      <c r="AJ474" s="240"/>
      <c r="AK474" s="240"/>
      <c r="AL474" s="241">
        <v>100</v>
      </c>
      <c r="AM474" s="242"/>
      <c r="AN474" s="242"/>
      <c r="AO474" s="243"/>
      <c r="AP474" s="244" t="s">
        <v>812</v>
      </c>
      <c r="AQ474" s="244"/>
      <c r="AR474" s="244"/>
      <c r="AS474" s="244"/>
      <c r="AT474" s="244"/>
      <c r="AU474" s="244"/>
      <c r="AV474" s="244"/>
      <c r="AW474" s="244"/>
      <c r="AX474" s="244"/>
      <c r="AY474">
        <f>COUNTA($C$474)</f>
        <v>1</v>
      </c>
    </row>
    <row r="475" spans="1:51" ht="43.15" customHeight="1" x14ac:dyDescent="0.15">
      <c r="A475" s="245">
        <v>11</v>
      </c>
      <c r="B475" s="245">
        <v>1</v>
      </c>
      <c r="C475" s="268" t="s">
        <v>861</v>
      </c>
      <c r="D475" s="268"/>
      <c r="E475" s="268"/>
      <c r="F475" s="268"/>
      <c r="G475" s="268"/>
      <c r="H475" s="268"/>
      <c r="I475" s="268"/>
      <c r="J475" s="248">
        <v>3050001006550</v>
      </c>
      <c r="K475" s="249"/>
      <c r="L475" s="249"/>
      <c r="M475" s="249"/>
      <c r="N475" s="249"/>
      <c r="O475" s="249"/>
      <c r="P475" s="250" t="s">
        <v>862</v>
      </c>
      <c r="Q475" s="250"/>
      <c r="R475" s="250"/>
      <c r="S475" s="250"/>
      <c r="T475" s="250"/>
      <c r="U475" s="250"/>
      <c r="V475" s="250"/>
      <c r="W475" s="250"/>
      <c r="X475" s="250"/>
      <c r="Y475" s="251">
        <v>1.5</v>
      </c>
      <c r="Z475" s="252"/>
      <c r="AA475" s="252"/>
      <c r="AB475" s="253"/>
      <c r="AC475" s="237" t="s">
        <v>333</v>
      </c>
      <c r="AD475" s="238"/>
      <c r="AE475" s="238"/>
      <c r="AF475" s="238"/>
      <c r="AG475" s="238"/>
      <c r="AH475" s="239">
        <v>3</v>
      </c>
      <c r="AI475" s="240"/>
      <c r="AJ475" s="240"/>
      <c r="AK475" s="240"/>
      <c r="AL475" s="241">
        <v>85.2</v>
      </c>
      <c r="AM475" s="242"/>
      <c r="AN475" s="242"/>
      <c r="AO475" s="243"/>
      <c r="AP475" s="244" t="s">
        <v>812</v>
      </c>
      <c r="AQ475" s="244"/>
      <c r="AR475" s="244"/>
      <c r="AS475" s="244"/>
      <c r="AT475" s="244"/>
      <c r="AU475" s="244"/>
      <c r="AV475" s="244"/>
      <c r="AW475" s="244"/>
      <c r="AX475" s="244"/>
      <c r="AY475">
        <f>COUNTA($C$475)</f>
        <v>1</v>
      </c>
    </row>
    <row r="476" spans="1:51" ht="43.15" customHeight="1" x14ac:dyDescent="0.15">
      <c r="A476" s="245">
        <v>12</v>
      </c>
      <c r="B476" s="245">
        <v>1</v>
      </c>
      <c r="C476" s="268" t="s">
        <v>861</v>
      </c>
      <c r="D476" s="268"/>
      <c r="E476" s="268"/>
      <c r="F476" s="268"/>
      <c r="G476" s="268"/>
      <c r="H476" s="268"/>
      <c r="I476" s="268"/>
      <c r="J476" s="248">
        <v>3050001006550</v>
      </c>
      <c r="K476" s="249"/>
      <c r="L476" s="249"/>
      <c r="M476" s="249"/>
      <c r="N476" s="249"/>
      <c r="O476" s="249"/>
      <c r="P476" s="250" t="s">
        <v>863</v>
      </c>
      <c r="Q476" s="250"/>
      <c r="R476" s="250"/>
      <c r="S476" s="250"/>
      <c r="T476" s="250"/>
      <c r="U476" s="250"/>
      <c r="V476" s="250"/>
      <c r="W476" s="250"/>
      <c r="X476" s="250"/>
      <c r="Y476" s="251">
        <v>1</v>
      </c>
      <c r="Z476" s="252"/>
      <c r="AA476" s="252"/>
      <c r="AB476" s="253"/>
      <c r="AC476" s="237" t="s">
        <v>333</v>
      </c>
      <c r="AD476" s="238"/>
      <c r="AE476" s="238"/>
      <c r="AF476" s="238"/>
      <c r="AG476" s="238"/>
      <c r="AH476" s="239">
        <v>3</v>
      </c>
      <c r="AI476" s="240"/>
      <c r="AJ476" s="240"/>
      <c r="AK476" s="240"/>
      <c r="AL476" s="241">
        <v>88.3</v>
      </c>
      <c r="AM476" s="242"/>
      <c r="AN476" s="242"/>
      <c r="AO476" s="243"/>
      <c r="AP476" s="244" t="s">
        <v>812</v>
      </c>
      <c r="AQ476" s="244"/>
      <c r="AR476" s="244"/>
      <c r="AS476" s="244"/>
      <c r="AT476" s="244"/>
      <c r="AU476" s="244"/>
      <c r="AV476" s="244"/>
      <c r="AW476" s="244"/>
      <c r="AX476" s="244"/>
      <c r="AY476">
        <f>COUNTA($C$476)</f>
        <v>1</v>
      </c>
    </row>
    <row r="477" spans="1:51" ht="43.15" customHeight="1" x14ac:dyDescent="0.15">
      <c r="A477" s="245">
        <v>13</v>
      </c>
      <c r="B477" s="245">
        <v>1</v>
      </c>
      <c r="C477" s="269" t="s">
        <v>859</v>
      </c>
      <c r="D477" s="268"/>
      <c r="E477" s="268"/>
      <c r="F477" s="268"/>
      <c r="G477" s="268"/>
      <c r="H477" s="268"/>
      <c r="I477" s="268"/>
      <c r="J477" s="248">
        <v>5130001021069</v>
      </c>
      <c r="K477" s="249"/>
      <c r="L477" s="249"/>
      <c r="M477" s="249"/>
      <c r="N477" s="249"/>
      <c r="O477" s="249"/>
      <c r="P477" s="256" t="s">
        <v>860</v>
      </c>
      <c r="Q477" s="250"/>
      <c r="R477" s="250"/>
      <c r="S477" s="250"/>
      <c r="T477" s="250"/>
      <c r="U477" s="250"/>
      <c r="V477" s="250"/>
      <c r="W477" s="250"/>
      <c r="X477" s="250"/>
      <c r="Y477" s="251">
        <v>1.45</v>
      </c>
      <c r="Z477" s="252"/>
      <c r="AA477" s="252"/>
      <c r="AB477" s="253"/>
      <c r="AC477" s="237" t="s">
        <v>333</v>
      </c>
      <c r="AD477" s="238"/>
      <c r="AE477" s="238"/>
      <c r="AF477" s="238"/>
      <c r="AG477" s="238"/>
      <c r="AH477" s="239">
        <v>1</v>
      </c>
      <c r="AI477" s="240"/>
      <c r="AJ477" s="240"/>
      <c r="AK477" s="240"/>
      <c r="AL477" s="241">
        <v>99.6</v>
      </c>
      <c r="AM477" s="242"/>
      <c r="AN477" s="242"/>
      <c r="AO477" s="243"/>
      <c r="AP477" s="244" t="s">
        <v>912</v>
      </c>
      <c r="AQ477" s="244"/>
      <c r="AR477" s="244"/>
      <c r="AS477" s="244"/>
      <c r="AT477" s="244"/>
      <c r="AU477" s="244"/>
      <c r="AV477" s="244"/>
      <c r="AW477" s="244"/>
      <c r="AX477" s="244"/>
      <c r="AY477">
        <f>COUNTA($C$477)</f>
        <v>1</v>
      </c>
    </row>
    <row r="478" spans="1:51" ht="43.15" customHeight="1" x14ac:dyDescent="0.15">
      <c r="A478" s="245">
        <v>14</v>
      </c>
      <c r="B478" s="245">
        <v>1</v>
      </c>
      <c r="C478" s="269" t="s">
        <v>902</v>
      </c>
      <c r="D478" s="268"/>
      <c r="E478" s="268"/>
      <c r="F478" s="268"/>
      <c r="G478" s="268"/>
      <c r="H478" s="268"/>
      <c r="I478" s="268"/>
      <c r="J478" s="248">
        <v>5011401002777</v>
      </c>
      <c r="K478" s="249"/>
      <c r="L478" s="249"/>
      <c r="M478" s="249"/>
      <c r="N478" s="249"/>
      <c r="O478" s="249"/>
      <c r="P478" s="256" t="s">
        <v>905</v>
      </c>
      <c r="Q478" s="250"/>
      <c r="R478" s="250"/>
      <c r="S478" s="250"/>
      <c r="T478" s="250"/>
      <c r="U478" s="250"/>
      <c r="V478" s="250"/>
      <c r="W478" s="250"/>
      <c r="X478" s="250"/>
      <c r="Y478" s="251">
        <v>1.1499999999999999</v>
      </c>
      <c r="Z478" s="252"/>
      <c r="AA478" s="252"/>
      <c r="AB478" s="253"/>
      <c r="AC478" s="237" t="s">
        <v>333</v>
      </c>
      <c r="AD478" s="238"/>
      <c r="AE478" s="238"/>
      <c r="AF478" s="238"/>
      <c r="AG478" s="238"/>
      <c r="AH478" s="239">
        <v>2</v>
      </c>
      <c r="AI478" s="240"/>
      <c r="AJ478" s="240"/>
      <c r="AK478" s="240"/>
      <c r="AL478" s="241">
        <v>94.3</v>
      </c>
      <c r="AM478" s="242"/>
      <c r="AN478" s="242"/>
      <c r="AO478" s="243"/>
      <c r="AP478" s="244" t="s">
        <v>912</v>
      </c>
      <c r="AQ478" s="244"/>
      <c r="AR478" s="244"/>
      <c r="AS478" s="244"/>
      <c r="AT478" s="244"/>
      <c r="AU478" s="244"/>
      <c r="AV478" s="244"/>
      <c r="AW478" s="244"/>
      <c r="AX478" s="244"/>
      <c r="AY478">
        <f>COUNTA($C$478)</f>
        <v>1</v>
      </c>
    </row>
    <row r="479" spans="1:51" ht="30" customHeight="1" x14ac:dyDescent="0.15">
      <c r="A479" s="245">
        <v>15</v>
      </c>
      <c r="B479" s="245">
        <v>1</v>
      </c>
      <c r="C479" s="269" t="s">
        <v>904</v>
      </c>
      <c r="D479" s="268"/>
      <c r="E479" s="268"/>
      <c r="F479" s="268"/>
      <c r="G479" s="268"/>
      <c r="H479" s="268"/>
      <c r="I479" s="268"/>
      <c r="J479" s="248">
        <v>9110001023393</v>
      </c>
      <c r="K479" s="249"/>
      <c r="L479" s="249"/>
      <c r="M479" s="249"/>
      <c r="N479" s="249"/>
      <c r="O479" s="249"/>
      <c r="P479" s="256" t="s">
        <v>903</v>
      </c>
      <c r="Q479" s="250"/>
      <c r="R479" s="250"/>
      <c r="S479" s="250"/>
      <c r="T479" s="250"/>
      <c r="U479" s="250"/>
      <c r="V479" s="250"/>
      <c r="W479" s="250"/>
      <c r="X479" s="250"/>
      <c r="Y479" s="251">
        <v>0.8</v>
      </c>
      <c r="Z479" s="252"/>
      <c r="AA479" s="252"/>
      <c r="AB479" s="253"/>
      <c r="AC479" s="237" t="s">
        <v>333</v>
      </c>
      <c r="AD479" s="238"/>
      <c r="AE479" s="238"/>
      <c r="AF479" s="238"/>
      <c r="AG479" s="238"/>
      <c r="AH479" s="239">
        <v>1</v>
      </c>
      <c r="AI479" s="240"/>
      <c r="AJ479" s="240"/>
      <c r="AK479" s="240"/>
      <c r="AL479" s="241">
        <v>92.5</v>
      </c>
      <c r="AM479" s="242"/>
      <c r="AN479" s="242"/>
      <c r="AO479" s="243"/>
      <c r="AP479" s="244"/>
      <c r="AQ479" s="244"/>
      <c r="AR479" s="244"/>
      <c r="AS479" s="244"/>
      <c r="AT479" s="244"/>
      <c r="AU479" s="244"/>
      <c r="AV479" s="244"/>
      <c r="AW479" s="244"/>
      <c r="AX479" s="244"/>
      <c r="AY479">
        <f>COUNTA($C$479)</f>
        <v>1</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9"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9" t="s">
        <v>308</v>
      </c>
      <c r="AD497" s="259"/>
      <c r="AE497" s="259"/>
      <c r="AF497" s="259"/>
      <c r="AG497" s="259"/>
      <c r="AH497" s="272" t="s">
        <v>328</v>
      </c>
      <c r="AI497" s="270"/>
      <c r="AJ497" s="270"/>
      <c r="AK497" s="270"/>
      <c r="AL497" s="270" t="s">
        <v>19</v>
      </c>
      <c r="AM497" s="270"/>
      <c r="AN497" s="270"/>
      <c r="AO497" s="274"/>
      <c r="AP497" s="262" t="s">
        <v>275</v>
      </c>
      <c r="AQ497" s="262"/>
      <c r="AR497" s="262"/>
      <c r="AS497" s="262"/>
      <c r="AT497" s="262"/>
      <c r="AU497" s="262"/>
      <c r="AV497" s="262"/>
      <c r="AW497" s="262"/>
      <c r="AX497" s="262"/>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7"/>
      <c r="AI498" s="258"/>
      <c r="AJ498" s="258"/>
      <c r="AK498" s="258"/>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7"/>
      <c r="AI499" s="258"/>
      <c r="AJ499" s="258"/>
      <c r="AK499" s="258"/>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9"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9" t="s">
        <v>308</v>
      </c>
      <c r="AD530" s="259"/>
      <c r="AE530" s="259"/>
      <c r="AF530" s="259"/>
      <c r="AG530" s="259"/>
      <c r="AH530" s="272" t="s">
        <v>328</v>
      </c>
      <c r="AI530" s="270"/>
      <c r="AJ530" s="270"/>
      <c r="AK530" s="270"/>
      <c r="AL530" s="270" t="s">
        <v>19</v>
      </c>
      <c r="AM530" s="270"/>
      <c r="AN530" s="270"/>
      <c r="AO530" s="274"/>
      <c r="AP530" s="262" t="s">
        <v>275</v>
      </c>
      <c r="AQ530" s="262"/>
      <c r="AR530" s="262"/>
      <c r="AS530" s="262"/>
      <c r="AT530" s="262"/>
      <c r="AU530" s="262"/>
      <c r="AV530" s="262"/>
      <c r="AW530" s="262"/>
      <c r="AX530" s="262"/>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7"/>
      <c r="AI531" s="258"/>
      <c r="AJ531" s="258"/>
      <c r="AK531" s="258"/>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7"/>
      <c r="AI532" s="258"/>
      <c r="AJ532" s="258"/>
      <c r="AK532" s="258"/>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9"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9" t="s">
        <v>308</v>
      </c>
      <c r="AD563" s="259"/>
      <c r="AE563" s="259"/>
      <c r="AF563" s="259"/>
      <c r="AG563" s="259"/>
      <c r="AH563" s="272" t="s">
        <v>328</v>
      </c>
      <c r="AI563" s="270"/>
      <c r="AJ563" s="270"/>
      <c r="AK563" s="270"/>
      <c r="AL563" s="270" t="s">
        <v>19</v>
      </c>
      <c r="AM563" s="270"/>
      <c r="AN563" s="270"/>
      <c r="AO563" s="274"/>
      <c r="AP563" s="262" t="s">
        <v>275</v>
      </c>
      <c r="AQ563" s="262"/>
      <c r="AR563" s="262"/>
      <c r="AS563" s="262"/>
      <c r="AT563" s="262"/>
      <c r="AU563" s="262"/>
      <c r="AV563" s="262"/>
      <c r="AW563" s="262"/>
      <c r="AX563" s="262"/>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7"/>
      <c r="AI564" s="258"/>
      <c r="AJ564" s="258"/>
      <c r="AK564" s="258"/>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7"/>
      <c r="AI565" s="258"/>
      <c r="AJ565" s="258"/>
      <c r="AK565" s="258"/>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9"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9" t="s">
        <v>308</v>
      </c>
      <c r="AD596" s="259"/>
      <c r="AE596" s="259"/>
      <c r="AF596" s="259"/>
      <c r="AG596" s="259"/>
      <c r="AH596" s="272" t="s">
        <v>328</v>
      </c>
      <c r="AI596" s="270"/>
      <c r="AJ596" s="270"/>
      <c r="AK596" s="270"/>
      <c r="AL596" s="270" t="s">
        <v>19</v>
      </c>
      <c r="AM596" s="270"/>
      <c r="AN596" s="270"/>
      <c r="AO596" s="274"/>
      <c r="AP596" s="262" t="s">
        <v>275</v>
      </c>
      <c r="AQ596" s="262"/>
      <c r="AR596" s="262"/>
      <c r="AS596" s="262"/>
      <c r="AT596" s="262"/>
      <c r="AU596" s="262"/>
      <c r="AV596" s="262"/>
      <c r="AW596" s="262"/>
      <c r="AX596" s="262"/>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7"/>
      <c r="AI597" s="258"/>
      <c r="AJ597" s="258"/>
      <c r="AK597" s="258"/>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7"/>
      <c r="AI598" s="258"/>
      <c r="AJ598" s="258"/>
      <c r="AK598" s="258"/>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3" t="s">
        <v>660</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310</v>
      </c>
      <c r="AM627" s="267"/>
      <c r="AN627" s="267"/>
      <c r="AO627" s="75" t="s">
        <v>309</v>
      </c>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304</v>
      </c>
      <c r="AQ630" s="262"/>
      <c r="AR630" s="262"/>
      <c r="AS630" s="262"/>
      <c r="AT630" s="262"/>
      <c r="AU630" s="262"/>
      <c r="AV630" s="262"/>
      <c r="AW630" s="262"/>
      <c r="AX630" s="262"/>
    </row>
    <row r="631" spans="1:51" ht="81.75" customHeight="1" x14ac:dyDescent="0.15">
      <c r="A631" s="245">
        <v>1</v>
      </c>
      <c r="B631" s="245">
        <v>1</v>
      </c>
      <c r="C631" s="246" t="s">
        <v>893</v>
      </c>
      <c r="D631" s="246"/>
      <c r="E631" s="255" t="s">
        <v>739</v>
      </c>
      <c r="F631" s="247"/>
      <c r="G631" s="247"/>
      <c r="H631" s="247"/>
      <c r="I631" s="247"/>
      <c r="J631" s="248">
        <v>4010001008772</v>
      </c>
      <c r="K631" s="249"/>
      <c r="L631" s="249"/>
      <c r="M631" s="249"/>
      <c r="N631" s="249"/>
      <c r="O631" s="249"/>
      <c r="P631" s="256" t="s">
        <v>738</v>
      </c>
      <c r="Q631" s="250"/>
      <c r="R631" s="250"/>
      <c r="S631" s="250"/>
      <c r="T631" s="250"/>
      <c r="U631" s="250"/>
      <c r="V631" s="250"/>
      <c r="W631" s="250"/>
      <c r="X631" s="250"/>
      <c r="Y631" s="251">
        <v>2311.3200000000002</v>
      </c>
      <c r="Z631" s="252"/>
      <c r="AA631" s="252"/>
      <c r="AB631" s="253"/>
      <c r="AC631" s="237" t="s">
        <v>340</v>
      </c>
      <c r="AD631" s="238"/>
      <c r="AE631" s="238"/>
      <c r="AF631" s="238"/>
      <c r="AG631" s="238"/>
      <c r="AH631" s="257">
        <v>1</v>
      </c>
      <c r="AI631" s="258"/>
      <c r="AJ631" s="258"/>
      <c r="AK631" s="258"/>
      <c r="AL631" s="257">
        <v>99.5</v>
      </c>
      <c r="AM631" s="258"/>
      <c r="AN631" s="258"/>
      <c r="AO631" s="258"/>
      <c r="AP631" s="244" t="s">
        <v>894</v>
      </c>
      <c r="AQ631" s="244"/>
      <c r="AR631" s="244"/>
      <c r="AS631" s="244"/>
      <c r="AT631" s="244"/>
      <c r="AU631" s="244"/>
      <c r="AV631" s="244"/>
      <c r="AW631" s="244"/>
      <c r="AX631" s="244"/>
    </row>
    <row r="632" spans="1:51" ht="93" customHeight="1" x14ac:dyDescent="0.15">
      <c r="A632" s="245">
        <v>2</v>
      </c>
      <c r="B632" s="245">
        <v>1</v>
      </c>
      <c r="C632" s="246" t="s">
        <v>893</v>
      </c>
      <c r="D632" s="246"/>
      <c r="E632" s="255" t="s">
        <v>736</v>
      </c>
      <c r="F632" s="247"/>
      <c r="G632" s="247"/>
      <c r="H632" s="247"/>
      <c r="I632" s="247"/>
      <c r="J632" s="248">
        <v>4010001008772</v>
      </c>
      <c r="K632" s="249"/>
      <c r="L632" s="249"/>
      <c r="M632" s="249"/>
      <c r="N632" s="249"/>
      <c r="O632" s="249"/>
      <c r="P632" s="256" t="s">
        <v>870</v>
      </c>
      <c r="Q632" s="250"/>
      <c r="R632" s="250"/>
      <c r="S632" s="250"/>
      <c r="T632" s="250"/>
      <c r="U632" s="250"/>
      <c r="V632" s="250"/>
      <c r="W632" s="250"/>
      <c r="X632" s="250"/>
      <c r="Y632" s="251">
        <v>1255.0999999999999</v>
      </c>
      <c r="Z632" s="252"/>
      <c r="AA632" s="252"/>
      <c r="AB632" s="253"/>
      <c r="AC632" s="237" t="s">
        <v>340</v>
      </c>
      <c r="AD632" s="238"/>
      <c r="AE632" s="238"/>
      <c r="AF632" s="238"/>
      <c r="AG632" s="238"/>
      <c r="AH632" s="239">
        <v>1</v>
      </c>
      <c r="AI632" s="240"/>
      <c r="AJ632" s="240"/>
      <c r="AK632" s="240"/>
      <c r="AL632" s="241">
        <v>99.5</v>
      </c>
      <c r="AM632" s="242"/>
      <c r="AN632" s="242"/>
      <c r="AO632" s="243"/>
      <c r="AP632" s="244" t="s">
        <v>913</v>
      </c>
      <c r="AQ632" s="244"/>
      <c r="AR632" s="244"/>
      <c r="AS632" s="244"/>
      <c r="AT632" s="244"/>
      <c r="AU632" s="244"/>
      <c r="AV632" s="244"/>
      <c r="AW632" s="244"/>
      <c r="AX632" s="244"/>
      <c r="AY632">
        <f>COUNTA($E$632)</f>
        <v>1</v>
      </c>
    </row>
    <row r="633" spans="1:51" ht="85.5" customHeight="1" x14ac:dyDescent="0.15">
      <c r="A633" s="245">
        <v>3</v>
      </c>
      <c r="B633" s="245">
        <v>1</v>
      </c>
      <c r="C633" s="246" t="s">
        <v>893</v>
      </c>
      <c r="D633" s="246"/>
      <c r="E633" s="247" t="s">
        <v>736</v>
      </c>
      <c r="F633" s="247"/>
      <c r="G633" s="247"/>
      <c r="H633" s="247"/>
      <c r="I633" s="247"/>
      <c r="J633" s="248">
        <v>4010001008772</v>
      </c>
      <c r="K633" s="249"/>
      <c r="L633" s="249"/>
      <c r="M633" s="249"/>
      <c r="N633" s="249"/>
      <c r="O633" s="249"/>
      <c r="P633" s="256" t="s">
        <v>884</v>
      </c>
      <c r="Q633" s="250"/>
      <c r="R633" s="250"/>
      <c r="S633" s="250"/>
      <c r="T633" s="250"/>
      <c r="U633" s="250"/>
      <c r="V633" s="250"/>
      <c r="W633" s="250"/>
      <c r="X633" s="250"/>
      <c r="Y633" s="251">
        <v>4660.91</v>
      </c>
      <c r="Z633" s="252"/>
      <c r="AA633" s="252"/>
      <c r="AB633" s="253"/>
      <c r="AC633" s="237" t="s">
        <v>340</v>
      </c>
      <c r="AD633" s="238"/>
      <c r="AE633" s="238"/>
      <c r="AF633" s="238"/>
      <c r="AG633" s="238"/>
      <c r="AH633" s="239">
        <v>1</v>
      </c>
      <c r="AI633" s="240"/>
      <c r="AJ633" s="240"/>
      <c r="AK633" s="240"/>
      <c r="AL633" s="241">
        <v>99.8</v>
      </c>
      <c r="AM633" s="242"/>
      <c r="AN633" s="242"/>
      <c r="AO633" s="243"/>
      <c r="AP633" s="244" t="s">
        <v>914</v>
      </c>
      <c r="AQ633" s="244"/>
      <c r="AR633" s="244"/>
      <c r="AS633" s="244"/>
      <c r="AT633" s="244"/>
      <c r="AU633" s="244"/>
      <c r="AV633" s="244"/>
      <c r="AW633" s="244"/>
      <c r="AX633" s="244"/>
      <c r="AY633">
        <f>COUNTA($E$633)</f>
        <v>1</v>
      </c>
    </row>
    <row r="634" spans="1:51" ht="93" customHeight="1" x14ac:dyDescent="0.15">
      <c r="A634" s="245">
        <v>4</v>
      </c>
      <c r="B634" s="245">
        <v>1</v>
      </c>
      <c r="C634" s="246" t="s">
        <v>893</v>
      </c>
      <c r="D634" s="246"/>
      <c r="E634" s="255" t="s">
        <v>871</v>
      </c>
      <c r="F634" s="247"/>
      <c r="G634" s="247"/>
      <c r="H634" s="247"/>
      <c r="I634" s="247"/>
      <c r="J634" s="248">
        <v>1020001081053</v>
      </c>
      <c r="K634" s="249"/>
      <c r="L634" s="249"/>
      <c r="M634" s="249"/>
      <c r="N634" s="249"/>
      <c r="O634" s="249"/>
      <c r="P634" s="256" t="s">
        <v>872</v>
      </c>
      <c r="Q634" s="250"/>
      <c r="R634" s="250"/>
      <c r="S634" s="250"/>
      <c r="T634" s="250"/>
      <c r="U634" s="250"/>
      <c r="V634" s="250"/>
      <c r="W634" s="250"/>
      <c r="X634" s="250"/>
      <c r="Y634" s="251">
        <v>1813.47</v>
      </c>
      <c r="Z634" s="252"/>
      <c r="AA634" s="252"/>
      <c r="AB634" s="253"/>
      <c r="AC634" s="237" t="s">
        <v>340</v>
      </c>
      <c r="AD634" s="238"/>
      <c r="AE634" s="238"/>
      <c r="AF634" s="238"/>
      <c r="AG634" s="238"/>
      <c r="AH634" s="239">
        <v>1</v>
      </c>
      <c r="AI634" s="240"/>
      <c r="AJ634" s="240"/>
      <c r="AK634" s="240"/>
      <c r="AL634" s="241">
        <v>99.6</v>
      </c>
      <c r="AM634" s="242"/>
      <c r="AN634" s="242"/>
      <c r="AO634" s="243"/>
      <c r="AP634" s="244" t="s">
        <v>894</v>
      </c>
      <c r="AQ634" s="244"/>
      <c r="AR634" s="244"/>
      <c r="AS634" s="244"/>
      <c r="AT634" s="244"/>
      <c r="AU634" s="244"/>
      <c r="AV634" s="244"/>
      <c r="AW634" s="244"/>
      <c r="AX634" s="244"/>
      <c r="AY634">
        <f>COUNTA($E$634)</f>
        <v>1</v>
      </c>
    </row>
    <row r="635" spans="1:51" ht="83.25" customHeight="1" x14ac:dyDescent="0.15">
      <c r="A635" s="245">
        <v>5</v>
      </c>
      <c r="B635" s="245">
        <v>1</v>
      </c>
      <c r="C635" s="246" t="s">
        <v>893</v>
      </c>
      <c r="D635" s="246"/>
      <c r="E635" s="247" t="s">
        <v>730</v>
      </c>
      <c r="F635" s="247"/>
      <c r="G635" s="247"/>
      <c r="H635" s="247"/>
      <c r="I635" s="247"/>
      <c r="J635" s="248">
        <v>1020001081053</v>
      </c>
      <c r="K635" s="249"/>
      <c r="L635" s="249"/>
      <c r="M635" s="249"/>
      <c r="N635" s="249"/>
      <c r="O635" s="249"/>
      <c r="P635" s="256" t="s">
        <v>873</v>
      </c>
      <c r="Q635" s="250"/>
      <c r="R635" s="250"/>
      <c r="S635" s="250"/>
      <c r="T635" s="250"/>
      <c r="U635" s="250"/>
      <c r="V635" s="250"/>
      <c r="W635" s="250"/>
      <c r="X635" s="250"/>
      <c r="Y635" s="251">
        <v>1745.93</v>
      </c>
      <c r="Z635" s="252"/>
      <c r="AA635" s="252"/>
      <c r="AB635" s="253"/>
      <c r="AC635" s="237" t="s">
        <v>340</v>
      </c>
      <c r="AD635" s="238"/>
      <c r="AE635" s="238"/>
      <c r="AF635" s="238"/>
      <c r="AG635" s="238"/>
      <c r="AH635" s="239">
        <v>1</v>
      </c>
      <c r="AI635" s="240"/>
      <c r="AJ635" s="240"/>
      <c r="AK635" s="240"/>
      <c r="AL635" s="241">
        <v>99.4</v>
      </c>
      <c r="AM635" s="242"/>
      <c r="AN635" s="242"/>
      <c r="AO635" s="243"/>
      <c r="AP635" s="244" t="s">
        <v>894</v>
      </c>
      <c r="AQ635" s="244"/>
      <c r="AR635" s="244"/>
      <c r="AS635" s="244"/>
      <c r="AT635" s="244"/>
      <c r="AU635" s="244"/>
      <c r="AV635" s="244"/>
      <c r="AW635" s="244"/>
      <c r="AX635" s="244"/>
      <c r="AY635">
        <f>COUNTA($E$635)</f>
        <v>1</v>
      </c>
    </row>
    <row r="636" spans="1:51" ht="91.5" customHeight="1" x14ac:dyDescent="0.15">
      <c r="A636" s="245">
        <v>6</v>
      </c>
      <c r="B636" s="245">
        <v>1</v>
      </c>
      <c r="C636" s="246" t="s">
        <v>893</v>
      </c>
      <c r="D636" s="246"/>
      <c r="E636" s="247" t="s">
        <v>730</v>
      </c>
      <c r="F636" s="247"/>
      <c r="G636" s="247"/>
      <c r="H636" s="247"/>
      <c r="I636" s="247"/>
      <c r="J636" s="248">
        <v>1020001081053</v>
      </c>
      <c r="K636" s="249"/>
      <c r="L636" s="249"/>
      <c r="M636" s="249"/>
      <c r="N636" s="249"/>
      <c r="O636" s="249"/>
      <c r="P636" s="256" t="s">
        <v>874</v>
      </c>
      <c r="Q636" s="250"/>
      <c r="R636" s="250"/>
      <c r="S636" s="250"/>
      <c r="T636" s="250"/>
      <c r="U636" s="250"/>
      <c r="V636" s="250"/>
      <c r="W636" s="250"/>
      <c r="X636" s="250"/>
      <c r="Y636" s="251">
        <v>3442.67</v>
      </c>
      <c r="Z636" s="252"/>
      <c r="AA636" s="252"/>
      <c r="AB636" s="253"/>
      <c r="AC636" s="237" t="s">
        <v>340</v>
      </c>
      <c r="AD636" s="238"/>
      <c r="AE636" s="238"/>
      <c r="AF636" s="238"/>
      <c r="AG636" s="238"/>
      <c r="AH636" s="239">
        <v>1</v>
      </c>
      <c r="AI636" s="240"/>
      <c r="AJ636" s="240"/>
      <c r="AK636" s="240"/>
      <c r="AL636" s="241">
        <v>99.8</v>
      </c>
      <c r="AM636" s="242"/>
      <c r="AN636" s="242"/>
      <c r="AO636" s="243"/>
      <c r="AP636" s="244" t="s">
        <v>914</v>
      </c>
      <c r="AQ636" s="244"/>
      <c r="AR636" s="244"/>
      <c r="AS636" s="244"/>
      <c r="AT636" s="244"/>
      <c r="AU636" s="244"/>
      <c r="AV636" s="244"/>
      <c r="AW636" s="244"/>
      <c r="AX636" s="244"/>
      <c r="AY636">
        <f>COUNTA($E$636)</f>
        <v>1</v>
      </c>
    </row>
    <row r="637" spans="1:51" ht="56.25" customHeight="1" x14ac:dyDescent="0.15">
      <c r="A637" s="245">
        <v>7</v>
      </c>
      <c r="B637" s="245">
        <v>1</v>
      </c>
      <c r="C637" s="246" t="s">
        <v>893</v>
      </c>
      <c r="D637" s="246"/>
      <c r="E637" s="255" t="s">
        <v>754</v>
      </c>
      <c r="F637" s="247"/>
      <c r="G637" s="247"/>
      <c r="H637" s="247"/>
      <c r="I637" s="247"/>
      <c r="J637" s="248"/>
      <c r="K637" s="249"/>
      <c r="L637" s="249"/>
      <c r="M637" s="249"/>
      <c r="N637" s="249"/>
      <c r="O637" s="249"/>
      <c r="P637" s="256" t="s">
        <v>868</v>
      </c>
      <c r="Q637" s="250"/>
      <c r="R637" s="250"/>
      <c r="S637" s="250"/>
      <c r="T637" s="250"/>
      <c r="U637" s="250"/>
      <c r="V637" s="250"/>
      <c r="W637" s="250"/>
      <c r="X637" s="250"/>
      <c r="Y637" s="251">
        <v>972.93</v>
      </c>
      <c r="Z637" s="252"/>
      <c r="AA637" s="252"/>
      <c r="AB637" s="253"/>
      <c r="AC637" s="237" t="s">
        <v>76</v>
      </c>
      <c r="AD637" s="238"/>
      <c r="AE637" s="238"/>
      <c r="AF637" s="238"/>
      <c r="AG637" s="238"/>
      <c r="AH637" s="239" t="s">
        <v>907</v>
      </c>
      <c r="AI637" s="240"/>
      <c r="AJ637" s="240"/>
      <c r="AK637" s="240"/>
      <c r="AL637" s="241" t="s">
        <v>907</v>
      </c>
      <c r="AM637" s="242"/>
      <c r="AN637" s="242"/>
      <c r="AO637" s="243"/>
      <c r="AP637" s="244" t="s">
        <v>917</v>
      </c>
      <c r="AQ637" s="244"/>
      <c r="AR637" s="244"/>
      <c r="AS637" s="244"/>
      <c r="AT637" s="244"/>
      <c r="AU637" s="244"/>
      <c r="AV637" s="244"/>
      <c r="AW637" s="244"/>
      <c r="AX637" s="244"/>
      <c r="AY637">
        <f>COUNTA($E$637)</f>
        <v>1</v>
      </c>
    </row>
    <row r="638" spans="1:51" ht="58.5" customHeight="1" x14ac:dyDescent="0.15">
      <c r="A638" s="245">
        <v>8</v>
      </c>
      <c r="B638" s="245">
        <v>1</v>
      </c>
      <c r="C638" s="246" t="s">
        <v>893</v>
      </c>
      <c r="D638" s="246"/>
      <c r="E638" s="255" t="s">
        <v>754</v>
      </c>
      <c r="F638" s="247"/>
      <c r="G638" s="247"/>
      <c r="H638" s="247"/>
      <c r="I638" s="247"/>
      <c r="J638" s="248"/>
      <c r="K638" s="249"/>
      <c r="L638" s="249"/>
      <c r="M638" s="249"/>
      <c r="N638" s="249"/>
      <c r="O638" s="249"/>
      <c r="P638" s="256" t="s">
        <v>875</v>
      </c>
      <c r="Q638" s="250"/>
      <c r="R638" s="250"/>
      <c r="S638" s="250"/>
      <c r="T638" s="250"/>
      <c r="U638" s="250"/>
      <c r="V638" s="250"/>
      <c r="W638" s="250"/>
      <c r="X638" s="250"/>
      <c r="Y638" s="251">
        <v>820.1</v>
      </c>
      <c r="Z638" s="252"/>
      <c r="AA638" s="252"/>
      <c r="AB638" s="253"/>
      <c r="AC638" s="237" t="s">
        <v>76</v>
      </c>
      <c r="AD638" s="238"/>
      <c r="AE638" s="238"/>
      <c r="AF638" s="238"/>
      <c r="AG638" s="238"/>
      <c r="AH638" s="239" t="s">
        <v>907</v>
      </c>
      <c r="AI638" s="240"/>
      <c r="AJ638" s="240"/>
      <c r="AK638" s="240"/>
      <c r="AL638" s="241" t="s">
        <v>907</v>
      </c>
      <c r="AM638" s="242"/>
      <c r="AN638" s="242"/>
      <c r="AO638" s="243"/>
      <c r="AP638" s="244" t="s">
        <v>918</v>
      </c>
      <c r="AQ638" s="244"/>
      <c r="AR638" s="244"/>
      <c r="AS638" s="244"/>
      <c r="AT638" s="244"/>
      <c r="AU638" s="244"/>
      <c r="AV638" s="244"/>
      <c r="AW638" s="244"/>
      <c r="AX638" s="244"/>
      <c r="AY638">
        <f>COUNTA($E$638)</f>
        <v>1</v>
      </c>
    </row>
    <row r="639" spans="1:51" ht="55.5" customHeight="1" x14ac:dyDescent="0.15">
      <c r="A639" s="245">
        <v>9</v>
      </c>
      <c r="B639" s="245">
        <v>1</v>
      </c>
      <c r="C639" s="246" t="s">
        <v>893</v>
      </c>
      <c r="D639" s="246"/>
      <c r="E639" s="255" t="s">
        <v>754</v>
      </c>
      <c r="F639" s="247"/>
      <c r="G639" s="247"/>
      <c r="H639" s="247"/>
      <c r="I639" s="247"/>
      <c r="J639" s="248"/>
      <c r="K639" s="249"/>
      <c r="L639" s="249"/>
      <c r="M639" s="249"/>
      <c r="N639" s="249"/>
      <c r="O639" s="249"/>
      <c r="P639" s="256" t="s">
        <v>876</v>
      </c>
      <c r="Q639" s="250"/>
      <c r="R639" s="250"/>
      <c r="S639" s="250"/>
      <c r="T639" s="250"/>
      <c r="U639" s="250"/>
      <c r="V639" s="250"/>
      <c r="W639" s="250"/>
      <c r="X639" s="250"/>
      <c r="Y639" s="251">
        <v>456.55</v>
      </c>
      <c r="Z639" s="252"/>
      <c r="AA639" s="252"/>
      <c r="AB639" s="253"/>
      <c r="AC639" s="237" t="s">
        <v>76</v>
      </c>
      <c r="AD639" s="238"/>
      <c r="AE639" s="238"/>
      <c r="AF639" s="238"/>
      <c r="AG639" s="238"/>
      <c r="AH639" s="239" t="s">
        <v>907</v>
      </c>
      <c r="AI639" s="240"/>
      <c r="AJ639" s="240"/>
      <c r="AK639" s="240"/>
      <c r="AL639" s="241" t="s">
        <v>907</v>
      </c>
      <c r="AM639" s="242"/>
      <c r="AN639" s="242"/>
      <c r="AO639" s="243"/>
      <c r="AP639" s="244" t="s">
        <v>918</v>
      </c>
      <c r="AQ639" s="244"/>
      <c r="AR639" s="244"/>
      <c r="AS639" s="244"/>
      <c r="AT639" s="244"/>
      <c r="AU639" s="244"/>
      <c r="AV639" s="244"/>
      <c r="AW639" s="244"/>
      <c r="AX639" s="244"/>
      <c r="AY639">
        <f>COUNTA($E$639)</f>
        <v>1</v>
      </c>
    </row>
    <row r="640" spans="1:51" ht="86.1" customHeight="1" x14ac:dyDescent="0.15">
      <c r="A640" s="245">
        <v>10</v>
      </c>
      <c r="B640" s="245">
        <v>1</v>
      </c>
      <c r="C640" s="246" t="s">
        <v>893</v>
      </c>
      <c r="D640" s="246"/>
      <c r="E640" s="247" t="s">
        <v>794</v>
      </c>
      <c r="F640" s="247"/>
      <c r="G640" s="247"/>
      <c r="H640" s="247"/>
      <c r="I640" s="247"/>
      <c r="J640" s="248">
        <v>1140001005719</v>
      </c>
      <c r="K640" s="249"/>
      <c r="L640" s="249"/>
      <c r="M640" s="249"/>
      <c r="N640" s="249"/>
      <c r="O640" s="249"/>
      <c r="P640" s="256" t="s">
        <v>869</v>
      </c>
      <c r="Q640" s="250"/>
      <c r="R640" s="250"/>
      <c r="S640" s="250"/>
      <c r="T640" s="250"/>
      <c r="U640" s="250"/>
      <c r="V640" s="250"/>
      <c r="W640" s="250"/>
      <c r="X640" s="250"/>
      <c r="Y640" s="251">
        <v>811.71</v>
      </c>
      <c r="Z640" s="252"/>
      <c r="AA640" s="252"/>
      <c r="AB640" s="253"/>
      <c r="AC640" s="237" t="s">
        <v>340</v>
      </c>
      <c r="AD640" s="238"/>
      <c r="AE640" s="238"/>
      <c r="AF640" s="238"/>
      <c r="AG640" s="238"/>
      <c r="AH640" s="239">
        <v>1</v>
      </c>
      <c r="AI640" s="240"/>
      <c r="AJ640" s="240"/>
      <c r="AK640" s="240"/>
      <c r="AL640" s="241">
        <v>99.8</v>
      </c>
      <c r="AM640" s="242"/>
      <c r="AN640" s="242"/>
      <c r="AO640" s="243"/>
      <c r="AP640" s="244" t="s">
        <v>894</v>
      </c>
      <c r="AQ640" s="244"/>
      <c r="AR640" s="244"/>
      <c r="AS640" s="244"/>
      <c r="AT640" s="244"/>
      <c r="AU640" s="244"/>
      <c r="AV640" s="244"/>
      <c r="AW640" s="244"/>
      <c r="AX640" s="244"/>
      <c r="AY640">
        <f>COUNTA($E$640)</f>
        <v>1</v>
      </c>
    </row>
    <row r="641" spans="1:51" ht="86.1" customHeight="1" x14ac:dyDescent="0.15">
      <c r="A641" s="245">
        <v>11</v>
      </c>
      <c r="B641" s="245">
        <v>1</v>
      </c>
      <c r="C641" s="246" t="s">
        <v>893</v>
      </c>
      <c r="D641" s="246"/>
      <c r="E641" s="247" t="s">
        <v>794</v>
      </c>
      <c r="F641" s="247"/>
      <c r="G641" s="247"/>
      <c r="H641" s="247"/>
      <c r="I641" s="247"/>
      <c r="J641" s="248">
        <v>1140001005719</v>
      </c>
      <c r="K641" s="249"/>
      <c r="L641" s="249"/>
      <c r="M641" s="249"/>
      <c r="N641" s="249"/>
      <c r="O641" s="249"/>
      <c r="P641" s="256" t="s">
        <v>877</v>
      </c>
      <c r="Q641" s="250"/>
      <c r="R641" s="250"/>
      <c r="S641" s="250"/>
      <c r="T641" s="250"/>
      <c r="U641" s="250"/>
      <c r="V641" s="250"/>
      <c r="W641" s="250"/>
      <c r="X641" s="250"/>
      <c r="Y641" s="251">
        <v>127.46</v>
      </c>
      <c r="Z641" s="252"/>
      <c r="AA641" s="252"/>
      <c r="AB641" s="253"/>
      <c r="AC641" s="237" t="s">
        <v>340</v>
      </c>
      <c r="AD641" s="238"/>
      <c r="AE641" s="238"/>
      <c r="AF641" s="238"/>
      <c r="AG641" s="238"/>
      <c r="AH641" s="239">
        <v>1</v>
      </c>
      <c r="AI641" s="240"/>
      <c r="AJ641" s="240"/>
      <c r="AK641" s="240"/>
      <c r="AL641" s="241">
        <v>99.7</v>
      </c>
      <c r="AM641" s="242"/>
      <c r="AN641" s="242"/>
      <c r="AO641" s="243"/>
      <c r="AP641" s="244" t="s">
        <v>894</v>
      </c>
      <c r="AQ641" s="244"/>
      <c r="AR641" s="244"/>
      <c r="AS641" s="244"/>
      <c r="AT641" s="244"/>
      <c r="AU641" s="244"/>
      <c r="AV641" s="244"/>
      <c r="AW641" s="244"/>
      <c r="AX641" s="244"/>
      <c r="AY641">
        <f>COUNTA($E$641)</f>
        <v>1</v>
      </c>
    </row>
    <row r="642" spans="1:51" ht="86.1" customHeight="1" x14ac:dyDescent="0.15">
      <c r="A642" s="245">
        <v>12</v>
      </c>
      <c r="B642" s="245">
        <v>1</v>
      </c>
      <c r="C642" s="246" t="s">
        <v>893</v>
      </c>
      <c r="D642" s="246"/>
      <c r="E642" s="247" t="s">
        <v>794</v>
      </c>
      <c r="F642" s="247"/>
      <c r="G642" s="247"/>
      <c r="H642" s="247"/>
      <c r="I642" s="247"/>
      <c r="J642" s="248">
        <v>1140001005719</v>
      </c>
      <c r="K642" s="249"/>
      <c r="L642" s="249"/>
      <c r="M642" s="249"/>
      <c r="N642" s="249"/>
      <c r="O642" s="249"/>
      <c r="P642" s="256" t="s">
        <v>885</v>
      </c>
      <c r="Q642" s="250"/>
      <c r="R642" s="250"/>
      <c r="S642" s="250"/>
      <c r="T642" s="250"/>
      <c r="U642" s="250"/>
      <c r="V642" s="250"/>
      <c r="W642" s="250"/>
      <c r="X642" s="250"/>
      <c r="Y642" s="251">
        <v>1234.6400000000001</v>
      </c>
      <c r="Z642" s="252"/>
      <c r="AA642" s="252"/>
      <c r="AB642" s="253"/>
      <c r="AC642" s="237" t="s">
        <v>340</v>
      </c>
      <c r="AD642" s="238"/>
      <c r="AE642" s="238"/>
      <c r="AF642" s="238"/>
      <c r="AG642" s="238"/>
      <c r="AH642" s="239">
        <v>1</v>
      </c>
      <c r="AI642" s="240"/>
      <c r="AJ642" s="240"/>
      <c r="AK642" s="240"/>
      <c r="AL642" s="241">
        <v>98.9</v>
      </c>
      <c r="AM642" s="242"/>
      <c r="AN642" s="242"/>
      <c r="AO642" s="243"/>
      <c r="AP642" s="244" t="s">
        <v>894</v>
      </c>
      <c r="AQ642" s="244"/>
      <c r="AR642" s="244"/>
      <c r="AS642" s="244"/>
      <c r="AT642" s="244"/>
      <c r="AU642" s="244"/>
      <c r="AV642" s="244"/>
      <c r="AW642" s="244"/>
      <c r="AX642" s="244"/>
      <c r="AY642">
        <f>COUNTA($E$642)</f>
        <v>1</v>
      </c>
    </row>
    <row r="643" spans="1:51" ht="86.1" customHeight="1" x14ac:dyDescent="0.15">
      <c r="A643" s="245">
        <v>13</v>
      </c>
      <c r="B643" s="245">
        <v>1</v>
      </c>
      <c r="C643" s="246" t="s">
        <v>893</v>
      </c>
      <c r="D643" s="246"/>
      <c r="E643" s="255" t="s">
        <v>878</v>
      </c>
      <c r="F643" s="247"/>
      <c r="G643" s="247"/>
      <c r="H643" s="247"/>
      <c r="I643" s="247"/>
      <c r="J643" s="248">
        <v>2011101014084</v>
      </c>
      <c r="K643" s="249"/>
      <c r="L643" s="249"/>
      <c r="M643" s="249"/>
      <c r="N643" s="249"/>
      <c r="O643" s="249"/>
      <c r="P643" s="256" t="s">
        <v>879</v>
      </c>
      <c r="Q643" s="250"/>
      <c r="R643" s="250"/>
      <c r="S643" s="250"/>
      <c r="T643" s="250"/>
      <c r="U643" s="250"/>
      <c r="V643" s="250"/>
      <c r="W643" s="250"/>
      <c r="X643" s="250"/>
      <c r="Y643" s="251">
        <v>677.72400000000005</v>
      </c>
      <c r="Z643" s="252"/>
      <c r="AA643" s="252"/>
      <c r="AB643" s="253"/>
      <c r="AC643" s="237" t="s">
        <v>340</v>
      </c>
      <c r="AD643" s="238"/>
      <c r="AE643" s="238"/>
      <c r="AF643" s="238"/>
      <c r="AG643" s="238"/>
      <c r="AH643" s="239">
        <v>1</v>
      </c>
      <c r="AI643" s="240"/>
      <c r="AJ643" s="240"/>
      <c r="AK643" s="240"/>
      <c r="AL643" s="241">
        <v>98.5</v>
      </c>
      <c r="AM643" s="242"/>
      <c r="AN643" s="242"/>
      <c r="AO643" s="243"/>
      <c r="AP643" s="244" t="s">
        <v>894</v>
      </c>
      <c r="AQ643" s="244"/>
      <c r="AR643" s="244"/>
      <c r="AS643" s="244"/>
      <c r="AT643" s="244"/>
      <c r="AU643" s="244"/>
      <c r="AV643" s="244"/>
      <c r="AW643" s="244"/>
      <c r="AX643" s="244"/>
      <c r="AY643">
        <f>COUNTA($E$643)</f>
        <v>1</v>
      </c>
    </row>
    <row r="644" spans="1:51" ht="86.1" customHeight="1" x14ac:dyDescent="0.15">
      <c r="A644" s="245">
        <v>14</v>
      </c>
      <c r="B644" s="245">
        <v>1</v>
      </c>
      <c r="C644" s="246" t="s">
        <v>893</v>
      </c>
      <c r="D644" s="246"/>
      <c r="E644" s="247" t="s">
        <v>781</v>
      </c>
      <c r="F644" s="247"/>
      <c r="G644" s="247"/>
      <c r="H644" s="247"/>
      <c r="I644" s="247"/>
      <c r="J644" s="248">
        <v>2011101014084</v>
      </c>
      <c r="K644" s="249"/>
      <c r="L644" s="249"/>
      <c r="M644" s="249"/>
      <c r="N644" s="249"/>
      <c r="O644" s="249"/>
      <c r="P644" s="256" t="s">
        <v>880</v>
      </c>
      <c r="Q644" s="250"/>
      <c r="R644" s="250"/>
      <c r="S644" s="250"/>
      <c r="T644" s="250"/>
      <c r="U644" s="250"/>
      <c r="V644" s="250"/>
      <c r="W644" s="250"/>
      <c r="X644" s="250"/>
      <c r="Y644" s="251">
        <v>214.72</v>
      </c>
      <c r="Z644" s="252"/>
      <c r="AA644" s="252"/>
      <c r="AB644" s="253"/>
      <c r="AC644" s="237" t="s">
        <v>340</v>
      </c>
      <c r="AD644" s="238"/>
      <c r="AE644" s="238"/>
      <c r="AF644" s="238"/>
      <c r="AG644" s="238"/>
      <c r="AH644" s="239">
        <v>1</v>
      </c>
      <c r="AI644" s="240"/>
      <c r="AJ644" s="240"/>
      <c r="AK644" s="240"/>
      <c r="AL644" s="241">
        <v>99.8</v>
      </c>
      <c r="AM644" s="242"/>
      <c r="AN644" s="242"/>
      <c r="AO644" s="243"/>
      <c r="AP644" s="244" t="s">
        <v>894</v>
      </c>
      <c r="AQ644" s="244"/>
      <c r="AR644" s="244"/>
      <c r="AS644" s="244"/>
      <c r="AT644" s="244"/>
      <c r="AU644" s="244"/>
      <c r="AV644" s="244"/>
      <c r="AW644" s="244"/>
      <c r="AX644" s="244"/>
      <c r="AY644">
        <f>COUNTA($E$644)</f>
        <v>1</v>
      </c>
    </row>
    <row r="645" spans="1:51" ht="86.1" customHeight="1" x14ac:dyDescent="0.15">
      <c r="A645" s="245">
        <v>15</v>
      </c>
      <c r="B645" s="245">
        <v>1</v>
      </c>
      <c r="C645" s="246" t="s">
        <v>893</v>
      </c>
      <c r="D645" s="246"/>
      <c r="E645" s="247" t="s">
        <v>781</v>
      </c>
      <c r="F645" s="247"/>
      <c r="G645" s="247"/>
      <c r="H645" s="247"/>
      <c r="I645" s="247"/>
      <c r="J645" s="248">
        <v>2011101014084</v>
      </c>
      <c r="K645" s="249"/>
      <c r="L645" s="249"/>
      <c r="M645" s="249"/>
      <c r="N645" s="249"/>
      <c r="O645" s="249"/>
      <c r="P645" s="256" t="s">
        <v>881</v>
      </c>
      <c r="Q645" s="250"/>
      <c r="R645" s="250"/>
      <c r="S645" s="250"/>
      <c r="T645" s="250"/>
      <c r="U645" s="250"/>
      <c r="V645" s="250"/>
      <c r="W645" s="250"/>
      <c r="X645" s="250"/>
      <c r="Y645" s="251">
        <v>372.08</v>
      </c>
      <c r="Z645" s="252"/>
      <c r="AA645" s="252"/>
      <c r="AB645" s="253"/>
      <c r="AC645" s="237" t="s">
        <v>340</v>
      </c>
      <c r="AD645" s="238"/>
      <c r="AE645" s="238"/>
      <c r="AF645" s="238"/>
      <c r="AG645" s="238"/>
      <c r="AH645" s="239">
        <v>1</v>
      </c>
      <c r="AI645" s="240"/>
      <c r="AJ645" s="240"/>
      <c r="AK645" s="240"/>
      <c r="AL645" s="241">
        <v>99.4</v>
      </c>
      <c r="AM645" s="242"/>
      <c r="AN645" s="242"/>
      <c r="AO645" s="243"/>
      <c r="AP645" s="244" t="s">
        <v>894</v>
      </c>
      <c r="AQ645" s="244"/>
      <c r="AR645" s="244"/>
      <c r="AS645" s="244"/>
      <c r="AT645" s="244"/>
      <c r="AU645" s="244"/>
      <c r="AV645" s="244"/>
      <c r="AW645" s="244"/>
      <c r="AX645" s="244"/>
      <c r="AY645">
        <f>COUNTA($E$645)</f>
        <v>1</v>
      </c>
    </row>
    <row r="646" spans="1:51" ht="86.1" customHeight="1" x14ac:dyDescent="0.15">
      <c r="A646" s="245">
        <v>16</v>
      </c>
      <c r="B646" s="245">
        <v>1</v>
      </c>
      <c r="C646" s="246" t="s">
        <v>893</v>
      </c>
      <c r="D646" s="246"/>
      <c r="E646" s="255" t="s">
        <v>790</v>
      </c>
      <c r="F646" s="247"/>
      <c r="G646" s="247"/>
      <c r="H646" s="247"/>
      <c r="I646" s="247"/>
      <c r="J646" s="248">
        <v>6180001075605</v>
      </c>
      <c r="K646" s="249"/>
      <c r="L646" s="249"/>
      <c r="M646" s="249"/>
      <c r="N646" s="249"/>
      <c r="O646" s="249"/>
      <c r="P646" s="256" t="s">
        <v>882</v>
      </c>
      <c r="Q646" s="250"/>
      <c r="R646" s="250"/>
      <c r="S646" s="250"/>
      <c r="T646" s="250"/>
      <c r="U646" s="250"/>
      <c r="V646" s="250"/>
      <c r="W646" s="250"/>
      <c r="X646" s="250"/>
      <c r="Y646" s="251">
        <v>528</v>
      </c>
      <c r="Z646" s="252"/>
      <c r="AA646" s="252"/>
      <c r="AB646" s="253"/>
      <c r="AC646" s="237" t="s">
        <v>340</v>
      </c>
      <c r="AD646" s="238"/>
      <c r="AE646" s="238"/>
      <c r="AF646" s="238"/>
      <c r="AG646" s="238"/>
      <c r="AH646" s="239">
        <v>1</v>
      </c>
      <c r="AI646" s="240"/>
      <c r="AJ646" s="240"/>
      <c r="AK646" s="240"/>
      <c r="AL646" s="241">
        <v>99.3</v>
      </c>
      <c r="AM646" s="242"/>
      <c r="AN646" s="242"/>
      <c r="AO646" s="243"/>
      <c r="AP646" s="244" t="s">
        <v>894</v>
      </c>
      <c r="AQ646" s="244"/>
      <c r="AR646" s="244"/>
      <c r="AS646" s="244"/>
      <c r="AT646" s="244"/>
      <c r="AU646" s="244"/>
      <c r="AV646" s="244"/>
      <c r="AW646" s="244"/>
      <c r="AX646" s="244"/>
      <c r="AY646">
        <f>COUNTA($E$646)</f>
        <v>1</v>
      </c>
    </row>
    <row r="647" spans="1:51" ht="86.1" customHeight="1" x14ac:dyDescent="0.15">
      <c r="A647" s="245">
        <v>17</v>
      </c>
      <c r="B647" s="245">
        <v>1</v>
      </c>
      <c r="C647" s="246" t="s">
        <v>893</v>
      </c>
      <c r="D647" s="246"/>
      <c r="E647" s="247" t="s">
        <v>790</v>
      </c>
      <c r="F647" s="247"/>
      <c r="G647" s="247"/>
      <c r="H647" s="247"/>
      <c r="I647" s="247"/>
      <c r="J647" s="248">
        <v>6180001075605</v>
      </c>
      <c r="K647" s="249"/>
      <c r="L647" s="249"/>
      <c r="M647" s="249"/>
      <c r="N647" s="249"/>
      <c r="O647" s="249"/>
      <c r="P647" s="256" t="s">
        <v>791</v>
      </c>
      <c r="Q647" s="250"/>
      <c r="R647" s="250"/>
      <c r="S647" s="250"/>
      <c r="T647" s="250"/>
      <c r="U647" s="250"/>
      <c r="V647" s="250"/>
      <c r="W647" s="250"/>
      <c r="X647" s="250"/>
      <c r="Y647" s="251">
        <v>472.15</v>
      </c>
      <c r="Z647" s="252"/>
      <c r="AA647" s="252"/>
      <c r="AB647" s="253"/>
      <c r="AC647" s="237" t="s">
        <v>340</v>
      </c>
      <c r="AD647" s="238"/>
      <c r="AE647" s="238"/>
      <c r="AF647" s="238"/>
      <c r="AG647" s="238"/>
      <c r="AH647" s="239">
        <v>1</v>
      </c>
      <c r="AI647" s="240"/>
      <c r="AJ647" s="240"/>
      <c r="AK647" s="240"/>
      <c r="AL647" s="241">
        <v>99.1</v>
      </c>
      <c r="AM647" s="242"/>
      <c r="AN647" s="242"/>
      <c r="AO647" s="243"/>
      <c r="AP647" s="244" t="s">
        <v>894</v>
      </c>
      <c r="AQ647" s="244"/>
      <c r="AR647" s="244"/>
      <c r="AS647" s="244"/>
      <c r="AT647" s="244"/>
      <c r="AU647" s="244"/>
      <c r="AV647" s="244"/>
      <c r="AW647" s="244"/>
      <c r="AX647" s="244"/>
      <c r="AY647">
        <f>COUNTA($E$647)</f>
        <v>1</v>
      </c>
    </row>
    <row r="648" spans="1:51" ht="86.1" customHeight="1" x14ac:dyDescent="0.15">
      <c r="A648" s="245">
        <v>18</v>
      </c>
      <c r="B648" s="245">
        <v>1</v>
      </c>
      <c r="C648" s="246" t="s">
        <v>893</v>
      </c>
      <c r="D648" s="246"/>
      <c r="E648" s="255" t="s">
        <v>790</v>
      </c>
      <c r="F648" s="247"/>
      <c r="G648" s="247"/>
      <c r="H648" s="247"/>
      <c r="I648" s="247"/>
      <c r="J648" s="248">
        <v>6180001075605</v>
      </c>
      <c r="K648" s="249"/>
      <c r="L648" s="249"/>
      <c r="M648" s="249"/>
      <c r="N648" s="249"/>
      <c r="O648" s="249"/>
      <c r="P648" s="256" t="s">
        <v>883</v>
      </c>
      <c r="Q648" s="250"/>
      <c r="R648" s="250"/>
      <c r="S648" s="250"/>
      <c r="T648" s="250"/>
      <c r="U648" s="250"/>
      <c r="V648" s="250"/>
      <c r="W648" s="250"/>
      <c r="X648" s="250"/>
      <c r="Y648" s="251">
        <v>93.21</v>
      </c>
      <c r="Z648" s="252"/>
      <c r="AA648" s="252"/>
      <c r="AB648" s="253"/>
      <c r="AC648" s="237" t="s">
        <v>340</v>
      </c>
      <c r="AD648" s="238"/>
      <c r="AE648" s="238"/>
      <c r="AF648" s="238"/>
      <c r="AG648" s="238"/>
      <c r="AH648" s="239">
        <v>1</v>
      </c>
      <c r="AI648" s="240"/>
      <c r="AJ648" s="240"/>
      <c r="AK648" s="240"/>
      <c r="AL648" s="241">
        <v>99.4</v>
      </c>
      <c r="AM648" s="242"/>
      <c r="AN648" s="242"/>
      <c r="AO648" s="243"/>
      <c r="AP648" s="244" t="s">
        <v>894</v>
      </c>
      <c r="AQ648" s="244"/>
      <c r="AR648" s="244"/>
      <c r="AS648" s="244"/>
      <c r="AT648" s="244"/>
      <c r="AU648" s="244"/>
      <c r="AV648" s="244"/>
      <c r="AW648" s="244"/>
      <c r="AX648" s="244"/>
      <c r="AY648">
        <f>COUNTA($E$648)</f>
        <v>1</v>
      </c>
    </row>
    <row r="649" spans="1:51" ht="51" customHeight="1" x14ac:dyDescent="0.15">
      <c r="A649" s="245">
        <v>19</v>
      </c>
      <c r="B649" s="245">
        <v>1</v>
      </c>
      <c r="C649" s="246" t="s">
        <v>893</v>
      </c>
      <c r="D649" s="246"/>
      <c r="E649" s="255" t="s">
        <v>890</v>
      </c>
      <c r="F649" s="247"/>
      <c r="G649" s="247"/>
      <c r="H649" s="247"/>
      <c r="I649" s="247"/>
      <c r="J649" s="248">
        <v>9010401021742</v>
      </c>
      <c r="K649" s="249"/>
      <c r="L649" s="249"/>
      <c r="M649" s="249"/>
      <c r="N649" s="249"/>
      <c r="O649" s="249"/>
      <c r="P649" s="256" t="s">
        <v>891</v>
      </c>
      <c r="Q649" s="250"/>
      <c r="R649" s="250"/>
      <c r="S649" s="250"/>
      <c r="T649" s="250"/>
      <c r="U649" s="250"/>
      <c r="V649" s="250"/>
      <c r="W649" s="250"/>
      <c r="X649" s="250"/>
      <c r="Y649" s="251">
        <v>118.25</v>
      </c>
      <c r="Z649" s="252"/>
      <c r="AA649" s="252"/>
      <c r="AB649" s="253"/>
      <c r="AC649" s="237" t="s">
        <v>340</v>
      </c>
      <c r="AD649" s="238"/>
      <c r="AE649" s="238"/>
      <c r="AF649" s="238"/>
      <c r="AG649" s="238"/>
      <c r="AH649" s="239">
        <v>1</v>
      </c>
      <c r="AI649" s="240"/>
      <c r="AJ649" s="240"/>
      <c r="AK649" s="240"/>
      <c r="AL649" s="241">
        <v>99.1</v>
      </c>
      <c r="AM649" s="242"/>
      <c r="AN649" s="242"/>
      <c r="AO649" s="243"/>
      <c r="AP649" s="244" t="s">
        <v>812</v>
      </c>
      <c r="AQ649" s="244"/>
      <c r="AR649" s="244"/>
      <c r="AS649" s="244"/>
      <c r="AT649" s="244"/>
      <c r="AU649" s="244"/>
      <c r="AV649" s="244"/>
      <c r="AW649" s="244"/>
      <c r="AX649" s="244"/>
      <c r="AY649">
        <f>COUNTA($E$649)</f>
        <v>1</v>
      </c>
    </row>
    <row r="650" spans="1:51" ht="36.75" customHeight="1" x14ac:dyDescent="0.15">
      <c r="A650" s="245">
        <v>20</v>
      </c>
      <c r="B650" s="245">
        <v>1</v>
      </c>
      <c r="C650" s="246" t="s">
        <v>893</v>
      </c>
      <c r="D650" s="246"/>
      <c r="E650" s="247" t="s">
        <v>788</v>
      </c>
      <c r="F650" s="247"/>
      <c r="G650" s="247"/>
      <c r="H650" s="247"/>
      <c r="I650" s="247"/>
      <c r="J650" s="248">
        <v>3012401012867</v>
      </c>
      <c r="K650" s="249"/>
      <c r="L650" s="249"/>
      <c r="M650" s="249"/>
      <c r="N650" s="249"/>
      <c r="O650" s="249"/>
      <c r="P650" s="256" t="s">
        <v>889</v>
      </c>
      <c r="Q650" s="250"/>
      <c r="R650" s="250"/>
      <c r="S650" s="250"/>
      <c r="T650" s="250"/>
      <c r="U650" s="250"/>
      <c r="V650" s="250"/>
      <c r="W650" s="250"/>
      <c r="X650" s="250"/>
      <c r="Y650" s="251">
        <v>108.9</v>
      </c>
      <c r="Z650" s="252"/>
      <c r="AA650" s="252"/>
      <c r="AB650" s="253"/>
      <c r="AC650" s="237" t="s">
        <v>340</v>
      </c>
      <c r="AD650" s="238"/>
      <c r="AE650" s="238"/>
      <c r="AF650" s="238"/>
      <c r="AG650" s="238"/>
      <c r="AH650" s="239">
        <v>1</v>
      </c>
      <c r="AI650" s="240"/>
      <c r="AJ650" s="240"/>
      <c r="AK650" s="240"/>
      <c r="AL650" s="241">
        <v>98.7</v>
      </c>
      <c r="AM650" s="242"/>
      <c r="AN650" s="242"/>
      <c r="AO650" s="243"/>
      <c r="AP650" s="244" t="s">
        <v>812</v>
      </c>
      <c r="AQ650" s="244"/>
      <c r="AR650" s="244"/>
      <c r="AS650" s="244"/>
      <c r="AT650" s="244"/>
      <c r="AU650" s="244"/>
      <c r="AV650" s="244"/>
      <c r="AW650" s="244"/>
      <c r="AX650" s="244"/>
      <c r="AY650">
        <f>COUNTA($E$650)</f>
        <v>1</v>
      </c>
    </row>
    <row r="651" spans="1:51" ht="36.75" customHeight="1" x14ac:dyDescent="0.15">
      <c r="A651" s="245">
        <v>21</v>
      </c>
      <c r="B651" s="245">
        <v>1</v>
      </c>
      <c r="C651" s="246" t="s">
        <v>893</v>
      </c>
      <c r="D651" s="246"/>
      <c r="E651" s="255" t="s">
        <v>886</v>
      </c>
      <c r="F651" s="247"/>
      <c r="G651" s="247"/>
      <c r="H651" s="247"/>
      <c r="I651" s="247"/>
      <c r="J651" s="248">
        <v>5011101019196</v>
      </c>
      <c r="K651" s="249"/>
      <c r="L651" s="249"/>
      <c r="M651" s="249"/>
      <c r="N651" s="249"/>
      <c r="O651" s="249"/>
      <c r="P651" s="256" t="s">
        <v>892</v>
      </c>
      <c r="Q651" s="250"/>
      <c r="R651" s="250"/>
      <c r="S651" s="250"/>
      <c r="T651" s="250"/>
      <c r="U651" s="250"/>
      <c r="V651" s="250"/>
      <c r="W651" s="250"/>
      <c r="X651" s="250"/>
      <c r="Y651" s="251">
        <v>16.100000000000001</v>
      </c>
      <c r="Z651" s="252"/>
      <c r="AA651" s="252"/>
      <c r="AB651" s="253"/>
      <c r="AC651" s="237" t="s">
        <v>340</v>
      </c>
      <c r="AD651" s="238"/>
      <c r="AE651" s="238"/>
      <c r="AF651" s="238"/>
      <c r="AG651" s="238"/>
      <c r="AH651" s="239">
        <v>1</v>
      </c>
      <c r="AI651" s="240"/>
      <c r="AJ651" s="240"/>
      <c r="AK651" s="240"/>
      <c r="AL651" s="241">
        <v>98.4</v>
      </c>
      <c r="AM651" s="242"/>
      <c r="AN651" s="242"/>
      <c r="AO651" s="243"/>
      <c r="AP651" s="244" t="s">
        <v>812</v>
      </c>
      <c r="AQ651" s="244"/>
      <c r="AR651" s="244"/>
      <c r="AS651" s="244"/>
      <c r="AT651" s="244"/>
      <c r="AU651" s="244"/>
      <c r="AV651" s="244"/>
      <c r="AW651" s="244"/>
      <c r="AX651" s="244"/>
      <c r="AY651">
        <f>COUNTA($E$651)</f>
        <v>1</v>
      </c>
    </row>
    <row r="652" spans="1:51" ht="36.75" customHeight="1" x14ac:dyDescent="0.15">
      <c r="A652" s="245">
        <v>22</v>
      </c>
      <c r="B652" s="245">
        <v>1</v>
      </c>
      <c r="C652" s="246" t="s">
        <v>893</v>
      </c>
      <c r="D652" s="246"/>
      <c r="E652" s="247" t="s">
        <v>887</v>
      </c>
      <c r="F652" s="247"/>
      <c r="G652" s="247"/>
      <c r="H652" s="247"/>
      <c r="I652" s="247"/>
      <c r="J652" s="248">
        <v>9010401022427</v>
      </c>
      <c r="K652" s="249"/>
      <c r="L652" s="249"/>
      <c r="M652" s="249"/>
      <c r="N652" s="249"/>
      <c r="O652" s="249"/>
      <c r="P652" s="250" t="s">
        <v>888</v>
      </c>
      <c r="Q652" s="250"/>
      <c r="R652" s="250"/>
      <c r="S652" s="250"/>
      <c r="T652" s="250"/>
      <c r="U652" s="250"/>
      <c r="V652" s="250"/>
      <c r="W652" s="250"/>
      <c r="X652" s="250"/>
      <c r="Y652" s="251">
        <v>8.3000000000000007</v>
      </c>
      <c r="Z652" s="252"/>
      <c r="AA652" s="252"/>
      <c r="AB652" s="253"/>
      <c r="AC652" s="237" t="s">
        <v>340</v>
      </c>
      <c r="AD652" s="238"/>
      <c r="AE652" s="238"/>
      <c r="AF652" s="238"/>
      <c r="AG652" s="238"/>
      <c r="AH652" s="239">
        <v>1</v>
      </c>
      <c r="AI652" s="240"/>
      <c r="AJ652" s="240"/>
      <c r="AK652" s="240"/>
      <c r="AL652" s="241">
        <v>99.1</v>
      </c>
      <c r="AM652" s="242"/>
      <c r="AN652" s="242"/>
      <c r="AO652" s="243"/>
      <c r="AP652" s="244" t="s">
        <v>812</v>
      </c>
      <c r="AQ652" s="244"/>
      <c r="AR652" s="244"/>
      <c r="AS652" s="244"/>
      <c r="AT652" s="244"/>
      <c r="AU652" s="244"/>
      <c r="AV652" s="244"/>
      <c r="AW652" s="244"/>
      <c r="AX652" s="244"/>
      <c r="AY652">
        <f>COUNTA($E$652)</f>
        <v>1</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78 Y380:Y395">
    <cfRule type="expression" dxfId="1437" priority="839">
      <formula>IF(RIGHT(TEXT(Y368,"0.#"),1)=".",FALSE,TRUE)</formula>
    </cfRule>
    <cfRule type="expression" dxfId="1436" priority="840">
      <formula>IF(RIGHT(TEXT(Y368,"0.#"),1)=".",TRUE,FALSE)</formula>
    </cfRule>
  </conditionalFormatting>
  <conditionalFormatting sqref="AL632:AO660">
    <cfRule type="expression" dxfId="1435" priority="835">
      <formula>IF(AND(AL632&gt;=0, RIGHT(TEXT(AL632,"0.#"),1)&lt;&gt;"."),TRUE,FALSE)</formula>
    </cfRule>
    <cfRule type="expression" dxfId="1434" priority="836">
      <formula>IF(AND(AL632&gt;=0, RIGHT(TEXT(AL632,"0.#"),1)="."),TRUE,FALSE)</formula>
    </cfRule>
    <cfRule type="expression" dxfId="1433" priority="837">
      <formula>IF(AND(AL632&lt;0, RIGHT(TEXT(AL632,"0.#"),1)&lt;&gt;"."),TRUE,FALSE)</formula>
    </cfRule>
    <cfRule type="expression" dxfId="1432" priority="838">
      <formula>IF(AND(AL632&lt;0, RIGHT(TEXT(AL632,"0.#"),1)="."),TRUE,FALSE)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400:AO400">
    <cfRule type="expression" dxfId="1345" priority="761">
      <formula>IF(AND(AL400&gt;=0, RIGHT(TEXT(AL400,"0.#"),1)&lt;&gt;"."),TRUE,FALSE)</formula>
    </cfRule>
    <cfRule type="expression" dxfId="1344" priority="762">
      <formula>IF(AND(AL400&gt;=0, RIGHT(TEXT(AL400,"0.#"),1)="."),TRUE,FALSE)</formula>
    </cfRule>
    <cfRule type="expression" dxfId="1343" priority="763">
      <formula>IF(AND(AL400&lt;0, RIGHT(TEXT(AL400,"0.#"),1)&lt;&gt;"."),TRUE,FALSE)</formula>
    </cfRule>
    <cfRule type="expression" dxfId="1342" priority="764">
      <formula>IF(AND(AL400&lt;0, RIGHT(TEXT(AL400,"0.#"),1)="."),TRUE,FALSE)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3:AO433">
    <cfRule type="expression" dxfId="1337" priority="749">
      <formula>IF(AND(AL433&gt;=0, RIGHT(TEXT(AL433,"0.#"),1)&lt;&gt;"."),TRUE,FALSE)</formula>
    </cfRule>
    <cfRule type="expression" dxfId="1336" priority="750">
      <formula>IF(AND(AL433&gt;=0, RIGHT(TEXT(AL433,"0.#"),1)="."),TRUE,FALSE)</formula>
    </cfRule>
    <cfRule type="expression" dxfId="1335" priority="751">
      <formula>IF(AND(AL433&lt;0, RIGHT(TEXT(AL433,"0.#"),1)&lt;&gt;"."),TRUE,FALSE)</formula>
    </cfRule>
    <cfRule type="expression" dxfId="1334" priority="752">
      <formula>IF(AND(AL433&lt;0, RIGHT(TEXT(AL433,"0.#"),1)="."),TRUE,FALSE)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6:AO466">
    <cfRule type="expression" dxfId="1329" priority="737">
      <formula>IF(AND(AL466&gt;=0, RIGHT(TEXT(AL466,"0.#"),1)&lt;&gt;"."),TRUE,FALSE)</formula>
    </cfRule>
    <cfRule type="expression" dxfId="1328" priority="738">
      <formula>IF(AND(AL466&gt;=0, RIGHT(TEXT(AL466,"0.#"),1)="."),TRUE,FALSE)</formula>
    </cfRule>
    <cfRule type="expression" dxfId="1327" priority="739">
      <formula>IF(AND(AL466&lt;0, RIGHT(TEXT(AL466,"0.#"),1)&lt;&gt;"."),TRUE,FALSE)</formula>
    </cfRule>
    <cfRule type="expression" dxfId="1326" priority="740">
      <formula>IF(AND(AL466&lt;0, RIGHT(TEXT(AL466,"0.#"),1)="."),TRUE,FALSE)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Y379">
    <cfRule type="expression" dxfId="705" priority="5">
      <formula>IF(RIGHT(TEXT(Y379,"0.#"),1)=".",FALSE,TRUE)</formula>
    </cfRule>
    <cfRule type="expression" dxfId="704" priority="6">
      <formula>IF(RIGHT(TEXT(Y379,"0.#"),1)=".",TRUE,FALSE)</formula>
    </cfRule>
  </conditionalFormatting>
  <conditionalFormatting sqref="AL465:AO465">
    <cfRule type="expression" dxfId="703" priority="1">
      <formula>IF(AND(AL465&gt;=0, RIGHT(TEXT(AL465,"0.#"),1)&lt;&gt;"."),TRUE,FALSE)</formula>
    </cfRule>
    <cfRule type="expression" dxfId="702" priority="2">
      <formula>IF(AND(AL465&gt;=0, RIGHT(TEXT(AL465,"0.#"),1)="."),TRUE,FALSE)</formula>
    </cfRule>
    <cfRule type="expression" dxfId="701" priority="3">
      <formula>IF(AND(AL465&lt;0, RIGHT(TEXT(AL465,"0.#"),1)&lt;&gt;"."),TRUE,FALSE)</formula>
    </cfRule>
    <cfRule type="expression" dxfId="700" priority="4">
      <formula>IF(AND(AL465&lt;0, RIGHT(TEXT(AL465,"0.#"),1)="."),TRUE,FALSE)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1" max="49" man="1"/>
    <brk id="247" max="49" man="1"/>
    <brk id="307" max="49" man="1"/>
    <brk id="370" max="49" man="1"/>
    <brk id="429" max="49" man="1"/>
    <brk id="462" max="49" man="1"/>
    <brk id="628" max="49" man="1"/>
    <brk id="64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7"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314</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0"/>
      <c r="Z2" s="286"/>
      <c r="AA2" s="287"/>
      <c r="AB2" s="944" t="s">
        <v>11</v>
      </c>
      <c r="AC2" s="945"/>
      <c r="AD2" s="946"/>
      <c r="AE2" s="933" t="s">
        <v>369</v>
      </c>
      <c r="AF2" s="933"/>
      <c r="AG2" s="933"/>
      <c r="AH2" s="128"/>
      <c r="AI2" s="933" t="s">
        <v>465</v>
      </c>
      <c r="AJ2" s="933"/>
      <c r="AK2" s="933"/>
      <c r="AL2" s="128"/>
      <c r="AM2" s="933" t="s">
        <v>466</v>
      </c>
      <c r="AN2" s="933"/>
      <c r="AO2" s="933"/>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1"/>
      <c r="Z3" s="942"/>
      <c r="AA3" s="943"/>
      <c r="AB3" s="947"/>
      <c r="AC3" s="719"/>
      <c r="AD3" s="720"/>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93"/>
      <c r="H4" s="951"/>
      <c r="I4" s="951"/>
      <c r="J4" s="951"/>
      <c r="K4" s="951"/>
      <c r="L4" s="951"/>
      <c r="M4" s="951"/>
      <c r="N4" s="951"/>
      <c r="O4" s="952"/>
      <c r="P4" s="146"/>
      <c r="Q4" s="662"/>
      <c r="R4" s="662"/>
      <c r="S4" s="662"/>
      <c r="T4" s="662"/>
      <c r="U4" s="662"/>
      <c r="V4" s="662"/>
      <c r="W4" s="662"/>
      <c r="X4" s="663"/>
      <c r="Y4" s="937" t="s">
        <v>12</v>
      </c>
      <c r="Z4" s="938"/>
      <c r="AA4" s="939"/>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6"/>
      <c r="H6" s="957"/>
      <c r="I6" s="957"/>
      <c r="J6" s="957"/>
      <c r="K6" s="957"/>
      <c r="L6" s="957"/>
      <c r="M6" s="957"/>
      <c r="N6" s="957"/>
      <c r="O6" s="958"/>
      <c r="P6" s="665"/>
      <c r="Q6" s="665"/>
      <c r="R6" s="665"/>
      <c r="S6" s="665"/>
      <c r="T6" s="665"/>
      <c r="U6" s="665"/>
      <c r="V6" s="665"/>
      <c r="W6" s="665"/>
      <c r="X6" s="666"/>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341</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314</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0"/>
      <c r="Z9" s="286"/>
      <c r="AA9" s="287"/>
      <c r="AB9" s="944" t="s">
        <v>11</v>
      </c>
      <c r="AC9" s="945"/>
      <c r="AD9" s="946"/>
      <c r="AE9" s="933" t="s">
        <v>369</v>
      </c>
      <c r="AF9" s="933"/>
      <c r="AG9" s="933"/>
      <c r="AH9" s="128"/>
      <c r="AI9" s="933" t="s">
        <v>465</v>
      </c>
      <c r="AJ9" s="933"/>
      <c r="AK9" s="933"/>
      <c r="AL9" s="128"/>
      <c r="AM9" s="933" t="s">
        <v>466</v>
      </c>
      <c r="AN9" s="933"/>
      <c r="AO9" s="933"/>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1"/>
      <c r="Z10" s="942"/>
      <c r="AA10" s="943"/>
      <c r="AB10" s="947"/>
      <c r="AC10" s="719"/>
      <c r="AD10" s="720"/>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1"/>
      <c r="I11" s="951"/>
      <c r="J11" s="951"/>
      <c r="K11" s="951"/>
      <c r="L11" s="951"/>
      <c r="M11" s="951"/>
      <c r="N11" s="951"/>
      <c r="O11" s="952"/>
      <c r="P11" s="146"/>
      <c r="Q11" s="662"/>
      <c r="R11" s="662"/>
      <c r="S11" s="662"/>
      <c r="T11" s="662"/>
      <c r="U11" s="662"/>
      <c r="V11" s="662"/>
      <c r="W11" s="662"/>
      <c r="X11" s="663"/>
      <c r="Y11" s="937" t="s">
        <v>12</v>
      </c>
      <c r="Z11" s="938"/>
      <c r="AA11" s="939"/>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5"/>
      <c r="Q13" s="665"/>
      <c r="R13" s="665"/>
      <c r="S13" s="665"/>
      <c r="T13" s="665"/>
      <c r="U13" s="665"/>
      <c r="V13" s="665"/>
      <c r="W13" s="665"/>
      <c r="X13" s="666"/>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341</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314</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0"/>
      <c r="Z16" s="286"/>
      <c r="AA16" s="287"/>
      <c r="AB16" s="944" t="s">
        <v>11</v>
      </c>
      <c r="AC16" s="945"/>
      <c r="AD16" s="946"/>
      <c r="AE16" s="933" t="s">
        <v>369</v>
      </c>
      <c r="AF16" s="933"/>
      <c r="AG16" s="933"/>
      <c r="AH16" s="128"/>
      <c r="AI16" s="933" t="s">
        <v>465</v>
      </c>
      <c r="AJ16" s="933"/>
      <c r="AK16" s="933"/>
      <c r="AL16" s="128"/>
      <c r="AM16" s="933" t="s">
        <v>466</v>
      </c>
      <c r="AN16" s="933"/>
      <c r="AO16" s="933"/>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1"/>
      <c r="Z17" s="942"/>
      <c r="AA17" s="943"/>
      <c r="AB17" s="947"/>
      <c r="AC17" s="719"/>
      <c r="AD17" s="720"/>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1"/>
      <c r="I18" s="951"/>
      <c r="J18" s="951"/>
      <c r="K18" s="951"/>
      <c r="L18" s="951"/>
      <c r="M18" s="951"/>
      <c r="N18" s="951"/>
      <c r="O18" s="952"/>
      <c r="P18" s="146"/>
      <c r="Q18" s="662"/>
      <c r="R18" s="662"/>
      <c r="S18" s="662"/>
      <c r="T18" s="662"/>
      <c r="U18" s="662"/>
      <c r="V18" s="662"/>
      <c r="W18" s="662"/>
      <c r="X18" s="663"/>
      <c r="Y18" s="937" t="s">
        <v>12</v>
      </c>
      <c r="Z18" s="938"/>
      <c r="AA18" s="939"/>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5"/>
      <c r="Q20" s="665"/>
      <c r="R20" s="665"/>
      <c r="S20" s="665"/>
      <c r="T20" s="665"/>
      <c r="U20" s="665"/>
      <c r="V20" s="665"/>
      <c r="W20" s="665"/>
      <c r="X20" s="666"/>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341</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314</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0"/>
      <c r="Z23" s="286"/>
      <c r="AA23" s="287"/>
      <c r="AB23" s="944" t="s">
        <v>11</v>
      </c>
      <c r="AC23" s="945"/>
      <c r="AD23" s="946"/>
      <c r="AE23" s="933" t="s">
        <v>369</v>
      </c>
      <c r="AF23" s="933"/>
      <c r="AG23" s="933"/>
      <c r="AH23" s="128"/>
      <c r="AI23" s="933" t="s">
        <v>465</v>
      </c>
      <c r="AJ23" s="933"/>
      <c r="AK23" s="933"/>
      <c r="AL23" s="128"/>
      <c r="AM23" s="933" t="s">
        <v>466</v>
      </c>
      <c r="AN23" s="933"/>
      <c r="AO23" s="933"/>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1"/>
      <c r="Z24" s="942"/>
      <c r="AA24" s="943"/>
      <c r="AB24" s="947"/>
      <c r="AC24" s="719"/>
      <c r="AD24" s="720"/>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1"/>
      <c r="I25" s="951"/>
      <c r="J25" s="951"/>
      <c r="K25" s="951"/>
      <c r="L25" s="951"/>
      <c r="M25" s="951"/>
      <c r="N25" s="951"/>
      <c r="O25" s="952"/>
      <c r="P25" s="146"/>
      <c r="Q25" s="662"/>
      <c r="R25" s="662"/>
      <c r="S25" s="662"/>
      <c r="T25" s="662"/>
      <c r="U25" s="662"/>
      <c r="V25" s="662"/>
      <c r="W25" s="662"/>
      <c r="X25" s="663"/>
      <c r="Y25" s="937" t="s">
        <v>12</v>
      </c>
      <c r="Z25" s="938"/>
      <c r="AA25" s="939"/>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5"/>
      <c r="Q27" s="665"/>
      <c r="R27" s="665"/>
      <c r="S27" s="665"/>
      <c r="T27" s="665"/>
      <c r="U27" s="665"/>
      <c r="V27" s="665"/>
      <c r="W27" s="665"/>
      <c r="X27" s="666"/>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341</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314</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0"/>
      <c r="Z30" s="286"/>
      <c r="AA30" s="287"/>
      <c r="AB30" s="944" t="s">
        <v>11</v>
      </c>
      <c r="AC30" s="945"/>
      <c r="AD30" s="946"/>
      <c r="AE30" s="933" t="s">
        <v>369</v>
      </c>
      <c r="AF30" s="933"/>
      <c r="AG30" s="933"/>
      <c r="AH30" s="128"/>
      <c r="AI30" s="933" t="s">
        <v>465</v>
      </c>
      <c r="AJ30" s="933"/>
      <c r="AK30" s="933"/>
      <c r="AL30" s="128"/>
      <c r="AM30" s="933" t="s">
        <v>466</v>
      </c>
      <c r="AN30" s="933"/>
      <c r="AO30" s="933"/>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1"/>
      <c r="Z31" s="942"/>
      <c r="AA31" s="943"/>
      <c r="AB31" s="947"/>
      <c r="AC31" s="719"/>
      <c r="AD31" s="720"/>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1"/>
      <c r="I32" s="951"/>
      <c r="J32" s="951"/>
      <c r="K32" s="951"/>
      <c r="L32" s="951"/>
      <c r="M32" s="951"/>
      <c r="N32" s="951"/>
      <c r="O32" s="952"/>
      <c r="P32" s="146"/>
      <c r="Q32" s="662"/>
      <c r="R32" s="662"/>
      <c r="S32" s="662"/>
      <c r="T32" s="662"/>
      <c r="U32" s="662"/>
      <c r="V32" s="662"/>
      <c r="W32" s="662"/>
      <c r="X32" s="663"/>
      <c r="Y32" s="937" t="s">
        <v>12</v>
      </c>
      <c r="Z32" s="938"/>
      <c r="AA32" s="939"/>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5"/>
      <c r="Q34" s="665"/>
      <c r="R34" s="665"/>
      <c r="S34" s="665"/>
      <c r="T34" s="665"/>
      <c r="U34" s="665"/>
      <c r="V34" s="665"/>
      <c r="W34" s="665"/>
      <c r="X34" s="666"/>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341</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314</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0"/>
      <c r="Z37" s="286"/>
      <c r="AA37" s="287"/>
      <c r="AB37" s="944" t="s">
        <v>11</v>
      </c>
      <c r="AC37" s="945"/>
      <c r="AD37" s="946"/>
      <c r="AE37" s="933" t="s">
        <v>369</v>
      </c>
      <c r="AF37" s="933"/>
      <c r="AG37" s="933"/>
      <c r="AH37" s="128"/>
      <c r="AI37" s="933" t="s">
        <v>465</v>
      </c>
      <c r="AJ37" s="933"/>
      <c r="AK37" s="933"/>
      <c r="AL37" s="128"/>
      <c r="AM37" s="933" t="s">
        <v>466</v>
      </c>
      <c r="AN37" s="933"/>
      <c r="AO37" s="933"/>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1"/>
      <c r="Z38" s="942"/>
      <c r="AA38" s="943"/>
      <c r="AB38" s="947"/>
      <c r="AC38" s="719"/>
      <c r="AD38" s="720"/>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1"/>
      <c r="I39" s="951"/>
      <c r="J39" s="951"/>
      <c r="K39" s="951"/>
      <c r="L39" s="951"/>
      <c r="M39" s="951"/>
      <c r="N39" s="951"/>
      <c r="O39" s="952"/>
      <c r="P39" s="146"/>
      <c r="Q39" s="662"/>
      <c r="R39" s="662"/>
      <c r="S39" s="662"/>
      <c r="T39" s="662"/>
      <c r="U39" s="662"/>
      <c r="V39" s="662"/>
      <c r="W39" s="662"/>
      <c r="X39" s="663"/>
      <c r="Y39" s="937" t="s">
        <v>12</v>
      </c>
      <c r="Z39" s="938"/>
      <c r="AA39" s="939"/>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5"/>
      <c r="Q41" s="665"/>
      <c r="R41" s="665"/>
      <c r="S41" s="665"/>
      <c r="T41" s="665"/>
      <c r="U41" s="665"/>
      <c r="V41" s="665"/>
      <c r="W41" s="665"/>
      <c r="X41" s="666"/>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341</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314</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0"/>
      <c r="Z44" s="286"/>
      <c r="AA44" s="287"/>
      <c r="AB44" s="944" t="s">
        <v>11</v>
      </c>
      <c r="AC44" s="945"/>
      <c r="AD44" s="946"/>
      <c r="AE44" s="933" t="s">
        <v>369</v>
      </c>
      <c r="AF44" s="933"/>
      <c r="AG44" s="933"/>
      <c r="AH44" s="128"/>
      <c r="AI44" s="933" t="s">
        <v>465</v>
      </c>
      <c r="AJ44" s="933"/>
      <c r="AK44" s="933"/>
      <c r="AL44" s="128"/>
      <c r="AM44" s="933" t="s">
        <v>466</v>
      </c>
      <c r="AN44" s="933"/>
      <c r="AO44" s="933"/>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1"/>
      <c r="Z45" s="942"/>
      <c r="AA45" s="943"/>
      <c r="AB45" s="947"/>
      <c r="AC45" s="719"/>
      <c r="AD45" s="720"/>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1"/>
      <c r="I46" s="951"/>
      <c r="J46" s="951"/>
      <c r="K46" s="951"/>
      <c r="L46" s="951"/>
      <c r="M46" s="951"/>
      <c r="N46" s="951"/>
      <c r="O46" s="952"/>
      <c r="P46" s="146"/>
      <c r="Q46" s="662"/>
      <c r="R46" s="662"/>
      <c r="S46" s="662"/>
      <c r="T46" s="662"/>
      <c r="U46" s="662"/>
      <c r="V46" s="662"/>
      <c r="W46" s="662"/>
      <c r="X46" s="663"/>
      <c r="Y46" s="937" t="s">
        <v>12</v>
      </c>
      <c r="Z46" s="938"/>
      <c r="AA46" s="939"/>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5"/>
      <c r="Q48" s="665"/>
      <c r="R48" s="665"/>
      <c r="S48" s="665"/>
      <c r="T48" s="665"/>
      <c r="U48" s="665"/>
      <c r="V48" s="665"/>
      <c r="W48" s="665"/>
      <c r="X48" s="666"/>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341</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314</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0"/>
      <c r="Z51" s="286"/>
      <c r="AA51" s="287"/>
      <c r="AB51" s="128" t="s">
        <v>11</v>
      </c>
      <c r="AC51" s="945"/>
      <c r="AD51" s="946"/>
      <c r="AE51" s="933" t="s">
        <v>369</v>
      </c>
      <c r="AF51" s="933"/>
      <c r="AG51" s="933"/>
      <c r="AH51" s="128"/>
      <c r="AI51" s="933" t="s">
        <v>465</v>
      </c>
      <c r="AJ51" s="933"/>
      <c r="AK51" s="933"/>
      <c r="AL51" s="128"/>
      <c r="AM51" s="933" t="s">
        <v>466</v>
      </c>
      <c r="AN51" s="933"/>
      <c r="AO51" s="933"/>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1"/>
      <c r="Z52" s="942"/>
      <c r="AA52" s="943"/>
      <c r="AB52" s="947"/>
      <c r="AC52" s="719"/>
      <c r="AD52" s="720"/>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1"/>
      <c r="I53" s="951"/>
      <c r="J53" s="951"/>
      <c r="K53" s="951"/>
      <c r="L53" s="951"/>
      <c r="M53" s="951"/>
      <c r="N53" s="951"/>
      <c r="O53" s="952"/>
      <c r="P53" s="146"/>
      <c r="Q53" s="662"/>
      <c r="R53" s="662"/>
      <c r="S53" s="662"/>
      <c r="T53" s="662"/>
      <c r="U53" s="662"/>
      <c r="V53" s="662"/>
      <c r="W53" s="662"/>
      <c r="X53" s="663"/>
      <c r="Y53" s="937" t="s">
        <v>12</v>
      </c>
      <c r="Z53" s="938"/>
      <c r="AA53" s="939"/>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5"/>
      <c r="Q55" s="665"/>
      <c r="R55" s="665"/>
      <c r="S55" s="665"/>
      <c r="T55" s="665"/>
      <c r="U55" s="665"/>
      <c r="V55" s="665"/>
      <c r="W55" s="665"/>
      <c r="X55" s="666"/>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341</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314</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0"/>
      <c r="Z58" s="286"/>
      <c r="AA58" s="287"/>
      <c r="AB58" s="944" t="s">
        <v>11</v>
      </c>
      <c r="AC58" s="945"/>
      <c r="AD58" s="946"/>
      <c r="AE58" s="933" t="s">
        <v>369</v>
      </c>
      <c r="AF58" s="933"/>
      <c r="AG58" s="933"/>
      <c r="AH58" s="128"/>
      <c r="AI58" s="933" t="s">
        <v>465</v>
      </c>
      <c r="AJ58" s="933"/>
      <c r="AK58" s="933"/>
      <c r="AL58" s="128"/>
      <c r="AM58" s="933" t="s">
        <v>466</v>
      </c>
      <c r="AN58" s="933"/>
      <c r="AO58" s="933"/>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1"/>
      <c r="Z59" s="942"/>
      <c r="AA59" s="943"/>
      <c r="AB59" s="947"/>
      <c r="AC59" s="719"/>
      <c r="AD59" s="720"/>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1"/>
      <c r="I60" s="951"/>
      <c r="J60" s="951"/>
      <c r="K60" s="951"/>
      <c r="L60" s="951"/>
      <c r="M60" s="951"/>
      <c r="N60" s="951"/>
      <c r="O60" s="952"/>
      <c r="P60" s="146"/>
      <c r="Q60" s="662"/>
      <c r="R60" s="662"/>
      <c r="S60" s="662"/>
      <c r="T60" s="662"/>
      <c r="U60" s="662"/>
      <c r="V60" s="662"/>
      <c r="W60" s="662"/>
      <c r="X60" s="663"/>
      <c r="Y60" s="937" t="s">
        <v>12</v>
      </c>
      <c r="Z60" s="938"/>
      <c r="AA60" s="939"/>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5"/>
      <c r="Q62" s="665"/>
      <c r="R62" s="665"/>
      <c r="S62" s="665"/>
      <c r="T62" s="665"/>
      <c r="U62" s="665"/>
      <c r="V62" s="665"/>
      <c r="W62" s="665"/>
      <c r="X62" s="666"/>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341</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314</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0"/>
      <c r="Z65" s="286"/>
      <c r="AA65" s="287"/>
      <c r="AB65" s="944" t="s">
        <v>11</v>
      </c>
      <c r="AC65" s="945"/>
      <c r="AD65" s="946"/>
      <c r="AE65" s="933" t="s">
        <v>369</v>
      </c>
      <c r="AF65" s="933"/>
      <c r="AG65" s="933"/>
      <c r="AH65" s="128"/>
      <c r="AI65" s="933" t="s">
        <v>465</v>
      </c>
      <c r="AJ65" s="933"/>
      <c r="AK65" s="933"/>
      <c r="AL65" s="128"/>
      <c r="AM65" s="933" t="s">
        <v>466</v>
      </c>
      <c r="AN65" s="933"/>
      <c r="AO65" s="933"/>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1"/>
      <c r="Z66" s="942"/>
      <c r="AA66" s="943"/>
      <c r="AB66" s="947"/>
      <c r="AC66" s="719"/>
      <c r="AD66" s="720"/>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1"/>
      <c r="I67" s="951"/>
      <c r="J67" s="951"/>
      <c r="K67" s="951"/>
      <c r="L67" s="951"/>
      <c r="M67" s="951"/>
      <c r="N67" s="951"/>
      <c r="O67" s="952"/>
      <c r="P67" s="146"/>
      <c r="Q67" s="662"/>
      <c r="R67" s="662"/>
      <c r="S67" s="662"/>
      <c r="T67" s="662"/>
      <c r="U67" s="662"/>
      <c r="V67" s="662"/>
      <c r="W67" s="662"/>
      <c r="X67" s="663"/>
      <c r="Y67" s="937" t="s">
        <v>12</v>
      </c>
      <c r="Z67" s="938"/>
      <c r="AA67" s="939"/>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5"/>
      <c r="Q69" s="665"/>
      <c r="R69" s="665"/>
      <c r="S69" s="665"/>
      <c r="T69" s="665"/>
      <c r="U69" s="665"/>
      <c r="V69" s="665"/>
      <c r="W69" s="665"/>
      <c r="X69" s="666"/>
      <c r="Y69" s="190" t="s">
        <v>13</v>
      </c>
      <c r="Z69" s="934"/>
      <c r="AA69" s="935"/>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341</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2" t="s">
        <v>327</v>
      </c>
      <c r="H2" s="313"/>
      <c r="I2" s="313"/>
      <c r="J2" s="313"/>
      <c r="K2" s="313"/>
      <c r="L2" s="313"/>
      <c r="M2" s="313"/>
      <c r="N2" s="313"/>
      <c r="O2" s="313"/>
      <c r="P2" s="313"/>
      <c r="Q2" s="313"/>
      <c r="R2" s="313"/>
      <c r="S2" s="313"/>
      <c r="T2" s="313"/>
      <c r="U2" s="313"/>
      <c r="V2" s="313"/>
      <c r="W2" s="313"/>
      <c r="X2" s="313"/>
      <c r="Y2" s="313"/>
      <c r="Z2" s="313"/>
      <c r="AA2" s="313"/>
      <c r="AB2" s="314"/>
      <c r="AC2" s="312" t="s">
        <v>329</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5"/>
      <c r="B4" s="976"/>
      <c r="C4" s="976"/>
      <c r="D4" s="976"/>
      <c r="E4" s="976"/>
      <c r="F4" s="977"/>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5"/>
      <c r="B5" s="976"/>
      <c r="C5" s="976"/>
      <c r="D5" s="976"/>
      <c r="E5" s="976"/>
      <c r="F5" s="977"/>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5"/>
      <c r="B6" s="976"/>
      <c r="C6" s="976"/>
      <c r="D6" s="976"/>
      <c r="E6" s="976"/>
      <c r="F6" s="977"/>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5"/>
      <c r="B7" s="976"/>
      <c r="C7" s="976"/>
      <c r="D7" s="976"/>
      <c r="E7" s="976"/>
      <c r="F7" s="977"/>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5"/>
      <c r="B8" s="976"/>
      <c r="C8" s="976"/>
      <c r="D8" s="976"/>
      <c r="E8" s="976"/>
      <c r="F8" s="977"/>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5"/>
      <c r="B9" s="976"/>
      <c r="C9" s="976"/>
      <c r="D9" s="976"/>
      <c r="E9" s="976"/>
      <c r="F9" s="977"/>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5"/>
      <c r="B10" s="976"/>
      <c r="C10" s="976"/>
      <c r="D10" s="976"/>
      <c r="E10" s="976"/>
      <c r="F10" s="977"/>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5"/>
      <c r="B11" s="976"/>
      <c r="C11" s="976"/>
      <c r="D11" s="976"/>
      <c r="E11" s="976"/>
      <c r="F11" s="977"/>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5"/>
      <c r="B12" s="976"/>
      <c r="C12" s="976"/>
      <c r="D12" s="976"/>
      <c r="E12" s="976"/>
      <c r="F12" s="977"/>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5"/>
      <c r="B13" s="976"/>
      <c r="C13" s="976"/>
      <c r="D13" s="976"/>
      <c r="E13" s="976"/>
      <c r="F13" s="977"/>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5"/>
      <c r="B14" s="976"/>
      <c r="C14" s="976"/>
      <c r="D14" s="976"/>
      <c r="E14" s="976"/>
      <c r="F14" s="977"/>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5"/>
      <c r="B15" s="976"/>
      <c r="C15" s="976"/>
      <c r="D15" s="976"/>
      <c r="E15" s="976"/>
      <c r="F15" s="977"/>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5"/>
      <c r="B16" s="976"/>
      <c r="C16" s="976"/>
      <c r="D16" s="976"/>
      <c r="E16" s="976"/>
      <c r="F16" s="977"/>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5"/>
      <c r="B17" s="976"/>
      <c r="C17" s="976"/>
      <c r="D17" s="976"/>
      <c r="E17" s="976"/>
      <c r="F17" s="977"/>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5"/>
      <c r="B18" s="976"/>
      <c r="C18" s="976"/>
      <c r="D18" s="976"/>
      <c r="E18" s="976"/>
      <c r="F18" s="977"/>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5"/>
      <c r="B19" s="976"/>
      <c r="C19" s="976"/>
      <c r="D19" s="976"/>
      <c r="E19" s="976"/>
      <c r="F19" s="977"/>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5"/>
      <c r="B20" s="976"/>
      <c r="C20" s="976"/>
      <c r="D20" s="976"/>
      <c r="E20" s="976"/>
      <c r="F20" s="977"/>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5"/>
      <c r="B21" s="976"/>
      <c r="C21" s="976"/>
      <c r="D21" s="976"/>
      <c r="E21" s="976"/>
      <c r="F21" s="977"/>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5"/>
      <c r="B22" s="976"/>
      <c r="C22" s="976"/>
      <c r="D22" s="976"/>
      <c r="E22" s="976"/>
      <c r="F22" s="977"/>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5"/>
      <c r="B23" s="976"/>
      <c r="C23" s="976"/>
      <c r="D23" s="976"/>
      <c r="E23" s="976"/>
      <c r="F23" s="977"/>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5"/>
      <c r="B24" s="976"/>
      <c r="C24" s="976"/>
      <c r="D24" s="976"/>
      <c r="E24" s="976"/>
      <c r="F24" s="977"/>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5"/>
      <c r="B25" s="976"/>
      <c r="C25" s="976"/>
      <c r="D25" s="976"/>
      <c r="E25" s="976"/>
      <c r="F25" s="977"/>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5"/>
      <c r="B26" s="976"/>
      <c r="C26" s="976"/>
      <c r="D26" s="976"/>
      <c r="E26" s="976"/>
      <c r="F26" s="977"/>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5"/>
      <c r="B27" s="976"/>
      <c r="C27" s="976"/>
      <c r="D27" s="976"/>
      <c r="E27" s="976"/>
      <c r="F27" s="977"/>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5"/>
      <c r="B28" s="976"/>
      <c r="C28" s="976"/>
      <c r="D28" s="976"/>
      <c r="E28" s="976"/>
      <c r="F28" s="977"/>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5"/>
      <c r="B29" s="976"/>
      <c r="C29" s="976"/>
      <c r="D29" s="976"/>
      <c r="E29" s="976"/>
      <c r="F29" s="977"/>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5"/>
      <c r="B30" s="976"/>
      <c r="C30" s="976"/>
      <c r="D30" s="976"/>
      <c r="E30" s="976"/>
      <c r="F30" s="977"/>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5"/>
      <c r="B31" s="976"/>
      <c r="C31" s="976"/>
      <c r="D31" s="976"/>
      <c r="E31" s="976"/>
      <c r="F31" s="977"/>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5"/>
      <c r="B32" s="976"/>
      <c r="C32" s="976"/>
      <c r="D32" s="976"/>
      <c r="E32" s="976"/>
      <c r="F32" s="977"/>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5"/>
      <c r="B33" s="976"/>
      <c r="C33" s="976"/>
      <c r="D33" s="976"/>
      <c r="E33" s="976"/>
      <c r="F33" s="977"/>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5"/>
      <c r="B34" s="976"/>
      <c r="C34" s="976"/>
      <c r="D34" s="976"/>
      <c r="E34" s="976"/>
      <c r="F34" s="977"/>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5"/>
      <c r="B35" s="976"/>
      <c r="C35" s="976"/>
      <c r="D35" s="976"/>
      <c r="E35" s="976"/>
      <c r="F35" s="977"/>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5"/>
      <c r="B36" s="976"/>
      <c r="C36" s="976"/>
      <c r="D36" s="976"/>
      <c r="E36" s="976"/>
      <c r="F36" s="977"/>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5"/>
      <c r="B37" s="976"/>
      <c r="C37" s="976"/>
      <c r="D37" s="976"/>
      <c r="E37" s="976"/>
      <c r="F37" s="977"/>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5"/>
      <c r="B38" s="976"/>
      <c r="C38" s="976"/>
      <c r="D38" s="976"/>
      <c r="E38" s="976"/>
      <c r="F38" s="977"/>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5"/>
      <c r="B39" s="976"/>
      <c r="C39" s="976"/>
      <c r="D39" s="976"/>
      <c r="E39" s="976"/>
      <c r="F39" s="977"/>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5"/>
      <c r="B40" s="976"/>
      <c r="C40" s="976"/>
      <c r="D40" s="976"/>
      <c r="E40" s="976"/>
      <c r="F40" s="977"/>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5"/>
      <c r="B41" s="976"/>
      <c r="C41" s="976"/>
      <c r="D41" s="976"/>
      <c r="E41" s="976"/>
      <c r="F41" s="977"/>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5"/>
      <c r="B42" s="976"/>
      <c r="C42" s="976"/>
      <c r="D42" s="976"/>
      <c r="E42" s="976"/>
      <c r="F42" s="977"/>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5"/>
      <c r="B43" s="976"/>
      <c r="C43" s="976"/>
      <c r="D43" s="976"/>
      <c r="E43" s="976"/>
      <c r="F43" s="977"/>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5"/>
      <c r="B44" s="976"/>
      <c r="C44" s="976"/>
      <c r="D44" s="976"/>
      <c r="E44" s="976"/>
      <c r="F44" s="977"/>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5"/>
      <c r="B45" s="976"/>
      <c r="C45" s="976"/>
      <c r="D45" s="976"/>
      <c r="E45" s="976"/>
      <c r="F45" s="977"/>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5"/>
      <c r="B46" s="976"/>
      <c r="C46" s="976"/>
      <c r="D46" s="976"/>
      <c r="E46" s="976"/>
      <c r="F46" s="977"/>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5"/>
      <c r="B47" s="976"/>
      <c r="C47" s="976"/>
      <c r="D47" s="976"/>
      <c r="E47" s="976"/>
      <c r="F47" s="977"/>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5"/>
      <c r="B48" s="976"/>
      <c r="C48" s="976"/>
      <c r="D48" s="976"/>
      <c r="E48" s="976"/>
      <c r="F48" s="977"/>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5"/>
      <c r="B49" s="976"/>
      <c r="C49" s="976"/>
      <c r="D49" s="976"/>
      <c r="E49" s="976"/>
      <c r="F49" s="977"/>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5"/>
      <c r="B50" s="976"/>
      <c r="C50" s="976"/>
      <c r="D50" s="976"/>
      <c r="E50" s="976"/>
      <c r="F50" s="977"/>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5"/>
      <c r="B51" s="976"/>
      <c r="C51" s="976"/>
      <c r="D51" s="976"/>
      <c r="E51" s="976"/>
      <c r="F51" s="977"/>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5"/>
      <c r="B52" s="976"/>
      <c r="C52" s="976"/>
      <c r="D52" s="976"/>
      <c r="E52" s="976"/>
      <c r="F52" s="977"/>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5"/>
      <c r="B56" s="976"/>
      <c r="C56" s="976"/>
      <c r="D56" s="976"/>
      <c r="E56" s="976"/>
      <c r="F56" s="977"/>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5"/>
      <c r="B57" s="976"/>
      <c r="C57" s="976"/>
      <c r="D57" s="976"/>
      <c r="E57" s="976"/>
      <c r="F57" s="977"/>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5"/>
      <c r="B58" s="976"/>
      <c r="C58" s="976"/>
      <c r="D58" s="976"/>
      <c r="E58" s="976"/>
      <c r="F58" s="977"/>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5"/>
      <c r="B59" s="976"/>
      <c r="C59" s="976"/>
      <c r="D59" s="976"/>
      <c r="E59" s="976"/>
      <c r="F59" s="977"/>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5"/>
      <c r="B60" s="976"/>
      <c r="C60" s="976"/>
      <c r="D60" s="976"/>
      <c r="E60" s="976"/>
      <c r="F60" s="977"/>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5"/>
      <c r="B61" s="976"/>
      <c r="C61" s="976"/>
      <c r="D61" s="976"/>
      <c r="E61" s="976"/>
      <c r="F61" s="977"/>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5"/>
      <c r="B62" s="976"/>
      <c r="C62" s="976"/>
      <c r="D62" s="976"/>
      <c r="E62" s="976"/>
      <c r="F62" s="977"/>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5"/>
      <c r="B63" s="976"/>
      <c r="C63" s="976"/>
      <c r="D63" s="976"/>
      <c r="E63" s="976"/>
      <c r="F63" s="977"/>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5"/>
      <c r="B64" s="976"/>
      <c r="C64" s="976"/>
      <c r="D64" s="976"/>
      <c r="E64" s="976"/>
      <c r="F64" s="977"/>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5"/>
      <c r="B65" s="976"/>
      <c r="C65" s="976"/>
      <c r="D65" s="976"/>
      <c r="E65" s="976"/>
      <c r="F65" s="977"/>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5"/>
      <c r="B66" s="976"/>
      <c r="C66" s="976"/>
      <c r="D66" s="976"/>
      <c r="E66" s="976"/>
      <c r="F66" s="977"/>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5"/>
      <c r="B67" s="976"/>
      <c r="C67" s="976"/>
      <c r="D67" s="976"/>
      <c r="E67" s="976"/>
      <c r="F67" s="977"/>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5"/>
      <c r="B68" s="976"/>
      <c r="C68" s="976"/>
      <c r="D68" s="976"/>
      <c r="E68" s="976"/>
      <c r="F68" s="977"/>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5"/>
      <c r="B69" s="976"/>
      <c r="C69" s="976"/>
      <c r="D69" s="976"/>
      <c r="E69" s="976"/>
      <c r="F69" s="977"/>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5"/>
      <c r="B70" s="976"/>
      <c r="C70" s="976"/>
      <c r="D70" s="976"/>
      <c r="E70" s="976"/>
      <c r="F70" s="977"/>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5"/>
      <c r="B71" s="976"/>
      <c r="C71" s="976"/>
      <c r="D71" s="976"/>
      <c r="E71" s="976"/>
      <c r="F71" s="977"/>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5"/>
      <c r="B72" s="976"/>
      <c r="C72" s="976"/>
      <c r="D72" s="976"/>
      <c r="E72" s="976"/>
      <c r="F72" s="977"/>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5"/>
      <c r="B73" s="976"/>
      <c r="C73" s="976"/>
      <c r="D73" s="976"/>
      <c r="E73" s="976"/>
      <c r="F73" s="977"/>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5"/>
      <c r="B74" s="976"/>
      <c r="C74" s="976"/>
      <c r="D74" s="976"/>
      <c r="E74" s="976"/>
      <c r="F74" s="977"/>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5"/>
      <c r="B75" s="976"/>
      <c r="C75" s="976"/>
      <c r="D75" s="976"/>
      <c r="E75" s="976"/>
      <c r="F75" s="977"/>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5"/>
      <c r="B76" s="976"/>
      <c r="C76" s="976"/>
      <c r="D76" s="976"/>
      <c r="E76" s="976"/>
      <c r="F76" s="977"/>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5"/>
      <c r="B77" s="976"/>
      <c r="C77" s="976"/>
      <c r="D77" s="976"/>
      <c r="E77" s="976"/>
      <c r="F77" s="977"/>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5"/>
      <c r="B78" s="976"/>
      <c r="C78" s="976"/>
      <c r="D78" s="976"/>
      <c r="E78" s="976"/>
      <c r="F78" s="977"/>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5"/>
      <c r="B79" s="976"/>
      <c r="C79" s="976"/>
      <c r="D79" s="976"/>
      <c r="E79" s="976"/>
      <c r="F79" s="977"/>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5"/>
      <c r="B80" s="976"/>
      <c r="C80" s="976"/>
      <c r="D80" s="976"/>
      <c r="E80" s="976"/>
      <c r="F80" s="977"/>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5"/>
      <c r="B81" s="976"/>
      <c r="C81" s="976"/>
      <c r="D81" s="976"/>
      <c r="E81" s="976"/>
      <c r="F81" s="977"/>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5"/>
      <c r="B82" s="976"/>
      <c r="C82" s="976"/>
      <c r="D82" s="976"/>
      <c r="E82" s="976"/>
      <c r="F82" s="977"/>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5"/>
      <c r="B83" s="976"/>
      <c r="C83" s="976"/>
      <c r="D83" s="976"/>
      <c r="E83" s="976"/>
      <c r="F83" s="977"/>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5"/>
      <c r="B84" s="976"/>
      <c r="C84" s="976"/>
      <c r="D84" s="976"/>
      <c r="E84" s="976"/>
      <c r="F84" s="977"/>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5"/>
      <c r="B85" s="976"/>
      <c r="C85" s="976"/>
      <c r="D85" s="976"/>
      <c r="E85" s="976"/>
      <c r="F85" s="977"/>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5"/>
      <c r="B86" s="976"/>
      <c r="C86" s="976"/>
      <c r="D86" s="976"/>
      <c r="E86" s="976"/>
      <c r="F86" s="977"/>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5"/>
      <c r="B87" s="976"/>
      <c r="C87" s="976"/>
      <c r="D87" s="976"/>
      <c r="E87" s="976"/>
      <c r="F87" s="977"/>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5"/>
      <c r="B88" s="976"/>
      <c r="C88" s="976"/>
      <c r="D88" s="976"/>
      <c r="E88" s="976"/>
      <c r="F88" s="977"/>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5"/>
      <c r="B89" s="976"/>
      <c r="C89" s="976"/>
      <c r="D89" s="976"/>
      <c r="E89" s="976"/>
      <c r="F89" s="977"/>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5"/>
      <c r="B90" s="976"/>
      <c r="C90" s="976"/>
      <c r="D90" s="976"/>
      <c r="E90" s="976"/>
      <c r="F90" s="977"/>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5"/>
      <c r="B91" s="976"/>
      <c r="C91" s="976"/>
      <c r="D91" s="976"/>
      <c r="E91" s="976"/>
      <c r="F91" s="977"/>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5"/>
      <c r="B92" s="976"/>
      <c r="C92" s="976"/>
      <c r="D92" s="976"/>
      <c r="E92" s="976"/>
      <c r="F92" s="977"/>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5"/>
      <c r="B93" s="976"/>
      <c r="C93" s="976"/>
      <c r="D93" s="976"/>
      <c r="E93" s="976"/>
      <c r="F93" s="977"/>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5"/>
      <c r="B94" s="976"/>
      <c r="C94" s="976"/>
      <c r="D94" s="976"/>
      <c r="E94" s="976"/>
      <c r="F94" s="977"/>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5"/>
      <c r="B95" s="976"/>
      <c r="C95" s="976"/>
      <c r="D95" s="976"/>
      <c r="E95" s="976"/>
      <c r="F95" s="977"/>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5"/>
      <c r="B96" s="976"/>
      <c r="C96" s="976"/>
      <c r="D96" s="976"/>
      <c r="E96" s="976"/>
      <c r="F96" s="977"/>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5"/>
      <c r="B97" s="976"/>
      <c r="C97" s="976"/>
      <c r="D97" s="976"/>
      <c r="E97" s="976"/>
      <c r="F97" s="977"/>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5"/>
      <c r="B98" s="976"/>
      <c r="C98" s="976"/>
      <c r="D98" s="976"/>
      <c r="E98" s="976"/>
      <c r="F98" s="977"/>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5"/>
      <c r="B99" s="976"/>
      <c r="C99" s="976"/>
      <c r="D99" s="976"/>
      <c r="E99" s="976"/>
      <c r="F99" s="977"/>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5"/>
      <c r="B100" s="976"/>
      <c r="C100" s="976"/>
      <c r="D100" s="976"/>
      <c r="E100" s="976"/>
      <c r="F100" s="977"/>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5"/>
      <c r="B101" s="976"/>
      <c r="C101" s="976"/>
      <c r="D101" s="976"/>
      <c r="E101" s="976"/>
      <c r="F101" s="977"/>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5"/>
      <c r="B102" s="976"/>
      <c r="C102" s="976"/>
      <c r="D102" s="976"/>
      <c r="E102" s="976"/>
      <c r="F102" s="977"/>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5"/>
      <c r="B103" s="976"/>
      <c r="C103" s="976"/>
      <c r="D103" s="976"/>
      <c r="E103" s="976"/>
      <c r="F103" s="977"/>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5"/>
      <c r="B104" s="976"/>
      <c r="C104" s="976"/>
      <c r="D104" s="976"/>
      <c r="E104" s="976"/>
      <c r="F104" s="977"/>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5"/>
      <c r="B105" s="976"/>
      <c r="C105" s="976"/>
      <c r="D105" s="976"/>
      <c r="E105" s="976"/>
      <c r="F105" s="977"/>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5"/>
      <c r="B109" s="976"/>
      <c r="C109" s="976"/>
      <c r="D109" s="976"/>
      <c r="E109" s="976"/>
      <c r="F109" s="977"/>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5"/>
      <c r="B110" s="976"/>
      <c r="C110" s="976"/>
      <c r="D110" s="976"/>
      <c r="E110" s="976"/>
      <c r="F110" s="977"/>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5"/>
      <c r="B111" s="976"/>
      <c r="C111" s="976"/>
      <c r="D111" s="976"/>
      <c r="E111" s="976"/>
      <c r="F111" s="977"/>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5"/>
      <c r="B112" s="976"/>
      <c r="C112" s="976"/>
      <c r="D112" s="976"/>
      <c r="E112" s="976"/>
      <c r="F112" s="977"/>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5"/>
      <c r="B113" s="976"/>
      <c r="C113" s="976"/>
      <c r="D113" s="976"/>
      <c r="E113" s="976"/>
      <c r="F113" s="977"/>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5"/>
      <c r="B114" s="976"/>
      <c r="C114" s="976"/>
      <c r="D114" s="976"/>
      <c r="E114" s="976"/>
      <c r="F114" s="977"/>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5"/>
      <c r="B115" s="976"/>
      <c r="C115" s="976"/>
      <c r="D115" s="976"/>
      <c r="E115" s="976"/>
      <c r="F115" s="977"/>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5"/>
      <c r="B116" s="976"/>
      <c r="C116" s="976"/>
      <c r="D116" s="976"/>
      <c r="E116" s="976"/>
      <c r="F116" s="977"/>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5"/>
      <c r="B117" s="976"/>
      <c r="C117" s="976"/>
      <c r="D117" s="976"/>
      <c r="E117" s="976"/>
      <c r="F117" s="977"/>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5"/>
      <c r="B118" s="976"/>
      <c r="C118" s="976"/>
      <c r="D118" s="976"/>
      <c r="E118" s="976"/>
      <c r="F118" s="977"/>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5"/>
      <c r="B119" s="976"/>
      <c r="C119" s="976"/>
      <c r="D119" s="976"/>
      <c r="E119" s="976"/>
      <c r="F119" s="977"/>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5"/>
      <c r="B120" s="976"/>
      <c r="C120" s="976"/>
      <c r="D120" s="976"/>
      <c r="E120" s="976"/>
      <c r="F120" s="977"/>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5"/>
      <c r="B121" s="976"/>
      <c r="C121" s="976"/>
      <c r="D121" s="976"/>
      <c r="E121" s="976"/>
      <c r="F121" s="977"/>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5"/>
      <c r="B122" s="976"/>
      <c r="C122" s="976"/>
      <c r="D122" s="976"/>
      <c r="E122" s="976"/>
      <c r="F122" s="977"/>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5"/>
      <c r="B123" s="976"/>
      <c r="C123" s="976"/>
      <c r="D123" s="976"/>
      <c r="E123" s="976"/>
      <c r="F123" s="977"/>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5"/>
      <c r="B124" s="976"/>
      <c r="C124" s="976"/>
      <c r="D124" s="976"/>
      <c r="E124" s="976"/>
      <c r="F124" s="977"/>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5"/>
      <c r="B125" s="976"/>
      <c r="C125" s="976"/>
      <c r="D125" s="976"/>
      <c r="E125" s="976"/>
      <c r="F125" s="977"/>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5"/>
      <c r="B126" s="976"/>
      <c r="C126" s="976"/>
      <c r="D126" s="976"/>
      <c r="E126" s="976"/>
      <c r="F126" s="977"/>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5"/>
      <c r="B127" s="976"/>
      <c r="C127" s="976"/>
      <c r="D127" s="976"/>
      <c r="E127" s="976"/>
      <c r="F127" s="977"/>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5"/>
      <c r="B128" s="976"/>
      <c r="C128" s="976"/>
      <c r="D128" s="976"/>
      <c r="E128" s="976"/>
      <c r="F128" s="977"/>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5"/>
      <c r="B129" s="976"/>
      <c r="C129" s="976"/>
      <c r="D129" s="976"/>
      <c r="E129" s="976"/>
      <c r="F129" s="977"/>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5"/>
      <c r="B130" s="976"/>
      <c r="C130" s="976"/>
      <c r="D130" s="976"/>
      <c r="E130" s="976"/>
      <c r="F130" s="977"/>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5"/>
      <c r="B131" s="976"/>
      <c r="C131" s="976"/>
      <c r="D131" s="976"/>
      <c r="E131" s="976"/>
      <c r="F131" s="977"/>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5"/>
      <c r="B132" s="976"/>
      <c r="C132" s="976"/>
      <c r="D132" s="976"/>
      <c r="E132" s="976"/>
      <c r="F132" s="977"/>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5"/>
      <c r="B133" s="976"/>
      <c r="C133" s="976"/>
      <c r="D133" s="976"/>
      <c r="E133" s="976"/>
      <c r="F133" s="977"/>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5"/>
      <c r="B134" s="976"/>
      <c r="C134" s="976"/>
      <c r="D134" s="976"/>
      <c r="E134" s="976"/>
      <c r="F134" s="977"/>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5"/>
      <c r="B135" s="976"/>
      <c r="C135" s="976"/>
      <c r="D135" s="976"/>
      <c r="E135" s="976"/>
      <c r="F135" s="977"/>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5"/>
      <c r="B136" s="976"/>
      <c r="C136" s="976"/>
      <c r="D136" s="976"/>
      <c r="E136" s="976"/>
      <c r="F136" s="977"/>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5"/>
      <c r="B137" s="976"/>
      <c r="C137" s="976"/>
      <c r="D137" s="976"/>
      <c r="E137" s="976"/>
      <c r="F137" s="977"/>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5"/>
      <c r="B138" s="976"/>
      <c r="C138" s="976"/>
      <c r="D138" s="976"/>
      <c r="E138" s="976"/>
      <c r="F138" s="977"/>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5"/>
      <c r="B139" s="976"/>
      <c r="C139" s="976"/>
      <c r="D139" s="976"/>
      <c r="E139" s="976"/>
      <c r="F139" s="977"/>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5"/>
      <c r="B140" s="976"/>
      <c r="C140" s="976"/>
      <c r="D140" s="976"/>
      <c r="E140" s="976"/>
      <c r="F140" s="977"/>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5"/>
      <c r="B141" s="976"/>
      <c r="C141" s="976"/>
      <c r="D141" s="976"/>
      <c r="E141" s="976"/>
      <c r="F141" s="977"/>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5"/>
      <c r="B142" s="976"/>
      <c r="C142" s="976"/>
      <c r="D142" s="976"/>
      <c r="E142" s="976"/>
      <c r="F142" s="977"/>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5"/>
      <c r="B143" s="976"/>
      <c r="C143" s="976"/>
      <c r="D143" s="976"/>
      <c r="E143" s="976"/>
      <c r="F143" s="977"/>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5"/>
      <c r="B144" s="976"/>
      <c r="C144" s="976"/>
      <c r="D144" s="976"/>
      <c r="E144" s="976"/>
      <c r="F144" s="977"/>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5"/>
      <c r="B145" s="976"/>
      <c r="C145" s="976"/>
      <c r="D145" s="976"/>
      <c r="E145" s="976"/>
      <c r="F145" s="977"/>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5"/>
      <c r="B146" s="976"/>
      <c r="C146" s="976"/>
      <c r="D146" s="976"/>
      <c r="E146" s="976"/>
      <c r="F146" s="977"/>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5"/>
      <c r="B147" s="976"/>
      <c r="C147" s="976"/>
      <c r="D147" s="976"/>
      <c r="E147" s="976"/>
      <c r="F147" s="977"/>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5"/>
      <c r="B148" s="976"/>
      <c r="C148" s="976"/>
      <c r="D148" s="976"/>
      <c r="E148" s="976"/>
      <c r="F148" s="977"/>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5"/>
      <c r="B149" s="976"/>
      <c r="C149" s="976"/>
      <c r="D149" s="976"/>
      <c r="E149" s="976"/>
      <c r="F149" s="977"/>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5"/>
      <c r="B150" s="976"/>
      <c r="C150" s="976"/>
      <c r="D150" s="976"/>
      <c r="E150" s="976"/>
      <c r="F150" s="977"/>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5"/>
      <c r="B151" s="976"/>
      <c r="C151" s="976"/>
      <c r="D151" s="976"/>
      <c r="E151" s="976"/>
      <c r="F151" s="977"/>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5"/>
      <c r="B152" s="976"/>
      <c r="C152" s="976"/>
      <c r="D152" s="976"/>
      <c r="E152" s="976"/>
      <c r="F152" s="977"/>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5"/>
      <c r="B153" s="976"/>
      <c r="C153" s="976"/>
      <c r="D153" s="976"/>
      <c r="E153" s="976"/>
      <c r="F153" s="977"/>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5"/>
      <c r="B154" s="976"/>
      <c r="C154" s="976"/>
      <c r="D154" s="976"/>
      <c r="E154" s="976"/>
      <c r="F154" s="977"/>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5"/>
      <c r="B155" s="976"/>
      <c r="C155" s="976"/>
      <c r="D155" s="976"/>
      <c r="E155" s="976"/>
      <c r="F155" s="977"/>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5"/>
      <c r="B156" s="976"/>
      <c r="C156" s="976"/>
      <c r="D156" s="976"/>
      <c r="E156" s="976"/>
      <c r="F156" s="977"/>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5"/>
      <c r="B157" s="976"/>
      <c r="C157" s="976"/>
      <c r="D157" s="976"/>
      <c r="E157" s="976"/>
      <c r="F157" s="977"/>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5"/>
      <c r="B158" s="976"/>
      <c r="C158" s="976"/>
      <c r="D158" s="976"/>
      <c r="E158" s="976"/>
      <c r="F158" s="977"/>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5"/>
      <c r="B162" s="976"/>
      <c r="C162" s="976"/>
      <c r="D162" s="976"/>
      <c r="E162" s="976"/>
      <c r="F162" s="977"/>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5"/>
      <c r="B163" s="976"/>
      <c r="C163" s="976"/>
      <c r="D163" s="976"/>
      <c r="E163" s="976"/>
      <c r="F163" s="977"/>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5"/>
      <c r="B164" s="976"/>
      <c r="C164" s="976"/>
      <c r="D164" s="976"/>
      <c r="E164" s="976"/>
      <c r="F164" s="977"/>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5"/>
      <c r="B165" s="976"/>
      <c r="C165" s="976"/>
      <c r="D165" s="976"/>
      <c r="E165" s="976"/>
      <c r="F165" s="977"/>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5"/>
      <c r="B166" s="976"/>
      <c r="C166" s="976"/>
      <c r="D166" s="976"/>
      <c r="E166" s="976"/>
      <c r="F166" s="977"/>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5"/>
      <c r="B167" s="976"/>
      <c r="C167" s="976"/>
      <c r="D167" s="976"/>
      <c r="E167" s="976"/>
      <c r="F167" s="977"/>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5"/>
      <c r="B168" s="976"/>
      <c r="C168" s="976"/>
      <c r="D168" s="976"/>
      <c r="E168" s="976"/>
      <c r="F168" s="977"/>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5"/>
      <c r="B169" s="976"/>
      <c r="C169" s="976"/>
      <c r="D169" s="976"/>
      <c r="E169" s="976"/>
      <c r="F169" s="977"/>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5"/>
      <c r="B170" s="976"/>
      <c r="C170" s="976"/>
      <c r="D170" s="976"/>
      <c r="E170" s="976"/>
      <c r="F170" s="977"/>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5"/>
      <c r="B171" s="976"/>
      <c r="C171" s="976"/>
      <c r="D171" s="976"/>
      <c r="E171" s="976"/>
      <c r="F171" s="977"/>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5"/>
      <c r="B172" s="976"/>
      <c r="C172" s="976"/>
      <c r="D172" s="976"/>
      <c r="E172" s="976"/>
      <c r="F172" s="977"/>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5"/>
      <c r="B173" s="976"/>
      <c r="C173" s="976"/>
      <c r="D173" s="976"/>
      <c r="E173" s="976"/>
      <c r="F173" s="977"/>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5"/>
      <c r="B174" s="976"/>
      <c r="C174" s="976"/>
      <c r="D174" s="976"/>
      <c r="E174" s="976"/>
      <c r="F174" s="977"/>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5"/>
      <c r="B175" s="976"/>
      <c r="C175" s="976"/>
      <c r="D175" s="976"/>
      <c r="E175" s="976"/>
      <c r="F175" s="977"/>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5"/>
      <c r="B176" s="976"/>
      <c r="C176" s="976"/>
      <c r="D176" s="976"/>
      <c r="E176" s="976"/>
      <c r="F176" s="977"/>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5"/>
      <c r="B177" s="976"/>
      <c r="C177" s="976"/>
      <c r="D177" s="976"/>
      <c r="E177" s="976"/>
      <c r="F177" s="977"/>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5"/>
      <c r="B178" s="976"/>
      <c r="C178" s="976"/>
      <c r="D178" s="976"/>
      <c r="E178" s="976"/>
      <c r="F178" s="977"/>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5"/>
      <c r="B179" s="976"/>
      <c r="C179" s="976"/>
      <c r="D179" s="976"/>
      <c r="E179" s="976"/>
      <c r="F179" s="977"/>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5"/>
      <c r="B180" s="976"/>
      <c r="C180" s="976"/>
      <c r="D180" s="976"/>
      <c r="E180" s="976"/>
      <c r="F180" s="977"/>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5"/>
      <c r="B181" s="976"/>
      <c r="C181" s="976"/>
      <c r="D181" s="976"/>
      <c r="E181" s="976"/>
      <c r="F181" s="977"/>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5"/>
      <c r="B182" s="976"/>
      <c r="C182" s="976"/>
      <c r="D182" s="976"/>
      <c r="E182" s="976"/>
      <c r="F182" s="977"/>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5"/>
      <c r="B183" s="976"/>
      <c r="C183" s="976"/>
      <c r="D183" s="976"/>
      <c r="E183" s="976"/>
      <c r="F183" s="977"/>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5"/>
      <c r="B184" s="976"/>
      <c r="C184" s="976"/>
      <c r="D184" s="976"/>
      <c r="E184" s="976"/>
      <c r="F184" s="977"/>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5"/>
      <c r="B185" s="976"/>
      <c r="C185" s="976"/>
      <c r="D185" s="976"/>
      <c r="E185" s="976"/>
      <c r="F185" s="977"/>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5"/>
      <c r="B186" s="976"/>
      <c r="C186" s="976"/>
      <c r="D186" s="976"/>
      <c r="E186" s="976"/>
      <c r="F186" s="977"/>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5"/>
      <c r="B187" s="976"/>
      <c r="C187" s="976"/>
      <c r="D187" s="976"/>
      <c r="E187" s="976"/>
      <c r="F187" s="977"/>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5"/>
      <c r="B188" s="976"/>
      <c r="C188" s="976"/>
      <c r="D188" s="976"/>
      <c r="E188" s="976"/>
      <c r="F188" s="977"/>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5"/>
      <c r="B189" s="976"/>
      <c r="C189" s="976"/>
      <c r="D189" s="976"/>
      <c r="E189" s="976"/>
      <c r="F189" s="977"/>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5"/>
      <c r="B190" s="976"/>
      <c r="C190" s="976"/>
      <c r="D190" s="976"/>
      <c r="E190" s="976"/>
      <c r="F190" s="977"/>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5"/>
      <c r="B191" s="976"/>
      <c r="C191" s="976"/>
      <c r="D191" s="976"/>
      <c r="E191" s="976"/>
      <c r="F191" s="977"/>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5"/>
      <c r="B192" s="976"/>
      <c r="C192" s="976"/>
      <c r="D192" s="976"/>
      <c r="E192" s="976"/>
      <c r="F192" s="977"/>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5"/>
      <c r="B193" s="976"/>
      <c r="C193" s="976"/>
      <c r="D193" s="976"/>
      <c r="E193" s="976"/>
      <c r="F193" s="977"/>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5"/>
      <c r="B194" s="976"/>
      <c r="C194" s="976"/>
      <c r="D194" s="976"/>
      <c r="E194" s="976"/>
      <c r="F194" s="977"/>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5"/>
      <c r="B195" s="976"/>
      <c r="C195" s="976"/>
      <c r="D195" s="976"/>
      <c r="E195" s="976"/>
      <c r="F195" s="977"/>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5"/>
      <c r="B196" s="976"/>
      <c r="C196" s="976"/>
      <c r="D196" s="976"/>
      <c r="E196" s="976"/>
      <c r="F196" s="977"/>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5"/>
      <c r="B197" s="976"/>
      <c r="C197" s="976"/>
      <c r="D197" s="976"/>
      <c r="E197" s="976"/>
      <c r="F197" s="977"/>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5"/>
      <c r="B198" s="976"/>
      <c r="C198" s="976"/>
      <c r="D198" s="976"/>
      <c r="E198" s="976"/>
      <c r="F198" s="977"/>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5"/>
      <c r="B199" s="976"/>
      <c r="C199" s="976"/>
      <c r="D199" s="976"/>
      <c r="E199" s="976"/>
      <c r="F199" s="977"/>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5"/>
      <c r="B200" s="976"/>
      <c r="C200" s="976"/>
      <c r="D200" s="976"/>
      <c r="E200" s="976"/>
      <c r="F200" s="977"/>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5"/>
      <c r="B201" s="976"/>
      <c r="C201" s="976"/>
      <c r="D201" s="976"/>
      <c r="E201" s="976"/>
      <c r="F201" s="977"/>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5"/>
      <c r="B202" s="976"/>
      <c r="C202" s="976"/>
      <c r="D202" s="976"/>
      <c r="E202" s="976"/>
      <c r="F202" s="977"/>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5"/>
      <c r="B203" s="976"/>
      <c r="C203" s="976"/>
      <c r="D203" s="976"/>
      <c r="E203" s="976"/>
      <c r="F203" s="977"/>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5"/>
      <c r="B204" s="976"/>
      <c r="C204" s="976"/>
      <c r="D204" s="976"/>
      <c r="E204" s="976"/>
      <c r="F204" s="977"/>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5"/>
      <c r="B205" s="976"/>
      <c r="C205" s="976"/>
      <c r="D205" s="976"/>
      <c r="E205" s="976"/>
      <c r="F205" s="977"/>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5"/>
      <c r="B206" s="976"/>
      <c r="C206" s="976"/>
      <c r="D206" s="976"/>
      <c r="E206" s="976"/>
      <c r="F206" s="977"/>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5"/>
      <c r="B207" s="976"/>
      <c r="C207" s="976"/>
      <c r="D207" s="976"/>
      <c r="E207" s="976"/>
      <c r="F207" s="977"/>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5"/>
      <c r="B208" s="976"/>
      <c r="C208" s="976"/>
      <c r="D208" s="976"/>
      <c r="E208" s="976"/>
      <c r="F208" s="977"/>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5"/>
      <c r="B209" s="976"/>
      <c r="C209" s="976"/>
      <c r="D209" s="976"/>
      <c r="E209" s="976"/>
      <c r="F209" s="977"/>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5"/>
      <c r="B210" s="976"/>
      <c r="C210" s="976"/>
      <c r="D210" s="976"/>
      <c r="E210" s="976"/>
      <c r="F210" s="977"/>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5"/>
      <c r="B211" s="976"/>
      <c r="C211" s="976"/>
      <c r="D211" s="976"/>
      <c r="E211" s="976"/>
      <c r="F211" s="977"/>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5"/>
      <c r="B215" s="976"/>
      <c r="C215" s="976"/>
      <c r="D215" s="976"/>
      <c r="E215" s="976"/>
      <c r="F215" s="977"/>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5"/>
      <c r="B216" s="976"/>
      <c r="C216" s="976"/>
      <c r="D216" s="976"/>
      <c r="E216" s="976"/>
      <c r="F216" s="977"/>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5"/>
      <c r="B217" s="976"/>
      <c r="C217" s="976"/>
      <c r="D217" s="976"/>
      <c r="E217" s="976"/>
      <c r="F217" s="977"/>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5"/>
      <c r="B218" s="976"/>
      <c r="C218" s="976"/>
      <c r="D218" s="976"/>
      <c r="E218" s="976"/>
      <c r="F218" s="977"/>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5"/>
      <c r="B219" s="976"/>
      <c r="C219" s="976"/>
      <c r="D219" s="976"/>
      <c r="E219" s="976"/>
      <c r="F219" s="977"/>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5"/>
      <c r="B220" s="976"/>
      <c r="C220" s="976"/>
      <c r="D220" s="976"/>
      <c r="E220" s="976"/>
      <c r="F220" s="977"/>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5"/>
      <c r="B221" s="976"/>
      <c r="C221" s="976"/>
      <c r="D221" s="976"/>
      <c r="E221" s="976"/>
      <c r="F221" s="977"/>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5"/>
      <c r="B222" s="976"/>
      <c r="C222" s="976"/>
      <c r="D222" s="976"/>
      <c r="E222" s="976"/>
      <c r="F222" s="977"/>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5"/>
      <c r="B223" s="976"/>
      <c r="C223" s="976"/>
      <c r="D223" s="976"/>
      <c r="E223" s="976"/>
      <c r="F223" s="977"/>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5"/>
      <c r="B224" s="976"/>
      <c r="C224" s="976"/>
      <c r="D224" s="976"/>
      <c r="E224" s="976"/>
      <c r="F224" s="977"/>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5"/>
      <c r="B225" s="976"/>
      <c r="C225" s="976"/>
      <c r="D225" s="976"/>
      <c r="E225" s="976"/>
      <c r="F225" s="977"/>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5"/>
      <c r="B226" s="976"/>
      <c r="C226" s="976"/>
      <c r="D226" s="976"/>
      <c r="E226" s="976"/>
      <c r="F226" s="977"/>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5"/>
      <c r="B227" s="976"/>
      <c r="C227" s="976"/>
      <c r="D227" s="976"/>
      <c r="E227" s="976"/>
      <c r="F227" s="977"/>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5"/>
      <c r="B228" s="976"/>
      <c r="C228" s="976"/>
      <c r="D228" s="976"/>
      <c r="E228" s="976"/>
      <c r="F228" s="977"/>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5"/>
      <c r="B229" s="976"/>
      <c r="C229" s="976"/>
      <c r="D229" s="976"/>
      <c r="E229" s="976"/>
      <c r="F229" s="977"/>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5"/>
      <c r="B230" s="976"/>
      <c r="C230" s="976"/>
      <c r="D230" s="976"/>
      <c r="E230" s="976"/>
      <c r="F230" s="977"/>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5"/>
      <c r="B231" s="976"/>
      <c r="C231" s="976"/>
      <c r="D231" s="976"/>
      <c r="E231" s="976"/>
      <c r="F231" s="977"/>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5"/>
      <c r="B232" s="976"/>
      <c r="C232" s="976"/>
      <c r="D232" s="976"/>
      <c r="E232" s="976"/>
      <c r="F232" s="977"/>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5"/>
      <c r="B233" s="976"/>
      <c r="C233" s="976"/>
      <c r="D233" s="976"/>
      <c r="E233" s="976"/>
      <c r="F233" s="977"/>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5"/>
      <c r="B234" s="976"/>
      <c r="C234" s="976"/>
      <c r="D234" s="976"/>
      <c r="E234" s="976"/>
      <c r="F234" s="977"/>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5"/>
      <c r="B235" s="976"/>
      <c r="C235" s="976"/>
      <c r="D235" s="976"/>
      <c r="E235" s="976"/>
      <c r="F235" s="977"/>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5"/>
      <c r="B236" s="976"/>
      <c r="C236" s="976"/>
      <c r="D236" s="976"/>
      <c r="E236" s="976"/>
      <c r="F236" s="977"/>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5"/>
      <c r="B237" s="976"/>
      <c r="C237" s="976"/>
      <c r="D237" s="976"/>
      <c r="E237" s="976"/>
      <c r="F237" s="977"/>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5"/>
      <c r="B238" s="976"/>
      <c r="C238" s="976"/>
      <c r="D238" s="976"/>
      <c r="E238" s="976"/>
      <c r="F238" s="977"/>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5"/>
      <c r="B239" s="976"/>
      <c r="C239" s="976"/>
      <c r="D239" s="976"/>
      <c r="E239" s="976"/>
      <c r="F239" s="977"/>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5"/>
      <c r="B240" s="976"/>
      <c r="C240" s="976"/>
      <c r="D240" s="976"/>
      <c r="E240" s="976"/>
      <c r="F240" s="977"/>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5"/>
      <c r="B241" s="976"/>
      <c r="C241" s="976"/>
      <c r="D241" s="976"/>
      <c r="E241" s="976"/>
      <c r="F241" s="977"/>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5"/>
      <c r="B242" s="976"/>
      <c r="C242" s="976"/>
      <c r="D242" s="976"/>
      <c r="E242" s="976"/>
      <c r="F242" s="977"/>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5"/>
      <c r="B243" s="976"/>
      <c r="C243" s="976"/>
      <c r="D243" s="976"/>
      <c r="E243" s="976"/>
      <c r="F243" s="977"/>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5"/>
      <c r="B244" s="976"/>
      <c r="C244" s="976"/>
      <c r="D244" s="976"/>
      <c r="E244" s="976"/>
      <c r="F244" s="977"/>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5"/>
      <c r="B245" s="976"/>
      <c r="C245" s="976"/>
      <c r="D245" s="976"/>
      <c r="E245" s="976"/>
      <c r="F245" s="977"/>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5"/>
      <c r="B246" s="976"/>
      <c r="C246" s="976"/>
      <c r="D246" s="976"/>
      <c r="E246" s="976"/>
      <c r="F246" s="977"/>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5"/>
      <c r="B247" s="976"/>
      <c r="C247" s="976"/>
      <c r="D247" s="976"/>
      <c r="E247" s="976"/>
      <c r="F247" s="977"/>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5"/>
      <c r="B248" s="976"/>
      <c r="C248" s="976"/>
      <c r="D248" s="976"/>
      <c r="E248" s="976"/>
      <c r="F248" s="977"/>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5"/>
      <c r="B249" s="976"/>
      <c r="C249" s="976"/>
      <c r="D249" s="976"/>
      <c r="E249" s="976"/>
      <c r="F249" s="977"/>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5"/>
      <c r="B250" s="976"/>
      <c r="C250" s="976"/>
      <c r="D250" s="976"/>
      <c r="E250" s="976"/>
      <c r="F250" s="977"/>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5"/>
      <c r="B251" s="976"/>
      <c r="C251" s="976"/>
      <c r="D251" s="976"/>
      <c r="E251" s="976"/>
      <c r="F251" s="977"/>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5"/>
      <c r="B252" s="976"/>
      <c r="C252" s="976"/>
      <c r="D252" s="976"/>
      <c r="E252" s="976"/>
      <c r="F252" s="977"/>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5"/>
      <c r="B253" s="976"/>
      <c r="C253" s="976"/>
      <c r="D253" s="976"/>
      <c r="E253" s="976"/>
      <c r="F253" s="977"/>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5"/>
      <c r="B254" s="976"/>
      <c r="C254" s="976"/>
      <c r="D254" s="976"/>
      <c r="E254" s="976"/>
      <c r="F254" s="977"/>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5"/>
      <c r="B255" s="976"/>
      <c r="C255" s="976"/>
      <c r="D255" s="976"/>
      <c r="E255" s="976"/>
      <c r="F255" s="977"/>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5"/>
      <c r="B256" s="976"/>
      <c r="C256" s="976"/>
      <c r="D256" s="976"/>
      <c r="E256" s="976"/>
      <c r="F256" s="977"/>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5"/>
      <c r="B257" s="976"/>
      <c r="C257" s="976"/>
      <c r="D257" s="976"/>
      <c r="E257" s="976"/>
      <c r="F257" s="977"/>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5"/>
      <c r="B258" s="976"/>
      <c r="C258" s="976"/>
      <c r="D258" s="976"/>
      <c r="E258" s="976"/>
      <c r="F258" s="977"/>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5"/>
      <c r="B259" s="976"/>
      <c r="C259" s="976"/>
      <c r="D259" s="976"/>
      <c r="E259" s="976"/>
      <c r="F259" s="977"/>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5"/>
      <c r="B260" s="976"/>
      <c r="C260" s="976"/>
      <c r="D260" s="976"/>
      <c r="E260" s="976"/>
      <c r="F260" s="977"/>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5"/>
      <c r="B261" s="976"/>
      <c r="C261" s="976"/>
      <c r="D261" s="976"/>
      <c r="E261" s="976"/>
      <c r="F261" s="977"/>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5"/>
      <c r="B262" s="976"/>
      <c r="C262" s="976"/>
      <c r="D262" s="976"/>
      <c r="E262" s="976"/>
      <c r="F262" s="977"/>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5"/>
      <c r="B263" s="976"/>
      <c r="C263" s="976"/>
      <c r="D263" s="976"/>
      <c r="E263" s="976"/>
      <c r="F263" s="977"/>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5"/>
      <c r="B264" s="976"/>
      <c r="C264" s="976"/>
      <c r="D264" s="976"/>
      <c r="E264" s="976"/>
      <c r="F264" s="977"/>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317</v>
      </c>
      <c r="Z3" s="273"/>
      <c r="AA3" s="273"/>
      <c r="AB3" s="273"/>
      <c r="AC3" s="997" t="s">
        <v>308</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317</v>
      </c>
      <c r="Z36" s="273"/>
      <c r="AA36" s="273"/>
      <c r="AB36" s="273"/>
      <c r="AC36" s="997" t="s">
        <v>308</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317</v>
      </c>
      <c r="Z69" s="273"/>
      <c r="AA69" s="273"/>
      <c r="AB69" s="273"/>
      <c r="AC69" s="997" t="s">
        <v>308</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317</v>
      </c>
      <c r="Z102" s="273"/>
      <c r="AA102" s="273"/>
      <c r="AB102" s="273"/>
      <c r="AC102" s="997" t="s">
        <v>308</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317</v>
      </c>
      <c r="Z135" s="273"/>
      <c r="AA135" s="273"/>
      <c r="AB135" s="273"/>
      <c r="AC135" s="997" t="s">
        <v>308</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317</v>
      </c>
      <c r="Z168" s="273"/>
      <c r="AA168" s="273"/>
      <c r="AB168" s="273"/>
      <c r="AC168" s="997" t="s">
        <v>308</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317</v>
      </c>
      <c r="Z201" s="273"/>
      <c r="AA201" s="273"/>
      <c r="AB201" s="273"/>
      <c r="AC201" s="997" t="s">
        <v>308</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317</v>
      </c>
      <c r="Z234" s="273"/>
      <c r="AA234" s="273"/>
      <c r="AB234" s="273"/>
      <c r="AC234" s="997" t="s">
        <v>308</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317</v>
      </c>
      <c r="Z267" s="273"/>
      <c r="AA267" s="273"/>
      <c r="AB267" s="273"/>
      <c r="AC267" s="997" t="s">
        <v>308</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317</v>
      </c>
      <c r="Z300" s="273"/>
      <c r="AA300" s="273"/>
      <c r="AB300" s="273"/>
      <c r="AC300" s="997" t="s">
        <v>308</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317</v>
      </c>
      <c r="Z333" s="273"/>
      <c r="AA333" s="273"/>
      <c r="AB333" s="273"/>
      <c r="AC333" s="997" t="s">
        <v>308</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317</v>
      </c>
      <c r="Z366" s="273"/>
      <c r="AA366" s="273"/>
      <c r="AB366" s="273"/>
      <c r="AC366" s="997" t="s">
        <v>308</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317</v>
      </c>
      <c r="Z399" s="273"/>
      <c r="AA399" s="273"/>
      <c r="AB399" s="273"/>
      <c r="AC399" s="997" t="s">
        <v>308</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317</v>
      </c>
      <c r="Z432" s="273"/>
      <c r="AA432" s="273"/>
      <c r="AB432" s="273"/>
      <c r="AC432" s="997" t="s">
        <v>308</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317</v>
      </c>
      <c r="Z465" s="273"/>
      <c r="AA465" s="273"/>
      <c r="AB465" s="273"/>
      <c r="AC465" s="997" t="s">
        <v>308</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317</v>
      </c>
      <c r="Z498" s="273"/>
      <c r="AA498" s="273"/>
      <c r="AB498" s="273"/>
      <c r="AC498" s="997" t="s">
        <v>308</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317</v>
      </c>
      <c r="Z531" s="273"/>
      <c r="AA531" s="273"/>
      <c r="AB531" s="273"/>
      <c r="AC531" s="997" t="s">
        <v>308</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317</v>
      </c>
      <c r="Z564" s="273"/>
      <c r="AA564" s="273"/>
      <c r="AB564" s="273"/>
      <c r="AC564" s="997" t="s">
        <v>308</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317</v>
      </c>
      <c r="Z597" s="273"/>
      <c r="AA597" s="273"/>
      <c r="AB597" s="273"/>
      <c r="AC597" s="997" t="s">
        <v>308</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317</v>
      </c>
      <c r="Z630" s="273"/>
      <c r="AA630" s="273"/>
      <c r="AB630" s="273"/>
      <c r="AC630" s="997" t="s">
        <v>308</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317</v>
      </c>
      <c r="Z663" s="273"/>
      <c r="AA663" s="273"/>
      <c r="AB663" s="273"/>
      <c r="AC663" s="997" t="s">
        <v>308</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317</v>
      </c>
      <c r="Z696" s="273"/>
      <c r="AA696" s="273"/>
      <c r="AB696" s="273"/>
      <c r="AC696" s="997" t="s">
        <v>308</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317</v>
      </c>
      <c r="Z729" s="273"/>
      <c r="AA729" s="273"/>
      <c r="AB729" s="273"/>
      <c r="AC729" s="997" t="s">
        <v>308</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317</v>
      </c>
      <c r="Z762" s="273"/>
      <c r="AA762" s="273"/>
      <c r="AB762" s="273"/>
      <c r="AC762" s="997" t="s">
        <v>308</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317</v>
      </c>
      <c r="Z795" s="273"/>
      <c r="AA795" s="273"/>
      <c r="AB795" s="273"/>
      <c r="AC795" s="997" t="s">
        <v>308</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317</v>
      </c>
      <c r="Z828" s="273"/>
      <c r="AA828" s="273"/>
      <c r="AB828" s="273"/>
      <c r="AC828" s="997" t="s">
        <v>308</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317</v>
      </c>
      <c r="Z861" s="273"/>
      <c r="AA861" s="273"/>
      <c r="AB861" s="273"/>
      <c r="AC861" s="997" t="s">
        <v>308</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317</v>
      </c>
      <c r="Z894" s="273"/>
      <c r="AA894" s="273"/>
      <c r="AB894" s="273"/>
      <c r="AC894" s="997" t="s">
        <v>308</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317</v>
      </c>
      <c r="Z927" s="273"/>
      <c r="AA927" s="273"/>
      <c r="AB927" s="273"/>
      <c r="AC927" s="997" t="s">
        <v>308</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317</v>
      </c>
      <c r="Z960" s="273"/>
      <c r="AA960" s="273"/>
      <c r="AB960" s="273"/>
      <c r="AC960" s="997" t="s">
        <v>308</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317</v>
      </c>
      <c r="Z993" s="273"/>
      <c r="AA993" s="273"/>
      <c r="AB993" s="273"/>
      <c r="AC993" s="997" t="s">
        <v>308</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317</v>
      </c>
      <c r="Z1026" s="273"/>
      <c r="AA1026" s="273"/>
      <c r="AB1026" s="273"/>
      <c r="AC1026" s="997" t="s">
        <v>308</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317</v>
      </c>
      <c r="Z1059" s="273"/>
      <c r="AA1059" s="273"/>
      <c r="AB1059" s="273"/>
      <c r="AC1059" s="997" t="s">
        <v>308</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317</v>
      </c>
      <c r="Z1092" s="273"/>
      <c r="AA1092" s="273"/>
      <c r="AB1092" s="273"/>
      <c r="AC1092" s="997" t="s">
        <v>308</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317</v>
      </c>
      <c r="Z1125" s="273"/>
      <c r="AA1125" s="273"/>
      <c r="AB1125" s="273"/>
      <c r="AC1125" s="997" t="s">
        <v>308</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317</v>
      </c>
      <c r="Z1158" s="273"/>
      <c r="AA1158" s="273"/>
      <c r="AB1158" s="273"/>
      <c r="AC1158" s="997" t="s">
        <v>308</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317</v>
      </c>
      <c r="Z1191" s="273"/>
      <c r="AA1191" s="273"/>
      <c r="AB1191" s="273"/>
      <c r="AC1191" s="997" t="s">
        <v>308</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317</v>
      </c>
      <c r="Z1224" s="273"/>
      <c r="AA1224" s="273"/>
      <c r="AB1224" s="273"/>
      <c r="AC1224" s="997" t="s">
        <v>308</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317</v>
      </c>
      <c r="Z1257" s="273"/>
      <c r="AA1257" s="273"/>
      <c r="AB1257" s="273"/>
      <c r="AC1257" s="997" t="s">
        <v>308</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317</v>
      </c>
      <c r="Z1290" s="273"/>
      <c r="AA1290" s="273"/>
      <c r="AB1290" s="273"/>
      <c r="AC1290" s="997" t="s">
        <v>308</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2022-07-19T06:35:56Z</cp:lastPrinted>
  <dcterms:created xsi:type="dcterms:W3CDTF">2012-03-13T00:50:25Z</dcterms:created>
  <dcterms:modified xsi:type="dcterms:W3CDTF">2022-09-13T07:46:15Z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