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2FC0149-911A-4811-B010-C6E1B9DB41B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41" i="11"/>
  <c r="AY338"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4" i="11"/>
  <c r="AY200" i="11"/>
  <c r="AY201" i="11" s="1"/>
  <c r="AY195" i="11"/>
  <c r="AY196" i="11" s="1"/>
  <c r="AY190" i="11"/>
  <c r="AY192" i="11" s="1"/>
  <c r="AY180" i="11"/>
  <c r="AY187" i="11" s="1"/>
  <c r="AY175" i="1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54" i="11" l="1"/>
  <c r="AY155" i="11"/>
  <c r="AY152" i="11"/>
  <c r="AY179" i="11"/>
  <c r="AY211" i="11"/>
  <c r="AY153" i="11"/>
  <c r="AY212" i="11"/>
  <c r="AY213" i="11"/>
  <c r="AY101" i="11"/>
  <c r="AY172" i="11"/>
  <c r="AY202" i="11"/>
  <c r="AY203" i="11"/>
  <c r="AY205" i="11"/>
  <c r="AY206" i="11"/>
  <c r="AY207" i="11"/>
  <c r="AY114" i="11"/>
  <c r="AY118" i="11"/>
  <c r="AY119"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81" i="11"/>
  <c r="AY97" i="11"/>
  <c r="AY82" i="11"/>
  <c r="AY55" i="11"/>
  <c r="AY83" i="11"/>
  <c r="AY84" i="11"/>
  <c r="AY63" i="11"/>
  <c r="AY80"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<sst xmlns="http://schemas.openxmlformats.org/spreadsheetml/2006/main" count="2206" uniqueCount="807">
  <si>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</si>
  <si>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</si>
  <si>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</si>
  <si>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</si>
  <si>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</si>
  <si>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</si>
  <si>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</si>
  <si>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</si>
  <si>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</si>
  <si>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</si>
  <si>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</si>
  <si>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</si>
  <si>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</si>
  <si>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</si>
  <si>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</si>
  <si>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</si>
  <si>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</si>
  <si>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</si>
  <si>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</si>
  <si>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</si>
  <si>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</si>
  <si>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</si>
  <si>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</si>
  <si>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</si>
  <si>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</si>
  <si>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</si>
  <si>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</si>
  <si>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</si>
  <si>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</si>
  <si>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</si>
  <si>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</si>
  <si>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</si>
  <si>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</si>
  <si>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</si>
  <si>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</si>
  <si>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</si>
  <si>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</si>
  <si>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</si>
  <si>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</si>
  <si>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</si>
  <si>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</si>
  <si>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</si>
  <si>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</si>
  <si>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</si>
  <si>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</si>
  <si>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</si>
  <si>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</si>
  <si>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</si>
  <si>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</si>
  <si>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</si>
  <si>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</si>
  <si>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</si>
  <si>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</si>
  <si>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</si>
  <si>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</si>
  <si>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</si>
  <si>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</si>
  <si>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</si>
  <si>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</si>
  <si>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</si>
  <si>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</si>
  <si>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</si>
  <si>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</si>
  <si>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</si>
  <si>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</si>
  <si>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</si>
  <si>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</si>
  <si>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</si>
  <si>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</si>
  <si>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</si>
  <si>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</si>
  <si>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</si>
  <si>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</si>
  <si>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</si>
  <si>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</si>
  <si>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</si>
  <si>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</si>
  <si>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</si>
  <si>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</si>
  <si>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</si>
  <si>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</si>
  <si>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</si>
  <si>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</si>
  <si>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</si>
  <si>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</si>
  <si>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</si>
  <si>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</si>
  <si>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</si>
  <si>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</si>
  <si>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</si>
  <si>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</si>
  <si>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</si>
  <si>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</si>
  <si>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</si>
  <si>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</si>
  <si>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</si>
  <si>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</si>
  <si>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</si>
  <si>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</si>
  <si>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</si>
  <si>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</si>
  <si>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</si>
  <si>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</si>
  <si>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</si>
  <si>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</si>
  <si>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</si>
  <si>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</si>
  <si>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</si>
  <si>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</si>
  <si>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</si>
  <si>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</si>
  <si>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</si>
  <si>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</si>
  <si>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</si>
  <si>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</si>
  <si>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</si>
  <si>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</si>
  <si>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</si>
  <si>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</si>
  <si>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</si>
  <si>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</si>
  <si>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</si>
  <si>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</si>
  <si>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</si>
  <si>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</si>
  <si>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</si>
  <si>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</si>
  <si>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</si>
  <si>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</si>
  <si>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</si>
  <si>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</si>
  <si>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</si>
  <si>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</si>
  <si>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</si>
  <si>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</si>
  <si>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</si>
  <si>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</si>
  <si>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</si>
  <si>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</si>
  <si>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</si>
  <si>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</si>
  <si>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</si>
  <si>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</si>
  <si>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</si>
  <si>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</si>
  <si>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</si>
  <si>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</si>
  <si>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</si>
  <si>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</si>
  <si>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</si>
  <si>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</si>
  <si>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</si>
  <si>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</si>
  <si>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</si>
  <si>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</si>
  <si>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</si>
  <si>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</si>
  <si>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</si>
  <si>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</si>
  <si>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</si>
  <si>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</si>
  <si>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</si>
  <si>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</si>
  <si>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</si>
  <si>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</si>
  <si>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</si>
  <si>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</si>
  <si>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</si>
  <si>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</si>
  <si>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</si>
  <si>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</si>
  <si>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</si>
  <si>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</si>
  <si>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</si>
  <si>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</si>
  <si>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</si>
  <si>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</si>
  <si>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</si>
  <si>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</si>
  <si>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</si>
  <si>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</si>
  <si>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</si>
  <si>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</si>
  <si>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</si>
  <si>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</si>
  <si>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</si>
  <si>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</si>
  <si>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</si>
  <si>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</si>
  <si>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</si>
  <si>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</si>
  <si>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</si>
  <si>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</si>
  <si>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</si>
  <si>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</si>
  <si>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</si>
  <si>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</si>
  <si>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</si>
  <si>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</si>
  <si>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</si>
  <si>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</si>
  <si>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</si>
  <si>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</si>
  <si>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</si>
  <si>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</si>
  <si>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</si>
  <si>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</si>
  <si>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</si>
  <si>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</si>
  <si>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</si>
  <si>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</si>
  <si>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</si>
  <si>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</si>
  <si>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</si>
  <si>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</si>
  <si>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</si>
  <si>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</si>
  <si>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</si>
  <si>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</si>
  <si>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</si>
  <si>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</si>
  <si>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</si>
  <si>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</si>
  <si>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</si>
  <si>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</si>
  <si>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</si>
  <si>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</si>
  <si>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</si>
  <si>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</si>
  <si>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</si>
  <si>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</si>
  <si>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</si>
  <si>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</si>
  <si>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</si>
  <si>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</si>
  <si>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</si>
  <si>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</si>
  <si>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</si>
  <si>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</si>
  <si>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</si>
  <si>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</si>
  <si>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</si>
  <si>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</si>
  <si>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</si>
  <si>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</si>
  <si>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</si>
  <si>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</si>
  <si>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</si>
  <si>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</si>
  <si>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</si>
  <si>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</si>
  <si>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</si>
  <si>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</si>
  <si>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</si>
  <si>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</si>
  <si>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</si>
  <si>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</si>
  <si>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</si>
  <si>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</si>
  <si>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</si>
  <si>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</si>
  <si>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</si>
  <si>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</si>
  <si>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</si>
  <si>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</si>
  <si>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</si>
  <si>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</si>
  <si>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</si>
  <si>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</si>
  <si>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</si>
  <si>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</si>
  <si>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</si>
  <si>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</si>
  <si>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</si>
  <si>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</si>
  <si>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</si>
  <si>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</si>
  <si>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</si>
  <si>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</si>
  <si>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</si>
  <si>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</si>
  <si>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</si>
  <si>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</si>
  <si>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</si>
  <si>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</si>
  <si>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</si>
  <si>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</si>
  <si>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</si>
  <si>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</si>
  <si>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</si>
  <si>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</si>
  <si>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</si>
  <si>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</si>
  <si>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</si>
  <si>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</si>
  <si>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</si>
  <si>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</si>
  <si>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</si>
  <si>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</si>
  <si>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</si>
  <si>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</si>
  <si>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</si>
  <si>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</si>
  <si>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</si>
  <si>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</si>
  <si>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</si>
  <si>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</si>
  <si>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</si>
  <si>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</si>
  <si>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</si>
  <si>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</si>
  <si>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</si>
  <si>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</si>
  <si>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</si>
  <si>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</si>
  <si>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</si>
  <si>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</si>
  <si>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</si>
  <si>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</si>
  <si>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</si>
  <si>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</si>
  <si>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</si>
  <si>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</si>
  <si>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</si>
  <si>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</si>
  <si>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</si>
  <si>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</si>
  <si>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</si>
  <si>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</si>
  <si>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</si>
  <si>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</si>
  <si>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</si>
  <si>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</si>
  <si>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</si>
  <si>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</si>
  <si>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</si>
  <si>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</si>
  <si>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</si>
  <si>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</si>
  <si>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</si>
  <si>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</si>
  <si>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</si>
  <si>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</si>
  <si>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</si>
  <si>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</si>
  <si>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</si>
  <si>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</si>
  <si>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</si>
  <si>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</si>
  <si>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</si>
  <si>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</si>
  <si>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</si>
  <si>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</si>
  <si>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</si>
  <si>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</si>
  <si>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</si>
  <si>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</si>
  <si>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</si>
  <si>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</si>
  <si>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</si>
  <si>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</si>
  <si>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</si>
  <si>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</si>
  <si>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</si>
  <si>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</si>
  <si>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</si>
  <si>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</si>
  <si>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</si>
  <si>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</si>
  <si>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</si>
  <si>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</si>
  <si>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</si>
  <si>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</si>
  <si>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</si>
  <si>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</si>
  <si>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</si>
  <si>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</si>
  <si>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</si>
  <si>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</si>
  <si>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</si>
  <si>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</si>
  <si>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</si>
  <si>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</si>
  <si>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</si>
  <si>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</si>
  <si>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</si>
  <si>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</si>
  <si>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</si>
  <si>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</si>
  <si>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</si>
  <si>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</si>
  <si>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</si>
  <si>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</si>
  <si>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</si>
  <si>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</si>
  <si>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</si>
  <si>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</si>
  <si>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</si>
  <si>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</si>
  <si>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</si>
  <si>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</si>
  <si>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</si>
  <si>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</si>
  <si>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</si>
  <si>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</si>
  <si>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</si>
  <si>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</si>
  <si>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</si>
  <si>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</si>
  <si>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</si>
  <si>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</si>
  <si>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</si>
  <si>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</si>
  <si>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</si>
  <si>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</si>
  <si>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</si>
  <si>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</si>
  <si>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</si>
  <si>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</si>
  <si>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</si>
  <si>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</si>
  <si>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</si>
  <si>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</si>
  <si>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</si>
  <si>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</si>
  <si>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</si>
  <si>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</si>
  <si>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</si>
  <si>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</si>
  <si>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</si>
  <si>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</si>
  <si>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</si>
  <si>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</si>
  <si>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</si>
  <si>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</si>
  <si>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</si>
  <si>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</si>
  <si>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</si>
  <si>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</si>
  <si>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</si>
  <si>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</si>
  <si>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</si>
  <si>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</si>
  <si>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</si>
  <si>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</si>
  <si>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</si>
  <si>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</si>
  <si>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</si>
  <si>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</si>
  <si>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</si>
  <si>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</si>
  <si>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</si>
  <si>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</si>
  <si>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</si>
  <si>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</si>
  <si>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</si>
  <si>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</si>
  <si>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</si>
  <si>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</si>
  <si>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</si>
  <si>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</si>
  <si>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</si>
  <si>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</si>
  <si>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</si>
  <si>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</si>
  <si>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</si>
  <si>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</si>
  <si>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</si>
  <si>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</si>
  <si>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</si>
  <si>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</si>
  <si>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</si>
  <si>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</si>
  <si>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</si>
  <si>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</si>
  <si>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</si>
  <si>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</si>
  <si>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</si>
  <si>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</si>
  <si>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</si>
  <si>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</si>
  <si>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</si>
  <si>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</si>
  <si>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</si>
  <si>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</si>
  <si>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</si>
  <si>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</si>
  <si>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</si>
  <si>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</si>
  <si>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</si>
  <si>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</si>
  <si>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</si>
  <si>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</si>
  <si>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</si>
  <si>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</si>
  <si>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</si>
  <si>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</si>
  <si>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</si>
  <si>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</si>
  <si>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</si>
  <si>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</si>
  <si>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</si>
  <si>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</si>
  <si>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</si>
  <si>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</si>
  <si>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</si>
  <si>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</si>
  <si>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</si>
  <si>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</si>
  <si>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</si>
  <si>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</si>
  <si>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</si>
  <si>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</si>
  <si>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</si>
  <si>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</si>
  <si>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</si>
  <si>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</si>
  <si>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</si>
  <si>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</si>
  <si>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</si>
  <si>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</si>
  <si>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</si>
  <si>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</si>
  <si>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</si>
  <si>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</si>
  <si>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</si>
  <si>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</si>
  <si>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</si>
  <si>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</si>
  <si>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</si>
  <si>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</si>
  <si>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</si>
  <si>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</si>
  <si>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</si>
  <si>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</si>
  <si>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</si>
  <si>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</si>
  <si>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</si>
  <si>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</si>
  <si>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</si>
  <si>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</si>
  <si>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</si>
  <si>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</si>
  <si>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</si>
  <si>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</si>
  <si>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</si>
  <si>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</si>
  <si>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</si>
  <si>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</si>
  <si>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</si>
  <si>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</si>
  <si>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</si>
  <si>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</si>
  <si>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</si>
  <si>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</si>
  <si>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</si>
  <si>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</si>
  <si>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</si>
  <si>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</si>
  <si>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</si>
  <si>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</si>
  <si>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</si>
  <si>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</si>
  <si>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</si>
  <si>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</si>
  <si>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</si>
  <si>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</si>
  <si>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</si>
  <si>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</si>
  <si>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</si>
  <si>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</si>
  <si>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</si>
  <si>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</si>
  <si>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</si>
  <si>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</si>
  <si>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</si>
  <si>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</si>
  <si>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</si>
  <si>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</si>
  <si>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</si>
  <si>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</si>
  <si>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</si>
  <si>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</si>
  <si>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</si>
  <si>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</si>
  <si>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</si>
  <si>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</si>
  <si>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</si>
  <si>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</si>
  <si>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</si>
  <si>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</si>
  <si>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</si>
  <si>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</si>
  <si>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</si>
  <si>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</si>
  <si>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</si>
  <si>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</si>
  <si>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</si>
  <si>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</si>
  <si>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</si>
  <si>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</si>
  <si>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</si>
  <si>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</si>
  <si>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</si>
  <si>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</si>
  <si>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</si>
  <si>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</si>
  <si>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</si>
  <si>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</si>
  <si>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</si>
  <si>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</si>
  <si>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</si>
  <si>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</si>
  <si>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</si>
  <si>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</si>
  <si>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</si>
  <si>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</si>
  <si>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</si>
  <si>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</si>
  <si>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</si>
  <si>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</si>
  <si>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</si>
  <si>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</si>
  <si>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</si>
  <si>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</si>
  <si>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</si>
  <si>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</si>
  <si>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</si>
  <si>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</si>
  <si>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</si>
  <si>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</si>
  <si>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</si>
  <si>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</si>
  <si>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</si>
  <si>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</si>
  <si>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</si>
  <si>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</si>
  <si>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</si>
  <si>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</si>
  <si>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</si>
  <si>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</si>
  <si>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</si>
  <si>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</si>
  <si>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</si>
  <si>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</si>
  <si>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</si>
  <si>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</si>
  <si>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</si>
  <si>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</si>
  <si>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</si>
  <si>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</si>
  <si>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</si>
  <si>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</si>
  <si>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</si>
  <si>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</si>
  <si>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</si>
  <si>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</si>
  <si>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</si>
  <si>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</si>
  <si>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</si>
  <si>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</si>
  <si>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</si>
  <si>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</si>
  <si>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</si>
  <si>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</si>
  <si>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</si>
  <si>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</si>
  <si>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</si>
  <si>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</si>
  <si>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</si>
  <si>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</si>
  <si>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</si>
  <si>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</si>
  <si>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</si>
  <si>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</si>
  <si>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</si>
  <si>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</si>
  <si>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</si>
  <si>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</si>
  <si>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</si>
  <si>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</si>
  <si>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</si>
  <si>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</si>
  <si>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</si>
  <si>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</si>
  <si>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</si>
  <si>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</si>
  <si>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</si>
  <si>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</si>
  <si>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</si>
  <si>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</si>
  <si>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</si>
  <si>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</si>
  <si>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</si>
  <si>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対地誘導弾の取得</t>
    <phoneticPr fontId="5"/>
  </si>
  <si>
    <t>防衛装備庁プロジェクト管理部</t>
    <phoneticPr fontId="5"/>
  </si>
  <si>
    <t>事業監理官（誘導武器・統合装備担当）</t>
    <phoneticPr fontId="5"/>
  </si>
  <si>
    <t>事業監理官　海老根　巧</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</si>
  <si>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</si>
  <si>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</si>
  <si>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</si>
  <si>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地対艦誘導弾を所要の数量整備する。
これにより、対着上陸戦闘、対地及び対空戦闘への即応・実効的対処能力の向上等を図ることにより、我が国の平和と国民生活の安全・安心を確保するため、誘導弾システムを調達する。</t>
    <phoneticPr fontId="5"/>
  </si>
  <si>
    <t>対着上陸侵攻への対応力を向上させるため、１２式地対艦誘導弾を導入し即応態勢及び抑止力の強化を図る。</t>
    <phoneticPr fontId="5"/>
  </si>
  <si>
    <t>-</t>
  </si>
  <si>
    <t>武器購入費</t>
    <rPh sb="0" eb="2">
      <t>ブキ</t>
    </rPh>
    <rPh sb="2" eb="4">
      <t>コウニュウ</t>
    </rPh>
    <rPh sb="4" eb="5">
      <t>ヒ</t>
    </rPh>
    <phoneticPr fontId="5"/>
  </si>
  <si>
    <t>計画どおり地対艦誘導弾を調達し、所要の部隊に配備することにより、我が国の平和と国民生活の安全・安心を確保する。</t>
    <rPh sb="0" eb="2">
      <t>ケイカク</t>
    </rPh>
    <rPh sb="5" eb="6">
      <t>チ</t>
    </rPh>
    <rPh sb="6" eb="8">
      <t>タイカン</t>
    </rPh>
    <rPh sb="8" eb="10">
      <t>ユウドウ</t>
    </rPh>
    <rPh sb="10" eb="11">
      <t>ダン</t>
    </rPh>
    <rPh sb="12" eb="14">
      <t>チョウタツ</t>
    </rPh>
    <rPh sb="16" eb="18">
      <t>ショヨウ</t>
    </rPh>
    <rPh sb="19" eb="21">
      <t>ブタイ</t>
    </rPh>
    <rPh sb="22" eb="24">
      <t>ハイビ</t>
    </rPh>
    <rPh sb="32" eb="33">
      <t>ワ</t>
    </rPh>
    <rPh sb="34" eb="35">
      <t>クニ</t>
    </rPh>
    <rPh sb="36" eb="38">
      <t>ヘイワ</t>
    </rPh>
    <rPh sb="39" eb="41">
      <t>コクミン</t>
    </rPh>
    <rPh sb="41" eb="43">
      <t>セイカツ</t>
    </rPh>
    <rPh sb="44" eb="46">
      <t>アンゼン</t>
    </rPh>
    <rPh sb="47" eb="49">
      <t>アンシン</t>
    </rPh>
    <rPh sb="50" eb="52">
      <t>カクホ</t>
    </rPh>
    <phoneticPr fontId="6"/>
  </si>
  <si>
    <t>中隊数</t>
    <rPh sb="0" eb="2">
      <t>チュウタイ</t>
    </rPh>
    <rPh sb="2" eb="3">
      <t>スウ</t>
    </rPh>
    <phoneticPr fontId="5"/>
  </si>
  <si>
    <t>平成３０・３１年・令和２・３年度陸上自衛隊業務計画</t>
    <rPh sb="14" eb="15">
      <t>ネン</t>
    </rPh>
    <phoneticPr fontId="5"/>
  </si>
  <si>
    <t>地対艦誘導弾の契約品目</t>
    <phoneticPr fontId="5"/>
  </si>
  <si>
    <t>契約品目数</t>
    <rPh sb="0" eb="2">
      <t>ケイヤク</t>
    </rPh>
    <rPh sb="2" eb="5">
      <t>ヒンモクスウ</t>
    </rPh>
    <phoneticPr fontId="5"/>
  </si>
  <si>
    <t>計画品目数</t>
    <rPh sb="0" eb="2">
      <t>ケイカク</t>
    </rPh>
    <rPh sb="2" eb="4">
      <t>ヒンモク</t>
    </rPh>
    <rPh sb="4" eb="5">
      <t>スウ</t>
    </rPh>
    <phoneticPr fontId="5"/>
  </si>
  <si>
    <t>百万円/契約品目</t>
    <rPh sb="0" eb="3">
      <t>ヒャクマンエン</t>
    </rPh>
    <rPh sb="4" eb="6">
      <t>ケイヤク</t>
    </rPh>
    <rPh sb="6" eb="8">
      <t>ヒンモク</t>
    </rPh>
    <phoneticPr fontId="5"/>
  </si>
  <si>
    <t>　　X/Y</t>
  </si>
  <si>
    <t>有</t>
  </si>
  <si>
    <t>無</t>
  </si>
  <si>
    <t>　当該事業は、部隊の戦力発揮に不可欠なものである。</t>
    <phoneticPr fontId="5"/>
  </si>
  <si>
    <t>　当該事業の性質上、防衛省が担うべきものである。</t>
    <phoneticPr fontId="5"/>
  </si>
  <si>
    <t>　本装備の整備は、海空領域における必要な能力の強化において優先度が高い事業である。</t>
    <phoneticPr fontId="5"/>
  </si>
  <si>
    <t>‐</t>
  </si>
  <si>
    <t>－</t>
    <phoneticPr fontId="5"/>
  </si>
  <si>
    <t>　契約実績及び業者見積により確認している。</t>
    <phoneticPr fontId="5"/>
  </si>
  <si>
    <t>　事業目的に即したものに限定している。</t>
    <phoneticPr fontId="5"/>
  </si>
  <si>
    <t>　民生品・汎用品の活用、車両・通信機器等の官給品支給及び同等誘導弾システムのファミリー化等を実施。</t>
    <phoneticPr fontId="5"/>
  </si>
  <si>
    <t>　整備計画に基づいた調達であり、整備目標に見合っている。</t>
    <phoneticPr fontId="5"/>
  </si>
  <si>
    <t>　設定した活動指標に見合った活動実績としている。</t>
    <phoneticPr fontId="5"/>
  </si>
  <si>
    <t>　効果的な部隊訓練の実施に活かされている。</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</si>
  <si>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地対艦誘導弾システムを調達することで、防衛力整備を着実に推進できるので、侵攻への対処に有効である。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5"/>
  </si>
  <si>
    <t>　地対艦誘導弾システムを調達することで、対処能力を向上させることで、我が国の平和と独立、国民生活の安全・安心を確保することが可能となることから、今後も予算・執行の効率化に努めつつ、事業を継続する。</t>
    <phoneticPr fontId="5"/>
  </si>
  <si>
    <t>武器購入費</t>
    <rPh sb="0" eb="2">
      <t>ブキ</t>
    </rPh>
    <rPh sb="2" eb="5">
      <t>コウニュウヒ</t>
    </rPh>
    <phoneticPr fontId="5"/>
  </si>
  <si>
    <t>誘導武器装備品の購入</t>
  </si>
  <si>
    <t>誘導武器装備品の購入</t>
    <rPh sb="0" eb="2">
      <t>ユウドウ</t>
    </rPh>
    <rPh sb="2" eb="4">
      <t>ブキ</t>
    </rPh>
    <rPh sb="4" eb="7">
      <t>ソウビヒン</t>
    </rPh>
    <rPh sb="8" eb="10">
      <t>コウニュウ</t>
    </rPh>
    <phoneticPr fontId="5"/>
  </si>
  <si>
    <t>誘導武器装備品の購入</t>
    <phoneticPr fontId="5"/>
  </si>
  <si>
    <t>三菱重工業株式会社</t>
    <rPh sb="0" eb="2">
      <t>ミツビシ</t>
    </rPh>
    <rPh sb="2" eb="5">
      <t>ジュウコウギョウ</t>
    </rPh>
    <rPh sb="5" eb="7">
      <t>カブシキ</t>
    </rPh>
    <rPh sb="7" eb="9">
      <t>カイシャ</t>
    </rPh>
    <phoneticPr fontId="5"/>
  </si>
  <si>
    <t>12式地対艦誘導弾</t>
    <phoneticPr fontId="5"/>
  </si>
  <si>
    <t>国庫債務負担行為等</t>
  </si>
  <si>
    <t>-</t>
    <phoneticPr fontId="5"/>
  </si>
  <si>
    <t>12式地対艦誘導弾　初度部品</t>
    <phoneticPr fontId="5"/>
  </si>
  <si>
    <t>12式地対艦誘導弾　リフトシリンダ</t>
    <phoneticPr fontId="5"/>
  </si>
  <si>
    <t>12式地対艦誘導弾　偽装網Ⅲ型ｾｯﾄ(改)5号</t>
    <phoneticPr fontId="5"/>
  </si>
  <si>
    <t>東レ株式会社</t>
    <rPh sb="0" eb="1">
      <t>トウ</t>
    </rPh>
    <rPh sb="2" eb="4">
      <t>カブシキ</t>
    </rPh>
    <rPh sb="4" eb="6">
      <t>カイシャ</t>
    </rPh>
    <phoneticPr fontId="5"/>
  </si>
  <si>
    <t>12式地対艦誘導弾　偽装網Ⅲ型ｾｯﾄ(改)3号</t>
    <phoneticPr fontId="5"/>
  </si>
  <si>
    <t>日本電気株式会社</t>
  </si>
  <si>
    <t>日本電気株式会社</t>
    <rPh sb="0" eb="2">
      <t>ニホン</t>
    </rPh>
    <rPh sb="2" eb="4">
      <t>デンキ</t>
    </rPh>
    <rPh sb="4" eb="6">
      <t>カブシキ</t>
    </rPh>
    <rPh sb="6" eb="8">
      <t>カイシャ</t>
    </rPh>
    <phoneticPr fontId="5"/>
  </si>
  <si>
    <t>12式地対艦誘導弾　微光暗視眼鏡</t>
    <rPh sb="10" eb="12">
      <t>ビコウ</t>
    </rPh>
    <rPh sb="12" eb="14">
      <t>アンシ</t>
    </rPh>
    <rPh sb="14" eb="16">
      <t>ガンキョウ</t>
    </rPh>
    <phoneticPr fontId="5"/>
  </si>
  <si>
    <t>東レ株式会社</t>
    <phoneticPr fontId="5"/>
  </si>
  <si>
    <t>三菱重工業株式会社</t>
    <phoneticPr fontId="5"/>
  </si>
  <si>
    <t>12式地対艦誘導弾　初度部品</t>
    <rPh sb="10" eb="12">
      <t>ショド</t>
    </rPh>
    <rPh sb="12" eb="14">
      <t>ブヒン</t>
    </rPh>
    <phoneticPr fontId="5"/>
  </si>
  <si>
    <t>12式地対艦誘導弾　統制車両</t>
    <phoneticPr fontId="5"/>
  </si>
  <si>
    <t>日本電気株式会社</t>
    <phoneticPr fontId="5"/>
  </si>
  <si>
    <t>12式地対艦誘導弾　広帯域多目的無線機</t>
    <phoneticPr fontId="5"/>
  </si>
  <si>
    <t>12式地対艦誘導弾　広帯域多目的無線機野整備試験装置</t>
    <rPh sb="19" eb="20">
      <t>ヤ</t>
    </rPh>
    <rPh sb="20" eb="22">
      <t>セイビ</t>
    </rPh>
    <rPh sb="22" eb="24">
      <t>シケン</t>
    </rPh>
    <rPh sb="24" eb="26">
      <t>ソウチ</t>
    </rPh>
    <phoneticPr fontId="5"/>
  </si>
  <si>
    <t>12式地対艦誘導弾　偽装網Ⅲ型セット(改)1号</t>
    <phoneticPr fontId="5"/>
  </si>
  <si>
    <t>https://www.mod.go.jp/j/approach/hyouka/seisaku/2021/pdf/R03_bunseki_02.pdf</t>
    <phoneticPr fontId="5"/>
  </si>
  <si>
    <t>中期防衛力整備計画に基づき、１２式地対艦誘導弾を部隊に配備し、対着上陸戦闘能力を向上する。</t>
    <phoneticPr fontId="5"/>
  </si>
  <si>
    <t>１２式地対艦誘導弾を計画通り取得する。</t>
    <rPh sb="2" eb="3">
      <t>シキ</t>
    </rPh>
    <rPh sb="3" eb="4">
      <t>チ</t>
    </rPh>
    <rPh sb="4" eb="6">
      <t>タイカン</t>
    </rPh>
    <rPh sb="6" eb="8">
      <t>ユウドウ</t>
    </rPh>
    <rPh sb="8" eb="9">
      <t>ダン</t>
    </rPh>
    <rPh sb="10" eb="12">
      <t>ケイカク</t>
    </rPh>
    <rPh sb="12" eb="13">
      <t>ドオ</t>
    </rPh>
    <rPh sb="14" eb="16">
      <t>シュトク</t>
    </rPh>
    <phoneticPr fontId="5"/>
  </si>
  <si>
    <t>地対艦誘導弾を計画どおり部隊に配備したことで、対艦戦闘への対応力が向上された部隊数。</t>
    <rPh sb="0" eb="1">
      <t>チ</t>
    </rPh>
    <rPh sb="1" eb="3">
      <t>タイカン</t>
    </rPh>
    <rPh sb="3" eb="5">
      <t>ユウドウ</t>
    </rPh>
    <rPh sb="5" eb="6">
      <t>ダン</t>
    </rPh>
    <rPh sb="7" eb="9">
      <t>ケイカク</t>
    </rPh>
    <rPh sb="12" eb="14">
      <t>ブタイ</t>
    </rPh>
    <rPh sb="15" eb="17">
      <t>ハイビ</t>
    </rPh>
    <rPh sb="23" eb="25">
      <t>タイカン</t>
    </rPh>
    <rPh sb="25" eb="27">
      <t>セントウ</t>
    </rPh>
    <rPh sb="29" eb="32">
      <t>タイオウリョク</t>
    </rPh>
    <rPh sb="33" eb="35">
      <t>コウジョウ</t>
    </rPh>
    <rPh sb="38" eb="40">
      <t>ブタイ</t>
    </rPh>
    <rPh sb="40" eb="41">
      <t>スウ</t>
    </rPh>
    <phoneticPr fontId="6"/>
  </si>
  <si>
    <t>Ⅰ-１ 我が国自身の防衛体制の強化（領域横断作戦に必要な能力の強化における優先事項）</t>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</si>
  <si>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</si>
  <si>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t>
    <phoneticPr fontId="5"/>
  </si>
  <si>
    <t>A</t>
  </si>
  <si>
    <t>-</t>
    <phoneticPr fontId="5"/>
  </si>
  <si>
    <t>　　　　　　　　　　　　　　　　　　　　－</t>
    <phoneticPr fontId="5"/>
  </si>
  <si>
    <t>１５ページ</t>
    <phoneticPr fontId="5"/>
  </si>
  <si>
    <t>いすゞ自動車株式会社</t>
    <rPh sb="6" eb="8">
      <t>カブシキ</t>
    </rPh>
    <rPh sb="8" eb="10">
      <t>カイシャ</t>
    </rPh>
    <phoneticPr fontId="5"/>
  </si>
  <si>
    <t>三菱自動車工業株式会社</t>
    <rPh sb="7" eb="9">
      <t>カブシキ</t>
    </rPh>
    <rPh sb="9" eb="11">
      <t>カイシャ</t>
    </rPh>
    <phoneticPr fontId="5"/>
  </si>
  <si>
    <t>単位当たりコスト
＝契約執行額（Ｘ）/契約品目（射撃単位）数（Ｙ）　　　　　　　　　　　　</t>
    <phoneticPr fontId="5"/>
  </si>
  <si>
    <t>A.　三菱重工業株式会社</t>
    <rPh sb="3" eb="5">
      <t>ミツビシ</t>
    </rPh>
    <rPh sb="5" eb="8">
      <t>ジュウコウギョウ</t>
    </rPh>
    <rPh sb="8" eb="10">
      <t>カブシキ</t>
    </rPh>
    <rPh sb="10" eb="12">
      <t>カイシャ</t>
    </rPh>
    <phoneticPr fontId="5"/>
  </si>
  <si>
    <t>東レ株式会社</t>
  </si>
  <si>
    <t>12式地対艦誘導弾　偽装網Ⅲ型ｾｯﾄ(改)1号</t>
  </si>
  <si>
    <t>12式地対艦誘導弾　偽装網Ⅲ型ｾｯﾄ(改)2号</t>
  </si>
  <si>
    <t>12式地対艦誘導弾　偽装網Ⅲ型ｾｯﾄ(改)4号</t>
    <phoneticPr fontId="5"/>
  </si>
  <si>
    <t>12式地対艦誘導弾　規約/周波数管理装置</t>
    <rPh sb="10" eb="12">
      <t>キヤク</t>
    </rPh>
    <rPh sb="13" eb="16">
      <t>シュウハスウ</t>
    </rPh>
    <rPh sb="16" eb="18">
      <t>カンリ</t>
    </rPh>
    <rPh sb="18" eb="20">
      <t>ソウチ</t>
    </rPh>
    <phoneticPr fontId="5"/>
  </si>
  <si>
    <t>太陽工業株式会社</t>
    <rPh sb="0" eb="2">
      <t>タイヨウ</t>
    </rPh>
    <rPh sb="2" eb="4">
      <t>コウギョウ</t>
    </rPh>
    <rPh sb="4" eb="6">
      <t>カブシキ</t>
    </rPh>
    <rPh sb="6" eb="8">
      <t>カイシャ</t>
    </rPh>
    <phoneticPr fontId="5"/>
  </si>
  <si>
    <t>12式地対艦誘導弾　偽装網Ⅱ型ｾｯﾄ2号</t>
    <phoneticPr fontId="5"/>
  </si>
  <si>
    <t>12式地対艦誘導弾　偽装網Ⅱ型ｾｯﾄ3号</t>
    <phoneticPr fontId="5"/>
  </si>
  <si>
    <t>日本トレクス株式会社</t>
    <rPh sb="0" eb="2">
      <t>ニホン</t>
    </rPh>
    <rPh sb="6" eb="8">
      <t>カブシキ</t>
    </rPh>
    <rPh sb="8" eb="10">
      <t>カイシャ</t>
    </rPh>
    <phoneticPr fontId="5"/>
  </si>
  <si>
    <t>12式地対艦誘導弾　発電機負荷装置トレーラ</t>
  </si>
  <si>
    <t>株式会社トノックス</t>
    <rPh sb="0" eb="2">
      <t>カブシキ</t>
    </rPh>
    <rPh sb="2" eb="4">
      <t>カイシャ</t>
    </rPh>
    <phoneticPr fontId="5"/>
  </si>
  <si>
    <t>12式地対艦誘導弾　１／４ｔトレーラ</t>
    <phoneticPr fontId="5"/>
  </si>
  <si>
    <t>明治産業株式会社</t>
    <rPh sb="0" eb="2">
      <t>メイジ</t>
    </rPh>
    <rPh sb="2" eb="4">
      <t>サンギョウ</t>
    </rPh>
    <rPh sb="4" eb="6">
      <t>カブシキ</t>
    </rPh>
    <rPh sb="6" eb="8">
      <t>カイシャ</t>
    </rPh>
    <phoneticPr fontId="5"/>
  </si>
  <si>
    <t>12式地対艦誘導弾　タイヤチェーン　合金亀甲型</t>
  </si>
  <si>
    <t>12式地対艦誘導弾　1/2ｔトラック</t>
  </si>
  <si>
    <t>12式地対艦誘導弾　偽装網Ⅲ型セット(改)5号</t>
  </si>
  <si>
    <t>トヨタ自動車株式会社</t>
  </si>
  <si>
    <t>12式地対艦誘導弾　偽装網Ⅲ型セット(改)2号</t>
    <phoneticPr fontId="5"/>
  </si>
  <si>
    <t>12式地対艦誘導弾　偽装網Ⅲ型セット(改)4号</t>
    <phoneticPr fontId="5"/>
  </si>
  <si>
    <t>12式地対艦誘導弾　1　1/2ｔトラック</t>
    <phoneticPr fontId="5"/>
  </si>
  <si>
    <t>12式地対艦誘導弾　発電機トレーラ</t>
    <phoneticPr fontId="5"/>
  </si>
  <si>
    <t>14,375/1</t>
    <phoneticPr fontId="5"/>
  </si>
  <si>
    <t>12,823/1</t>
    <phoneticPr fontId="5"/>
  </si>
  <si>
    <t>6,256/1</t>
    <phoneticPr fontId="5"/>
  </si>
  <si>
    <t>-</t>
    <phoneticPr fontId="5"/>
  </si>
  <si>
    <t>・外部有識者抽出点検の対象外である。</t>
    <phoneticPr fontId="5"/>
  </si>
  <si>
    <t>・１者応札かつ高落札の案件が相当数ある。事業の特性上のことであったとしても、国民に分かりやすくするため、レビューシートの自己点検欄等にその理由をに記載するよう願いたい。</t>
    <phoneticPr fontId="5"/>
  </si>
  <si>
    <t>-</t>
    <phoneticPr fontId="5"/>
  </si>
  <si>
    <t>－</t>
    <phoneticPr fontId="5"/>
  </si>
  <si>
    <t>-</t>
    <phoneticPr fontId="5"/>
  </si>
  <si>
    <t>・歳出化経費の年割額の増</t>
    <phoneticPr fontId="5"/>
  </si>
  <si>
    <t>執行等改善</t>
  </si>
  <si>
    <t>・初度費を活用し速やかに製造設備の増強をはかり、そのうえで契約あたりの調達数量を増強する。これにより、次年度以降の契約において、一括調達によるまとめ買い効果を享受することができる。</t>
    <phoneticPr fontId="5"/>
  </si>
  <si>
    <t>0021</t>
    <phoneticPr fontId="5"/>
  </si>
  <si>
    <t>0022</t>
    <phoneticPr fontId="5"/>
  </si>
  <si>
    <t>0024</t>
    <phoneticPr fontId="5"/>
  </si>
  <si>
    <t>0002</t>
    <phoneticPr fontId="5"/>
  </si>
  <si>
    <t>0032</t>
    <phoneticPr fontId="5"/>
  </si>
  <si>
    <t>0034</t>
    <phoneticPr fontId="5"/>
  </si>
  <si>
    <t>調達に際しては、一般競争入札及び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8" eb="10">
      <t>イッパン</t>
    </rPh>
    <rPh sb="10" eb="12">
      <t>キョウソウ</t>
    </rPh>
    <rPh sb="12" eb="14">
      <t>ニュウサツ</t>
    </rPh>
    <rPh sb="14" eb="15">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</si>
</sst>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50800</xdr:colOff>
      <xdr:row>268</xdr:row>
      <xdr:rowOff>335280</xdr:rowOff>
    </xdr:from>
    <xdr:to>
      <xdr:col>34</xdr:col>
      <xdr:colOff>132080</xdr:colOff>
      <xdr:row>280</xdr:row>
      <xdr:rowOff>597</xdr:rowOff>
    </xdr:to>
    <xdr:pic>
      <xdr:nvPicPr>
        <xdr:cNvPr id="10" name="図 9">
          <a:extLst>
            <a:ext uri="{FF2B5EF4-FFF2-40B4-BE49-F238E27FC236}">
              <a16:creationId xmlns:a16="http://schemas.microsoft.com/office/drawing/2014/main" id="{FA3557EF-FADB-4AC5-BC4B-6F07A1523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1280" y="38089840"/>
          <a:ext cx="2458720" cy="392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v>21</v>
      </c>
      <c r="AP2" s="853"/>
      <c r="AQ2" s="853"/>
      <c r="AR2" s="91" t="s">
        <v>368</v>
      </c>
      <c r="AS2" s="854">
        <v>90</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694</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695</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452</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696</v>
      </c>
      <c r="AF5" s="873"/>
      <c r="AG5" s="873"/>
      <c r="AH5" s="873"/>
      <c r="AI5" s="873"/>
      <c r="AJ5" s="873"/>
      <c r="AK5" s="873"/>
      <c r="AL5" s="873"/>
      <c r="AM5" s="873"/>
      <c r="AN5" s="873"/>
      <c r="AO5" s="873"/>
      <c r="AP5" s="874"/>
      <c r="AQ5" s="875" t="s">
        <v>697</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699</v>
      </c>
      <c r="H7" s="884"/>
      <c r="I7" s="884"/>
      <c r="J7" s="884"/>
      <c r="K7" s="884"/>
      <c r="L7" s="884"/>
      <c r="M7" s="884"/>
      <c r="N7" s="884"/>
      <c r="O7" s="884"/>
      <c r="P7" s="884"/>
      <c r="Q7" s="884"/>
      <c r="R7" s="884"/>
      <c r="S7" s="884"/>
      <c r="T7" s="884"/>
      <c r="U7" s="884"/>
      <c r="V7" s="884"/>
      <c r="W7" s="884"/>
      <c r="X7" s="885"/>
      <c r="Y7" s="886" t="s">
        <v>353</v>
      </c>
      <c r="Z7" s="705"/>
      <c r="AA7" s="705"/>
      <c r="AB7" s="705"/>
      <c r="AC7" s="705"/>
      <c r="AD7" s="887"/>
      <c r="AE7" s="815" t="s">
        <v>700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69" customHeight="1" x14ac:dyDescent="0.15">
      <c r="A9" s="788" t="s">
        <v>21</v>
      </c>
      <c r="B9" s="789"/>
      <c r="C9" s="789"/>
      <c r="D9" s="789"/>
      <c r="E9" s="789"/>
      <c r="F9" s="789"/>
      <c r="G9" s="870" t="s">
        <v>701</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702</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13144</v>
      </c>
      <c r="Q13" s="717"/>
      <c r="R13" s="717"/>
      <c r="S13" s="717"/>
      <c r="T13" s="717"/>
      <c r="U13" s="717"/>
      <c r="V13" s="718"/>
      <c r="W13" s="716">
        <v>549</v>
      </c>
      <c r="X13" s="717"/>
      <c r="Y13" s="717"/>
      <c r="Z13" s="717"/>
      <c r="AA13" s="717"/>
      <c r="AB13" s="717"/>
      <c r="AC13" s="718"/>
      <c r="AD13" s="716">
        <v>2798</v>
      </c>
      <c r="AE13" s="717"/>
      <c r="AF13" s="717"/>
      <c r="AG13" s="717"/>
      <c r="AH13" s="717"/>
      <c r="AI13" s="717"/>
      <c r="AJ13" s="718"/>
      <c r="AK13" s="716">
        <v>3313</v>
      </c>
      <c r="AL13" s="717"/>
      <c r="AM13" s="717"/>
      <c r="AN13" s="717"/>
      <c r="AO13" s="717"/>
      <c r="AP13" s="717"/>
      <c r="AQ13" s="718"/>
      <c r="AR13" s="753">
        <v>2630</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c r="Q14" s="717"/>
      <c r="R14" s="717"/>
      <c r="S14" s="717"/>
      <c r="T14" s="717"/>
      <c r="U14" s="717"/>
      <c r="V14" s="718"/>
      <c r="W14" s="716">
        <v>9756</v>
      </c>
      <c r="X14" s="717"/>
      <c r="Y14" s="717"/>
      <c r="Z14" s="717"/>
      <c r="AA14" s="717"/>
      <c r="AB14" s="717"/>
      <c r="AC14" s="718"/>
      <c r="AD14" s="716">
        <v>9683</v>
      </c>
      <c r="AE14" s="717"/>
      <c r="AF14" s="717"/>
      <c r="AG14" s="717"/>
      <c r="AH14" s="717"/>
      <c r="AI14" s="717"/>
      <c r="AJ14" s="718"/>
      <c r="AK14" s="716" t="s">
        <v>760</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703</v>
      </c>
      <c r="Q15" s="717"/>
      <c r="R15" s="717"/>
      <c r="S15" s="717"/>
      <c r="T15" s="717"/>
      <c r="U15" s="717"/>
      <c r="V15" s="718"/>
      <c r="W15" s="716" t="s">
        <v>703</v>
      </c>
      <c r="X15" s="717"/>
      <c r="Y15" s="717"/>
      <c r="Z15" s="717"/>
      <c r="AA15" s="717"/>
      <c r="AB15" s="717"/>
      <c r="AC15" s="718"/>
      <c r="AD15" s="716" t="s">
        <v>760</v>
      </c>
      <c r="AE15" s="717"/>
      <c r="AF15" s="717"/>
      <c r="AG15" s="717"/>
      <c r="AH15" s="717"/>
      <c r="AI15" s="717"/>
      <c r="AJ15" s="718"/>
      <c r="AK15" s="716" t="s">
        <v>760</v>
      </c>
      <c r="AL15" s="717"/>
      <c r="AM15" s="717"/>
      <c r="AN15" s="717"/>
      <c r="AO15" s="717"/>
      <c r="AP15" s="717"/>
      <c r="AQ15" s="718"/>
      <c r="AR15" s="716" t="s">
        <v>760</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703</v>
      </c>
      <c r="Q16" s="717"/>
      <c r="R16" s="717"/>
      <c r="S16" s="717"/>
      <c r="T16" s="717"/>
      <c r="U16" s="717"/>
      <c r="V16" s="718"/>
      <c r="W16" s="716" t="s">
        <v>703</v>
      </c>
      <c r="X16" s="717"/>
      <c r="Y16" s="717"/>
      <c r="Z16" s="717"/>
      <c r="AA16" s="717"/>
      <c r="AB16" s="717"/>
      <c r="AC16" s="718"/>
      <c r="AD16" s="716" t="s">
        <v>760</v>
      </c>
      <c r="AE16" s="717"/>
      <c r="AF16" s="717"/>
      <c r="AG16" s="717"/>
      <c r="AH16" s="717"/>
      <c r="AI16" s="717"/>
      <c r="AJ16" s="718"/>
      <c r="AK16" s="716" t="s">
        <v>760</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703</v>
      </c>
      <c r="Q17" s="717"/>
      <c r="R17" s="717"/>
      <c r="S17" s="717"/>
      <c r="T17" s="717"/>
      <c r="U17" s="717"/>
      <c r="V17" s="718"/>
      <c r="W17" s="716" t="s">
        <v>703</v>
      </c>
      <c r="X17" s="717"/>
      <c r="Y17" s="717"/>
      <c r="Z17" s="717"/>
      <c r="AA17" s="717"/>
      <c r="AB17" s="717"/>
      <c r="AC17" s="718"/>
      <c r="AD17" s="716" t="s">
        <v>760</v>
      </c>
      <c r="AE17" s="717"/>
      <c r="AF17" s="717"/>
      <c r="AG17" s="717"/>
      <c r="AH17" s="717"/>
      <c r="AI17" s="717"/>
      <c r="AJ17" s="718"/>
      <c r="AK17" s="716" t="s">
        <v>760</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13144</v>
      </c>
      <c r="Q18" s="797"/>
      <c r="R18" s="797"/>
      <c r="S18" s="797"/>
      <c r="T18" s="797"/>
      <c r="U18" s="797"/>
      <c r="V18" s="798"/>
      <c r="W18" s="796">
        <f>SUM(W13:AC17)</f>
        <v>10305</v>
      </c>
      <c r="X18" s="797"/>
      <c r="Y18" s="797"/>
      <c r="Z18" s="797"/>
      <c r="AA18" s="797"/>
      <c r="AB18" s="797"/>
      <c r="AC18" s="798"/>
      <c r="AD18" s="796">
        <f>SUM(AD13:AJ17)</f>
        <v>12481</v>
      </c>
      <c r="AE18" s="797"/>
      <c r="AF18" s="797"/>
      <c r="AG18" s="797"/>
      <c r="AH18" s="797"/>
      <c r="AI18" s="797"/>
      <c r="AJ18" s="798"/>
      <c r="AK18" s="796">
        <f>SUM(AK13:AQ17)</f>
        <v>3313</v>
      </c>
      <c r="AL18" s="797"/>
      <c r="AM18" s="797"/>
      <c r="AN18" s="797"/>
      <c r="AO18" s="797"/>
      <c r="AP18" s="797"/>
      <c r="AQ18" s="798"/>
      <c r="AR18" s="796">
        <f>SUM(AR13:AX17)</f>
        <v>2630</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13560</v>
      </c>
      <c r="Q19" s="717"/>
      <c r="R19" s="717"/>
      <c r="S19" s="717"/>
      <c r="T19" s="717"/>
      <c r="U19" s="717"/>
      <c r="V19" s="718"/>
      <c r="W19" s="716">
        <v>10247</v>
      </c>
      <c r="X19" s="717"/>
      <c r="Y19" s="717"/>
      <c r="Z19" s="717"/>
      <c r="AA19" s="717"/>
      <c r="AB19" s="717"/>
      <c r="AC19" s="718"/>
      <c r="AD19" s="716">
        <v>12595</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1.0316494217894097</v>
      </c>
      <c r="Q20" s="764"/>
      <c r="R20" s="764"/>
      <c r="S20" s="764"/>
      <c r="T20" s="764"/>
      <c r="U20" s="764"/>
      <c r="V20" s="764"/>
      <c r="W20" s="764">
        <f>IF(W18=0, "-", SUM(W19)/W18)</f>
        <v>0.99437166424065992</v>
      </c>
      <c r="X20" s="764"/>
      <c r="Y20" s="764"/>
      <c r="Z20" s="764"/>
      <c r="AA20" s="764"/>
      <c r="AB20" s="764"/>
      <c r="AC20" s="764"/>
      <c r="AD20" s="764">
        <f>IF(AD18=0, "-", SUM(AD19)/AD18)</f>
        <v>1.0091338835029244</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1.0316494217894097</v>
      </c>
      <c r="Q21" s="764"/>
      <c r="R21" s="764"/>
      <c r="S21" s="764"/>
      <c r="T21" s="764"/>
      <c r="U21" s="764"/>
      <c r="V21" s="764"/>
      <c r="W21" s="764">
        <f>IF(W19=0, "-", SUM(W19)/SUM(W13,W14))</f>
        <v>0.99437166424065992</v>
      </c>
      <c r="X21" s="764"/>
      <c r="Y21" s="764"/>
      <c r="Z21" s="764"/>
      <c r="AA21" s="764"/>
      <c r="AB21" s="764"/>
      <c r="AC21" s="764"/>
      <c r="AD21" s="764">
        <f>IF(AD19=0, "-", SUM(AD19)/SUM(AD13,AD14))</f>
        <v>1.0091338835029244</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8"/>
      <c r="I22" s="568"/>
      <c r="J22" s="568"/>
      <c r="K22" s="568"/>
      <c r="L22" s="568"/>
      <c r="M22" s="568"/>
      <c r="N22" s="568"/>
      <c r="O22" s="569"/>
      <c r="P22" s="729" t="s">
        <v>675</v>
      </c>
      <c r="Q22" s="568"/>
      <c r="R22" s="568"/>
      <c r="S22" s="568"/>
      <c r="T22" s="568"/>
      <c r="U22" s="568"/>
      <c r="V22" s="569"/>
      <c r="W22" s="729" t="s">
        <v>676</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704</v>
      </c>
      <c r="H23" s="751"/>
      <c r="I23" s="751"/>
      <c r="J23" s="751"/>
      <c r="K23" s="751"/>
      <c r="L23" s="751"/>
      <c r="M23" s="751"/>
      <c r="N23" s="751"/>
      <c r="O23" s="752"/>
      <c r="P23" s="753">
        <v>3313</v>
      </c>
      <c r="Q23" s="754"/>
      <c r="R23" s="754"/>
      <c r="S23" s="754"/>
      <c r="T23" s="754"/>
      <c r="U23" s="754"/>
      <c r="V23" s="755"/>
      <c r="W23" s="753">
        <v>2630</v>
      </c>
      <c r="X23" s="754"/>
      <c r="Y23" s="754"/>
      <c r="Z23" s="754"/>
      <c r="AA23" s="754"/>
      <c r="AB23" s="754"/>
      <c r="AC23" s="755"/>
      <c r="AD23" s="756" t="s">
        <v>797</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703</v>
      </c>
      <c r="H24" s="720"/>
      <c r="I24" s="720"/>
      <c r="J24" s="720"/>
      <c r="K24" s="720"/>
      <c r="L24" s="720"/>
      <c r="M24" s="720"/>
      <c r="N24" s="720"/>
      <c r="O24" s="721"/>
      <c r="P24" s="716" t="s">
        <v>703</v>
      </c>
      <c r="Q24" s="717"/>
      <c r="R24" s="717"/>
      <c r="S24" s="717"/>
      <c r="T24" s="717"/>
      <c r="U24" s="717"/>
      <c r="V24" s="718"/>
      <c r="W24" s="716" t="s">
        <v>760</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703</v>
      </c>
      <c r="H25" s="720"/>
      <c r="I25" s="720"/>
      <c r="J25" s="720"/>
      <c r="K25" s="720"/>
      <c r="L25" s="720"/>
      <c r="M25" s="720"/>
      <c r="N25" s="720"/>
      <c r="O25" s="721"/>
      <c r="P25" s="716" t="s">
        <v>703</v>
      </c>
      <c r="Q25" s="717"/>
      <c r="R25" s="717"/>
      <c r="S25" s="717"/>
      <c r="T25" s="717"/>
      <c r="U25" s="717"/>
      <c r="V25" s="718"/>
      <c r="W25" s="716" t="s">
        <v>760</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703</v>
      </c>
      <c r="H26" s="720"/>
      <c r="I26" s="720"/>
      <c r="J26" s="720"/>
      <c r="K26" s="720"/>
      <c r="L26" s="720"/>
      <c r="M26" s="720"/>
      <c r="N26" s="720"/>
      <c r="O26" s="721"/>
      <c r="P26" s="716" t="s">
        <v>703</v>
      </c>
      <c r="Q26" s="717"/>
      <c r="R26" s="717"/>
      <c r="S26" s="717"/>
      <c r="T26" s="717"/>
      <c r="U26" s="717"/>
      <c r="V26" s="718"/>
      <c r="W26" s="716" t="s">
        <v>760</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703</v>
      </c>
      <c r="H27" s="720"/>
      <c r="I27" s="720"/>
      <c r="J27" s="720"/>
      <c r="K27" s="720"/>
      <c r="L27" s="720"/>
      <c r="M27" s="720"/>
      <c r="N27" s="720"/>
      <c r="O27" s="721"/>
      <c r="P27" s="716" t="s">
        <v>703</v>
      </c>
      <c r="Q27" s="717"/>
      <c r="R27" s="717"/>
      <c r="S27" s="717"/>
      <c r="T27" s="717"/>
      <c r="U27" s="717"/>
      <c r="V27" s="718"/>
      <c r="W27" s="716" t="s">
        <v>760</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3313</v>
      </c>
      <c r="Q29" s="739"/>
      <c r="R29" s="739"/>
      <c r="S29" s="739"/>
      <c r="T29" s="739"/>
      <c r="U29" s="739"/>
      <c r="V29" s="740"/>
      <c r="W29" s="741">
        <f>AR13</f>
        <v>2630</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753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4" t="s">
        <v>11</v>
      </c>
      <c r="AC31" s="644"/>
      <c r="AD31" s="644"/>
      <c r="AE31" s="131" t="s">
        <v>501</v>
      </c>
      <c r="AF31" s="714"/>
      <c r="AG31" s="714"/>
      <c r="AH31" s="715"/>
      <c r="AI31" s="131" t="s">
        <v>653</v>
      </c>
      <c r="AJ31" s="714"/>
      <c r="AK31" s="714"/>
      <c r="AL31" s="715"/>
      <c r="AM31" s="131" t="s">
        <v>469</v>
      </c>
      <c r="AN31" s="714"/>
      <c r="AO31" s="714"/>
      <c r="AP31" s="715"/>
      <c r="AQ31" s="641" t="s">
        <v>500</v>
      </c>
      <c r="AR31" s="642"/>
      <c r="AS31" s="642"/>
      <c r="AT31" s="643"/>
      <c r="AU31" s="641" t="s">
        <v>678</v>
      </c>
      <c r="AV31" s="642"/>
      <c r="AW31" s="642"/>
      <c r="AX31" s="651"/>
    </row>
    <row r="32" spans="1:50" ht="23.25" customHeight="1" x14ac:dyDescent="0.15">
      <c r="A32" s="666"/>
      <c r="B32" s="168"/>
      <c r="C32" s="168"/>
      <c r="D32" s="168"/>
      <c r="E32" s="168"/>
      <c r="F32" s="169"/>
      <c r="G32" s="748" t="s">
        <v>754</v>
      </c>
      <c r="H32" s="653"/>
      <c r="I32" s="653"/>
      <c r="J32" s="653"/>
      <c r="K32" s="653"/>
      <c r="L32" s="653"/>
      <c r="M32" s="653"/>
      <c r="N32" s="653"/>
      <c r="O32" s="653"/>
      <c r="P32" s="403" t="s">
        <v>708</v>
      </c>
      <c r="Q32" s="657"/>
      <c r="R32" s="657"/>
      <c r="S32" s="657"/>
      <c r="T32" s="657"/>
      <c r="U32" s="657"/>
      <c r="V32" s="657"/>
      <c r="W32" s="657"/>
      <c r="X32" s="658"/>
      <c r="Y32" s="662" t="s">
        <v>52</v>
      </c>
      <c r="Z32" s="663"/>
      <c r="AA32" s="664"/>
      <c r="AB32" s="665" t="s">
        <v>709</v>
      </c>
      <c r="AC32" s="665"/>
      <c r="AD32" s="665"/>
      <c r="AE32" s="634">
        <v>1</v>
      </c>
      <c r="AF32" s="634"/>
      <c r="AG32" s="634"/>
      <c r="AH32" s="634"/>
      <c r="AI32" s="634" t="s">
        <v>703</v>
      </c>
      <c r="AJ32" s="634"/>
      <c r="AK32" s="634"/>
      <c r="AL32" s="634"/>
      <c r="AM32" s="634">
        <v>1</v>
      </c>
      <c r="AN32" s="634"/>
      <c r="AO32" s="634"/>
      <c r="AP32" s="634"/>
      <c r="AQ32" s="634">
        <v>1</v>
      </c>
      <c r="AR32" s="634"/>
      <c r="AS32" s="634"/>
      <c r="AT32" s="634"/>
      <c r="AU32" s="108" t="s">
        <v>758</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710</v>
      </c>
      <c r="AC33" s="665"/>
      <c r="AD33" s="665"/>
      <c r="AE33" s="634">
        <v>1</v>
      </c>
      <c r="AF33" s="634"/>
      <c r="AG33" s="634"/>
      <c r="AH33" s="634"/>
      <c r="AI33" s="634" t="s">
        <v>703</v>
      </c>
      <c r="AJ33" s="634"/>
      <c r="AK33" s="634"/>
      <c r="AL33" s="634"/>
      <c r="AM33" s="634">
        <v>1</v>
      </c>
      <c r="AN33" s="634"/>
      <c r="AO33" s="634"/>
      <c r="AP33" s="634"/>
      <c r="AQ33" s="634">
        <v>1</v>
      </c>
      <c r="AR33" s="634"/>
      <c r="AS33" s="634"/>
      <c r="AT33" s="634"/>
      <c r="AU33" s="108">
        <v>1</v>
      </c>
      <c r="AV33" s="636"/>
      <c r="AW33" s="636"/>
      <c r="AX33" s="637"/>
    </row>
    <row r="34" spans="1:51" ht="23.25" customHeight="1" x14ac:dyDescent="0.15">
      <c r="A34" s="698" t="s">
        <v>666</v>
      </c>
      <c r="B34" s="699"/>
      <c r="C34" s="699"/>
      <c r="D34" s="699"/>
      <c r="E34" s="699"/>
      <c r="F34" s="700"/>
      <c r="G34" s="191" t="s">
        <v>667</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501</v>
      </c>
      <c r="AF34" s="191"/>
      <c r="AG34" s="191"/>
      <c r="AH34" s="192"/>
      <c r="AI34" s="190" t="s">
        <v>653</v>
      </c>
      <c r="AJ34" s="191"/>
      <c r="AK34" s="191"/>
      <c r="AL34" s="192"/>
      <c r="AM34" s="190" t="s">
        <v>469</v>
      </c>
      <c r="AN34" s="191"/>
      <c r="AO34" s="191"/>
      <c r="AP34" s="192"/>
      <c r="AQ34" s="645" t="s">
        <v>679</v>
      </c>
      <c r="AR34" s="646"/>
      <c r="AS34" s="646"/>
      <c r="AT34" s="646"/>
      <c r="AU34" s="646"/>
      <c r="AV34" s="646"/>
      <c r="AW34" s="646"/>
      <c r="AX34" s="647"/>
    </row>
    <row r="35" spans="1:51" ht="23.25" customHeight="1" x14ac:dyDescent="0.15">
      <c r="A35" s="701"/>
      <c r="B35" s="702"/>
      <c r="C35" s="702"/>
      <c r="D35" s="702"/>
      <c r="E35" s="702"/>
      <c r="F35" s="703"/>
      <c r="G35" s="670" t="s">
        <v>765</v>
      </c>
      <c r="H35" s="671"/>
      <c r="I35" s="671"/>
      <c r="J35" s="671"/>
      <c r="K35" s="671"/>
      <c r="L35" s="671"/>
      <c r="M35" s="671"/>
      <c r="N35" s="671"/>
      <c r="O35" s="671"/>
      <c r="P35" s="671"/>
      <c r="Q35" s="671"/>
      <c r="R35" s="671"/>
      <c r="S35" s="671"/>
      <c r="T35" s="671"/>
      <c r="U35" s="671"/>
      <c r="V35" s="671"/>
      <c r="W35" s="671"/>
      <c r="X35" s="671"/>
      <c r="Y35" s="674" t="s">
        <v>666</v>
      </c>
      <c r="Z35" s="675"/>
      <c r="AA35" s="676"/>
      <c r="AB35" s="677" t="s">
        <v>711</v>
      </c>
      <c r="AC35" s="678"/>
      <c r="AD35" s="679"/>
      <c r="AE35" s="680">
        <v>12823</v>
      </c>
      <c r="AF35" s="680"/>
      <c r="AG35" s="680"/>
      <c r="AH35" s="680"/>
      <c r="AI35" s="680" t="s">
        <v>703</v>
      </c>
      <c r="AJ35" s="680"/>
      <c r="AK35" s="680"/>
      <c r="AL35" s="680"/>
      <c r="AM35" s="680">
        <v>14375</v>
      </c>
      <c r="AN35" s="680"/>
      <c r="AO35" s="680"/>
      <c r="AP35" s="680"/>
      <c r="AQ35" s="108">
        <v>6256</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669</v>
      </c>
      <c r="Z36" s="667"/>
      <c r="AA36" s="668"/>
      <c r="AB36" s="630" t="s">
        <v>712</v>
      </c>
      <c r="AC36" s="631"/>
      <c r="AD36" s="632"/>
      <c r="AE36" s="633" t="s">
        <v>789</v>
      </c>
      <c r="AF36" s="633"/>
      <c r="AG36" s="633"/>
      <c r="AH36" s="633"/>
      <c r="AI36" s="633" t="s">
        <v>703</v>
      </c>
      <c r="AJ36" s="633"/>
      <c r="AK36" s="633"/>
      <c r="AL36" s="633"/>
      <c r="AM36" s="633" t="s">
        <v>788</v>
      </c>
      <c r="AN36" s="633"/>
      <c r="AO36" s="633"/>
      <c r="AP36" s="633"/>
      <c r="AQ36" s="633" t="s">
        <v>790</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501</v>
      </c>
      <c r="AF37" s="628"/>
      <c r="AG37" s="628"/>
      <c r="AH37" s="629"/>
      <c r="AI37" s="696" t="s">
        <v>653</v>
      </c>
      <c r="AJ37" s="696"/>
      <c r="AK37" s="696"/>
      <c r="AL37" s="627"/>
      <c r="AM37" s="696" t="s">
        <v>469</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v>4</v>
      </c>
      <c r="AR38" s="526"/>
      <c r="AS38" s="142" t="s">
        <v>224</v>
      </c>
      <c r="AT38" s="143"/>
      <c r="AU38" s="141" t="s">
        <v>703</v>
      </c>
      <c r="AV38" s="141"/>
      <c r="AW38" s="123" t="s">
        <v>170</v>
      </c>
      <c r="AX38" s="144"/>
    </row>
    <row r="39" spans="1:51" ht="23.25" customHeight="1" x14ac:dyDescent="0.15">
      <c r="A39" s="692"/>
      <c r="B39" s="690"/>
      <c r="C39" s="690"/>
      <c r="D39" s="690"/>
      <c r="E39" s="690"/>
      <c r="F39" s="691"/>
      <c r="G39" s="193" t="s">
        <v>705</v>
      </c>
      <c r="H39" s="194"/>
      <c r="I39" s="194"/>
      <c r="J39" s="194"/>
      <c r="K39" s="194"/>
      <c r="L39" s="194"/>
      <c r="M39" s="194"/>
      <c r="N39" s="194"/>
      <c r="O39" s="195"/>
      <c r="P39" s="146" t="s">
        <v>755</v>
      </c>
      <c r="Q39" s="146"/>
      <c r="R39" s="146"/>
      <c r="S39" s="146"/>
      <c r="T39" s="146"/>
      <c r="U39" s="146"/>
      <c r="V39" s="146"/>
      <c r="W39" s="146"/>
      <c r="X39" s="147"/>
      <c r="Y39" s="234" t="s">
        <v>12</v>
      </c>
      <c r="Z39" s="235"/>
      <c r="AA39" s="236"/>
      <c r="AB39" s="163" t="s">
        <v>706</v>
      </c>
      <c r="AC39" s="163"/>
      <c r="AD39" s="163"/>
      <c r="AE39" s="108">
        <v>1</v>
      </c>
      <c r="AF39" s="102"/>
      <c r="AG39" s="102"/>
      <c r="AH39" s="102"/>
      <c r="AI39" s="108" t="s">
        <v>703</v>
      </c>
      <c r="AJ39" s="102"/>
      <c r="AK39" s="102"/>
      <c r="AL39" s="102"/>
      <c r="AM39" s="108">
        <v>1</v>
      </c>
      <c r="AN39" s="102"/>
      <c r="AO39" s="102"/>
      <c r="AP39" s="102"/>
      <c r="AQ39" s="109"/>
      <c r="AR39" s="110"/>
      <c r="AS39" s="110"/>
      <c r="AT39" s="111"/>
      <c r="AU39" s="102" t="s">
        <v>703</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1</v>
      </c>
      <c r="AF40" s="102"/>
      <c r="AG40" s="102"/>
      <c r="AH40" s="102"/>
      <c r="AI40" s="108" t="s">
        <v>703</v>
      </c>
      <c r="AJ40" s="102"/>
      <c r="AK40" s="102"/>
      <c r="AL40" s="102"/>
      <c r="AM40" s="108">
        <v>1</v>
      </c>
      <c r="AN40" s="102"/>
      <c r="AO40" s="102"/>
      <c r="AP40" s="102"/>
      <c r="AQ40" s="109"/>
      <c r="AR40" s="110"/>
      <c r="AS40" s="110"/>
      <c r="AT40" s="111"/>
      <c r="AU40" s="102" t="s">
        <v>703</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100</v>
      </c>
      <c r="AF41" s="102"/>
      <c r="AG41" s="102"/>
      <c r="AH41" s="102"/>
      <c r="AI41" s="108" t="s">
        <v>703</v>
      </c>
      <c r="AJ41" s="102"/>
      <c r="AK41" s="102"/>
      <c r="AL41" s="102"/>
      <c r="AM41" s="108">
        <v>100</v>
      </c>
      <c r="AN41" s="102"/>
      <c r="AO41" s="102"/>
      <c r="AP41" s="102"/>
      <c r="AQ41" s="109"/>
      <c r="AR41" s="110"/>
      <c r="AS41" s="110"/>
      <c r="AT41" s="111"/>
      <c r="AU41" s="102" t="s">
        <v>703</v>
      </c>
      <c r="AV41" s="102"/>
      <c r="AW41" s="102"/>
      <c r="AX41" s="103"/>
    </row>
    <row r="42" spans="1:51" ht="23.25" customHeight="1" x14ac:dyDescent="0.15">
      <c r="A42" s="202" t="s">
        <v>344</v>
      </c>
      <c r="B42" s="165"/>
      <c r="C42" s="165"/>
      <c r="D42" s="165"/>
      <c r="E42" s="165"/>
      <c r="F42" s="166"/>
      <c r="G42" s="204" t="s">
        <v>707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4" t="s">
        <v>11</v>
      </c>
      <c r="AC65" s="644"/>
      <c r="AD65" s="644"/>
      <c r="AE65" s="131" t="s">
        <v>501</v>
      </c>
      <c r="AF65" s="714"/>
      <c r="AG65" s="714"/>
      <c r="AH65" s="715"/>
      <c r="AI65" s="131" t="s">
        <v>653</v>
      </c>
      <c r="AJ65" s="714"/>
      <c r="AK65" s="714"/>
      <c r="AL65" s="715"/>
      <c r="AM65" s="131" t="s">
        <v>469</v>
      </c>
      <c r="AN65" s="714"/>
      <c r="AO65" s="714"/>
      <c r="AP65" s="715"/>
      <c r="AQ65" s="641" t="s">
        <v>500</v>
      </c>
      <c r="AR65" s="642"/>
      <c r="AS65" s="642"/>
      <c r="AT65" s="643"/>
      <c r="AU65" s="641" t="s">
        <v>678</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666</v>
      </c>
      <c r="B68" s="699"/>
      <c r="C68" s="699"/>
      <c r="D68" s="699"/>
      <c r="E68" s="699"/>
      <c r="F68" s="700"/>
      <c r="G68" s="191" t="s">
        <v>667</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501</v>
      </c>
      <c r="AF68" s="134"/>
      <c r="AG68" s="134"/>
      <c r="AH68" s="134"/>
      <c r="AI68" s="134" t="s">
        <v>653</v>
      </c>
      <c r="AJ68" s="134"/>
      <c r="AK68" s="134"/>
      <c r="AL68" s="134"/>
      <c r="AM68" s="134" t="s">
        <v>469</v>
      </c>
      <c r="AN68" s="134"/>
      <c r="AO68" s="134"/>
      <c r="AP68" s="134"/>
      <c r="AQ68" s="645" t="s">
        <v>679</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668</v>
      </c>
      <c r="H69" s="671"/>
      <c r="I69" s="671"/>
      <c r="J69" s="671"/>
      <c r="K69" s="671"/>
      <c r="L69" s="671"/>
      <c r="M69" s="671"/>
      <c r="N69" s="671"/>
      <c r="O69" s="671"/>
      <c r="P69" s="671"/>
      <c r="Q69" s="671"/>
      <c r="R69" s="671"/>
      <c r="S69" s="671"/>
      <c r="T69" s="671"/>
      <c r="U69" s="671"/>
      <c r="V69" s="671"/>
      <c r="W69" s="671"/>
      <c r="X69" s="671"/>
      <c r="Y69" s="674" t="s">
        <v>666</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669</v>
      </c>
      <c r="Z70" s="667"/>
      <c r="AA70" s="668"/>
      <c r="AB70" s="630" t="s">
        <v>670</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4" t="s">
        <v>11</v>
      </c>
      <c r="AC99" s="644"/>
      <c r="AD99" s="644"/>
      <c r="AE99" s="134" t="s">
        <v>501</v>
      </c>
      <c r="AF99" s="134"/>
      <c r="AG99" s="134"/>
      <c r="AH99" s="134"/>
      <c r="AI99" s="134" t="s">
        <v>653</v>
      </c>
      <c r="AJ99" s="134"/>
      <c r="AK99" s="134"/>
      <c r="AL99" s="134"/>
      <c r="AM99" s="134" t="s">
        <v>469</v>
      </c>
      <c r="AN99" s="134"/>
      <c r="AO99" s="134"/>
      <c r="AP99" s="134"/>
      <c r="AQ99" s="641" t="s">
        <v>500</v>
      </c>
      <c r="AR99" s="642"/>
      <c r="AS99" s="642"/>
      <c r="AT99" s="643"/>
      <c r="AU99" s="641" t="s">
        <v>678</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666</v>
      </c>
      <c r="B102" s="120"/>
      <c r="C102" s="120"/>
      <c r="D102" s="120"/>
      <c r="E102" s="120"/>
      <c r="F102" s="681"/>
      <c r="G102" s="191" t="s">
        <v>667</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501</v>
      </c>
      <c r="AF102" s="134"/>
      <c r="AG102" s="134"/>
      <c r="AH102" s="134"/>
      <c r="AI102" s="134" t="s">
        <v>653</v>
      </c>
      <c r="AJ102" s="134"/>
      <c r="AK102" s="134"/>
      <c r="AL102" s="134"/>
      <c r="AM102" s="134" t="s">
        <v>469</v>
      </c>
      <c r="AN102" s="134"/>
      <c r="AO102" s="134"/>
      <c r="AP102" s="134"/>
      <c r="AQ102" s="645" t="s">
        <v>679</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668</v>
      </c>
      <c r="H103" s="671"/>
      <c r="I103" s="671"/>
      <c r="J103" s="671"/>
      <c r="K103" s="671"/>
      <c r="L103" s="671"/>
      <c r="M103" s="671"/>
      <c r="N103" s="671"/>
      <c r="O103" s="671"/>
      <c r="P103" s="671"/>
      <c r="Q103" s="671"/>
      <c r="R103" s="671"/>
      <c r="S103" s="671"/>
      <c r="T103" s="671"/>
      <c r="U103" s="671"/>
      <c r="V103" s="671"/>
      <c r="W103" s="671"/>
      <c r="X103" s="671"/>
      <c r="Y103" s="674" t="s">
        <v>666</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669</v>
      </c>
      <c r="Z104" s="667"/>
      <c r="AA104" s="668"/>
      <c r="AB104" s="630" t="s">
        <v>670</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4" t="s">
        <v>11</v>
      </c>
      <c r="AC133" s="644"/>
      <c r="AD133" s="644"/>
      <c r="AE133" s="134" t="s">
        <v>501</v>
      </c>
      <c r="AF133" s="134"/>
      <c r="AG133" s="134"/>
      <c r="AH133" s="134"/>
      <c r="AI133" s="134" t="s">
        <v>653</v>
      </c>
      <c r="AJ133" s="134"/>
      <c r="AK133" s="134"/>
      <c r="AL133" s="134"/>
      <c r="AM133" s="134" t="s">
        <v>469</v>
      </c>
      <c r="AN133" s="134"/>
      <c r="AO133" s="134"/>
      <c r="AP133" s="134"/>
      <c r="AQ133" s="641" t="s">
        <v>500</v>
      </c>
      <c r="AR133" s="642"/>
      <c r="AS133" s="642"/>
      <c r="AT133" s="643"/>
      <c r="AU133" s="641" t="s">
        <v>678</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666</v>
      </c>
      <c r="B136" s="120"/>
      <c r="C136" s="120"/>
      <c r="D136" s="120"/>
      <c r="E136" s="120"/>
      <c r="F136" s="681"/>
      <c r="G136" s="191" t="s">
        <v>667</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501</v>
      </c>
      <c r="AF136" s="134"/>
      <c r="AG136" s="134"/>
      <c r="AH136" s="134"/>
      <c r="AI136" s="134" t="s">
        <v>653</v>
      </c>
      <c r="AJ136" s="134"/>
      <c r="AK136" s="134"/>
      <c r="AL136" s="134"/>
      <c r="AM136" s="134" t="s">
        <v>469</v>
      </c>
      <c r="AN136" s="134"/>
      <c r="AO136" s="134"/>
      <c r="AP136" s="134"/>
      <c r="AQ136" s="645" t="s">
        <v>679</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668</v>
      </c>
      <c r="H137" s="671"/>
      <c r="I137" s="671"/>
      <c r="J137" s="671"/>
      <c r="K137" s="671"/>
      <c r="L137" s="671"/>
      <c r="M137" s="671"/>
      <c r="N137" s="671"/>
      <c r="O137" s="671"/>
      <c r="P137" s="671"/>
      <c r="Q137" s="671"/>
      <c r="R137" s="671"/>
      <c r="S137" s="671"/>
      <c r="T137" s="671"/>
      <c r="U137" s="671"/>
      <c r="V137" s="671"/>
      <c r="W137" s="671"/>
      <c r="X137" s="671"/>
      <c r="Y137" s="674" t="s">
        <v>666</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669</v>
      </c>
      <c r="Z138" s="667"/>
      <c r="AA138" s="668"/>
      <c r="AB138" s="630" t="s">
        <v>670</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4" t="s">
        <v>11</v>
      </c>
      <c r="AC167" s="644"/>
      <c r="AD167" s="644"/>
      <c r="AE167" s="134" t="s">
        <v>501</v>
      </c>
      <c r="AF167" s="134"/>
      <c r="AG167" s="134"/>
      <c r="AH167" s="134"/>
      <c r="AI167" s="134" t="s">
        <v>653</v>
      </c>
      <c r="AJ167" s="134"/>
      <c r="AK167" s="134"/>
      <c r="AL167" s="134"/>
      <c r="AM167" s="134" t="s">
        <v>469</v>
      </c>
      <c r="AN167" s="134"/>
      <c r="AO167" s="134"/>
      <c r="AP167" s="134"/>
      <c r="AQ167" s="641" t="s">
        <v>500</v>
      </c>
      <c r="AR167" s="642"/>
      <c r="AS167" s="642"/>
      <c r="AT167" s="643"/>
      <c r="AU167" s="641" t="s">
        <v>678</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666</v>
      </c>
      <c r="B170" s="120"/>
      <c r="C170" s="120"/>
      <c r="D170" s="120"/>
      <c r="E170" s="120"/>
      <c r="F170" s="681"/>
      <c r="G170" s="191" t="s">
        <v>667</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501</v>
      </c>
      <c r="AF170" s="134"/>
      <c r="AG170" s="134"/>
      <c r="AH170" s="134"/>
      <c r="AI170" s="134" t="s">
        <v>653</v>
      </c>
      <c r="AJ170" s="134"/>
      <c r="AK170" s="134"/>
      <c r="AL170" s="134"/>
      <c r="AM170" s="134" t="s">
        <v>469</v>
      </c>
      <c r="AN170" s="134"/>
      <c r="AO170" s="134"/>
      <c r="AP170" s="134"/>
      <c r="AQ170" s="645" t="s">
        <v>679</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668</v>
      </c>
      <c r="H171" s="671"/>
      <c r="I171" s="671"/>
      <c r="J171" s="671"/>
      <c r="K171" s="671"/>
      <c r="L171" s="671"/>
      <c r="M171" s="671"/>
      <c r="N171" s="671"/>
      <c r="O171" s="671"/>
      <c r="P171" s="671"/>
      <c r="Q171" s="671"/>
      <c r="R171" s="671"/>
      <c r="S171" s="671"/>
      <c r="T171" s="671"/>
      <c r="U171" s="671"/>
      <c r="V171" s="671"/>
      <c r="W171" s="671"/>
      <c r="X171" s="671"/>
      <c r="Y171" s="674" t="s">
        <v>666</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669</v>
      </c>
      <c r="Z172" s="667"/>
      <c r="AA172" s="668"/>
      <c r="AB172" s="630" t="s">
        <v>670</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334</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334</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335</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333</v>
      </c>
      <c r="X205" s="561"/>
      <c r="Y205" s="566" t="s">
        <v>12</v>
      </c>
      <c r="Z205" s="566"/>
      <c r="AA205" s="567"/>
      <c r="AB205" s="576" t="s">
        <v>334</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334</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335</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4" t="s">
        <v>501</v>
      </c>
      <c r="AF208" s="274"/>
      <c r="AG208" s="274"/>
      <c r="AH208" s="274"/>
      <c r="AI208" s="134" t="s">
        <v>653</v>
      </c>
      <c r="AJ208" s="134"/>
      <c r="AK208" s="134"/>
      <c r="AL208" s="134"/>
      <c r="AM208" s="134" t="s">
        <v>469</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4"/>
      <c r="AF209" s="274"/>
      <c r="AG209" s="274"/>
      <c r="AH209" s="274"/>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347</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4.25" thickBot="1" x14ac:dyDescent="0.2">
      <c r="A214" s="435" t="s">
        <v>661</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367</v>
      </c>
      <c r="B215" s="425"/>
      <c r="C215" s="428" t="s">
        <v>227</v>
      </c>
      <c r="D215" s="425"/>
      <c r="E215" s="430" t="s">
        <v>243</v>
      </c>
      <c r="F215" s="431"/>
      <c r="G215" s="432" t="s">
        <v>756</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757</v>
      </c>
      <c r="H216" s="146"/>
      <c r="I216" s="146"/>
      <c r="J216" s="146"/>
      <c r="K216" s="146"/>
      <c r="L216" s="146"/>
      <c r="M216" s="146"/>
      <c r="N216" s="146"/>
      <c r="O216" s="146"/>
      <c r="P216" s="146"/>
      <c r="Q216" s="146"/>
      <c r="R216" s="146"/>
      <c r="S216" s="146"/>
      <c r="T216" s="146"/>
      <c r="U216" s="146"/>
      <c r="V216" s="147"/>
      <c r="W216" s="500" t="s">
        <v>671</v>
      </c>
      <c r="X216" s="501"/>
      <c r="Y216" s="501"/>
      <c r="Z216" s="501"/>
      <c r="AA216" s="502"/>
      <c r="AB216" s="503" t="s">
        <v>752</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672</v>
      </c>
      <c r="X217" s="507"/>
      <c r="Y217" s="507"/>
      <c r="Z217" s="507"/>
      <c r="AA217" s="508"/>
      <c r="AB217" s="503" t="s">
        <v>762</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684</v>
      </c>
      <c r="D218" s="510"/>
      <c r="E218" s="164" t="s">
        <v>363</v>
      </c>
      <c r="F218" s="166"/>
      <c r="G218" s="490" t="s">
        <v>230</v>
      </c>
      <c r="H218" s="491"/>
      <c r="I218" s="491"/>
      <c r="J218" s="511" t="s">
        <v>703</v>
      </c>
      <c r="K218" s="512"/>
      <c r="L218" s="512"/>
      <c r="M218" s="512"/>
      <c r="N218" s="512"/>
      <c r="O218" s="512"/>
      <c r="P218" s="512"/>
      <c r="Q218" s="512"/>
      <c r="R218" s="512"/>
      <c r="S218" s="512"/>
      <c r="T218" s="513"/>
      <c r="U218" s="487" t="s">
        <v>794</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685</v>
      </c>
      <c r="H219" s="491"/>
      <c r="I219" s="491"/>
      <c r="J219" s="491"/>
      <c r="K219" s="491"/>
      <c r="L219" s="491"/>
      <c r="M219" s="491"/>
      <c r="N219" s="491"/>
      <c r="O219" s="491"/>
      <c r="P219" s="491"/>
      <c r="Q219" s="491"/>
      <c r="R219" s="491"/>
      <c r="S219" s="491"/>
      <c r="T219" s="491"/>
      <c r="U219" s="487" t="s">
        <v>794</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672</v>
      </c>
      <c r="H220" s="491"/>
      <c r="I220" s="491"/>
      <c r="J220" s="491"/>
      <c r="K220" s="491"/>
      <c r="L220" s="491"/>
      <c r="M220" s="491"/>
      <c r="N220" s="491"/>
      <c r="O220" s="491"/>
      <c r="P220" s="491"/>
      <c r="Q220" s="491"/>
      <c r="R220" s="491"/>
      <c r="S220" s="491"/>
      <c r="T220" s="491"/>
      <c r="U220" s="827" t="s">
        <v>794</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27"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698</v>
      </c>
      <c r="AE223" s="470"/>
      <c r="AF223" s="470"/>
      <c r="AG223" s="471" t="s">
        <v>715</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698</v>
      </c>
      <c r="AE224" s="383"/>
      <c r="AF224" s="383"/>
      <c r="AG224" s="377" t="s">
        <v>716</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698</v>
      </c>
      <c r="AE225" s="420"/>
      <c r="AF225" s="420"/>
      <c r="AG225" s="405" t="s">
        <v>717</v>
      </c>
      <c r="AH225" s="149"/>
      <c r="AI225" s="149"/>
      <c r="AJ225" s="149"/>
      <c r="AK225" s="149"/>
      <c r="AL225" s="149"/>
      <c r="AM225" s="149"/>
      <c r="AN225" s="149"/>
      <c r="AO225" s="149"/>
      <c r="AP225" s="149"/>
      <c r="AQ225" s="149"/>
      <c r="AR225" s="149"/>
      <c r="AS225" s="149"/>
      <c r="AT225" s="149"/>
      <c r="AU225" s="149"/>
      <c r="AV225" s="149"/>
      <c r="AW225" s="149"/>
      <c r="AX225" s="406"/>
    </row>
    <row r="226" spans="1:50" ht="41.25"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698</v>
      </c>
      <c r="AE226" s="401"/>
      <c r="AF226" s="401"/>
      <c r="AG226" s="403" t="s">
        <v>806</v>
      </c>
      <c r="AH226" s="146"/>
      <c r="AI226" s="146"/>
      <c r="AJ226" s="146"/>
      <c r="AK226" s="146"/>
      <c r="AL226" s="146"/>
      <c r="AM226" s="146"/>
      <c r="AN226" s="146"/>
      <c r="AO226" s="146"/>
      <c r="AP226" s="146"/>
      <c r="AQ226" s="146"/>
      <c r="AR226" s="146"/>
      <c r="AS226" s="146"/>
      <c r="AT226" s="146"/>
      <c r="AU226" s="146"/>
      <c r="AV226" s="146"/>
      <c r="AW226" s="146"/>
      <c r="AX226" s="404"/>
    </row>
    <row r="227" spans="1:50" ht="41.25" customHeight="1" x14ac:dyDescent="0.15">
      <c r="A227" s="359"/>
      <c r="B227" s="441"/>
      <c r="C227" s="445"/>
      <c r="D227" s="446"/>
      <c r="E227" s="449" t="s">
        <v>345</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713</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41.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714</v>
      </c>
      <c r="AE228" s="457"/>
      <c r="AF228" s="457"/>
      <c r="AG228" s="407"/>
      <c r="AH228" s="152"/>
      <c r="AI228" s="152"/>
      <c r="AJ228" s="152"/>
      <c r="AK228" s="152"/>
      <c r="AL228" s="152"/>
      <c r="AM228" s="152"/>
      <c r="AN228" s="152"/>
      <c r="AO228" s="152"/>
      <c r="AP228" s="152"/>
      <c r="AQ228" s="152"/>
      <c r="AR228" s="152"/>
      <c r="AS228" s="152"/>
      <c r="AT228" s="152"/>
      <c r="AU228" s="152"/>
      <c r="AV228" s="152"/>
      <c r="AW228" s="152"/>
      <c r="AX228" s="408"/>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718</v>
      </c>
      <c r="AE229" s="367"/>
      <c r="AF229" s="367"/>
      <c r="AG229" s="369" t="s">
        <v>719</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698</v>
      </c>
      <c r="AE230" s="383"/>
      <c r="AF230" s="383"/>
      <c r="AG230" s="377" t="s">
        <v>720</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718</v>
      </c>
      <c r="AE231" s="383"/>
      <c r="AF231" s="383"/>
      <c r="AG231" s="377" t="s">
        <v>719</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698</v>
      </c>
      <c r="AE232" s="383"/>
      <c r="AF232" s="383"/>
      <c r="AG232" s="377" t="s">
        <v>721</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718</v>
      </c>
      <c r="AE233" s="420"/>
      <c r="AF233" s="420"/>
      <c r="AG233" s="421" t="s">
        <v>719</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718</v>
      </c>
      <c r="AE234" s="383"/>
      <c r="AF234" s="452"/>
      <c r="AG234" s="377" t="s">
        <v>719</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698</v>
      </c>
      <c r="AE235" s="413"/>
      <c r="AF235" s="414"/>
      <c r="AG235" s="415" t="s">
        <v>722</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698</v>
      </c>
      <c r="AE236" s="367"/>
      <c r="AF236" s="368"/>
      <c r="AG236" s="369" t="s">
        <v>723</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718</v>
      </c>
      <c r="AE237" s="376"/>
      <c r="AF237" s="376"/>
      <c r="AG237" s="377" t="s">
        <v>719</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698</v>
      </c>
      <c r="AE238" s="383"/>
      <c r="AF238" s="383"/>
      <c r="AG238" s="377" t="s">
        <v>724</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698</v>
      </c>
      <c r="AE239" s="383"/>
      <c r="AF239" s="383"/>
      <c r="AG239" s="407" t="s">
        <v>725</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718</v>
      </c>
      <c r="AE240" s="401"/>
      <c r="AF240" s="402"/>
      <c r="AG240" s="403" t="s">
        <v>761</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112.15" customHeight="1" x14ac:dyDescent="0.15">
      <c r="A247" s="357" t="s">
        <v>46</v>
      </c>
      <c r="B247" s="915"/>
      <c r="C247" s="316" t="s">
        <v>50</v>
      </c>
      <c r="D247" s="736"/>
      <c r="E247" s="736"/>
      <c r="F247" s="737"/>
      <c r="G247" s="918" t="s">
        <v>726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792</v>
      </c>
      <c r="B250" s="345"/>
      <c r="C250" s="345"/>
      <c r="D250" s="345"/>
      <c r="E250" s="345"/>
      <c r="F250" s="345"/>
      <c r="G250" s="345"/>
      <c r="H250" s="345"/>
      <c r="I250" s="345"/>
      <c r="J250" s="345"/>
      <c r="K250" s="345"/>
      <c r="L250" s="345"/>
      <c r="M250" s="345"/>
      <c r="N250" s="345"/>
      <c r="O250" s="345"/>
      <c r="P250" s="345"/>
      <c r="Q250" s="345"/>
      <c r="R250" s="345"/>
      <c r="S250" s="345"/>
      <c r="T250" s="345"/>
      <c r="U250" s="345"/>
      <c r="V250" s="345"/>
      <c r="W250" s="345"/>
      <c r="X250" s="345"/>
      <c r="Y250" s="345"/>
      <c r="Z250" s="345"/>
      <c r="AA250" s="345"/>
      <c r="AB250" s="345"/>
      <c r="AC250" s="345"/>
      <c r="AD250" s="345"/>
      <c r="AE250" s="345"/>
      <c r="AF250" s="345"/>
      <c r="AG250" s="345"/>
      <c r="AH250" s="345"/>
      <c r="AI250" s="345"/>
      <c r="AJ250" s="345"/>
      <c r="AK250" s="345"/>
      <c r="AL250" s="345"/>
      <c r="AM250" s="345"/>
      <c r="AN250" s="345"/>
      <c r="AO250" s="345"/>
      <c r="AP250" s="345"/>
      <c r="AQ250" s="345"/>
      <c r="AR250" s="345"/>
      <c r="AS250" s="345"/>
      <c r="AT250" s="345"/>
      <c r="AU250" s="345"/>
      <c r="AV250" s="345"/>
      <c r="AW250" s="345"/>
      <c r="AX250" s="346"/>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41" t="s">
        <v>132</v>
      </c>
      <c r="B252" s="342"/>
      <c r="C252" s="342"/>
      <c r="D252" s="342"/>
      <c r="E252" s="343"/>
      <c r="F252" s="344" t="s">
        <v>793</v>
      </c>
      <c r="G252" s="345"/>
      <c r="H252" s="345"/>
      <c r="I252" s="345"/>
      <c r="J252" s="345"/>
      <c r="K252" s="345"/>
      <c r="L252" s="345"/>
      <c r="M252" s="345"/>
      <c r="N252" s="345"/>
      <c r="O252" s="345"/>
      <c r="P252" s="345"/>
      <c r="Q252" s="345"/>
      <c r="R252" s="345"/>
      <c r="S252" s="345"/>
      <c r="T252" s="345"/>
      <c r="U252" s="345"/>
      <c r="V252" s="345"/>
      <c r="W252" s="345"/>
      <c r="X252" s="345"/>
      <c r="Y252" s="345"/>
      <c r="Z252" s="345"/>
      <c r="AA252" s="345"/>
      <c r="AB252" s="345"/>
      <c r="AC252" s="345"/>
      <c r="AD252" s="345"/>
      <c r="AE252" s="345"/>
      <c r="AF252" s="345"/>
      <c r="AG252" s="345"/>
      <c r="AH252" s="345"/>
      <c r="AI252" s="345"/>
      <c r="AJ252" s="345"/>
      <c r="AK252" s="345"/>
      <c r="AL252" s="345"/>
      <c r="AM252" s="345"/>
      <c r="AN252" s="345"/>
      <c r="AO252" s="345"/>
      <c r="AP252" s="345"/>
      <c r="AQ252" s="345"/>
      <c r="AR252" s="345"/>
      <c r="AS252" s="345"/>
      <c r="AT252" s="345"/>
      <c r="AU252" s="345"/>
      <c r="AV252" s="345"/>
      <c r="AW252" s="345"/>
      <c r="AX252" s="346"/>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41" t="s">
        <v>798</v>
      </c>
      <c r="B254" s="342"/>
      <c r="C254" s="342"/>
      <c r="D254" s="342"/>
      <c r="E254" s="343"/>
      <c r="F254" s="344" t="s">
        <v>799</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794</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361</v>
      </c>
      <c r="B258" s="105"/>
      <c r="C258" s="105"/>
      <c r="D258" s="106"/>
      <c r="E258" s="337" t="s">
        <v>804</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4" t="s">
        <v>360</v>
      </c>
      <c r="B259" s="274"/>
      <c r="C259" s="274"/>
      <c r="D259" s="274"/>
      <c r="E259" s="337" t="s">
        <v>804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4" t="s">
        <v>359</v>
      </c>
      <c r="B260" s="274"/>
      <c r="C260" s="274"/>
      <c r="D260" s="274"/>
      <c r="E260" s="337" t="s">
        <v>805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4" t="s">
        <v>358</v>
      </c>
      <c r="B261" s="274"/>
      <c r="C261" s="274"/>
      <c r="D261" s="274"/>
      <c r="E261" s="337" t="s">
        <v>804</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4" t="s">
        <v>357</v>
      </c>
      <c r="B262" s="274"/>
      <c r="C262" s="274"/>
      <c r="D262" s="274"/>
      <c r="E262" s="337" t="s">
        <v>803</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4" t="s">
        <v>356</v>
      </c>
      <c r="B263" s="274"/>
      <c r="C263" s="274"/>
      <c r="D263" s="274"/>
      <c r="E263" s="337" t="s">
        <v>802</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4" t="s">
        <v>355</v>
      </c>
      <c r="B264" s="274"/>
      <c r="C264" s="274"/>
      <c r="D264" s="274"/>
      <c r="E264" s="337" t="s">
        <v>801</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4" t="s">
        <v>354</v>
      </c>
      <c r="B265" s="274"/>
      <c r="C265" s="274"/>
      <c r="D265" s="274"/>
      <c r="E265" s="337" t="s">
        <v>800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4" t="s">
        <v>501</v>
      </c>
      <c r="B266" s="274"/>
      <c r="C266" s="274"/>
      <c r="D266" s="274"/>
      <c r="E266" s="115" t="s">
        <v>693</v>
      </c>
      <c r="F266" s="101"/>
      <c r="G266" s="101"/>
      <c r="H266" s="92" t="str">
        <f>IF(E266="","","-")</f>
        <v>-</v>
      </c>
      <c r="I266" s="101"/>
      <c r="J266" s="101"/>
      <c r="K266" s="92" t="str">
        <f>IF(I266="","","-")</f>
        <v/>
      </c>
      <c r="L266" s="116">
        <v>18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681</v>
      </c>
      <c r="B267" s="274"/>
      <c r="C267" s="274"/>
      <c r="D267" s="274"/>
      <c r="E267" s="115" t="s">
        <v>693</v>
      </c>
      <c r="F267" s="101"/>
      <c r="G267" s="101"/>
      <c r="H267" s="92"/>
      <c r="I267" s="101"/>
      <c r="J267" s="101"/>
      <c r="K267" s="92"/>
      <c r="L267" s="116">
        <v>92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469</v>
      </c>
      <c r="B268" s="274"/>
      <c r="C268" s="274"/>
      <c r="D268" s="274"/>
      <c r="E268" s="99">
        <v>2021</v>
      </c>
      <c r="F268" s="100"/>
      <c r="G268" s="101" t="s">
        <v>692</v>
      </c>
      <c r="H268" s="101"/>
      <c r="I268" s="101"/>
      <c r="J268" s="100">
        <v>20</v>
      </c>
      <c r="K268" s="100"/>
      <c r="L268" s="116">
        <v>87</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766</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728</v>
      </c>
      <c r="H310" s="303"/>
      <c r="I310" s="303"/>
      <c r="J310" s="303"/>
      <c r="K310" s="304"/>
      <c r="L310" s="305" t="s">
        <v>730</v>
      </c>
      <c r="M310" s="306"/>
      <c r="N310" s="306"/>
      <c r="O310" s="306"/>
      <c r="P310" s="306"/>
      <c r="Q310" s="306"/>
      <c r="R310" s="306"/>
      <c r="S310" s="306"/>
      <c r="T310" s="306"/>
      <c r="U310" s="306"/>
      <c r="V310" s="306"/>
      <c r="W310" s="306"/>
      <c r="X310" s="307"/>
      <c r="Y310" s="308">
        <v>9536.83</v>
      </c>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customHeight="1" x14ac:dyDescent="0.15">
      <c r="A311" s="334"/>
      <c r="B311" s="335"/>
      <c r="C311" s="335"/>
      <c r="D311" s="335"/>
      <c r="E311" s="335"/>
      <c r="F311" s="336"/>
      <c r="G311" s="292" t="s">
        <v>728</v>
      </c>
      <c r="H311" s="293"/>
      <c r="I311" s="293"/>
      <c r="J311" s="293"/>
      <c r="K311" s="294"/>
      <c r="L311" s="295" t="s">
        <v>731</v>
      </c>
      <c r="M311" s="296"/>
      <c r="N311" s="296"/>
      <c r="O311" s="296"/>
      <c r="P311" s="296"/>
      <c r="Q311" s="296"/>
      <c r="R311" s="296"/>
      <c r="S311" s="296"/>
      <c r="T311" s="296"/>
      <c r="U311" s="296"/>
      <c r="V311" s="296"/>
      <c r="W311" s="296"/>
      <c r="X311" s="297"/>
      <c r="Y311" s="298">
        <v>2124.08</v>
      </c>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t="s">
        <v>728</v>
      </c>
      <c r="H312" s="293"/>
      <c r="I312" s="293"/>
      <c r="J312" s="293"/>
      <c r="K312" s="294"/>
      <c r="L312" s="295" t="s">
        <v>729</v>
      </c>
      <c r="M312" s="296"/>
      <c r="N312" s="296"/>
      <c r="O312" s="296"/>
      <c r="P312" s="296"/>
      <c r="Q312" s="296"/>
      <c r="R312" s="296"/>
      <c r="S312" s="296"/>
      <c r="T312" s="296"/>
      <c r="U312" s="296"/>
      <c r="V312" s="296"/>
      <c r="W312" s="296"/>
      <c r="X312" s="297"/>
      <c r="Y312" s="298">
        <v>371.79</v>
      </c>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t="s">
        <v>728</v>
      </c>
      <c r="H313" s="293"/>
      <c r="I313" s="293"/>
      <c r="J313" s="293"/>
      <c r="K313" s="294"/>
      <c r="L313" s="295" t="s">
        <v>729</v>
      </c>
      <c r="M313" s="296"/>
      <c r="N313" s="296"/>
      <c r="O313" s="296"/>
      <c r="P313" s="296"/>
      <c r="Q313" s="296"/>
      <c r="R313" s="296"/>
      <c r="S313" s="296"/>
      <c r="T313" s="296"/>
      <c r="U313" s="296"/>
      <c r="V313" s="296"/>
      <c r="W313" s="296"/>
      <c r="X313" s="297"/>
      <c r="Y313" s="298">
        <v>294.27999999999997</v>
      </c>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t="s">
        <v>728</v>
      </c>
      <c r="H314" s="293"/>
      <c r="I314" s="293"/>
      <c r="J314" s="293"/>
      <c r="K314" s="294"/>
      <c r="L314" s="295" t="s">
        <v>729</v>
      </c>
      <c r="M314" s="296"/>
      <c r="N314" s="296"/>
      <c r="O314" s="296"/>
      <c r="P314" s="296"/>
      <c r="Q314" s="296"/>
      <c r="R314" s="296"/>
      <c r="S314" s="296"/>
      <c r="T314" s="296"/>
      <c r="U314" s="296"/>
      <c r="V314" s="296"/>
      <c r="W314" s="296"/>
      <c r="X314" s="297"/>
      <c r="Y314" s="298">
        <v>145.04</v>
      </c>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12472.020000000002</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14.25"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60"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60" t="s">
        <v>310</v>
      </c>
      <c r="AD365" s="260"/>
      <c r="AE365" s="260"/>
      <c r="AF365" s="260"/>
      <c r="AG365" s="260"/>
      <c r="AH365" s="275" t="s">
        <v>331</v>
      </c>
      <c r="AI365" s="273"/>
      <c r="AJ365" s="273"/>
      <c r="AK365" s="273"/>
      <c r="AL365" s="273" t="s">
        <v>19</v>
      </c>
      <c r="AM365" s="273"/>
      <c r="AN365" s="273"/>
      <c r="AO365" s="277"/>
      <c r="AP365" s="263" t="s">
        <v>275</v>
      </c>
      <c r="AQ365" s="263"/>
      <c r="AR365" s="263"/>
      <c r="AS365" s="263"/>
      <c r="AT365" s="263"/>
      <c r="AU365" s="263"/>
      <c r="AV365" s="263"/>
      <c r="AW365" s="263"/>
      <c r="AX365" s="263"/>
    </row>
    <row r="366" spans="1:51" ht="30" customHeight="1" x14ac:dyDescent="0.15">
      <c r="A366" s="245">
        <v>1</v>
      </c>
      <c r="B366" s="245">
        <v>1</v>
      </c>
      <c r="C366" s="270" t="s">
        <v>732</v>
      </c>
      <c r="D366" s="269"/>
      <c r="E366" s="269"/>
      <c r="F366" s="269"/>
      <c r="G366" s="269"/>
      <c r="H366" s="269"/>
      <c r="I366" s="269"/>
      <c r="J366" s="248">
        <v>8010401050387</v>
      </c>
      <c r="K366" s="249"/>
      <c r="L366" s="249"/>
      <c r="M366" s="249"/>
      <c r="N366" s="249"/>
      <c r="O366" s="249"/>
      <c r="P366" s="256" t="s">
        <v>733</v>
      </c>
      <c r="Q366" s="250"/>
      <c r="R366" s="250"/>
      <c r="S366" s="250"/>
      <c r="T366" s="250"/>
      <c r="U366" s="250"/>
      <c r="V366" s="250"/>
      <c r="W366" s="250"/>
      <c r="X366" s="250"/>
      <c r="Y366" s="251">
        <v>9536.83</v>
      </c>
      <c r="Z366" s="252"/>
      <c r="AA366" s="252"/>
      <c r="AB366" s="253"/>
      <c r="AC366" s="237" t="s">
        <v>734</v>
      </c>
      <c r="AD366" s="238"/>
      <c r="AE366" s="238"/>
      <c r="AF366" s="238"/>
      <c r="AG366" s="238"/>
      <c r="AH366" s="271" t="s">
        <v>735</v>
      </c>
      <c r="AI366" s="272"/>
      <c r="AJ366" s="272"/>
      <c r="AK366" s="272"/>
      <c r="AL366" s="241" t="s">
        <v>735</v>
      </c>
      <c r="AM366" s="242"/>
      <c r="AN366" s="242"/>
      <c r="AO366" s="243"/>
      <c r="AP366" s="244" t="s">
        <v>795</v>
      </c>
      <c r="AQ366" s="244"/>
      <c r="AR366" s="244"/>
      <c r="AS366" s="244"/>
      <c r="AT366" s="244"/>
      <c r="AU366" s="244"/>
      <c r="AV366" s="244"/>
      <c r="AW366" s="244"/>
      <c r="AX366" s="244"/>
    </row>
    <row r="367" spans="1:51" ht="30" customHeight="1" x14ac:dyDescent="0.15">
      <c r="A367" s="245">
        <v>2</v>
      </c>
      <c r="B367" s="245">
        <v>1</v>
      </c>
      <c r="C367" s="270" t="s">
        <v>732</v>
      </c>
      <c r="D367" s="269"/>
      <c r="E367" s="269"/>
      <c r="F367" s="269"/>
      <c r="G367" s="269"/>
      <c r="H367" s="269"/>
      <c r="I367" s="269"/>
      <c r="J367" s="248">
        <v>8010401050387</v>
      </c>
      <c r="K367" s="249"/>
      <c r="L367" s="249"/>
      <c r="M367" s="249"/>
      <c r="N367" s="249"/>
      <c r="O367" s="249"/>
      <c r="P367" s="256" t="s">
        <v>733</v>
      </c>
      <c r="Q367" s="250"/>
      <c r="R367" s="250"/>
      <c r="S367" s="250"/>
      <c r="T367" s="250"/>
      <c r="U367" s="250"/>
      <c r="V367" s="250"/>
      <c r="W367" s="250"/>
      <c r="X367" s="250"/>
      <c r="Y367" s="251">
        <v>2124.08</v>
      </c>
      <c r="Z367" s="252"/>
      <c r="AA367" s="252"/>
      <c r="AB367" s="253"/>
      <c r="AC367" s="237" t="s">
        <v>734</v>
      </c>
      <c r="AD367" s="238"/>
      <c r="AE367" s="238"/>
      <c r="AF367" s="238"/>
      <c r="AG367" s="238"/>
      <c r="AH367" s="271" t="s">
        <v>703</v>
      </c>
      <c r="AI367" s="272"/>
      <c r="AJ367" s="272"/>
      <c r="AK367" s="272"/>
      <c r="AL367" s="241" t="s">
        <v>703</v>
      </c>
      <c r="AM367" s="242"/>
      <c r="AN367" s="242"/>
      <c r="AO367" s="243"/>
      <c r="AP367" s="244" t="s">
        <v>795</v>
      </c>
      <c r="AQ367" s="244"/>
      <c r="AR367" s="244"/>
      <c r="AS367" s="244"/>
      <c r="AT367" s="244"/>
      <c r="AU367" s="244"/>
      <c r="AV367" s="244"/>
      <c r="AW367" s="244"/>
      <c r="AX367" s="244"/>
      <c r="AY367">
        <f>COUNTA($C$367)</f>
        <v>1</v>
      </c>
    </row>
    <row r="368" spans="1:51" ht="30" customHeight="1" x14ac:dyDescent="0.15">
      <c r="A368" s="245">
        <v>3</v>
      </c>
      <c r="B368" s="245">
        <v>1</v>
      </c>
      <c r="C368" s="270" t="s">
        <v>732</v>
      </c>
      <c r="D368" s="269"/>
      <c r="E368" s="269"/>
      <c r="F368" s="269"/>
      <c r="G368" s="269"/>
      <c r="H368" s="269"/>
      <c r="I368" s="269"/>
      <c r="J368" s="248">
        <v>8010401050387</v>
      </c>
      <c r="K368" s="249"/>
      <c r="L368" s="249"/>
      <c r="M368" s="249"/>
      <c r="N368" s="249"/>
      <c r="O368" s="249"/>
      <c r="P368" s="256" t="s">
        <v>736</v>
      </c>
      <c r="Q368" s="250"/>
      <c r="R368" s="250"/>
      <c r="S368" s="250"/>
      <c r="T368" s="250"/>
      <c r="U368" s="250"/>
      <c r="V368" s="250"/>
      <c r="W368" s="250"/>
      <c r="X368" s="250"/>
      <c r="Y368" s="251">
        <v>371.79</v>
      </c>
      <c r="Z368" s="252"/>
      <c r="AA368" s="252"/>
      <c r="AB368" s="253"/>
      <c r="AC368" s="237" t="s">
        <v>734</v>
      </c>
      <c r="AD368" s="238"/>
      <c r="AE368" s="238"/>
      <c r="AF368" s="238"/>
      <c r="AG368" s="238"/>
      <c r="AH368" s="239" t="s">
        <v>735</v>
      </c>
      <c r="AI368" s="240"/>
      <c r="AJ368" s="240"/>
      <c r="AK368" s="240"/>
      <c r="AL368" s="241" t="s">
        <v>735</v>
      </c>
      <c r="AM368" s="242"/>
      <c r="AN368" s="242"/>
      <c r="AO368" s="243"/>
      <c r="AP368" s="244" t="s">
        <v>795</v>
      </c>
      <c r="AQ368" s="244"/>
      <c r="AR368" s="244"/>
      <c r="AS368" s="244"/>
      <c r="AT368" s="244"/>
      <c r="AU368" s="244"/>
      <c r="AV368" s="244"/>
      <c r="AW368" s="244"/>
      <c r="AX368" s="244"/>
      <c r="AY368">
        <f>COUNTA($C$368)</f>
        <v>1</v>
      </c>
    </row>
    <row r="369" spans="1:51" ht="30" customHeight="1" x14ac:dyDescent="0.15">
      <c r="A369" s="245">
        <v>4</v>
      </c>
      <c r="B369" s="245">
        <v>1</v>
      </c>
      <c r="C369" s="270" t="s">
        <v>732</v>
      </c>
      <c r="D369" s="269"/>
      <c r="E369" s="269"/>
      <c r="F369" s="269"/>
      <c r="G369" s="269"/>
      <c r="H369" s="269"/>
      <c r="I369" s="269"/>
      <c r="J369" s="248">
        <v>8010401050387</v>
      </c>
      <c r="K369" s="249"/>
      <c r="L369" s="249"/>
      <c r="M369" s="249"/>
      <c r="N369" s="249"/>
      <c r="O369" s="249"/>
      <c r="P369" s="256" t="s">
        <v>736</v>
      </c>
      <c r="Q369" s="250"/>
      <c r="R369" s="250"/>
      <c r="S369" s="250"/>
      <c r="T369" s="250"/>
      <c r="U369" s="250"/>
      <c r="V369" s="250"/>
      <c r="W369" s="250"/>
      <c r="X369" s="250"/>
      <c r="Y369" s="251">
        <v>294.27999999999997</v>
      </c>
      <c r="Z369" s="252"/>
      <c r="AA369" s="252"/>
      <c r="AB369" s="253"/>
      <c r="AC369" s="237" t="s">
        <v>734</v>
      </c>
      <c r="AD369" s="238"/>
      <c r="AE369" s="238"/>
      <c r="AF369" s="238"/>
      <c r="AG369" s="238"/>
      <c r="AH369" s="239" t="s">
        <v>735</v>
      </c>
      <c r="AI369" s="240"/>
      <c r="AJ369" s="240"/>
      <c r="AK369" s="240"/>
      <c r="AL369" s="241" t="s">
        <v>735</v>
      </c>
      <c r="AM369" s="242"/>
      <c r="AN369" s="242"/>
      <c r="AO369" s="243"/>
      <c r="AP369" s="244" t="s">
        <v>795</v>
      </c>
      <c r="AQ369" s="244"/>
      <c r="AR369" s="244"/>
      <c r="AS369" s="244"/>
      <c r="AT369" s="244"/>
      <c r="AU369" s="244"/>
      <c r="AV369" s="244"/>
      <c r="AW369" s="244"/>
      <c r="AX369" s="244"/>
      <c r="AY369">
        <f>COUNTA($C$369)</f>
        <v>1</v>
      </c>
    </row>
    <row r="370" spans="1:51" ht="30" customHeight="1" x14ac:dyDescent="0.15">
      <c r="A370" s="245">
        <v>5</v>
      </c>
      <c r="B370" s="245">
        <v>1</v>
      </c>
      <c r="C370" s="270" t="s">
        <v>732</v>
      </c>
      <c r="D370" s="269"/>
      <c r="E370" s="269"/>
      <c r="F370" s="269"/>
      <c r="G370" s="269"/>
      <c r="H370" s="269"/>
      <c r="I370" s="269"/>
      <c r="J370" s="248">
        <v>8010401050387</v>
      </c>
      <c r="K370" s="249"/>
      <c r="L370" s="249"/>
      <c r="M370" s="249"/>
      <c r="N370" s="249"/>
      <c r="O370" s="249"/>
      <c r="P370" s="256" t="s">
        <v>737</v>
      </c>
      <c r="Q370" s="250"/>
      <c r="R370" s="250"/>
      <c r="S370" s="250"/>
      <c r="T370" s="250"/>
      <c r="U370" s="250"/>
      <c r="V370" s="250"/>
      <c r="W370" s="250"/>
      <c r="X370" s="250"/>
      <c r="Y370" s="251">
        <v>145.04</v>
      </c>
      <c r="Z370" s="252"/>
      <c r="AA370" s="252"/>
      <c r="AB370" s="253"/>
      <c r="AC370" s="237" t="s">
        <v>734</v>
      </c>
      <c r="AD370" s="238"/>
      <c r="AE370" s="238"/>
      <c r="AF370" s="238"/>
      <c r="AG370" s="238"/>
      <c r="AH370" s="239" t="s">
        <v>735</v>
      </c>
      <c r="AI370" s="240"/>
      <c r="AJ370" s="240"/>
      <c r="AK370" s="240"/>
      <c r="AL370" s="241" t="s">
        <v>735</v>
      </c>
      <c r="AM370" s="242"/>
      <c r="AN370" s="242"/>
      <c r="AO370" s="243"/>
      <c r="AP370" s="244" t="s">
        <v>795</v>
      </c>
      <c r="AQ370" s="244"/>
      <c r="AR370" s="244"/>
      <c r="AS370" s="244"/>
      <c r="AT370" s="244"/>
      <c r="AU370" s="244"/>
      <c r="AV370" s="244"/>
      <c r="AW370" s="244"/>
      <c r="AX370" s="244"/>
      <c r="AY370">
        <f>COUNTA($C$370)</f>
        <v>1</v>
      </c>
    </row>
    <row r="371" spans="1:51" ht="30" customHeight="1" x14ac:dyDescent="0.15">
      <c r="A371" s="245">
        <v>6</v>
      </c>
      <c r="B371" s="245">
        <v>1</v>
      </c>
      <c r="C371" s="270" t="s">
        <v>739</v>
      </c>
      <c r="D371" s="269"/>
      <c r="E371" s="269"/>
      <c r="F371" s="269"/>
      <c r="G371" s="269"/>
      <c r="H371" s="269"/>
      <c r="I371" s="269"/>
      <c r="J371" s="248">
        <v>5010001034867</v>
      </c>
      <c r="K371" s="249"/>
      <c r="L371" s="249"/>
      <c r="M371" s="249"/>
      <c r="N371" s="249"/>
      <c r="O371" s="249"/>
      <c r="P371" s="256" t="s">
        <v>738</v>
      </c>
      <c r="Q371" s="250"/>
      <c r="R371" s="250"/>
      <c r="S371" s="250"/>
      <c r="T371" s="250"/>
      <c r="U371" s="250"/>
      <c r="V371" s="250"/>
      <c r="W371" s="250"/>
      <c r="X371" s="250"/>
      <c r="Y371" s="251">
        <v>29.64</v>
      </c>
      <c r="Z371" s="252"/>
      <c r="AA371" s="252"/>
      <c r="AB371" s="253"/>
      <c r="AC371" s="237" t="s">
        <v>734</v>
      </c>
      <c r="AD371" s="238"/>
      <c r="AE371" s="238"/>
      <c r="AF371" s="238"/>
      <c r="AG371" s="238"/>
      <c r="AH371" s="239" t="s">
        <v>735</v>
      </c>
      <c r="AI371" s="240"/>
      <c r="AJ371" s="240"/>
      <c r="AK371" s="240"/>
      <c r="AL371" s="241" t="s">
        <v>735</v>
      </c>
      <c r="AM371" s="242"/>
      <c r="AN371" s="242"/>
      <c r="AO371" s="243"/>
      <c r="AP371" s="244" t="s">
        <v>795</v>
      </c>
      <c r="AQ371" s="244"/>
      <c r="AR371" s="244"/>
      <c r="AS371" s="244"/>
      <c r="AT371" s="244"/>
      <c r="AU371" s="244"/>
      <c r="AV371" s="244"/>
      <c r="AW371" s="244"/>
      <c r="AX371" s="244"/>
      <c r="AY371">
        <f>COUNTA($C$371)</f>
        <v>1</v>
      </c>
    </row>
    <row r="372" spans="1:51" ht="30" customHeight="1" x14ac:dyDescent="0.15">
      <c r="A372" s="245">
        <v>7</v>
      </c>
      <c r="B372" s="245">
        <v>1</v>
      </c>
      <c r="C372" s="270" t="s">
        <v>739</v>
      </c>
      <c r="D372" s="269"/>
      <c r="E372" s="269"/>
      <c r="F372" s="269"/>
      <c r="G372" s="269"/>
      <c r="H372" s="269"/>
      <c r="I372" s="269"/>
      <c r="J372" s="248">
        <v>5010001034867</v>
      </c>
      <c r="K372" s="249"/>
      <c r="L372" s="249"/>
      <c r="M372" s="249"/>
      <c r="N372" s="249"/>
      <c r="O372" s="249"/>
      <c r="P372" s="256" t="s">
        <v>740</v>
      </c>
      <c r="Q372" s="250"/>
      <c r="R372" s="250"/>
      <c r="S372" s="250"/>
      <c r="T372" s="250"/>
      <c r="U372" s="250"/>
      <c r="V372" s="250"/>
      <c r="W372" s="250"/>
      <c r="X372" s="250"/>
      <c r="Y372" s="251">
        <v>29.54</v>
      </c>
      <c r="Z372" s="252"/>
      <c r="AA372" s="252"/>
      <c r="AB372" s="253"/>
      <c r="AC372" s="237" t="s">
        <v>734</v>
      </c>
      <c r="AD372" s="238"/>
      <c r="AE372" s="238"/>
      <c r="AF372" s="238"/>
      <c r="AG372" s="238"/>
      <c r="AH372" s="239" t="s">
        <v>735</v>
      </c>
      <c r="AI372" s="240"/>
      <c r="AJ372" s="240"/>
      <c r="AK372" s="240"/>
      <c r="AL372" s="241" t="s">
        <v>735</v>
      </c>
      <c r="AM372" s="242"/>
      <c r="AN372" s="242"/>
      <c r="AO372" s="243"/>
      <c r="AP372" s="244" t="s">
        <v>795</v>
      </c>
      <c r="AQ372" s="244"/>
      <c r="AR372" s="244"/>
      <c r="AS372" s="244"/>
      <c r="AT372" s="244"/>
      <c r="AU372" s="244"/>
      <c r="AV372" s="244"/>
      <c r="AW372" s="244"/>
      <c r="AX372" s="244"/>
      <c r="AY372">
        <f>COUNTA($C$372)</f>
        <v>1</v>
      </c>
    </row>
    <row r="373" spans="1:51" ht="30" customHeight="1" x14ac:dyDescent="0.15">
      <c r="A373" s="245">
        <v>8</v>
      </c>
      <c r="B373" s="245">
        <v>1</v>
      </c>
      <c r="C373" s="270" t="s">
        <v>767</v>
      </c>
      <c r="D373" s="269"/>
      <c r="E373" s="269"/>
      <c r="F373" s="269"/>
      <c r="G373" s="269"/>
      <c r="H373" s="269"/>
      <c r="I373" s="269"/>
      <c r="J373" s="248">
        <v>5010001034867</v>
      </c>
      <c r="K373" s="249"/>
      <c r="L373" s="249"/>
      <c r="M373" s="249"/>
      <c r="N373" s="249"/>
      <c r="O373" s="249"/>
      <c r="P373" s="256" t="s">
        <v>768</v>
      </c>
      <c r="Q373" s="250"/>
      <c r="R373" s="250"/>
      <c r="S373" s="250"/>
      <c r="T373" s="250"/>
      <c r="U373" s="250"/>
      <c r="V373" s="250"/>
      <c r="W373" s="250"/>
      <c r="X373" s="250"/>
      <c r="Y373" s="251">
        <v>12.74</v>
      </c>
      <c r="Z373" s="252"/>
      <c r="AA373" s="252"/>
      <c r="AB373" s="253"/>
      <c r="AC373" s="237" t="s">
        <v>734</v>
      </c>
      <c r="AD373" s="238"/>
      <c r="AE373" s="238"/>
      <c r="AF373" s="238"/>
      <c r="AG373" s="238"/>
      <c r="AH373" s="239" t="s">
        <v>703</v>
      </c>
      <c r="AI373" s="240"/>
      <c r="AJ373" s="240"/>
      <c r="AK373" s="240"/>
      <c r="AL373" s="241" t="s">
        <v>703</v>
      </c>
      <c r="AM373" s="242"/>
      <c r="AN373" s="242"/>
      <c r="AO373" s="243"/>
      <c r="AP373" s="244" t="s">
        <v>795</v>
      </c>
      <c r="AQ373" s="244"/>
      <c r="AR373" s="244"/>
      <c r="AS373" s="244"/>
      <c r="AT373" s="244"/>
      <c r="AU373" s="244"/>
      <c r="AV373" s="244"/>
      <c r="AW373" s="244"/>
      <c r="AX373" s="244"/>
      <c r="AY373">
        <f>COUNTA($C$373)</f>
        <v>1</v>
      </c>
    </row>
    <row r="374" spans="1:51" ht="30" customHeight="1" x14ac:dyDescent="0.15">
      <c r="A374" s="245">
        <v>9</v>
      </c>
      <c r="B374" s="245">
        <v>1</v>
      </c>
      <c r="C374" s="270" t="s">
        <v>744</v>
      </c>
      <c r="D374" s="269"/>
      <c r="E374" s="269"/>
      <c r="F374" s="269"/>
      <c r="G374" s="269"/>
      <c r="H374" s="269"/>
      <c r="I374" s="269"/>
      <c r="J374" s="248">
        <v>5010001034867</v>
      </c>
      <c r="K374" s="249"/>
      <c r="L374" s="249"/>
      <c r="M374" s="249"/>
      <c r="N374" s="249"/>
      <c r="O374" s="249"/>
      <c r="P374" s="256" t="s">
        <v>769</v>
      </c>
      <c r="Q374" s="250"/>
      <c r="R374" s="250"/>
      <c r="S374" s="250"/>
      <c r="T374" s="250"/>
      <c r="U374" s="250"/>
      <c r="V374" s="250"/>
      <c r="W374" s="250"/>
      <c r="X374" s="250"/>
      <c r="Y374" s="251">
        <v>12.26</v>
      </c>
      <c r="Z374" s="252"/>
      <c r="AA374" s="252"/>
      <c r="AB374" s="253"/>
      <c r="AC374" s="237" t="s">
        <v>734</v>
      </c>
      <c r="AD374" s="238"/>
      <c r="AE374" s="238"/>
      <c r="AF374" s="238"/>
      <c r="AG374" s="238"/>
      <c r="AH374" s="239" t="s">
        <v>735</v>
      </c>
      <c r="AI374" s="240"/>
      <c r="AJ374" s="240"/>
      <c r="AK374" s="240"/>
      <c r="AL374" s="241" t="s">
        <v>735</v>
      </c>
      <c r="AM374" s="242"/>
      <c r="AN374" s="242"/>
      <c r="AO374" s="243"/>
      <c r="AP374" s="244" t="s">
        <v>795</v>
      </c>
      <c r="AQ374" s="244"/>
      <c r="AR374" s="244"/>
      <c r="AS374" s="244"/>
      <c r="AT374" s="244"/>
      <c r="AU374" s="244"/>
      <c r="AV374" s="244"/>
      <c r="AW374" s="244"/>
      <c r="AX374" s="244"/>
      <c r="AY374">
        <f>COUNTA($C$374)</f>
        <v>1</v>
      </c>
    </row>
    <row r="375" spans="1:51" ht="30" customHeight="1" x14ac:dyDescent="0.15">
      <c r="A375" s="245">
        <v>10</v>
      </c>
      <c r="B375" s="245">
        <v>1</v>
      </c>
      <c r="C375" s="270" t="s">
        <v>739</v>
      </c>
      <c r="D375" s="269"/>
      <c r="E375" s="269"/>
      <c r="F375" s="269"/>
      <c r="G375" s="269"/>
      <c r="H375" s="269"/>
      <c r="I375" s="269"/>
      <c r="J375" s="248">
        <v>5010001034867</v>
      </c>
      <c r="K375" s="249"/>
      <c r="L375" s="249"/>
      <c r="M375" s="249"/>
      <c r="N375" s="249"/>
      <c r="O375" s="249"/>
      <c r="P375" s="256" t="s">
        <v>770</v>
      </c>
      <c r="Q375" s="250"/>
      <c r="R375" s="250"/>
      <c r="S375" s="250"/>
      <c r="T375" s="250"/>
      <c r="U375" s="250"/>
      <c r="V375" s="250"/>
      <c r="W375" s="250"/>
      <c r="X375" s="250"/>
      <c r="Y375" s="251">
        <v>3.12</v>
      </c>
      <c r="Z375" s="252"/>
      <c r="AA375" s="252"/>
      <c r="AB375" s="253"/>
      <c r="AC375" s="237" t="s">
        <v>734</v>
      </c>
      <c r="AD375" s="238"/>
      <c r="AE375" s="238"/>
      <c r="AF375" s="238"/>
      <c r="AG375" s="238"/>
      <c r="AH375" s="239" t="s">
        <v>735</v>
      </c>
      <c r="AI375" s="240"/>
      <c r="AJ375" s="240"/>
      <c r="AK375" s="240"/>
      <c r="AL375" s="241" t="s">
        <v>735</v>
      </c>
      <c r="AM375" s="242"/>
      <c r="AN375" s="242"/>
      <c r="AO375" s="243"/>
      <c r="AP375" s="244" t="s">
        <v>795</v>
      </c>
      <c r="AQ375" s="244"/>
      <c r="AR375" s="244"/>
      <c r="AS375" s="244"/>
      <c r="AT375" s="244"/>
      <c r="AU375" s="244"/>
      <c r="AV375" s="244"/>
      <c r="AW375" s="244"/>
      <c r="AX375" s="244"/>
      <c r="AY375">
        <f>COUNTA($C$375)</f>
        <v>1</v>
      </c>
    </row>
    <row r="376" spans="1:51" ht="30" customHeight="1" x14ac:dyDescent="0.15">
      <c r="A376" s="245">
        <v>11</v>
      </c>
      <c r="B376" s="245">
        <v>1</v>
      </c>
      <c r="C376" s="269" t="s">
        <v>742</v>
      </c>
      <c r="D376" s="269"/>
      <c r="E376" s="269"/>
      <c r="F376" s="269"/>
      <c r="G376" s="269"/>
      <c r="H376" s="269"/>
      <c r="I376" s="269"/>
      <c r="J376" s="248">
        <v>7010401022916</v>
      </c>
      <c r="K376" s="249"/>
      <c r="L376" s="249"/>
      <c r="M376" s="249"/>
      <c r="N376" s="249"/>
      <c r="O376" s="249"/>
      <c r="P376" s="250" t="s">
        <v>743</v>
      </c>
      <c r="Q376" s="250"/>
      <c r="R376" s="250"/>
      <c r="S376" s="250"/>
      <c r="T376" s="250"/>
      <c r="U376" s="250"/>
      <c r="V376" s="250"/>
      <c r="W376" s="250"/>
      <c r="X376" s="250"/>
      <c r="Y376" s="251">
        <v>29.19</v>
      </c>
      <c r="Z376" s="252"/>
      <c r="AA376" s="252"/>
      <c r="AB376" s="253"/>
      <c r="AC376" s="237" t="s">
        <v>734</v>
      </c>
      <c r="AD376" s="238"/>
      <c r="AE376" s="238"/>
      <c r="AF376" s="238"/>
      <c r="AG376" s="238"/>
      <c r="AH376" s="239" t="s">
        <v>703</v>
      </c>
      <c r="AI376" s="240"/>
      <c r="AJ376" s="240"/>
      <c r="AK376" s="240"/>
      <c r="AL376" s="241" t="s">
        <v>703</v>
      </c>
      <c r="AM376" s="242"/>
      <c r="AN376" s="242"/>
      <c r="AO376" s="243"/>
      <c r="AP376" s="244" t="s">
        <v>795</v>
      </c>
      <c r="AQ376" s="244"/>
      <c r="AR376" s="244"/>
      <c r="AS376" s="244"/>
      <c r="AT376" s="244"/>
      <c r="AU376" s="244"/>
      <c r="AV376" s="244"/>
      <c r="AW376" s="244"/>
      <c r="AX376" s="244"/>
      <c r="AY376">
        <f>COUNTA($C$376)</f>
        <v>1</v>
      </c>
    </row>
    <row r="377" spans="1:51" ht="30" customHeight="1" x14ac:dyDescent="0.15">
      <c r="A377" s="245">
        <v>12</v>
      </c>
      <c r="B377" s="245">
        <v>1</v>
      </c>
      <c r="C377" s="269" t="s">
        <v>742</v>
      </c>
      <c r="D377" s="269"/>
      <c r="E377" s="269"/>
      <c r="F377" s="269"/>
      <c r="G377" s="269"/>
      <c r="H377" s="269"/>
      <c r="I377" s="269"/>
      <c r="J377" s="248">
        <v>7010401022916</v>
      </c>
      <c r="K377" s="249"/>
      <c r="L377" s="249"/>
      <c r="M377" s="249"/>
      <c r="N377" s="249"/>
      <c r="O377" s="249"/>
      <c r="P377" s="256" t="s">
        <v>771</v>
      </c>
      <c r="Q377" s="250"/>
      <c r="R377" s="250"/>
      <c r="S377" s="250"/>
      <c r="T377" s="250"/>
      <c r="U377" s="250"/>
      <c r="V377" s="250"/>
      <c r="W377" s="250"/>
      <c r="X377" s="250"/>
      <c r="Y377" s="251">
        <v>3.89</v>
      </c>
      <c r="Z377" s="252"/>
      <c r="AA377" s="252"/>
      <c r="AB377" s="253"/>
      <c r="AC377" s="237" t="s">
        <v>734</v>
      </c>
      <c r="AD377" s="238"/>
      <c r="AE377" s="238"/>
      <c r="AF377" s="238"/>
      <c r="AG377" s="238"/>
      <c r="AH377" s="239" t="s">
        <v>703</v>
      </c>
      <c r="AI377" s="240"/>
      <c r="AJ377" s="240"/>
      <c r="AK377" s="240"/>
      <c r="AL377" s="241" t="s">
        <v>703</v>
      </c>
      <c r="AM377" s="242"/>
      <c r="AN377" s="242"/>
      <c r="AO377" s="243"/>
      <c r="AP377" s="244" t="s">
        <v>795</v>
      </c>
      <c r="AQ377" s="244"/>
      <c r="AR377" s="244"/>
      <c r="AS377" s="244"/>
      <c r="AT377" s="244"/>
      <c r="AU377" s="244"/>
      <c r="AV377" s="244"/>
      <c r="AW377" s="244"/>
      <c r="AX377" s="244"/>
      <c r="AY377">
        <f>COUNTA($C$377)</f>
        <v>1</v>
      </c>
    </row>
    <row r="378" spans="1:51" ht="30" customHeight="1" x14ac:dyDescent="0.15">
      <c r="A378" s="245">
        <v>13</v>
      </c>
      <c r="B378" s="245">
        <v>1</v>
      </c>
      <c r="C378" s="270" t="s">
        <v>772</v>
      </c>
      <c r="D378" s="269"/>
      <c r="E378" s="269"/>
      <c r="F378" s="269"/>
      <c r="G378" s="269"/>
      <c r="H378" s="269"/>
      <c r="I378" s="269"/>
      <c r="J378" s="248">
        <v>9120001056632</v>
      </c>
      <c r="K378" s="249"/>
      <c r="L378" s="249"/>
      <c r="M378" s="249"/>
      <c r="N378" s="249"/>
      <c r="O378" s="249"/>
      <c r="P378" s="256" t="s">
        <v>773</v>
      </c>
      <c r="Q378" s="250"/>
      <c r="R378" s="250"/>
      <c r="S378" s="250"/>
      <c r="T378" s="250"/>
      <c r="U378" s="250"/>
      <c r="V378" s="250"/>
      <c r="W378" s="250"/>
      <c r="X378" s="250"/>
      <c r="Y378" s="251">
        <v>1.54</v>
      </c>
      <c r="Z378" s="252"/>
      <c r="AA378" s="252"/>
      <c r="AB378" s="253"/>
      <c r="AC378" s="237" t="s">
        <v>734</v>
      </c>
      <c r="AD378" s="238"/>
      <c r="AE378" s="238"/>
      <c r="AF378" s="238"/>
      <c r="AG378" s="238"/>
      <c r="AH378" s="239" t="s">
        <v>703</v>
      </c>
      <c r="AI378" s="240"/>
      <c r="AJ378" s="240"/>
      <c r="AK378" s="240"/>
      <c r="AL378" s="241" t="s">
        <v>703</v>
      </c>
      <c r="AM378" s="242"/>
      <c r="AN378" s="242"/>
      <c r="AO378" s="243"/>
      <c r="AP378" s="244" t="s">
        <v>795</v>
      </c>
      <c r="AQ378" s="244"/>
      <c r="AR378" s="244"/>
      <c r="AS378" s="244"/>
      <c r="AT378" s="244"/>
      <c r="AU378" s="244"/>
      <c r="AV378" s="244"/>
      <c r="AW378" s="244"/>
      <c r="AX378" s="244"/>
      <c r="AY378">
        <f>COUNTA($C$378)</f>
        <v>1</v>
      </c>
    </row>
    <row r="379" spans="1:51" ht="30" customHeight="1" x14ac:dyDescent="0.15">
      <c r="A379" s="245">
        <v>14</v>
      </c>
      <c r="B379" s="245">
        <v>1</v>
      </c>
      <c r="C379" s="269" t="s">
        <v>772</v>
      </c>
      <c r="D379" s="269"/>
      <c r="E379" s="269"/>
      <c r="F379" s="269"/>
      <c r="G379" s="269"/>
      <c r="H379" s="269"/>
      <c r="I379" s="269"/>
      <c r="J379" s="248">
        <v>9120001056632</v>
      </c>
      <c r="K379" s="249"/>
      <c r="L379" s="249"/>
      <c r="M379" s="249"/>
      <c r="N379" s="249"/>
      <c r="O379" s="249"/>
      <c r="P379" s="256" t="s">
        <v>774</v>
      </c>
      <c r="Q379" s="250"/>
      <c r="R379" s="250"/>
      <c r="S379" s="250"/>
      <c r="T379" s="250"/>
      <c r="U379" s="250"/>
      <c r="V379" s="250"/>
      <c r="W379" s="250"/>
      <c r="X379" s="250"/>
      <c r="Y379" s="251">
        <v>1.27</v>
      </c>
      <c r="Z379" s="252"/>
      <c r="AA379" s="252"/>
      <c r="AB379" s="253"/>
      <c r="AC379" s="237" t="s">
        <v>734</v>
      </c>
      <c r="AD379" s="238"/>
      <c r="AE379" s="238"/>
      <c r="AF379" s="238"/>
      <c r="AG379" s="238"/>
      <c r="AH379" s="239" t="s">
        <v>703</v>
      </c>
      <c r="AI379" s="240"/>
      <c r="AJ379" s="240"/>
      <c r="AK379" s="240"/>
      <c r="AL379" s="241" t="s">
        <v>703</v>
      </c>
      <c r="AM379" s="242"/>
      <c r="AN379" s="242"/>
      <c r="AO379" s="243"/>
      <c r="AP379" s="244" t="s">
        <v>795</v>
      </c>
      <c r="AQ379" s="244"/>
      <c r="AR379" s="244"/>
      <c r="AS379" s="244"/>
      <c r="AT379" s="244"/>
      <c r="AU379" s="244"/>
      <c r="AV379" s="244"/>
      <c r="AW379" s="244"/>
      <c r="AX379" s="244"/>
      <c r="AY379">
        <f>COUNTA($C$379)</f>
        <v>1</v>
      </c>
    </row>
    <row r="380" spans="1:51" ht="30" hidden="1" customHeight="1" x14ac:dyDescent="0.15">
      <c r="A380" s="245">
        <v>15</v>
      </c>
      <c r="B380" s="245">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60"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60" t="s">
        <v>310</v>
      </c>
      <c r="AD398" s="260"/>
      <c r="AE398" s="260"/>
      <c r="AF398" s="260"/>
      <c r="AG398" s="260"/>
      <c r="AH398" s="275" t="s">
        <v>331</v>
      </c>
      <c r="AI398" s="273"/>
      <c r="AJ398" s="273"/>
      <c r="AK398" s="273"/>
      <c r="AL398" s="273" t="s">
        <v>19</v>
      </c>
      <c r="AM398" s="273"/>
      <c r="AN398" s="273"/>
      <c r="AO398" s="277"/>
      <c r="AP398" s="263" t="s">
        <v>275</v>
      </c>
      <c r="AQ398" s="263"/>
      <c r="AR398" s="263"/>
      <c r="AS398" s="263"/>
      <c r="AT398" s="263"/>
      <c r="AU398" s="263"/>
      <c r="AV398" s="263"/>
      <c r="AW398" s="263"/>
      <c r="AX398" s="263"/>
      <c r="AY398">
        <f>$AY$396</f>
        <v>0</v>
      </c>
    </row>
    <row r="399" spans="1:51" ht="30" hidden="1" customHeight="1" x14ac:dyDescent="0.15">
      <c r="A399" s="245">
        <v>1</v>
      </c>
      <c r="B399" s="245">
        <v>1</v>
      </c>
      <c r="C399" s="269"/>
      <c r="D399" s="269"/>
      <c r="E399" s="269"/>
      <c r="F399" s="269"/>
      <c r="G399" s="269"/>
      <c r="H399" s="269"/>
      <c r="I399" s="269"/>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71"/>
      <c r="AI399" s="272"/>
      <c r="AJ399" s="272"/>
      <c r="AK399" s="272"/>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70"/>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0"/>
      <c r="D401" s="269"/>
      <c r="E401" s="269"/>
      <c r="F401" s="269"/>
      <c r="G401" s="269"/>
      <c r="H401" s="269"/>
      <c r="I401" s="269"/>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0"/>
      <c r="D402" s="269"/>
      <c r="E402" s="269"/>
      <c r="F402" s="269"/>
      <c r="G402" s="269"/>
      <c r="H402" s="269"/>
      <c r="I402" s="269"/>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60"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60" t="s">
        <v>310</v>
      </c>
      <c r="AD431" s="260"/>
      <c r="AE431" s="260"/>
      <c r="AF431" s="260"/>
      <c r="AG431" s="260"/>
      <c r="AH431" s="275" t="s">
        <v>331</v>
      </c>
      <c r="AI431" s="273"/>
      <c r="AJ431" s="273"/>
      <c r="AK431" s="273"/>
      <c r="AL431" s="273" t="s">
        <v>19</v>
      </c>
      <c r="AM431" s="273"/>
      <c r="AN431" s="273"/>
      <c r="AO431" s="277"/>
      <c r="AP431" s="263" t="s">
        <v>275</v>
      </c>
      <c r="AQ431" s="263"/>
      <c r="AR431" s="263"/>
      <c r="AS431" s="263"/>
      <c r="AT431" s="263"/>
      <c r="AU431" s="263"/>
      <c r="AV431" s="263"/>
      <c r="AW431" s="263"/>
      <c r="AX431" s="263"/>
      <c r="AY431">
        <f>$AY$429</f>
        <v>0</v>
      </c>
    </row>
    <row r="432" spans="1:51" ht="30" hidden="1" customHeight="1" x14ac:dyDescent="0.15">
      <c r="A432" s="245">
        <v>1</v>
      </c>
      <c r="B432" s="245">
        <v>1</v>
      </c>
      <c r="C432" s="269"/>
      <c r="D432" s="269"/>
      <c r="E432" s="269"/>
      <c r="F432" s="269"/>
      <c r="G432" s="269"/>
      <c r="H432" s="269"/>
      <c r="I432" s="269"/>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0"/>
      <c r="D434" s="269"/>
      <c r="E434" s="269"/>
      <c r="F434" s="269"/>
      <c r="G434" s="269"/>
      <c r="H434" s="269"/>
      <c r="I434" s="269"/>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0"/>
      <c r="D435" s="269"/>
      <c r="E435" s="269"/>
      <c r="F435" s="269"/>
      <c r="G435" s="269"/>
      <c r="H435" s="269"/>
      <c r="I435" s="269"/>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60"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60" t="s">
        <v>310</v>
      </c>
      <c r="AD464" s="260"/>
      <c r="AE464" s="260"/>
      <c r="AF464" s="260"/>
      <c r="AG464" s="260"/>
      <c r="AH464" s="275" t="s">
        <v>331</v>
      </c>
      <c r="AI464" s="273"/>
      <c r="AJ464" s="273"/>
      <c r="AK464" s="273"/>
      <c r="AL464" s="273" t="s">
        <v>19</v>
      </c>
      <c r="AM464" s="273"/>
      <c r="AN464" s="273"/>
      <c r="AO464" s="277"/>
      <c r="AP464" s="263" t="s">
        <v>275</v>
      </c>
      <c r="AQ464" s="263"/>
      <c r="AR464" s="263"/>
      <c r="AS464" s="263"/>
      <c r="AT464" s="263"/>
      <c r="AU464" s="263"/>
      <c r="AV464" s="263"/>
      <c r="AW464" s="263"/>
      <c r="AX464" s="263"/>
      <c r="AY464">
        <f>$AY$462</f>
        <v>0</v>
      </c>
    </row>
    <row r="465" spans="1:51" ht="30" hidden="1" customHeight="1" x14ac:dyDescent="0.15">
      <c r="A465" s="245">
        <v>1</v>
      </c>
      <c r="B465" s="245">
        <v>1</v>
      </c>
      <c r="C465" s="269"/>
      <c r="D465" s="269"/>
      <c r="E465" s="269"/>
      <c r="F465" s="269"/>
      <c r="G465" s="269"/>
      <c r="H465" s="269"/>
      <c r="I465" s="26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0"/>
      <c r="D467" s="269"/>
      <c r="E467" s="269"/>
      <c r="F467" s="269"/>
      <c r="G467" s="269"/>
      <c r="H467" s="269"/>
      <c r="I467" s="269"/>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0"/>
      <c r="D468" s="269"/>
      <c r="E468" s="269"/>
      <c r="F468" s="269"/>
      <c r="G468" s="269"/>
      <c r="H468" s="269"/>
      <c r="I468" s="269"/>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60"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60" t="s">
        <v>310</v>
      </c>
      <c r="AD497" s="260"/>
      <c r="AE497" s="260"/>
      <c r="AF497" s="260"/>
      <c r="AG497" s="260"/>
      <c r="AH497" s="275" t="s">
        <v>331</v>
      </c>
      <c r="AI497" s="273"/>
      <c r="AJ497" s="273"/>
      <c r="AK497" s="273"/>
      <c r="AL497" s="273" t="s">
        <v>19</v>
      </c>
      <c r="AM497" s="273"/>
      <c r="AN497" s="273"/>
      <c r="AO497" s="277"/>
      <c r="AP497" s="263" t="s">
        <v>275</v>
      </c>
      <c r="AQ497" s="263"/>
      <c r="AR497" s="263"/>
      <c r="AS497" s="263"/>
      <c r="AT497" s="263"/>
      <c r="AU497" s="263"/>
      <c r="AV497" s="263"/>
      <c r="AW497" s="263"/>
      <c r="AX497" s="263"/>
      <c r="AY497">
        <f>$AY$495</f>
        <v>0</v>
      </c>
    </row>
    <row r="498" spans="1:51" ht="30" hidden="1" customHeight="1" x14ac:dyDescent="0.15">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0"/>
      <c r="D500" s="269"/>
      <c r="E500" s="269"/>
      <c r="F500" s="269"/>
      <c r="G500" s="269"/>
      <c r="H500" s="269"/>
      <c r="I500" s="269"/>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0"/>
      <c r="D501" s="269"/>
      <c r="E501" s="269"/>
      <c r="F501" s="269"/>
      <c r="G501" s="269"/>
      <c r="H501" s="269"/>
      <c r="I501" s="269"/>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60"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60" t="s">
        <v>310</v>
      </c>
      <c r="AD530" s="260"/>
      <c r="AE530" s="260"/>
      <c r="AF530" s="260"/>
      <c r="AG530" s="260"/>
      <c r="AH530" s="275" t="s">
        <v>331</v>
      </c>
      <c r="AI530" s="273"/>
      <c r="AJ530" s="273"/>
      <c r="AK530" s="273"/>
      <c r="AL530" s="273" t="s">
        <v>19</v>
      </c>
      <c r="AM530" s="273"/>
      <c r="AN530" s="273"/>
      <c r="AO530" s="277"/>
      <c r="AP530" s="263" t="s">
        <v>275</v>
      </c>
      <c r="AQ530" s="263"/>
      <c r="AR530" s="263"/>
      <c r="AS530" s="263"/>
      <c r="AT530" s="263"/>
      <c r="AU530" s="263"/>
      <c r="AV530" s="263"/>
      <c r="AW530" s="263"/>
      <c r="AX530" s="263"/>
      <c r="AY530">
        <f>$AY$528</f>
        <v>0</v>
      </c>
    </row>
    <row r="531" spans="1:51" ht="30" hidden="1" customHeight="1" x14ac:dyDescent="0.15">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0"/>
      <c r="D533" s="269"/>
      <c r="E533" s="269"/>
      <c r="F533" s="269"/>
      <c r="G533" s="269"/>
      <c r="H533" s="269"/>
      <c r="I533" s="269"/>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0"/>
      <c r="D534" s="269"/>
      <c r="E534" s="269"/>
      <c r="F534" s="269"/>
      <c r="G534" s="269"/>
      <c r="H534" s="269"/>
      <c r="I534" s="269"/>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60"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60" t="s">
        <v>310</v>
      </c>
      <c r="AD563" s="260"/>
      <c r="AE563" s="260"/>
      <c r="AF563" s="260"/>
      <c r="AG563" s="260"/>
      <c r="AH563" s="275" t="s">
        <v>331</v>
      </c>
      <c r="AI563" s="273"/>
      <c r="AJ563" s="273"/>
      <c r="AK563" s="273"/>
      <c r="AL563" s="273" t="s">
        <v>19</v>
      </c>
      <c r="AM563" s="273"/>
      <c r="AN563" s="273"/>
      <c r="AO563" s="277"/>
      <c r="AP563" s="263" t="s">
        <v>275</v>
      </c>
      <c r="AQ563" s="263"/>
      <c r="AR563" s="263"/>
      <c r="AS563" s="263"/>
      <c r="AT563" s="263"/>
      <c r="AU563" s="263"/>
      <c r="AV563" s="263"/>
      <c r="AW563" s="263"/>
      <c r="AX563" s="263"/>
      <c r="AY563">
        <f>$AY$561</f>
        <v>0</v>
      </c>
    </row>
    <row r="564" spans="1:51" ht="30" hidden="1" customHeight="1" x14ac:dyDescent="0.15">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0"/>
      <c r="D566" s="269"/>
      <c r="E566" s="269"/>
      <c r="F566" s="269"/>
      <c r="G566" s="269"/>
      <c r="H566" s="269"/>
      <c r="I566" s="269"/>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0"/>
      <c r="D567" s="269"/>
      <c r="E567" s="269"/>
      <c r="F567" s="269"/>
      <c r="G567" s="269"/>
      <c r="H567" s="269"/>
      <c r="I567" s="269"/>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60"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60" t="s">
        <v>310</v>
      </c>
      <c r="AD596" s="260"/>
      <c r="AE596" s="260"/>
      <c r="AF596" s="260"/>
      <c r="AG596" s="260"/>
      <c r="AH596" s="275" t="s">
        <v>331</v>
      </c>
      <c r="AI596" s="273"/>
      <c r="AJ596" s="273"/>
      <c r="AK596" s="273"/>
      <c r="AL596" s="273" t="s">
        <v>19</v>
      </c>
      <c r="AM596" s="273"/>
      <c r="AN596" s="273"/>
      <c r="AO596" s="277"/>
      <c r="AP596" s="263" t="s">
        <v>275</v>
      </c>
      <c r="AQ596" s="263"/>
      <c r="AR596" s="263"/>
      <c r="AS596" s="263"/>
      <c r="AT596" s="263"/>
      <c r="AU596" s="263"/>
      <c r="AV596" s="263"/>
      <c r="AW596" s="263"/>
      <c r="AX596" s="263"/>
      <c r="AY596">
        <f>$AY$594</f>
        <v>0</v>
      </c>
    </row>
    <row r="597" spans="1:51" ht="30" hidden="1" customHeight="1" x14ac:dyDescent="0.15">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0"/>
      <c r="D599" s="269"/>
      <c r="E599" s="269"/>
      <c r="F599" s="269"/>
      <c r="G599" s="269"/>
      <c r="H599" s="269"/>
      <c r="I599" s="269"/>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0"/>
      <c r="D600" s="269"/>
      <c r="E600" s="269"/>
      <c r="F600" s="269"/>
      <c r="G600" s="269"/>
      <c r="H600" s="269"/>
      <c r="I600" s="269"/>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4" t="s">
        <v>663</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241</v>
      </c>
      <c r="D630" s="261"/>
      <c r="E630" s="260" t="s">
        <v>240</v>
      </c>
      <c r="F630" s="261"/>
      <c r="G630" s="261"/>
      <c r="H630" s="261"/>
      <c r="I630" s="261"/>
      <c r="J630" s="260" t="s">
        <v>274</v>
      </c>
      <c r="K630" s="260"/>
      <c r="L630" s="260"/>
      <c r="M630" s="260"/>
      <c r="N630" s="260"/>
      <c r="O630" s="260"/>
      <c r="P630" s="260" t="s">
        <v>25</v>
      </c>
      <c r="Q630" s="260"/>
      <c r="R630" s="260"/>
      <c r="S630" s="260"/>
      <c r="T630" s="260"/>
      <c r="U630" s="260"/>
      <c r="V630" s="260"/>
      <c r="W630" s="260"/>
      <c r="X630" s="260"/>
      <c r="Y630" s="260" t="s">
        <v>276</v>
      </c>
      <c r="Z630" s="261"/>
      <c r="AA630" s="261"/>
      <c r="AB630" s="261"/>
      <c r="AC630" s="260" t="s">
        <v>229</v>
      </c>
      <c r="AD630" s="260"/>
      <c r="AE630" s="260"/>
      <c r="AF630" s="260"/>
      <c r="AG630" s="260"/>
      <c r="AH630" s="260" t="s">
        <v>236</v>
      </c>
      <c r="AI630" s="261"/>
      <c r="AJ630" s="261"/>
      <c r="AK630" s="261"/>
      <c r="AL630" s="261" t="s">
        <v>19</v>
      </c>
      <c r="AM630" s="261"/>
      <c r="AN630" s="261"/>
      <c r="AO630" s="262"/>
      <c r="AP630" s="263" t="s">
        <v>306</v>
      </c>
      <c r="AQ630" s="263"/>
      <c r="AR630" s="263"/>
      <c r="AS630" s="263"/>
      <c r="AT630" s="263"/>
      <c r="AU630" s="263"/>
      <c r="AV630" s="263"/>
      <c r="AW630" s="263"/>
      <c r="AX630" s="263"/>
    </row>
    <row r="631" spans="1:51" ht="30" customHeight="1" x14ac:dyDescent="0.15">
      <c r="A631" s="245">
        <v>1</v>
      </c>
      <c r="B631" s="245">
        <v>1</v>
      </c>
      <c r="C631" s="246" t="s">
        <v>759</v>
      </c>
      <c r="D631" s="246"/>
      <c r="E631" s="255" t="s">
        <v>745</v>
      </c>
      <c r="F631" s="247"/>
      <c r="G631" s="247"/>
      <c r="H631" s="247"/>
      <c r="I631" s="247"/>
      <c r="J631" s="248">
        <v>8010401050387</v>
      </c>
      <c r="K631" s="249"/>
      <c r="L631" s="249"/>
      <c r="M631" s="249"/>
      <c r="N631" s="249"/>
      <c r="O631" s="249"/>
      <c r="P631" s="256" t="s">
        <v>733</v>
      </c>
      <c r="Q631" s="250"/>
      <c r="R631" s="250"/>
      <c r="S631" s="250"/>
      <c r="T631" s="250"/>
      <c r="U631" s="250"/>
      <c r="V631" s="250"/>
      <c r="W631" s="250"/>
      <c r="X631" s="250"/>
      <c r="Y631" s="251">
        <v>14375.35</v>
      </c>
      <c r="Z631" s="252"/>
      <c r="AA631" s="252"/>
      <c r="AB631" s="253"/>
      <c r="AC631" s="237" t="s">
        <v>341</v>
      </c>
      <c r="AD631" s="238"/>
      <c r="AE631" s="238"/>
      <c r="AF631" s="238"/>
      <c r="AG631" s="238"/>
      <c r="AH631" s="239" t="s">
        <v>796</v>
      </c>
      <c r="AI631" s="240"/>
      <c r="AJ631" s="240"/>
      <c r="AK631" s="240"/>
      <c r="AL631" s="239">
        <v>100</v>
      </c>
      <c r="AM631" s="240"/>
      <c r="AN631" s="240"/>
      <c r="AO631" s="240"/>
      <c r="AP631" s="244" t="s">
        <v>368</v>
      </c>
      <c r="AQ631" s="244"/>
      <c r="AR631" s="244"/>
      <c r="AS631" s="244"/>
      <c r="AT631" s="244"/>
      <c r="AU631" s="244"/>
      <c r="AV631" s="244"/>
      <c r="AW631" s="244"/>
      <c r="AX631" s="244"/>
    </row>
    <row r="632" spans="1:51" ht="30" customHeight="1" x14ac:dyDescent="0.15">
      <c r="A632" s="245">
        <v>2</v>
      </c>
      <c r="B632" s="245">
        <v>1</v>
      </c>
      <c r="C632" s="246" t="s">
        <v>759</v>
      </c>
      <c r="D632" s="246"/>
      <c r="E632" s="255" t="s">
        <v>745</v>
      </c>
      <c r="F632" s="247"/>
      <c r="G632" s="247"/>
      <c r="H632" s="247"/>
      <c r="I632" s="247"/>
      <c r="J632" s="248">
        <v>8010401050387</v>
      </c>
      <c r="K632" s="249"/>
      <c r="L632" s="249"/>
      <c r="M632" s="249"/>
      <c r="N632" s="249"/>
      <c r="O632" s="249"/>
      <c r="P632" s="256" t="s">
        <v>746</v>
      </c>
      <c r="Q632" s="250"/>
      <c r="R632" s="250"/>
      <c r="S632" s="250"/>
      <c r="T632" s="250"/>
      <c r="U632" s="250"/>
      <c r="V632" s="250"/>
      <c r="W632" s="250"/>
      <c r="X632" s="250"/>
      <c r="Y632" s="251">
        <v>105.32</v>
      </c>
      <c r="Z632" s="252"/>
      <c r="AA632" s="252"/>
      <c r="AB632" s="253"/>
      <c r="AC632" s="237" t="s">
        <v>341</v>
      </c>
      <c r="AD632" s="238"/>
      <c r="AE632" s="238"/>
      <c r="AF632" s="238"/>
      <c r="AG632" s="238"/>
      <c r="AH632" s="239" t="s">
        <v>796</v>
      </c>
      <c r="AI632" s="240"/>
      <c r="AJ632" s="240"/>
      <c r="AK632" s="240"/>
      <c r="AL632" s="239">
        <v>99.98</v>
      </c>
      <c r="AM632" s="240"/>
      <c r="AN632" s="240"/>
      <c r="AO632" s="240"/>
      <c r="AP632" s="257" t="s">
        <v>368</v>
      </c>
      <c r="AQ632" s="258"/>
      <c r="AR632" s="258"/>
      <c r="AS632" s="258"/>
      <c r="AT632" s="258"/>
      <c r="AU632" s="258"/>
      <c r="AV632" s="258"/>
      <c r="AW632" s="258"/>
      <c r="AX632" s="259"/>
      <c r="AY632">
        <f>COUNTA($E$632)</f>
        <v>1</v>
      </c>
    </row>
    <row r="633" spans="1:51" ht="30" customHeight="1" x14ac:dyDescent="0.15">
      <c r="A633" s="245">
        <v>3</v>
      </c>
      <c r="B633" s="245">
        <v>1</v>
      </c>
      <c r="C633" s="246" t="s">
        <v>759</v>
      </c>
      <c r="D633" s="246"/>
      <c r="E633" s="255" t="s">
        <v>763</v>
      </c>
      <c r="F633" s="247"/>
      <c r="G633" s="247"/>
      <c r="H633" s="247"/>
      <c r="I633" s="247"/>
      <c r="J633" s="248">
        <v>5010701000904</v>
      </c>
      <c r="K633" s="249"/>
      <c r="L633" s="249"/>
      <c r="M633" s="249"/>
      <c r="N633" s="249"/>
      <c r="O633" s="249"/>
      <c r="P633" s="256" t="s">
        <v>747</v>
      </c>
      <c r="Q633" s="250"/>
      <c r="R633" s="250"/>
      <c r="S633" s="250"/>
      <c r="T633" s="250"/>
      <c r="U633" s="250"/>
      <c r="V633" s="250"/>
      <c r="W633" s="250"/>
      <c r="X633" s="250"/>
      <c r="Y633" s="251">
        <v>70.13</v>
      </c>
      <c r="Z633" s="252"/>
      <c r="AA633" s="252"/>
      <c r="AB633" s="253"/>
      <c r="AC633" s="237" t="s">
        <v>336</v>
      </c>
      <c r="AD633" s="238"/>
      <c r="AE633" s="238"/>
      <c r="AF633" s="238"/>
      <c r="AG633" s="238"/>
      <c r="AH633" s="239">
        <v>1</v>
      </c>
      <c r="AI633" s="240"/>
      <c r="AJ633" s="240"/>
      <c r="AK633" s="240"/>
      <c r="AL633" s="241">
        <v>100</v>
      </c>
      <c r="AM633" s="242"/>
      <c r="AN633" s="242"/>
      <c r="AO633" s="243"/>
      <c r="AP633" s="244" t="s">
        <v>791</v>
      </c>
      <c r="AQ633" s="244"/>
      <c r="AR633" s="244"/>
      <c r="AS633" s="244"/>
      <c r="AT633" s="244"/>
      <c r="AU633" s="244"/>
      <c r="AV633" s="244"/>
      <c r="AW633" s="244"/>
      <c r="AX633" s="244"/>
      <c r="AY633">
        <f>COUNTA($E$633)</f>
        <v>1</v>
      </c>
    </row>
    <row r="634" spans="1:51" ht="30" customHeight="1" x14ac:dyDescent="0.15">
      <c r="A634" s="245">
        <v>4</v>
      </c>
      <c r="B634" s="245">
        <v>1</v>
      </c>
      <c r="C634" s="246" t="s">
        <v>759</v>
      </c>
      <c r="D634" s="246"/>
      <c r="E634" s="255" t="s">
        <v>748</v>
      </c>
      <c r="F634" s="247"/>
      <c r="G634" s="247"/>
      <c r="H634" s="247"/>
      <c r="I634" s="247"/>
      <c r="J634" s="248">
        <v>7010401022916</v>
      </c>
      <c r="K634" s="249"/>
      <c r="L634" s="249"/>
      <c r="M634" s="249"/>
      <c r="N634" s="249"/>
      <c r="O634" s="249"/>
      <c r="P634" s="256" t="s">
        <v>749</v>
      </c>
      <c r="Q634" s="250"/>
      <c r="R634" s="250"/>
      <c r="S634" s="250"/>
      <c r="T634" s="250"/>
      <c r="U634" s="250"/>
      <c r="V634" s="250"/>
      <c r="W634" s="250"/>
      <c r="X634" s="250"/>
      <c r="Y634" s="251">
        <v>36</v>
      </c>
      <c r="Z634" s="252"/>
      <c r="AA634" s="252"/>
      <c r="AB634" s="253"/>
      <c r="AC634" s="237" t="s">
        <v>336</v>
      </c>
      <c r="AD634" s="238"/>
      <c r="AE634" s="238"/>
      <c r="AF634" s="238"/>
      <c r="AG634" s="238"/>
      <c r="AH634" s="239">
        <v>1</v>
      </c>
      <c r="AI634" s="240"/>
      <c r="AJ634" s="240"/>
      <c r="AK634" s="240"/>
      <c r="AL634" s="241">
        <v>99.98</v>
      </c>
      <c r="AM634" s="242"/>
      <c r="AN634" s="242"/>
      <c r="AO634" s="243"/>
      <c r="AP634" s="244" t="s">
        <v>791</v>
      </c>
      <c r="AQ634" s="244"/>
      <c r="AR634" s="244"/>
      <c r="AS634" s="244"/>
      <c r="AT634" s="244"/>
      <c r="AU634" s="244"/>
      <c r="AV634" s="244"/>
      <c r="AW634" s="244"/>
      <c r="AX634" s="244"/>
      <c r="AY634">
        <f>COUNTA($E$634)</f>
        <v>1</v>
      </c>
    </row>
    <row r="635" spans="1:51" ht="30" customHeight="1" x14ac:dyDescent="0.15">
      <c r="A635" s="245">
        <v>5</v>
      </c>
      <c r="B635" s="245">
        <v>1</v>
      </c>
      <c r="C635" s="246" t="s">
        <v>759</v>
      </c>
      <c r="D635" s="246"/>
      <c r="E635" s="255" t="s">
        <v>741</v>
      </c>
      <c r="F635" s="247"/>
      <c r="G635" s="247"/>
      <c r="H635" s="247"/>
      <c r="I635" s="247"/>
      <c r="J635" s="248">
        <v>7010401022916</v>
      </c>
      <c r="K635" s="249"/>
      <c r="L635" s="249"/>
      <c r="M635" s="249"/>
      <c r="N635" s="249"/>
      <c r="O635" s="249"/>
      <c r="P635" s="256" t="s">
        <v>743</v>
      </c>
      <c r="Q635" s="250"/>
      <c r="R635" s="250"/>
      <c r="S635" s="250"/>
      <c r="T635" s="250"/>
      <c r="U635" s="250"/>
      <c r="V635" s="250"/>
      <c r="W635" s="250"/>
      <c r="X635" s="250"/>
      <c r="Y635" s="251">
        <v>20.399999999999999</v>
      </c>
      <c r="Z635" s="252"/>
      <c r="AA635" s="252"/>
      <c r="AB635" s="253"/>
      <c r="AC635" s="237" t="s">
        <v>336</v>
      </c>
      <c r="AD635" s="238"/>
      <c r="AE635" s="238"/>
      <c r="AF635" s="238"/>
      <c r="AG635" s="238"/>
      <c r="AH635" s="239">
        <v>1</v>
      </c>
      <c r="AI635" s="240"/>
      <c r="AJ635" s="240"/>
      <c r="AK635" s="240"/>
      <c r="AL635" s="241">
        <v>99.85</v>
      </c>
      <c r="AM635" s="242"/>
      <c r="AN635" s="242"/>
      <c r="AO635" s="243"/>
      <c r="AP635" s="244" t="s">
        <v>791</v>
      </c>
      <c r="AQ635" s="244"/>
      <c r="AR635" s="244"/>
      <c r="AS635" s="244"/>
      <c r="AT635" s="244"/>
      <c r="AU635" s="244"/>
      <c r="AV635" s="244"/>
      <c r="AW635" s="244"/>
      <c r="AX635" s="244"/>
      <c r="AY635">
        <f>COUNTA($E$635)</f>
        <v>1</v>
      </c>
    </row>
    <row r="636" spans="1:51" ht="30" customHeight="1" x14ac:dyDescent="0.15">
      <c r="A636" s="245">
        <v>6</v>
      </c>
      <c r="B636" s="245">
        <v>1</v>
      </c>
      <c r="C636" s="246" t="s">
        <v>759</v>
      </c>
      <c r="D636" s="246"/>
      <c r="E636" s="255" t="s">
        <v>741</v>
      </c>
      <c r="F636" s="247"/>
      <c r="G636" s="247"/>
      <c r="H636" s="247"/>
      <c r="I636" s="247"/>
      <c r="J636" s="248">
        <v>7010401022916</v>
      </c>
      <c r="K636" s="249"/>
      <c r="L636" s="249"/>
      <c r="M636" s="249"/>
      <c r="N636" s="249"/>
      <c r="O636" s="249"/>
      <c r="P636" s="256" t="s">
        <v>750</v>
      </c>
      <c r="Q636" s="250"/>
      <c r="R636" s="250"/>
      <c r="S636" s="250"/>
      <c r="T636" s="250"/>
      <c r="U636" s="250"/>
      <c r="V636" s="250"/>
      <c r="W636" s="250"/>
      <c r="X636" s="250"/>
      <c r="Y636" s="251">
        <v>14.6</v>
      </c>
      <c r="Z636" s="252"/>
      <c r="AA636" s="252"/>
      <c r="AB636" s="253"/>
      <c r="AC636" s="237" t="s">
        <v>336</v>
      </c>
      <c r="AD636" s="238"/>
      <c r="AE636" s="238"/>
      <c r="AF636" s="238"/>
      <c r="AG636" s="238"/>
      <c r="AH636" s="239">
        <v>1</v>
      </c>
      <c r="AI636" s="240"/>
      <c r="AJ636" s="240"/>
      <c r="AK636" s="240"/>
      <c r="AL636" s="241">
        <v>99.92</v>
      </c>
      <c r="AM636" s="242"/>
      <c r="AN636" s="242"/>
      <c r="AO636" s="243"/>
      <c r="AP636" s="244" t="s">
        <v>791</v>
      </c>
      <c r="AQ636" s="244"/>
      <c r="AR636" s="244"/>
      <c r="AS636" s="244"/>
      <c r="AT636" s="244"/>
      <c r="AU636" s="244"/>
      <c r="AV636" s="244"/>
      <c r="AW636" s="244"/>
      <c r="AX636" s="244"/>
      <c r="AY636">
        <f>COUNTA($E$636)</f>
        <v>1</v>
      </c>
    </row>
    <row r="637" spans="1:51" ht="30" customHeight="1" x14ac:dyDescent="0.15">
      <c r="A637" s="245">
        <v>7</v>
      </c>
      <c r="B637" s="245">
        <v>1</v>
      </c>
      <c r="C637" s="246" t="s">
        <v>759</v>
      </c>
      <c r="D637" s="246"/>
      <c r="E637" s="255" t="s">
        <v>764</v>
      </c>
      <c r="F637" s="247"/>
      <c r="G637" s="247"/>
      <c r="H637" s="247"/>
      <c r="I637" s="247"/>
      <c r="J637" s="248">
        <v>7010401029044</v>
      </c>
      <c r="K637" s="249"/>
      <c r="L637" s="249"/>
      <c r="M637" s="249"/>
      <c r="N637" s="249"/>
      <c r="O637" s="249"/>
      <c r="P637" s="256" t="s">
        <v>781</v>
      </c>
      <c r="Q637" s="250"/>
      <c r="R637" s="250"/>
      <c r="S637" s="250"/>
      <c r="T637" s="250"/>
      <c r="U637" s="250"/>
      <c r="V637" s="250"/>
      <c r="W637" s="250"/>
      <c r="X637" s="250"/>
      <c r="Y637" s="251">
        <v>22.44</v>
      </c>
      <c r="Z637" s="252"/>
      <c r="AA637" s="252"/>
      <c r="AB637" s="253"/>
      <c r="AC637" s="237" t="s">
        <v>336</v>
      </c>
      <c r="AD637" s="238"/>
      <c r="AE637" s="238"/>
      <c r="AF637" s="238"/>
      <c r="AG637" s="238"/>
      <c r="AH637" s="239">
        <v>1</v>
      </c>
      <c r="AI637" s="240"/>
      <c r="AJ637" s="240"/>
      <c r="AK637" s="240"/>
      <c r="AL637" s="241">
        <v>100</v>
      </c>
      <c r="AM637" s="242"/>
      <c r="AN637" s="242"/>
      <c r="AO637" s="243"/>
      <c r="AP637" s="244" t="s">
        <v>791</v>
      </c>
      <c r="AQ637" s="244"/>
      <c r="AR637" s="244"/>
      <c r="AS637" s="244"/>
      <c r="AT637" s="244"/>
      <c r="AU637" s="244"/>
      <c r="AV637" s="244"/>
      <c r="AW637" s="244"/>
      <c r="AX637" s="244"/>
      <c r="AY637">
        <f>COUNTA($E$637)</f>
        <v>1</v>
      </c>
    </row>
    <row r="638" spans="1:51" ht="30" customHeight="1" x14ac:dyDescent="0.15">
      <c r="A638" s="245">
        <v>8</v>
      </c>
      <c r="B638" s="245">
        <v>1</v>
      </c>
      <c r="C638" s="246" t="s">
        <v>759</v>
      </c>
      <c r="D638" s="246"/>
      <c r="E638" s="247" t="s">
        <v>767</v>
      </c>
      <c r="F638" s="247"/>
      <c r="G638" s="247"/>
      <c r="H638" s="247"/>
      <c r="I638" s="247"/>
      <c r="J638" s="248">
        <v>5010001034867</v>
      </c>
      <c r="K638" s="249"/>
      <c r="L638" s="249"/>
      <c r="M638" s="249"/>
      <c r="N638" s="249"/>
      <c r="O638" s="249"/>
      <c r="P638" s="256" t="s">
        <v>782</v>
      </c>
      <c r="Q638" s="250"/>
      <c r="R638" s="250"/>
      <c r="S638" s="250"/>
      <c r="T638" s="250"/>
      <c r="U638" s="250"/>
      <c r="V638" s="250"/>
      <c r="W638" s="250"/>
      <c r="X638" s="250"/>
      <c r="Y638" s="251">
        <v>20.51</v>
      </c>
      <c r="Z638" s="252"/>
      <c r="AA638" s="252"/>
      <c r="AB638" s="253"/>
      <c r="AC638" s="237" t="s">
        <v>336</v>
      </c>
      <c r="AD638" s="238"/>
      <c r="AE638" s="238"/>
      <c r="AF638" s="238"/>
      <c r="AG638" s="238"/>
      <c r="AH638" s="239">
        <v>1</v>
      </c>
      <c r="AI638" s="240"/>
      <c r="AJ638" s="240"/>
      <c r="AK638" s="240"/>
      <c r="AL638" s="241">
        <v>100</v>
      </c>
      <c r="AM638" s="242"/>
      <c r="AN638" s="242"/>
      <c r="AO638" s="243"/>
      <c r="AP638" s="244" t="s">
        <v>791</v>
      </c>
      <c r="AQ638" s="244"/>
      <c r="AR638" s="244"/>
      <c r="AS638" s="244"/>
      <c r="AT638" s="244"/>
      <c r="AU638" s="244"/>
      <c r="AV638" s="244"/>
      <c r="AW638" s="244"/>
      <c r="AX638" s="244"/>
      <c r="AY638">
        <f>COUNTA($E$638)</f>
        <v>1</v>
      </c>
    </row>
    <row r="639" spans="1:51" ht="30" customHeight="1" x14ac:dyDescent="0.15">
      <c r="A639" s="245">
        <v>9</v>
      </c>
      <c r="B639" s="245">
        <v>1</v>
      </c>
      <c r="C639" s="246" t="s">
        <v>759</v>
      </c>
      <c r="D639" s="246"/>
      <c r="E639" s="255" t="s">
        <v>744</v>
      </c>
      <c r="F639" s="247"/>
      <c r="G639" s="247"/>
      <c r="H639" s="247"/>
      <c r="I639" s="247"/>
      <c r="J639" s="248">
        <v>5010001034867</v>
      </c>
      <c r="K639" s="249"/>
      <c r="L639" s="249"/>
      <c r="M639" s="249"/>
      <c r="N639" s="249"/>
      <c r="O639" s="249"/>
      <c r="P639" s="256" t="s">
        <v>751</v>
      </c>
      <c r="Q639" s="250"/>
      <c r="R639" s="250"/>
      <c r="S639" s="250"/>
      <c r="T639" s="250"/>
      <c r="U639" s="250"/>
      <c r="V639" s="250"/>
      <c r="W639" s="250"/>
      <c r="X639" s="250"/>
      <c r="Y639" s="251">
        <v>9.1</v>
      </c>
      <c r="Z639" s="252"/>
      <c r="AA639" s="252"/>
      <c r="AB639" s="253"/>
      <c r="AC639" s="237" t="s">
        <v>336</v>
      </c>
      <c r="AD639" s="238"/>
      <c r="AE639" s="238"/>
      <c r="AF639" s="238"/>
      <c r="AG639" s="238"/>
      <c r="AH639" s="239">
        <v>1</v>
      </c>
      <c r="AI639" s="240"/>
      <c r="AJ639" s="240"/>
      <c r="AK639" s="240"/>
      <c r="AL639" s="241">
        <v>100</v>
      </c>
      <c r="AM639" s="242"/>
      <c r="AN639" s="242"/>
      <c r="AO639" s="243"/>
      <c r="AP639" s="244" t="s">
        <v>791</v>
      </c>
      <c r="AQ639" s="244"/>
      <c r="AR639" s="244"/>
      <c r="AS639" s="244"/>
      <c r="AT639" s="244"/>
      <c r="AU639" s="244"/>
      <c r="AV639" s="244"/>
      <c r="AW639" s="244"/>
      <c r="AX639" s="244"/>
      <c r="AY639">
        <f>COUNTA($E$639)</f>
        <v>1</v>
      </c>
    </row>
    <row r="640" spans="1:51" ht="30" customHeight="1" x14ac:dyDescent="0.15">
      <c r="A640" s="245">
        <v>10</v>
      </c>
      <c r="B640" s="245">
        <v>1</v>
      </c>
      <c r="C640" s="246" t="s">
        <v>759</v>
      </c>
      <c r="D640" s="246"/>
      <c r="E640" s="255" t="s">
        <v>767</v>
      </c>
      <c r="F640" s="247"/>
      <c r="G640" s="247"/>
      <c r="H640" s="247"/>
      <c r="I640" s="247"/>
      <c r="J640" s="248">
        <v>5010001034867</v>
      </c>
      <c r="K640" s="249"/>
      <c r="L640" s="249"/>
      <c r="M640" s="249"/>
      <c r="N640" s="249"/>
      <c r="O640" s="249"/>
      <c r="P640" s="256" t="s">
        <v>784</v>
      </c>
      <c r="Q640" s="250"/>
      <c r="R640" s="250"/>
      <c r="S640" s="250"/>
      <c r="T640" s="250"/>
      <c r="U640" s="250"/>
      <c r="V640" s="250"/>
      <c r="W640" s="250"/>
      <c r="X640" s="250"/>
      <c r="Y640" s="251">
        <v>7.62</v>
      </c>
      <c r="Z640" s="252"/>
      <c r="AA640" s="252"/>
      <c r="AB640" s="253"/>
      <c r="AC640" s="237" t="s">
        <v>336</v>
      </c>
      <c r="AD640" s="238"/>
      <c r="AE640" s="238"/>
      <c r="AF640" s="238"/>
      <c r="AG640" s="238"/>
      <c r="AH640" s="239">
        <v>1</v>
      </c>
      <c r="AI640" s="240"/>
      <c r="AJ640" s="240"/>
      <c r="AK640" s="240"/>
      <c r="AL640" s="241">
        <v>100</v>
      </c>
      <c r="AM640" s="242"/>
      <c r="AN640" s="242"/>
      <c r="AO640" s="243"/>
      <c r="AP640" s="244" t="s">
        <v>791</v>
      </c>
      <c r="AQ640" s="244"/>
      <c r="AR640" s="244"/>
      <c r="AS640" s="244"/>
      <c r="AT640" s="244"/>
      <c r="AU640" s="244"/>
      <c r="AV640" s="244"/>
      <c r="AW640" s="244"/>
      <c r="AX640" s="244"/>
      <c r="AY640">
        <f>COUNTA($E$640)</f>
        <v>1</v>
      </c>
    </row>
    <row r="641" spans="1:51" ht="30" customHeight="1" x14ac:dyDescent="0.15">
      <c r="A641" s="245">
        <v>11</v>
      </c>
      <c r="B641" s="245">
        <v>1</v>
      </c>
      <c r="C641" s="246" t="s">
        <v>759</v>
      </c>
      <c r="D641" s="246"/>
      <c r="E641" s="247" t="s">
        <v>767</v>
      </c>
      <c r="F641" s="247"/>
      <c r="G641" s="247"/>
      <c r="H641" s="247"/>
      <c r="I641" s="247"/>
      <c r="J641" s="248">
        <v>5010001034867</v>
      </c>
      <c r="K641" s="249"/>
      <c r="L641" s="249"/>
      <c r="M641" s="249"/>
      <c r="N641" s="249"/>
      <c r="O641" s="249"/>
      <c r="P641" s="256" t="s">
        <v>785</v>
      </c>
      <c r="Q641" s="250"/>
      <c r="R641" s="250"/>
      <c r="S641" s="250"/>
      <c r="T641" s="250"/>
      <c r="U641" s="250"/>
      <c r="V641" s="250"/>
      <c r="W641" s="250"/>
      <c r="X641" s="250"/>
      <c r="Y641" s="251">
        <v>3.48</v>
      </c>
      <c r="Z641" s="252"/>
      <c r="AA641" s="252"/>
      <c r="AB641" s="253"/>
      <c r="AC641" s="237" t="s">
        <v>336</v>
      </c>
      <c r="AD641" s="238"/>
      <c r="AE641" s="238"/>
      <c r="AF641" s="238"/>
      <c r="AG641" s="238"/>
      <c r="AH641" s="239">
        <v>1</v>
      </c>
      <c r="AI641" s="240"/>
      <c r="AJ641" s="240"/>
      <c r="AK641" s="240"/>
      <c r="AL641" s="241">
        <v>100</v>
      </c>
      <c r="AM641" s="242"/>
      <c r="AN641" s="242"/>
      <c r="AO641" s="243"/>
      <c r="AP641" s="244" t="s">
        <v>791</v>
      </c>
      <c r="AQ641" s="244"/>
      <c r="AR641" s="244"/>
      <c r="AS641" s="244"/>
      <c r="AT641" s="244"/>
      <c r="AU641" s="244"/>
      <c r="AV641" s="244"/>
      <c r="AW641" s="244"/>
      <c r="AX641" s="244"/>
      <c r="AY641">
        <f>COUNTA($E$641)</f>
        <v>1</v>
      </c>
    </row>
    <row r="642" spans="1:51" ht="30" customHeight="1" x14ac:dyDescent="0.15">
      <c r="A642" s="245">
        <v>12</v>
      </c>
      <c r="B642" s="245">
        <v>1</v>
      </c>
      <c r="C642" s="246" t="s">
        <v>759</v>
      </c>
      <c r="D642" s="246"/>
      <c r="E642" s="247" t="s">
        <v>783</v>
      </c>
      <c r="F642" s="247"/>
      <c r="G642" s="247"/>
      <c r="H642" s="247"/>
      <c r="I642" s="247"/>
      <c r="J642" s="248">
        <v>1180301018771</v>
      </c>
      <c r="K642" s="249"/>
      <c r="L642" s="249"/>
      <c r="M642" s="249"/>
      <c r="N642" s="249"/>
      <c r="O642" s="249"/>
      <c r="P642" s="256" t="s">
        <v>786</v>
      </c>
      <c r="Q642" s="250"/>
      <c r="R642" s="250"/>
      <c r="S642" s="250"/>
      <c r="T642" s="250"/>
      <c r="U642" s="250"/>
      <c r="V642" s="250"/>
      <c r="W642" s="250"/>
      <c r="X642" s="250"/>
      <c r="Y642" s="251">
        <v>7.95</v>
      </c>
      <c r="Z642" s="252"/>
      <c r="AA642" s="252"/>
      <c r="AB642" s="253"/>
      <c r="AC642" s="237" t="s">
        <v>336</v>
      </c>
      <c r="AD642" s="238"/>
      <c r="AE642" s="238"/>
      <c r="AF642" s="238"/>
      <c r="AG642" s="238"/>
      <c r="AH642" s="239">
        <v>1</v>
      </c>
      <c r="AI642" s="240"/>
      <c r="AJ642" s="240"/>
      <c r="AK642" s="240"/>
      <c r="AL642" s="241">
        <v>100</v>
      </c>
      <c r="AM642" s="242"/>
      <c r="AN642" s="242"/>
      <c r="AO642" s="243"/>
      <c r="AP642" s="244" t="s">
        <v>791</v>
      </c>
      <c r="AQ642" s="244"/>
      <c r="AR642" s="244"/>
      <c r="AS642" s="244"/>
      <c r="AT642" s="244"/>
      <c r="AU642" s="244"/>
      <c r="AV642" s="244"/>
      <c r="AW642" s="244"/>
      <c r="AX642" s="244"/>
      <c r="AY642">
        <f>COUNTA($E$642)</f>
        <v>1</v>
      </c>
    </row>
    <row r="643" spans="1:51" ht="30" customHeight="1" x14ac:dyDescent="0.15">
      <c r="A643" s="245">
        <v>13</v>
      </c>
      <c r="B643" s="245">
        <v>1</v>
      </c>
      <c r="C643" s="246" t="s">
        <v>759</v>
      </c>
      <c r="D643" s="246"/>
      <c r="E643" s="247" t="s">
        <v>775</v>
      </c>
      <c r="F643" s="247"/>
      <c r="G643" s="247"/>
      <c r="H643" s="247"/>
      <c r="I643" s="247"/>
      <c r="J643" s="248">
        <v>6180301010542</v>
      </c>
      <c r="K643" s="249"/>
      <c r="L643" s="249"/>
      <c r="M643" s="249"/>
      <c r="N643" s="249"/>
      <c r="O643" s="249"/>
      <c r="P643" s="256" t="s">
        <v>787</v>
      </c>
      <c r="Q643" s="250"/>
      <c r="R643" s="250"/>
      <c r="S643" s="250"/>
      <c r="T643" s="250"/>
      <c r="U643" s="250"/>
      <c r="V643" s="250"/>
      <c r="W643" s="250"/>
      <c r="X643" s="250"/>
      <c r="Y643" s="251">
        <v>6.47</v>
      </c>
      <c r="Z643" s="252"/>
      <c r="AA643" s="252"/>
      <c r="AB643" s="253"/>
      <c r="AC643" s="237" t="s">
        <v>336</v>
      </c>
      <c r="AD643" s="238"/>
      <c r="AE643" s="238"/>
      <c r="AF643" s="238"/>
      <c r="AG643" s="238"/>
      <c r="AH643" s="239">
        <v>1</v>
      </c>
      <c r="AI643" s="240"/>
      <c r="AJ643" s="240"/>
      <c r="AK643" s="240"/>
      <c r="AL643" s="241">
        <v>100</v>
      </c>
      <c r="AM643" s="242"/>
      <c r="AN643" s="242"/>
      <c r="AO643" s="243"/>
      <c r="AP643" s="244" t="s">
        <v>791</v>
      </c>
      <c r="AQ643" s="244"/>
      <c r="AR643" s="244"/>
      <c r="AS643" s="244"/>
      <c r="AT643" s="244"/>
      <c r="AU643" s="244"/>
      <c r="AV643" s="244"/>
      <c r="AW643" s="244"/>
      <c r="AX643" s="244"/>
      <c r="AY643">
        <f>COUNTA($E$643)</f>
        <v>1</v>
      </c>
    </row>
    <row r="644" spans="1:51" ht="30" customHeight="1" x14ac:dyDescent="0.15">
      <c r="A644" s="245">
        <v>14</v>
      </c>
      <c r="B644" s="245">
        <v>1</v>
      </c>
      <c r="C644" s="246" t="s">
        <v>759</v>
      </c>
      <c r="D644" s="246"/>
      <c r="E644" s="255" t="s">
        <v>775</v>
      </c>
      <c r="F644" s="247"/>
      <c r="G644" s="247"/>
      <c r="H644" s="247"/>
      <c r="I644" s="247"/>
      <c r="J644" s="248">
        <v>6180301010542</v>
      </c>
      <c r="K644" s="249"/>
      <c r="L644" s="249"/>
      <c r="M644" s="249"/>
      <c r="N644" s="249"/>
      <c r="O644" s="249"/>
      <c r="P644" s="256" t="s">
        <v>776</v>
      </c>
      <c r="Q644" s="250"/>
      <c r="R644" s="250"/>
      <c r="S644" s="250"/>
      <c r="T644" s="250"/>
      <c r="U644" s="250"/>
      <c r="V644" s="250"/>
      <c r="W644" s="250"/>
      <c r="X644" s="250"/>
      <c r="Y644" s="251">
        <v>2.4700000000000002</v>
      </c>
      <c r="Z644" s="252"/>
      <c r="AA644" s="252"/>
      <c r="AB644" s="253"/>
      <c r="AC644" s="237" t="s">
        <v>336</v>
      </c>
      <c r="AD644" s="238"/>
      <c r="AE644" s="238"/>
      <c r="AF644" s="238"/>
      <c r="AG644" s="238"/>
      <c r="AH644" s="239">
        <v>1</v>
      </c>
      <c r="AI644" s="240"/>
      <c r="AJ644" s="240"/>
      <c r="AK644" s="240"/>
      <c r="AL644" s="241">
        <v>100</v>
      </c>
      <c r="AM644" s="242"/>
      <c r="AN644" s="242"/>
      <c r="AO644" s="243"/>
      <c r="AP644" s="244" t="s">
        <v>791</v>
      </c>
      <c r="AQ644" s="244"/>
      <c r="AR644" s="244"/>
      <c r="AS644" s="244"/>
      <c r="AT644" s="244"/>
      <c r="AU644" s="244"/>
      <c r="AV644" s="244"/>
      <c r="AW644" s="244"/>
      <c r="AX644" s="244"/>
      <c r="AY644">
        <f>COUNTA($E$644)</f>
        <v>1</v>
      </c>
    </row>
    <row r="645" spans="1:51" ht="30" customHeight="1" x14ac:dyDescent="0.15">
      <c r="A645" s="245">
        <v>15</v>
      </c>
      <c r="B645" s="245">
        <v>1</v>
      </c>
      <c r="C645" s="246" t="s">
        <v>759</v>
      </c>
      <c r="D645" s="246"/>
      <c r="E645" s="247" t="s">
        <v>779</v>
      </c>
      <c r="F645" s="247"/>
      <c r="G645" s="247"/>
      <c r="H645" s="247"/>
      <c r="I645" s="247"/>
      <c r="J645" s="248">
        <v>3010401029221</v>
      </c>
      <c r="K645" s="249"/>
      <c r="L645" s="249"/>
      <c r="M645" s="249"/>
      <c r="N645" s="249"/>
      <c r="O645" s="249"/>
      <c r="P645" s="256" t="s">
        <v>780</v>
      </c>
      <c r="Q645" s="250"/>
      <c r="R645" s="250"/>
      <c r="S645" s="250"/>
      <c r="T645" s="250"/>
      <c r="U645" s="250"/>
      <c r="V645" s="250"/>
      <c r="W645" s="250"/>
      <c r="X645" s="250"/>
      <c r="Y645" s="251">
        <v>5.2779999999999996</v>
      </c>
      <c r="Z645" s="252"/>
      <c r="AA645" s="252"/>
      <c r="AB645" s="253"/>
      <c r="AC645" s="237" t="s">
        <v>336</v>
      </c>
      <c r="AD645" s="238"/>
      <c r="AE645" s="238"/>
      <c r="AF645" s="238"/>
      <c r="AG645" s="238"/>
      <c r="AH645" s="239">
        <v>1</v>
      </c>
      <c r="AI645" s="240"/>
      <c r="AJ645" s="240"/>
      <c r="AK645" s="240"/>
      <c r="AL645" s="241">
        <v>100</v>
      </c>
      <c r="AM645" s="242"/>
      <c r="AN645" s="242"/>
      <c r="AO645" s="243"/>
      <c r="AP645" s="244" t="s">
        <v>791</v>
      </c>
      <c r="AQ645" s="244"/>
      <c r="AR645" s="244"/>
      <c r="AS645" s="244"/>
      <c r="AT645" s="244"/>
      <c r="AU645" s="244"/>
      <c r="AV645" s="244"/>
      <c r="AW645" s="244"/>
      <c r="AX645" s="244"/>
      <c r="AY645">
        <f>COUNTA($E$645)</f>
        <v>1</v>
      </c>
    </row>
    <row r="646" spans="1:51" ht="30" customHeight="1" x14ac:dyDescent="0.15">
      <c r="A646" s="245">
        <v>16</v>
      </c>
      <c r="B646" s="245">
        <v>1</v>
      </c>
      <c r="C646" s="246" t="s">
        <v>759</v>
      </c>
      <c r="D646" s="246"/>
      <c r="E646" s="255" t="s">
        <v>777</v>
      </c>
      <c r="F646" s="247"/>
      <c r="G646" s="247"/>
      <c r="H646" s="247"/>
      <c r="I646" s="247"/>
      <c r="J646" s="248">
        <v>4021001037158</v>
      </c>
      <c r="K646" s="249"/>
      <c r="L646" s="249"/>
      <c r="M646" s="249"/>
      <c r="N646" s="249"/>
      <c r="O646" s="249"/>
      <c r="P646" s="256" t="s">
        <v>778</v>
      </c>
      <c r="Q646" s="250"/>
      <c r="R646" s="250"/>
      <c r="S646" s="250"/>
      <c r="T646" s="250"/>
      <c r="U646" s="250"/>
      <c r="V646" s="250"/>
      <c r="W646" s="250"/>
      <c r="X646" s="250"/>
      <c r="Y646" s="251">
        <v>5.22</v>
      </c>
      <c r="Z646" s="252"/>
      <c r="AA646" s="252"/>
      <c r="AB646" s="253"/>
      <c r="AC646" s="237" t="s">
        <v>336</v>
      </c>
      <c r="AD646" s="238"/>
      <c r="AE646" s="238"/>
      <c r="AF646" s="238"/>
      <c r="AG646" s="238"/>
      <c r="AH646" s="239">
        <v>1</v>
      </c>
      <c r="AI646" s="240"/>
      <c r="AJ646" s="240"/>
      <c r="AK646" s="240"/>
      <c r="AL646" s="241">
        <v>99.75</v>
      </c>
      <c r="AM646" s="242"/>
      <c r="AN646" s="242"/>
      <c r="AO646" s="243"/>
      <c r="AP646" s="244" t="s">
        <v>791</v>
      </c>
      <c r="AQ646" s="244"/>
      <c r="AR646" s="244"/>
      <c r="AS646" s="244"/>
      <c r="AT646" s="244"/>
      <c r="AU646" s="244"/>
      <c r="AV646" s="244"/>
      <c r="AW646" s="244"/>
      <c r="AX646" s="244"/>
      <c r="AY646">
        <f>COUNTA($E$646)</f>
        <v>1</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Q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3:AO660">
    <cfRule type="expression" dxfId="1431" priority="831">
      <formula>IF(AND(AL633&gt;=0, RIGHT(TEXT(AL633,"0.#"),1)&lt;&gt;"."),TRUE,FALSE)</formula>
    </cfRule>
    <cfRule type="expression" dxfId="1430" priority="832">
      <formula>IF(AND(AL633&gt;=0, RIGHT(TEXT(AL633,"0.#"),1)="."),TRUE,FALSE)</formula>
    </cfRule>
    <cfRule type="expression" dxfId="1429" priority="833">
      <formula>IF(AND(AL633&lt;0, RIGHT(TEXT(AL633,"0.#"),1)&lt;&gt;"."),TRUE,FALSE)</formula>
    </cfRule>
    <cfRule type="expression" dxfId="1428" priority="834">
      <formula>IF(AND(AL633&lt;0, RIGHT(TEXT(AL633,"0.#"),1)="."),TRUE,FALSE)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239" max="49" man="1"/>
    <brk id="256" max="49"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L13" sqref="L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2"/>
      <c r="Z2" s="286"/>
      <c r="AA2" s="287"/>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3"/>
      <c r="Z3" s="934"/>
      <c r="AA3" s="935"/>
      <c r="AB3" s="939"/>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3"/>
      <c r="I4" s="943"/>
      <c r="J4" s="943"/>
      <c r="K4" s="943"/>
      <c r="L4" s="943"/>
      <c r="M4" s="943"/>
      <c r="N4" s="943"/>
      <c r="O4" s="944"/>
      <c r="P4" s="146"/>
      <c r="Q4" s="657"/>
      <c r="R4" s="657"/>
      <c r="S4" s="657"/>
      <c r="T4" s="657"/>
      <c r="U4" s="657"/>
      <c r="V4" s="657"/>
      <c r="W4" s="657"/>
      <c r="X4" s="658"/>
      <c r="Y4" s="929" t="s">
        <v>12</v>
      </c>
      <c r="Z4" s="930"/>
      <c r="AA4" s="931"/>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48"/>
      <c r="H6" s="949"/>
      <c r="I6" s="949"/>
      <c r="J6" s="949"/>
      <c r="K6" s="949"/>
      <c r="L6" s="949"/>
      <c r="M6" s="949"/>
      <c r="N6" s="949"/>
      <c r="O6" s="950"/>
      <c r="P6" s="660"/>
      <c r="Q6" s="660"/>
      <c r="R6" s="660"/>
      <c r="S6" s="660"/>
      <c r="T6" s="660"/>
      <c r="U6" s="660"/>
      <c r="V6" s="660"/>
      <c r="W6" s="660"/>
      <c r="X6" s="661"/>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2"/>
      <c r="Z9" s="286"/>
      <c r="AA9" s="287"/>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3"/>
      <c r="Z10" s="934"/>
      <c r="AA10" s="935"/>
      <c r="AB10" s="939"/>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3"/>
      <c r="I11" s="943"/>
      <c r="J11" s="943"/>
      <c r="K11" s="943"/>
      <c r="L11" s="943"/>
      <c r="M11" s="943"/>
      <c r="N11" s="943"/>
      <c r="O11" s="944"/>
      <c r="P11" s="146"/>
      <c r="Q11" s="657"/>
      <c r="R11" s="657"/>
      <c r="S11" s="657"/>
      <c r="T11" s="657"/>
      <c r="U11" s="657"/>
      <c r="V11" s="657"/>
      <c r="W11" s="657"/>
      <c r="X11" s="658"/>
      <c r="Y11" s="929" t="s">
        <v>12</v>
      </c>
      <c r="Z11" s="930"/>
      <c r="AA11" s="931"/>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60"/>
      <c r="Q13" s="660"/>
      <c r="R13" s="660"/>
      <c r="S13" s="660"/>
      <c r="T13" s="660"/>
      <c r="U13" s="660"/>
      <c r="V13" s="660"/>
      <c r="W13" s="660"/>
      <c r="X13" s="661"/>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2"/>
      <c r="Z16" s="286"/>
      <c r="AA16" s="287"/>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3"/>
      <c r="Z17" s="934"/>
      <c r="AA17" s="935"/>
      <c r="AB17" s="939"/>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3"/>
      <c r="I18" s="943"/>
      <c r="J18" s="943"/>
      <c r="K18" s="943"/>
      <c r="L18" s="943"/>
      <c r="M18" s="943"/>
      <c r="N18" s="943"/>
      <c r="O18" s="944"/>
      <c r="P18" s="146"/>
      <c r="Q18" s="657"/>
      <c r="R18" s="657"/>
      <c r="S18" s="657"/>
      <c r="T18" s="657"/>
      <c r="U18" s="657"/>
      <c r="V18" s="657"/>
      <c r="W18" s="657"/>
      <c r="X18" s="658"/>
      <c r="Y18" s="929" t="s">
        <v>12</v>
      </c>
      <c r="Z18" s="930"/>
      <c r="AA18" s="931"/>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60"/>
      <c r="Q20" s="660"/>
      <c r="R20" s="660"/>
      <c r="S20" s="660"/>
      <c r="T20" s="660"/>
      <c r="U20" s="660"/>
      <c r="V20" s="660"/>
      <c r="W20" s="660"/>
      <c r="X20" s="661"/>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2"/>
      <c r="Z23" s="286"/>
      <c r="AA23" s="287"/>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3"/>
      <c r="Z24" s="934"/>
      <c r="AA24" s="935"/>
      <c r="AB24" s="939"/>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3"/>
      <c r="I25" s="943"/>
      <c r="J25" s="943"/>
      <c r="K25" s="943"/>
      <c r="L25" s="943"/>
      <c r="M25" s="943"/>
      <c r="N25" s="943"/>
      <c r="O25" s="944"/>
      <c r="P25" s="146"/>
      <c r="Q25" s="657"/>
      <c r="R25" s="657"/>
      <c r="S25" s="657"/>
      <c r="T25" s="657"/>
      <c r="U25" s="657"/>
      <c r="V25" s="657"/>
      <c r="W25" s="657"/>
      <c r="X25" s="658"/>
      <c r="Y25" s="929" t="s">
        <v>12</v>
      </c>
      <c r="Z25" s="930"/>
      <c r="AA25" s="931"/>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60"/>
      <c r="Q27" s="660"/>
      <c r="R27" s="660"/>
      <c r="S27" s="660"/>
      <c r="T27" s="660"/>
      <c r="U27" s="660"/>
      <c r="V27" s="660"/>
      <c r="W27" s="660"/>
      <c r="X27" s="661"/>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2"/>
      <c r="Z30" s="286"/>
      <c r="AA30" s="287"/>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3"/>
      <c r="Z31" s="934"/>
      <c r="AA31" s="935"/>
      <c r="AB31" s="939"/>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3"/>
      <c r="I32" s="943"/>
      <c r="J32" s="943"/>
      <c r="K32" s="943"/>
      <c r="L32" s="943"/>
      <c r="M32" s="943"/>
      <c r="N32" s="943"/>
      <c r="O32" s="944"/>
      <c r="P32" s="146"/>
      <c r="Q32" s="657"/>
      <c r="R32" s="657"/>
      <c r="S32" s="657"/>
      <c r="T32" s="657"/>
      <c r="U32" s="657"/>
      <c r="V32" s="657"/>
      <c r="W32" s="657"/>
      <c r="X32" s="658"/>
      <c r="Y32" s="929" t="s">
        <v>12</v>
      </c>
      <c r="Z32" s="930"/>
      <c r="AA32" s="931"/>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60"/>
      <c r="Q34" s="660"/>
      <c r="R34" s="660"/>
      <c r="S34" s="660"/>
      <c r="T34" s="660"/>
      <c r="U34" s="660"/>
      <c r="V34" s="660"/>
      <c r="W34" s="660"/>
      <c r="X34" s="661"/>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2"/>
      <c r="Z37" s="286"/>
      <c r="AA37" s="287"/>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3"/>
      <c r="Z38" s="934"/>
      <c r="AA38" s="935"/>
      <c r="AB38" s="939"/>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3"/>
      <c r="I39" s="943"/>
      <c r="J39" s="943"/>
      <c r="K39" s="943"/>
      <c r="L39" s="943"/>
      <c r="M39" s="943"/>
      <c r="N39" s="943"/>
      <c r="O39" s="944"/>
      <c r="P39" s="146"/>
      <c r="Q39" s="657"/>
      <c r="R39" s="657"/>
      <c r="S39" s="657"/>
      <c r="T39" s="657"/>
      <c r="U39" s="657"/>
      <c r="V39" s="657"/>
      <c r="W39" s="657"/>
      <c r="X39" s="658"/>
      <c r="Y39" s="929" t="s">
        <v>12</v>
      </c>
      <c r="Z39" s="930"/>
      <c r="AA39" s="931"/>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60"/>
      <c r="Q41" s="660"/>
      <c r="R41" s="660"/>
      <c r="S41" s="660"/>
      <c r="T41" s="660"/>
      <c r="U41" s="660"/>
      <c r="V41" s="660"/>
      <c r="W41" s="660"/>
      <c r="X41" s="661"/>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2"/>
      <c r="Z44" s="286"/>
      <c r="AA44" s="287"/>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3"/>
      <c r="Z45" s="934"/>
      <c r="AA45" s="935"/>
      <c r="AB45" s="939"/>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3"/>
      <c r="I46" s="943"/>
      <c r="J46" s="943"/>
      <c r="K46" s="943"/>
      <c r="L46" s="943"/>
      <c r="M46" s="943"/>
      <c r="N46" s="943"/>
      <c r="O46" s="944"/>
      <c r="P46" s="146"/>
      <c r="Q46" s="657"/>
      <c r="R46" s="657"/>
      <c r="S46" s="657"/>
      <c r="T46" s="657"/>
      <c r="U46" s="657"/>
      <c r="V46" s="657"/>
      <c r="W46" s="657"/>
      <c r="X46" s="658"/>
      <c r="Y46" s="929" t="s">
        <v>12</v>
      </c>
      <c r="Z46" s="930"/>
      <c r="AA46" s="931"/>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60"/>
      <c r="Q48" s="660"/>
      <c r="R48" s="660"/>
      <c r="S48" s="660"/>
      <c r="T48" s="660"/>
      <c r="U48" s="660"/>
      <c r="V48" s="660"/>
      <c r="W48" s="660"/>
      <c r="X48" s="661"/>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2"/>
      <c r="Z51" s="286"/>
      <c r="AA51" s="287"/>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3"/>
      <c r="Z52" s="934"/>
      <c r="AA52" s="935"/>
      <c r="AB52" s="939"/>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3"/>
      <c r="I53" s="943"/>
      <c r="J53" s="943"/>
      <c r="K53" s="943"/>
      <c r="L53" s="943"/>
      <c r="M53" s="943"/>
      <c r="N53" s="943"/>
      <c r="O53" s="944"/>
      <c r="P53" s="146"/>
      <c r="Q53" s="657"/>
      <c r="R53" s="657"/>
      <c r="S53" s="657"/>
      <c r="T53" s="657"/>
      <c r="U53" s="657"/>
      <c r="V53" s="657"/>
      <c r="W53" s="657"/>
      <c r="X53" s="658"/>
      <c r="Y53" s="929" t="s">
        <v>12</v>
      </c>
      <c r="Z53" s="930"/>
      <c r="AA53" s="931"/>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60"/>
      <c r="Q55" s="660"/>
      <c r="R55" s="660"/>
      <c r="S55" s="660"/>
      <c r="T55" s="660"/>
      <c r="U55" s="660"/>
      <c r="V55" s="660"/>
      <c r="W55" s="660"/>
      <c r="X55" s="661"/>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2"/>
      <c r="Z58" s="286"/>
      <c r="AA58" s="287"/>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3"/>
      <c r="Z59" s="934"/>
      <c r="AA59" s="935"/>
      <c r="AB59" s="939"/>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3"/>
      <c r="I60" s="943"/>
      <c r="J60" s="943"/>
      <c r="K60" s="943"/>
      <c r="L60" s="943"/>
      <c r="M60" s="943"/>
      <c r="N60" s="943"/>
      <c r="O60" s="944"/>
      <c r="P60" s="146"/>
      <c r="Q60" s="657"/>
      <c r="R60" s="657"/>
      <c r="S60" s="657"/>
      <c r="T60" s="657"/>
      <c r="U60" s="657"/>
      <c r="V60" s="657"/>
      <c r="W60" s="657"/>
      <c r="X60" s="658"/>
      <c r="Y60" s="929" t="s">
        <v>12</v>
      </c>
      <c r="Z60" s="930"/>
      <c r="AA60" s="931"/>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60"/>
      <c r="Q62" s="660"/>
      <c r="R62" s="660"/>
      <c r="S62" s="660"/>
      <c r="T62" s="660"/>
      <c r="U62" s="660"/>
      <c r="V62" s="660"/>
      <c r="W62" s="660"/>
      <c r="X62" s="661"/>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2"/>
      <c r="Z65" s="286"/>
      <c r="AA65" s="287"/>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3"/>
      <c r="Z66" s="934"/>
      <c r="AA66" s="935"/>
      <c r="AB66" s="939"/>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3"/>
      <c r="I67" s="943"/>
      <c r="J67" s="943"/>
      <c r="K67" s="943"/>
      <c r="L67" s="943"/>
      <c r="M67" s="943"/>
      <c r="N67" s="943"/>
      <c r="O67" s="944"/>
      <c r="P67" s="146"/>
      <c r="Q67" s="657"/>
      <c r="R67" s="657"/>
      <c r="S67" s="657"/>
      <c r="T67" s="657"/>
      <c r="U67" s="657"/>
      <c r="V67" s="657"/>
      <c r="W67" s="657"/>
      <c r="X67" s="658"/>
      <c r="Y67" s="929" t="s">
        <v>12</v>
      </c>
      <c r="Z67" s="930"/>
      <c r="AA67" s="931"/>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60"/>
      <c r="Q69" s="660"/>
      <c r="R69" s="660"/>
      <c r="S69" s="660"/>
      <c r="T69" s="660"/>
      <c r="U69" s="660"/>
      <c r="V69" s="660"/>
      <c r="W69" s="660"/>
      <c r="X69" s="661"/>
      <c r="Y69" s="190" t="s">
        <v>13</v>
      </c>
      <c r="Z69" s="926"/>
      <c r="AA69" s="927"/>
      <c r="AB69" s="610"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67"/>
      <c r="B4" s="968"/>
      <c r="C4" s="968"/>
      <c r="D4" s="968"/>
      <c r="E4" s="968"/>
      <c r="F4" s="969"/>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67"/>
      <c r="B5" s="968"/>
      <c r="C5" s="968"/>
      <c r="D5" s="968"/>
      <c r="E5" s="968"/>
      <c r="F5" s="969"/>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7"/>
      <c r="B6" s="968"/>
      <c r="C6" s="968"/>
      <c r="D6" s="968"/>
      <c r="E6" s="968"/>
      <c r="F6" s="969"/>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7"/>
      <c r="B7" s="968"/>
      <c r="C7" s="968"/>
      <c r="D7" s="968"/>
      <c r="E7" s="968"/>
      <c r="F7" s="969"/>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7"/>
      <c r="B8" s="968"/>
      <c r="C8" s="968"/>
      <c r="D8" s="968"/>
      <c r="E8" s="968"/>
      <c r="F8" s="969"/>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7"/>
      <c r="B9" s="968"/>
      <c r="C9" s="968"/>
      <c r="D9" s="968"/>
      <c r="E9" s="968"/>
      <c r="F9" s="969"/>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7"/>
      <c r="B10" s="968"/>
      <c r="C10" s="968"/>
      <c r="D10" s="968"/>
      <c r="E10" s="968"/>
      <c r="F10" s="969"/>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7"/>
      <c r="B11" s="968"/>
      <c r="C11" s="968"/>
      <c r="D11" s="968"/>
      <c r="E11" s="968"/>
      <c r="F11" s="969"/>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7"/>
      <c r="B12" s="968"/>
      <c r="C12" s="968"/>
      <c r="D12" s="968"/>
      <c r="E12" s="968"/>
      <c r="F12" s="969"/>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7"/>
      <c r="B13" s="968"/>
      <c r="C13" s="968"/>
      <c r="D13" s="968"/>
      <c r="E13" s="968"/>
      <c r="F13" s="969"/>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7"/>
      <c r="B14" s="968"/>
      <c r="C14" s="968"/>
      <c r="D14" s="968"/>
      <c r="E14" s="968"/>
      <c r="F14" s="969"/>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7"/>
      <c r="B15" s="968"/>
      <c r="C15" s="968"/>
      <c r="D15" s="968"/>
      <c r="E15" s="968"/>
      <c r="F15" s="969"/>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67"/>
      <c r="B16" s="968"/>
      <c r="C16" s="968"/>
      <c r="D16" s="968"/>
      <c r="E16" s="968"/>
      <c r="F16" s="969"/>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67"/>
      <c r="B17" s="968"/>
      <c r="C17" s="968"/>
      <c r="D17" s="968"/>
      <c r="E17" s="968"/>
      <c r="F17" s="969"/>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67"/>
      <c r="B18" s="968"/>
      <c r="C18" s="968"/>
      <c r="D18" s="968"/>
      <c r="E18" s="968"/>
      <c r="F18" s="969"/>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7"/>
      <c r="B19" s="968"/>
      <c r="C19" s="968"/>
      <c r="D19" s="968"/>
      <c r="E19" s="968"/>
      <c r="F19" s="969"/>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7"/>
      <c r="B20" s="968"/>
      <c r="C20" s="968"/>
      <c r="D20" s="968"/>
      <c r="E20" s="968"/>
      <c r="F20" s="969"/>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7"/>
      <c r="B21" s="968"/>
      <c r="C21" s="968"/>
      <c r="D21" s="968"/>
      <c r="E21" s="968"/>
      <c r="F21" s="969"/>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7"/>
      <c r="B22" s="968"/>
      <c r="C22" s="968"/>
      <c r="D22" s="968"/>
      <c r="E22" s="968"/>
      <c r="F22" s="969"/>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7"/>
      <c r="B23" s="968"/>
      <c r="C23" s="968"/>
      <c r="D23" s="968"/>
      <c r="E23" s="968"/>
      <c r="F23" s="969"/>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7"/>
      <c r="B24" s="968"/>
      <c r="C24" s="968"/>
      <c r="D24" s="968"/>
      <c r="E24" s="968"/>
      <c r="F24" s="969"/>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7"/>
      <c r="B25" s="968"/>
      <c r="C25" s="968"/>
      <c r="D25" s="968"/>
      <c r="E25" s="968"/>
      <c r="F25" s="969"/>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7"/>
      <c r="B26" s="968"/>
      <c r="C26" s="968"/>
      <c r="D26" s="968"/>
      <c r="E26" s="968"/>
      <c r="F26" s="969"/>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7"/>
      <c r="B27" s="968"/>
      <c r="C27" s="968"/>
      <c r="D27" s="968"/>
      <c r="E27" s="968"/>
      <c r="F27" s="969"/>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7"/>
      <c r="B28" s="968"/>
      <c r="C28" s="968"/>
      <c r="D28" s="968"/>
      <c r="E28" s="968"/>
      <c r="F28" s="969"/>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67"/>
      <c r="B29" s="968"/>
      <c r="C29" s="968"/>
      <c r="D29" s="968"/>
      <c r="E29" s="968"/>
      <c r="F29" s="969"/>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67"/>
      <c r="B30" s="968"/>
      <c r="C30" s="968"/>
      <c r="D30" s="968"/>
      <c r="E30" s="968"/>
      <c r="F30" s="969"/>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67"/>
      <c r="B31" s="968"/>
      <c r="C31" s="968"/>
      <c r="D31" s="968"/>
      <c r="E31" s="968"/>
      <c r="F31" s="969"/>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7"/>
      <c r="B32" s="968"/>
      <c r="C32" s="968"/>
      <c r="D32" s="968"/>
      <c r="E32" s="968"/>
      <c r="F32" s="969"/>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7"/>
      <c r="B33" s="968"/>
      <c r="C33" s="968"/>
      <c r="D33" s="968"/>
      <c r="E33" s="968"/>
      <c r="F33" s="969"/>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7"/>
      <c r="B34" s="968"/>
      <c r="C34" s="968"/>
      <c r="D34" s="968"/>
      <c r="E34" s="968"/>
      <c r="F34" s="969"/>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7"/>
      <c r="B35" s="968"/>
      <c r="C35" s="968"/>
      <c r="D35" s="968"/>
      <c r="E35" s="968"/>
      <c r="F35" s="969"/>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7"/>
      <c r="B36" s="968"/>
      <c r="C36" s="968"/>
      <c r="D36" s="968"/>
      <c r="E36" s="968"/>
      <c r="F36" s="969"/>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7"/>
      <c r="B37" s="968"/>
      <c r="C37" s="968"/>
      <c r="D37" s="968"/>
      <c r="E37" s="968"/>
      <c r="F37" s="969"/>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7"/>
      <c r="B38" s="968"/>
      <c r="C38" s="968"/>
      <c r="D38" s="968"/>
      <c r="E38" s="968"/>
      <c r="F38" s="969"/>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7"/>
      <c r="B39" s="968"/>
      <c r="C39" s="968"/>
      <c r="D39" s="968"/>
      <c r="E39" s="968"/>
      <c r="F39" s="969"/>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7"/>
      <c r="B40" s="968"/>
      <c r="C40" s="968"/>
      <c r="D40" s="968"/>
      <c r="E40" s="968"/>
      <c r="F40" s="969"/>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7"/>
      <c r="B41" s="968"/>
      <c r="C41" s="968"/>
      <c r="D41" s="968"/>
      <c r="E41" s="968"/>
      <c r="F41" s="969"/>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67"/>
      <c r="B42" s="968"/>
      <c r="C42" s="968"/>
      <c r="D42" s="968"/>
      <c r="E42" s="968"/>
      <c r="F42" s="969"/>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67"/>
      <c r="B43" s="968"/>
      <c r="C43" s="968"/>
      <c r="D43" s="968"/>
      <c r="E43" s="968"/>
      <c r="F43" s="969"/>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67"/>
      <c r="B44" s="968"/>
      <c r="C44" s="968"/>
      <c r="D44" s="968"/>
      <c r="E44" s="968"/>
      <c r="F44" s="969"/>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7"/>
      <c r="B45" s="968"/>
      <c r="C45" s="968"/>
      <c r="D45" s="968"/>
      <c r="E45" s="968"/>
      <c r="F45" s="969"/>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7"/>
      <c r="B46" s="968"/>
      <c r="C46" s="968"/>
      <c r="D46" s="968"/>
      <c r="E46" s="968"/>
      <c r="F46" s="969"/>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7"/>
      <c r="B47" s="968"/>
      <c r="C47" s="968"/>
      <c r="D47" s="968"/>
      <c r="E47" s="968"/>
      <c r="F47" s="969"/>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7"/>
      <c r="B48" s="968"/>
      <c r="C48" s="968"/>
      <c r="D48" s="968"/>
      <c r="E48" s="968"/>
      <c r="F48" s="969"/>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7"/>
      <c r="B49" s="968"/>
      <c r="C49" s="968"/>
      <c r="D49" s="968"/>
      <c r="E49" s="968"/>
      <c r="F49" s="969"/>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7"/>
      <c r="B50" s="968"/>
      <c r="C50" s="968"/>
      <c r="D50" s="968"/>
      <c r="E50" s="968"/>
      <c r="F50" s="969"/>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7"/>
      <c r="B51" s="968"/>
      <c r="C51" s="968"/>
      <c r="D51" s="968"/>
      <c r="E51" s="968"/>
      <c r="F51" s="969"/>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7"/>
      <c r="B52" s="968"/>
      <c r="C52" s="968"/>
      <c r="D52" s="968"/>
      <c r="E52" s="968"/>
      <c r="F52" s="969"/>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67"/>
      <c r="B56" s="968"/>
      <c r="C56" s="968"/>
      <c r="D56" s="968"/>
      <c r="E56" s="968"/>
      <c r="F56" s="969"/>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67"/>
      <c r="B57" s="968"/>
      <c r="C57" s="968"/>
      <c r="D57" s="968"/>
      <c r="E57" s="968"/>
      <c r="F57" s="969"/>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67"/>
      <c r="B58" s="968"/>
      <c r="C58" s="968"/>
      <c r="D58" s="968"/>
      <c r="E58" s="968"/>
      <c r="F58" s="969"/>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7"/>
      <c r="B59" s="968"/>
      <c r="C59" s="968"/>
      <c r="D59" s="968"/>
      <c r="E59" s="968"/>
      <c r="F59" s="969"/>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7"/>
      <c r="B60" s="968"/>
      <c r="C60" s="968"/>
      <c r="D60" s="968"/>
      <c r="E60" s="968"/>
      <c r="F60" s="969"/>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7"/>
      <c r="B61" s="968"/>
      <c r="C61" s="968"/>
      <c r="D61" s="968"/>
      <c r="E61" s="968"/>
      <c r="F61" s="969"/>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7"/>
      <c r="B62" s="968"/>
      <c r="C62" s="968"/>
      <c r="D62" s="968"/>
      <c r="E62" s="968"/>
      <c r="F62" s="969"/>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7"/>
      <c r="B63" s="968"/>
      <c r="C63" s="968"/>
      <c r="D63" s="968"/>
      <c r="E63" s="968"/>
      <c r="F63" s="969"/>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7"/>
      <c r="B64" s="968"/>
      <c r="C64" s="968"/>
      <c r="D64" s="968"/>
      <c r="E64" s="968"/>
      <c r="F64" s="969"/>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7"/>
      <c r="B65" s="968"/>
      <c r="C65" s="968"/>
      <c r="D65" s="968"/>
      <c r="E65" s="968"/>
      <c r="F65" s="969"/>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7"/>
      <c r="B66" s="968"/>
      <c r="C66" s="968"/>
      <c r="D66" s="968"/>
      <c r="E66" s="968"/>
      <c r="F66" s="969"/>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7"/>
      <c r="B67" s="968"/>
      <c r="C67" s="968"/>
      <c r="D67" s="968"/>
      <c r="E67" s="968"/>
      <c r="F67" s="969"/>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7"/>
      <c r="B68" s="968"/>
      <c r="C68" s="968"/>
      <c r="D68" s="968"/>
      <c r="E68" s="968"/>
      <c r="F68" s="969"/>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67"/>
      <c r="B69" s="968"/>
      <c r="C69" s="968"/>
      <c r="D69" s="968"/>
      <c r="E69" s="968"/>
      <c r="F69" s="969"/>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67"/>
      <c r="B70" s="968"/>
      <c r="C70" s="968"/>
      <c r="D70" s="968"/>
      <c r="E70" s="968"/>
      <c r="F70" s="969"/>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67"/>
      <c r="B71" s="968"/>
      <c r="C71" s="968"/>
      <c r="D71" s="968"/>
      <c r="E71" s="968"/>
      <c r="F71" s="969"/>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7"/>
      <c r="B72" s="968"/>
      <c r="C72" s="968"/>
      <c r="D72" s="968"/>
      <c r="E72" s="968"/>
      <c r="F72" s="969"/>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7"/>
      <c r="B73" s="968"/>
      <c r="C73" s="968"/>
      <c r="D73" s="968"/>
      <c r="E73" s="968"/>
      <c r="F73" s="969"/>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7"/>
      <c r="B74" s="968"/>
      <c r="C74" s="968"/>
      <c r="D74" s="968"/>
      <c r="E74" s="968"/>
      <c r="F74" s="969"/>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7"/>
      <c r="B75" s="968"/>
      <c r="C75" s="968"/>
      <c r="D75" s="968"/>
      <c r="E75" s="968"/>
      <c r="F75" s="969"/>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7"/>
      <c r="B76" s="968"/>
      <c r="C76" s="968"/>
      <c r="D76" s="968"/>
      <c r="E76" s="968"/>
      <c r="F76" s="969"/>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7"/>
      <c r="B77" s="968"/>
      <c r="C77" s="968"/>
      <c r="D77" s="968"/>
      <c r="E77" s="968"/>
      <c r="F77" s="969"/>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7"/>
      <c r="B78" s="968"/>
      <c r="C78" s="968"/>
      <c r="D78" s="968"/>
      <c r="E78" s="968"/>
      <c r="F78" s="969"/>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7"/>
      <c r="B79" s="968"/>
      <c r="C79" s="968"/>
      <c r="D79" s="968"/>
      <c r="E79" s="968"/>
      <c r="F79" s="969"/>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7"/>
      <c r="B80" s="968"/>
      <c r="C80" s="968"/>
      <c r="D80" s="968"/>
      <c r="E80" s="968"/>
      <c r="F80" s="969"/>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7"/>
      <c r="B81" s="968"/>
      <c r="C81" s="968"/>
      <c r="D81" s="968"/>
      <c r="E81" s="968"/>
      <c r="F81" s="969"/>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67"/>
      <c r="B82" s="968"/>
      <c r="C82" s="968"/>
      <c r="D82" s="968"/>
      <c r="E82" s="968"/>
      <c r="F82" s="969"/>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67"/>
      <c r="B83" s="968"/>
      <c r="C83" s="968"/>
      <c r="D83" s="968"/>
      <c r="E83" s="968"/>
      <c r="F83" s="969"/>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67"/>
      <c r="B84" s="968"/>
      <c r="C84" s="968"/>
      <c r="D84" s="968"/>
      <c r="E84" s="968"/>
      <c r="F84" s="969"/>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7"/>
      <c r="B85" s="968"/>
      <c r="C85" s="968"/>
      <c r="D85" s="968"/>
      <c r="E85" s="968"/>
      <c r="F85" s="969"/>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7"/>
      <c r="B86" s="968"/>
      <c r="C86" s="968"/>
      <c r="D86" s="968"/>
      <c r="E86" s="968"/>
      <c r="F86" s="969"/>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7"/>
      <c r="B87" s="968"/>
      <c r="C87" s="968"/>
      <c r="D87" s="968"/>
      <c r="E87" s="968"/>
      <c r="F87" s="969"/>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7"/>
      <c r="B88" s="968"/>
      <c r="C88" s="968"/>
      <c r="D88" s="968"/>
      <c r="E88" s="968"/>
      <c r="F88" s="969"/>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7"/>
      <c r="B89" s="968"/>
      <c r="C89" s="968"/>
      <c r="D89" s="968"/>
      <c r="E89" s="968"/>
      <c r="F89" s="969"/>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7"/>
      <c r="B90" s="968"/>
      <c r="C90" s="968"/>
      <c r="D90" s="968"/>
      <c r="E90" s="968"/>
      <c r="F90" s="969"/>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7"/>
      <c r="B91" s="968"/>
      <c r="C91" s="968"/>
      <c r="D91" s="968"/>
      <c r="E91" s="968"/>
      <c r="F91" s="969"/>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7"/>
      <c r="B92" s="968"/>
      <c r="C92" s="968"/>
      <c r="D92" s="968"/>
      <c r="E92" s="968"/>
      <c r="F92" s="969"/>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7"/>
      <c r="B93" s="968"/>
      <c r="C93" s="968"/>
      <c r="D93" s="968"/>
      <c r="E93" s="968"/>
      <c r="F93" s="969"/>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7"/>
      <c r="B94" s="968"/>
      <c r="C94" s="968"/>
      <c r="D94" s="968"/>
      <c r="E94" s="968"/>
      <c r="F94" s="969"/>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67"/>
      <c r="B95" s="968"/>
      <c r="C95" s="968"/>
      <c r="D95" s="968"/>
      <c r="E95" s="968"/>
      <c r="F95" s="969"/>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67"/>
      <c r="B96" s="968"/>
      <c r="C96" s="968"/>
      <c r="D96" s="968"/>
      <c r="E96" s="968"/>
      <c r="F96" s="969"/>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67"/>
      <c r="B97" s="968"/>
      <c r="C97" s="968"/>
      <c r="D97" s="968"/>
      <c r="E97" s="968"/>
      <c r="F97" s="969"/>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7"/>
      <c r="B98" s="968"/>
      <c r="C98" s="968"/>
      <c r="D98" s="968"/>
      <c r="E98" s="968"/>
      <c r="F98" s="969"/>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7"/>
      <c r="B99" s="968"/>
      <c r="C99" s="968"/>
      <c r="D99" s="968"/>
      <c r="E99" s="968"/>
      <c r="F99" s="969"/>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7"/>
      <c r="B100" s="968"/>
      <c r="C100" s="968"/>
      <c r="D100" s="968"/>
      <c r="E100" s="968"/>
      <c r="F100" s="969"/>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7"/>
      <c r="B101" s="968"/>
      <c r="C101" s="968"/>
      <c r="D101" s="968"/>
      <c r="E101" s="968"/>
      <c r="F101" s="969"/>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7"/>
      <c r="B102" s="968"/>
      <c r="C102" s="968"/>
      <c r="D102" s="968"/>
      <c r="E102" s="968"/>
      <c r="F102" s="969"/>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7"/>
      <c r="B103" s="968"/>
      <c r="C103" s="968"/>
      <c r="D103" s="968"/>
      <c r="E103" s="968"/>
      <c r="F103" s="969"/>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7"/>
      <c r="B104" s="968"/>
      <c r="C104" s="968"/>
      <c r="D104" s="968"/>
      <c r="E104" s="968"/>
      <c r="F104" s="969"/>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7"/>
      <c r="B105" s="968"/>
      <c r="C105" s="968"/>
      <c r="D105" s="968"/>
      <c r="E105" s="968"/>
      <c r="F105" s="969"/>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67"/>
      <c r="B109" s="968"/>
      <c r="C109" s="968"/>
      <c r="D109" s="968"/>
      <c r="E109" s="968"/>
      <c r="F109" s="969"/>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67"/>
      <c r="B110" s="968"/>
      <c r="C110" s="968"/>
      <c r="D110" s="968"/>
      <c r="E110" s="968"/>
      <c r="F110" s="969"/>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67"/>
      <c r="B111" s="968"/>
      <c r="C111" s="968"/>
      <c r="D111" s="968"/>
      <c r="E111" s="968"/>
      <c r="F111" s="969"/>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7"/>
      <c r="B112" s="968"/>
      <c r="C112" s="968"/>
      <c r="D112" s="968"/>
      <c r="E112" s="968"/>
      <c r="F112" s="969"/>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7"/>
      <c r="B113" s="968"/>
      <c r="C113" s="968"/>
      <c r="D113" s="968"/>
      <c r="E113" s="968"/>
      <c r="F113" s="969"/>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7"/>
      <c r="B114" s="968"/>
      <c r="C114" s="968"/>
      <c r="D114" s="968"/>
      <c r="E114" s="968"/>
      <c r="F114" s="969"/>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7"/>
      <c r="B115" s="968"/>
      <c r="C115" s="968"/>
      <c r="D115" s="968"/>
      <c r="E115" s="968"/>
      <c r="F115" s="969"/>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7"/>
      <c r="B116" s="968"/>
      <c r="C116" s="968"/>
      <c r="D116" s="968"/>
      <c r="E116" s="968"/>
      <c r="F116" s="969"/>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7"/>
      <c r="B117" s="968"/>
      <c r="C117" s="968"/>
      <c r="D117" s="968"/>
      <c r="E117" s="968"/>
      <c r="F117" s="969"/>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7"/>
      <c r="B118" s="968"/>
      <c r="C118" s="968"/>
      <c r="D118" s="968"/>
      <c r="E118" s="968"/>
      <c r="F118" s="969"/>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7"/>
      <c r="B119" s="968"/>
      <c r="C119" s="968"/>
      <c r="D119" s="968"/>
      <c r="E119" s="968"/>
      <c r="F119" s="969"/>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7"/>
      <c r="B120" s="968"/>
      <c r="C120" s="968"/>
      <c r="D120" s="968"/>
      <c r="E120" s="968"/>
      <c r="F120" s="969"/>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7"/>
      <c r="B121" s="968"/>
      <c r="C121" s="968"/>
      <c r="D121" s="968"/>
      <c r="E121" s="968"/>
      <c r="F121" s="969"/>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67"/>
      <c r="B122" s="968"/>
      <c r="C122" s="968"/>
      <c r="D122" s="968"/>
      <c r="E122" s="968"/>
      <c r="F122" s="969"/>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67"/>
      <c r="B123" s="968"/>
      <c r="C123" s="968"/>
      <c r="D123" s="968"/>
      <c r="E123" s="968"/>
      <c r="F123" s="969"/>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67"/>
      <c r="B124" s="968"/>
      <c r="C124" s="968"/>
      <c r="D124" s="968"/>
      <c r="E124" s="968"/>
      <c r="F124" s="969"/>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7"/>
      <c r="B125" s="968"/>
      <c r="C125" s="968"/>
      <c r="D125" s="968"/>
      <c r="E125" s="968"/>
      <c r="F125" s="969"/>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7"/>
      <c r="B126" s="968"/>
      <c r="C126" s="968"/>
      <c r="D126" s="968"/>
      <c r="E126" s="968"/>
      <c r="F126" s="969"/>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7"/>
      <c r="B127" s="968"/>
      <c r="C127" s="968"/>
      <c r="D127" s="968"/>
      <c r="E127" s="968"/>
      <c r="F127" s="969"/>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7"/>
      <c r="B128" s="968"/>
      <c r="C128" s="968"/>
      <c r="D128" s="968"/>
      <c r="E128" s="968"/>
      <c r="F128" s="969"/>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7"/>
      <c r="B129" s="968"/>
      <c r="C129" s="968"/>
      <c r="D129" s="968"/>
      <c r="E129" s="968"/>
      <c r="F129" s="969"/>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7"/>
      <c r="B130" s="968"/>
      <c r="C130" s="968"/>
      <c r="D130" s="968"/>
      <c r="E130" s="968"/>
      <c r="F130" s="969"/>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7"/>
      <c r="B131" s="968"/>
      <c r="C131" s="968"/>
      <c r="D131" s="968"/>
      <c r="E131" s="968"/>
      <c r="F131" s="969"/>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7"/>
      <c r="B132" s="968"/>
      <c r="C132" s="968"/>
      <c r="D132" s="968"/>
      <c r="E132" s="968"/>
      <c r="F132" s="969"/>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7"/>
      <c r="B133" s="968"/>
      <c r="C133" s="968"/>
      <c r="D133" s="968"/>
      <c r="E133" s="968"/>
      <c r="F133" s="969"/>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7"/>
      <c r="B134" s="968"/>
      <c r="C134" s="968"/>
      <c r="D134" s="968"/>
      <c r="E134" s="968"/>
      <c r="F134" s="969"/>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67"/>
      <c r="B135" s="968"/>
      <c r="C135" s="968"/>
      <c r="D135" s="968"/>
      <c r="E135" s="968"/>
      <c r="F135" s="969"/>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67"/>
      <c r="B136" s="968"/>
      <c r="C136" s="968"/>
      <c r="D136" s="968"/>
      <c r="E136" s="968"/>
      <c r="F136" s="969"/>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67"/>
      <c r="B137" s="968"/>
      <c r="C137" s="968"/>
      <c r="D137" s="968"/>
      <c r="E137" s="968"/>
      <c r="F137" s="969"/>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7"/>
      <c r="B138" s="968"/>
      <c r="C138" s="968"/>
      <c r="D138" s="968"/>
      <c r="E138" s="968"/>
      <c r="F138" s="969"/>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7"/>
      <c r="B139" s="968"/>
      <c r="C139" s="968"/>
      <c r="D139" s="968"/>
      <c r="E139" s="968"/>
      <c r="F139" s="969"/>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7"/>
      <c r="B140" s="968"/>
      <c r="C140" s="968"/>
      <c r="D140" s="968"/>
      <c r="E140" s="968"/>
      <c r="F140" s="969"/>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7"/>
      <c r="B141" s="968"/>
      <c r="C141" s="968"/>
      <c r="D141" s="968"/>
      <c r="E141" s="968"/>
      <c r="F141" s="969"/>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7"/>
      <c r="B142" s="968"/>
      <c r="C142" s="968"/>
      <c r="D142" s="968"/>
      <c r="E142" s="968"/>
      <c r="F142" s="969"/>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7"/>
      <c r="B143" s="968"/>
      <c r="C143" s="968"/>
      <c r="D143" s="968"/>
      <c r="E143" s="968"/>
      <c r="F143" s="969"/>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7"/>
      <c r="B144" s="968"/>
      <c r="C144" s="968"/>
      <c r="D144" s="968"/>
      <c r="E144" s="968"/>
      <c r="F144" s="969"/>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7"/>
      <c r="B145" s="968"/>
      <c r="C145" s="968"/>
      <c r="D145" s="968"/>
      <c r="E145" s="968"/>
      <c r="F145" s="969"/>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7"/>
      <c r="B146" s="968"/>
      <c r="C146" s="968"/>
      <c r="D146" s="968"/>
      <c r="E146" s="968"/>
      <c r="F146" s="969"/>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7"/>
      <c r="B147" s="968"/>
      <c r="C147" s="968"/>
      <c r="D147" s="968"/>
      <c r="E147" s="968"/>
      <c r="F147" s="969"/>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67"/>
      <c r="B148" s="968"/>
      <c r="C148" s="968"/>
      <c r="D148" s="968"/>
      <c r="E148" s="968"/>
      <c r="F148" s="969"/>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67"/>
      <c r="B149" s="968"/>
      <c r="C149" s="968"/>
      <c r="D149" s="968"/>
      <c r="E149" s="968"/>
      <c r="F149" s="969"/>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67"/>
      <c r="B150" s="968"/>
      <c r="C150" s="968"/>
      <c r="D150" s="968"/>
      <c r="E150" s="968"/>
      <c r="F150" s="969"/>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7"/>
      <c r="B151" s="968"/>
      <c r="C151" s="968"/>
      <c r="D151" s="968"/>
      <c r="E151" s="968"/>
      <c r="F151" s="969"/>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7"/>
      <c r="B152" s="968"/>
      <c r="C152" s="968"/>
      <c r="D152" s="968"/>
      <c r="E152" s="968"/>
      <c r="F152" s="969"/>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7"/>
      <c r="B153" s="968"/>
      <c r="C153" s="968"/>
      <c r="D153" s="968"/>
      <c r="E153" s="968"/>
      <c r="F153" s="969"/>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7"/>
      <c r="B154" s="968"/>
      <c r="C154" s="968"/>
      <c r="D154" s="968"/>
      <c r="E154" s="968"/>
      <c r="F154" s="969"/>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7"/>
      <c r="B155" s="968"/>
      <c r="C155" s="968"/>
      <c r="D155" s="968"/>
      <c r="E155" s="968"/>
      <c r="F155" s="969"/>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7"/>
      <c r="B156" s="968"/>
      <c r="C156" s="968"/>
      <c r="D156" s="968"/>
      <c r="E156" s="968"/>
      <c r="F156" s="969"/>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7"/>
      <c r="B157" s="968"/>
      <c r="C157" s="968"/>
      <c r="D157" s="968"/>
      <c r="E157" s="968"/>
      <c r="F157" s="969"/>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7"/>
      <c r="B158" s="968"/>
      <c r="C158" s="968"/>
      <c r="D158" s="968"/>
      <c r="E158" s="968"/>
      <c r="F158" s="969"/>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67"/>
      <c r="B162" s="968"/>
      <c r="C162" s="968"/>
      <c r="D162" s="968"/>
      <c r="E162" s="968"/>
      <c r="F162" s="969"/>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67"/>
      <c r="B163" s="968"/>
      <c r="C163" s="968"/>
      <c r="D163" s="968"/>
      <c r="E163" s="968"/>
      <c r="F163" s="969"/>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67"/>
      <c r="B164" s="968"/>
      <c r="C164" s="968"/>
      <c r="D164" s="968"/>
      <c r="E164" s="968"/>
      <c r="F164" s="969"/>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7"/>
      <c r="B165" s="968"/>
      <c r="C165" s="968"/>
      <c r="D165" s="968"/>
      <c r="E165" s="968"/>
      <c r="F165" s="969"/>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7"/>
      <c r="B166" s="968"/>
      <c r="C166" s="968"/>
      <c r="D166" s="968"/>
      <c r="E166" s="968"/>
      <c r="F166" s="969"/>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7"/>
      <c r="B167" s="968"/>
      <c r="C167" s="968"/>
      <c r="D167" s="968"/>
      <c r="E167" s="968"/>
      <c r="F167" s="969"/>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7"/>
      <c r="B168" s="968"/>
      <c r="C168" s="968"/>
      <c r="D168" s="968"/>
      <c r="E168" s="968"/>
      <c r="F168" s="969"/>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7"/>
      <c r="B169" s="968"/>
      <c r="C169" s="968"/>
      <c r="D169" s="968"/>
      <c r="E169" s="968"/>
      <c r="F169" s="969"/>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7"/>
      <c r="B170" s="968"/>
      <c r="C170" s="968"/>
      <c r="D170" s="968"/>
      <c r="E170" s="968"/>
      <c r="F170" s="969"/>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7"/>
      <c r="B171" s="968"/>
      <c r="C171" s="968"/>
      <c r="D171" s="968"/>
      <c r="E171" s="968"/>
      <c r="F171" s="969"/>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7"/>
      <c r="B172" s="968"/>
      <c r="C172" s="968"/>
      <c r="D172" s="968"/>
      <c r="E172" s="968"/>
      <c r="F172" s="969"/>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7"/>
      <c r="B173" s="968"/>
      <c r="C173" s="968"/>
      <c r="D173" s="968"/>
      <c r="E173" s="968"/>
      <c r="F173" s="969"/>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7"/>
      <c r="B174" s="968"/>
      <c r="C174" s="968"/>
      <c r="D174" s="968"/>
      <c r="E174" s="968"/>
      <c r="F174" s="969"/>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67"/>
      <c r="B175" s="968"/>
      <c r="C175" s="968"/>
      <c r="D175" s="968"/>
      <c r="E175" s="968"/>
      <c r="F175" s="969"/>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67"/>
      <c r="B176" s="968"/>
      <c r="C176" s="968"/>
      <c r="D176" s="968"/>
      <c r="E176" s="968"/>
      <c r="F176" s="969"/>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67"/>
      <c r="B177" s="968"/>
      <c r="C177" s="968"/>
      <c r="D177" s="968"/>
      <c r="E177" s="968"/>
      <c r="F177" s="969"/>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7"/>
      <c r="B178" s="968"/>
      <c r="C178" s="968"/>
      <c r="D178" s="968"/>
      <c r="E178" s="968"/>
      <c r="F178" s="969"/>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7"/>
      <c r="B179" s="968"/>
      <c r="C179" s="968"/>
      <c r="D179" s="968"/>
      <c r="E179" s="968"/>
      <c r="F179" s="969"/>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7"/>
      <c r="B180" s="968"/>
      <c r="C180" s="968"/>
      <c r="D180" s="968"/>
      <c r="E180" s="968"/>
      <c r="F180" s="969"/>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7"/>
      <c r="B181" s="968"/>
      <c r="C181" s="968"/>
      <c r="D181" s="968"/>
      <c r="E181" s="968"/>
      <c r="F181" s="969"/>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7"/>
      <c r="B182" s="968"/>
      <c r="C182" s="968"/>
      <c r="D182" s="968"/>
      <c r="E182" s="968"/>
      <c r="F182" s="969"/>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7"/>
      <c r="B183" s="968"/>
      <c r="C183" s="968"/>
      <c r="D183" s="968"/>
      <c r="E183" s="968"/>
      <c r="F183" s="969"/>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7"/>
      <c r="B184" s="968"/>
      <c r="C184" s="968"/>
      <c r="D184" s="968"/>
      <c r="E184" s="968"/>
      <c r="F184" s="969"/>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7"/>
      <c r="B185" s="968"/>
      <c r="C185" s="968"/>
      <c r="D185" s="968"/>
      <c r="E185" s="968"/>
      <c r="F185" s="969"/>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7"/>
      <c r="B186" s="968"/>
      <c r="C186" s="968"/>
      <c r="D186" s="968"/>
      <c r="E186" s="968"/>
      <c r="F186" s="969"/>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7"/>
      <c r="B187" s="968"/>
      <c r="C187" s="968"/>
      <c r="D187" s="968"/>
      <c r="E187" s="968"/>
      <c r="F187" s="969"/>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67"/>
      <c r="B188" s="968"/>
      <c r="C188" s="968"/>
      <c r="D188" s="968"/>
      <c r="E188" s="968"/>
      <c r="F188" s="969"/>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67"/>
      <c r="B189" s="968"/>
      <c r="C189" s="968"/>
      <c r="D189" s="968"/>
      <c r="E189" s="968"/>
      <c r="F189" s="969"/>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67"/>
      <c r="B190" s="968"/>
      <c r="C190" s="968"/>
      <c r="D190" s="968"/>
      <c r="E190" s="968"/>
      <c r="F190" s="969"/>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7"/>
      <c r="B191" s="968"/>
      <c r="C191" s="968"/>
      <c r="D191" s="968"/>
      <c r="E191" s="968"/>
      <c r="F191" s="969"/>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7"/>
      <c r="B192" s="968"/>
      <c r="C192" s="968"/>
      <c r="D192" s="968"/>
      <c r="E192" s="968"/>
      <c r="F192" s="969"/>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7"/>
      <c r="B193" s="968"/>
      <c r="C193" s="968"/>
      <c r="D193" s="968"/>
      <c r="E193" s="968"/>
      <c r="F193" s="969"/>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7"/>
      <c r="B194" s="968"/>
      <c r="C194" s="968"/>
      <c r="D194" s="968"/>
      <c r="E194" s="968"/>
      <c r="F194" s="969"/>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7"/>
      <c r="B195" s="968"/>
      <c r="C195" s="968"/>
      <c r="D195" s="968"/>
      <c r="E195" s="968"/>
      <c r="F195" s="969"/>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7"/>
      <c r="B196" s="968"/>
      <c r="C196" s="968"/>
      <c r="D196" s="968"/>
      <c r="E196" s="968"/>
      <c r="F196" s="969"/>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7"/>
      <c r="B197" s="968"/>
      <c r="C197" s="968"/>
      <c r="D197" s="968"/>
      <c r="E197" s="968"/>
      <c r="F197" s="969"/>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7"/>
      <c r="B198" s="968"/>
      <c r="C198" s="968"/>
      <c r="D198" s="968"/>
      <c r="E198" s="968"/>
      <c r="F198" s="969"/>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7"/>
      <c r="B199" s="968"/>
      <c r="C199" s="968"/>
      <c r="D199" s="968"/>
      <c r="E199" s="968"/>
      <c r="F199" s="969"/>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7"/>
      <c r="B200" s="968"/>
      <c r="C200" s="968"/>
      <c r="D200" s="968"/>
      <c r="E200" s="968"/>
      <c r="F200" s="969"/>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67"/>
      <c r="B201" s="968"/>
      <c r="C201" s="968"/>
      <c r="D201" s="968"/>
      <c r="E201" s="968"/>
      <c r="F201" s="969"/>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67"/>
      <c r="B202" s="968"/>
      <c r="C202" s="968"/>
      <c r="D202" s="968"/>
      <c r="E202" s="968"/>
      <c r="F202" s="969"/>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67"/>
      <c r="B203" s="968"/>
      <c r="C203" s="968"/>
      <c r="D203" s="968"/>
      <c r="E203" s="968"/>
      <c r="F203" s="969"/>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7"/>
      <c r="B204" s="968"/>
      <c r="C204" s="968"/>
      <c r="D204" s="968"/>
      <c r="E204" s="968"/>
      <c r="F204" s="969"/>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7"/>
      <c r="B205" s="968"/>
      <c r="C205" s="968"/>
      <c r="D205" s="968"/>
      <c r="E205" s="968"/>
      <c r="F205" s="969"/>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7"/>
      <c r="B206" s="968"/>
      <c r="C206" s="968"/>
      <c r="D206" s="968"/>
      <c r="E206" s="968"/>
      <c r="F206" s="969"/>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7"/>
      <c r="B207" s="968"/>
      <c r="C207" s="968"/>
      <c r="D207" s="968"/>
      <c r="E207" s="968"/>
      <c r="F207" s="969"/>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7"/>
      <c r="B208" s="968"/>
      <c r="C208" s="968"/>
      <c r="D208" s="968"/>
      <c r="E208" s="968"/>
      <c r="F208" s="969"/>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7"/>
      <c r="B209" s="968"/>
      <c r="C209" s="968"/>
      <c r="D209" s="968"/>
      <c r="E209" s="968"/>
      <c r="F209" s="969"/>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7"/>
      <c r="B210" s="968"/>
      <c r="C210" s="968"/>
      <c r="D210" s="968"/>
      <c r="E210" s="968"/>
      <c r="F210" s="969"/>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7"/>
      <c r="B211" s="968"/>
      <c r="C211" s="968"/>
      <c r="D211" s="968"/>
      <c r="E211" s="968"/>
      <c r="F211" s="969"/>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67"/>
      <c r="B215" s="968"/>
      <c r="C215" s="968"/>
      <c r="D215" s="968"/>
      <c r="E215" s="968"/>
      <c r="F215" s="969"/>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67"/>
      <c r="B216" s="968"/>
      <c r="C216" s="968"/>
      <c r="D216" s="968"/>
      <c r="E216" s="968"/>
      <c r="F216" s="969"/>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67"/>
      <c r="B217" s="968"/>
      <c r="C217" s="968"/>
      <c r="D217" s="968"/>
      <c r="E217" s="968"/>
      <c r="F217" s="969"/>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7"/>
      <c r="B218" s="968"/>
      <c r="C218" s="968"/>
      <c r="D218" s="968"/>
      <c r="E218" s="968"/>
      <c r="F218" s="969"/>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7"/>
      <c r="B219" s="968"/>
      <c r="C219" s="968"/>
      <c r="D219" s="968"/>
      <c r="E219" s="968"/>
      <c r="F219" s="969"/>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7"/>
      <c r="B220" s="968"/>
      <c r="C220" s="968"/>
      <c r="D220" s="968"/>
      <c r="E220" s="968"/>
      <c r="F220" s="969"/>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7"/>
      <c r="B221" s="968"/>
      <c r="C221" s="968"/>
      <c r="D221" s="968"/>
      <c r="E221" s="968"/>
      <c r="F221" s="969"/>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7"/>
      <c r="B222" s="968"/>
      <c r="C222" s="968"/>
      <c r="D222" s="968"/>
      <c r="E222" s="968"/>
      <c r="F222" s="969"/>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7"/>
      <c r="B223" s="968"/>
      <c r="C223" s="968"/>
      <c r="D223" s="968"/>
      <c r="E223" s="968"/>
      <c r="F223" s="969"/>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7"/>
      <c r="B224" s="968"/>
      <c r="C224" s="968"/>
      <c r="D224" s="968"/>
      <c r="E224" s="968"/>
      <c r="F224" s="969"/>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7"/>
      <c r="B225" s="968"/>
      <c r="C225" s="968"/>
      <c r="D225" s="968"/>
      <c r="E225" s="968"/>
      <c r="F225" s="969"/>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7"/>
      <c r="B226" s="968"/>
      <c r="C226" s="968"/>
      <c r="D226" s="968"/>
      <c r="E226" s="968"/>
      <c r="F226" s="969"/>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7"/>
      <c r="B227" s="968"/>
      <c r="C227" s="968"/>
      <c r="D227" s="968"/>
      <c r="E227" s="968"/>
      <c r="F227" s="969"/>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67"/>
      <c r="B228" s="968"/>
      <c r="C228" s="968"/>
      <c r="D228" s="968"/>
      <c r="E228" s="968"/>
      <c r="F228" s="969"/>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67"/>
      <c r="B229" s="968"/>
      <c r="C229" s="968"/>
      <c r="D229" s="968"/>
      <c r="E229" s="968"/>
      <c r="F229" s="969"/>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67"/>
      <c r="B230" s="968"/>
      <c r="C230" s="968"/>
      <c r="D230" s="968"/>
      <c r="E230" s="968"/>
      <c r="F230" s="969"/>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7"/>
      <c r="B231" s="968"/>
      <c r="C231" s="968"/>
      <c r="D231" s="968"/>
      <c r="E231" s="968"/>
      <c r="F231" s="969"/>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7"/>
      <c r="B232" s="968"/>
      <c r="C232" s="968"/>
      <c r="D232" s="968"/>
      <c r="E232" s="968"/>
      <c r="F232" s="969"/>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7"/>
      <c r="B233" s="968"/>
      <c r="C233" s="968"/>
      <c r="D233" s="968"/>
      <c r="E233" s="968"/>
      <c r="F233" s="969"/>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7"/>
      <c r="B234" s="968"/>
      <c r="C234" s="968"/>
      <c r="D234" s="968"/>
      <c r="E234" s="968"/>
      <c r="F234" s="969"/>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7"/>
      <c r="B235" s="968"/>
      <c r="C235" s="968"/>
      <c r="D235" s="968"/>
      <c r="E235" s="968"/>
      <c r="F235" s="969"/>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7"/>
      <c r="B236" s="968"/>
      <c r="C236" s="968"/>
      <c r="D236" s="968"/>
      <c r="E236" s="968"/>
      <c r="F236" s="969"/>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7"/>
      <c r="B237" s="968"/>
      <c r="C237" s="968"/>
      <c r="D237" s="968"/>
      <c r="E237" s="968"/>
      <c r="F237" s="969"/>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7"/>
      <c r="B238" s="968"/>
      <c r="C238" s="968"/>
      <c r="D238" s="968"/>
      <c r="E238" s="968"/>
      <c r="F238" s="969"/>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7"/>
      <c r="B239" s="968"/>
      <c r="C239" s="968"/>
      <c r="D239" s="968"/>
      <c r="E239" s="968"/>
      <c r="F239" s="969"/>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7"/>
      <c r="B240" s="968"/>
      <c r="C240" s="968"/>
      <c r="D240" s="968"/>
      <c r="E240" s="968"/>
      <c r="F240" s="969"/>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67"/>
      <c r="B241" s="968"/>
      <c r="C241" s="968"/>
      <c r="D241" s="968"/>
      <c r="E241" s="968"/>
      <c r="F241" s="969"/>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67"/>
      <c r="B242" s="968"/>
      <c r="C242" s="968"/>
      <c r="D242" s="968"/>
      <c r="E242" s="968"/>
      <c r="F242" s="969"/>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67"/>
      <c r="B243" s="968"/>
      <c r="C243" s="968"/>
      <c r="D243" s="968"/>
      <c r="E243" s="968"/>
      <c r="F243" s="969"/>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7"/>
      <c r="B244" s="968"/>
      <c r="C244" s="968"/>
      <c r="D244" s="968"/>
      <c r="E244" s="968"/>
      <c r="F244" s="969"/>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7"/>
      <c r="B245" s="968"/>
      <c r="C245" s="968"/>
      <c r="D245" s="968"/>
      <c r="E245" s="968"/>
      <c r="F245" s="969"/>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7"/>
      <c r="B246" s="968"/>
      <c r="C246" s="968"/>
      <c r="D246" s="968"/>
      <c r="E246" s="968"/>
      <c r="F246" s="969"/>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7"/>
      <c r="B247" s="968"/>
      <c r="C247" s="968"/>
      <c r="D247" s="968"/>
      <c r="E247" s="968"/>
      <c r="F247" s="969"/>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7"/>
      <c r="B248" s="968"/>
      <c r="C248" s="968"/>
      <c r="D248" s="968"/>
      <c r="E248" s="968"/>
      <c r="F248" s="969"/>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7"/>
      <c r="B249" s="968"/>
      <c r="C249" s="968"/>
      <c r="D249" s="968"/>
      <c r="E249" s="968"/>
      <c r="F249" s="969"/>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7"/>
      <c r="B250" s="968"/>
      <c r="C250" s="968"/>
      <c r="D250" s="968"/>
      <c r="E250" s="968"/>
      <c r="F250" s="969"/>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7"/>
      <c r="B251" s="968"/>
      <c r="C251" s="968"/>
      <c r="D251" s="968"/>
      <c r="E251" s="968"/>
      <c r="F251" s="969"/>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7"/>
      <c r="B252" s="968"/>
      <c r="C252" s="968"/>
      <c r="D252" s="968"/>
      <c r="E252" s="968"/>
      <c r="F252" s="969"/>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7"/>
      <c r="B253" s="968"/>
      <c r="C253" s="968"/>
      <c r="D253" s="968"/>
      <c r="E253" s="968"/>
      <c r="F253" s="969"/>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67"/>
      <c r="B254" s="968"/>
      <c r="C254" s="968"/>
      <c r="D254" s="968"/>
      <c r="E254" s="968"/>
      <c r="F254" s="969"/>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67"/>
      <c r="B255" s="968"/>
      <c r="C255" s="968"/>
      <c r="D255" s="968"/>
      <c r="E255" s="968"/>
      <c r="F255" s="969"/>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67"/>
      <c r="B256" s="968"/>
      <c r="C256" s="968"/>
      <c r="D256" s="968"/>
      <c r="E256" s="968"/>
      <c r="F256" s="969"/>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7"/>
      <c r="B257" s="968"/>
      <c r="C257" s="968"/>
      <c r="D257" s="968"/>
      <c r="E257" s="968"/>
      <c r="F257" s="969"/>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7"/>
      <c r="B258" s="968"/>
      <c r="C258" s="968"/>
      <c r="D258" s="968"/>
      <c r="E258" s="968"/>
      <c r="F258" s="969"/>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7"/>
      <c r="B259" s="968"/>
      <c r="C259" s="968"/>
      <c r="D259" s="968"/>
      <c r="E259" s="968"/>
      <c r="F259" s="969"/>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7"/>
      <c r="B260" s="968"/>
      <c r="C260" s="968"/>
      <c r="D260" s="968"/>
      <c r="E260" s="968"/>
      <c r="F260" s="969"/>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7"/>
      <c r="B261" s="968"/>
      <c r="C261" s="968"/>
      <c r="D261" s="968"/>
      <c r="E261" s="968"/>
      <c r="F261" s="969"/>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7"/>
      <c r="B262" s="968"/>
      <c r="C262" s="968"/>
      <c r="D262" s="968"/>
      <c r="E262" s="968"/>
      <c r="F262" s="969"/>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7"/>
      <c r="B263" s="968"/>
      <c r="C263" s="968"/>
      <c r="D263" s="968"/>
      <c r="E263" s="968"/>
      <c r="F263" s="969"/>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7"/>
      <c r="B264" s="968"/>
      <c r="C264" s="968"/>
      <c r="D264" s="968"/>
      <c r="E264" s="968"/>
      <c r="F264" s="969"/>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79"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89" t="s">
        <v>274</v>
      </c>
      <c r="K3" s="990"/>
      <c r="L3" s="990"/>
      <c r="M3" s="990"/>
      <c r="N3" s="990"/>
      <c r="O3" s="990"/>
      <c r="P3" s="134" t="s">
        <v>25</v>
      </c>
      <c r="Q3" s="134"/>
      <c r="R3" s="134"/>
      <c r="S3" s="134"/>
      <c r="T3" s="134"/>
      <c r="U3" s="134"/>
      <c r="V3" s="134"/>
      <c r="W3" s="134"/>
      <c r="X3" s="134"/>
      <c r="Y3" s="275" t="s">
        <v>319</v>
      </c>
      <c r="Z3" s="276"/>
      <c r="AA3" s="276"/>
      <c r="AB3" s="276"/>
      <c r="AC3" s="989" t="s">
        <v>310</v>
      </c>
      <c r="AD3" s="989"/>
      <c r="AE3" s="989"/>
      <c r="AF3" s="989"/>
      <c r="AG3" s="989"/>
      <c r="AH3" s="275" t="s">
        <v>236</v>
      </c>
      <c r="AI3" s="273"/>
      <c r="AJ3" s="273"/>
      <c r="AK3" s="273"/>
      <c r="AL3" s="273" t="s">
        <v>19</v>
      </c>
      <c r="AM3" s="273"/>
      <c r="AN3" s="273"/>
      <c r="AO3" s="277"/>
      <c r="AP3" s="988" t="s">
        <v>275</v>
      </c>
      <c r="AQ3" s="988"/>
      <c r="AR3" s="988"/>
      <c r="AS3" s="988"/>
      <c r="AT3" s="988"/>
      <c r="AU3" s="988"/>
      <c r="AV3" s="988"/>
      <c r="AW3" s="988"/>
      <c r="AX3" s="988"/>
      <c r="AY3">
        <f>$AY$2</f>
        <v>0</v>
      </c>
    </row>
    <row r="4" spans="1:51" ht="26.25" customHeight="1" x14ac:dyDescent="0.15">
      <c r="A4" s="991">
        <v>1</v>
      </c>
      <c r="B4" s="991">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89" t="s">
        <v>274</v>
      </c>
      <c r="K36" s="990"/>
      <c r="L36" s="990"/>
      <c r="M36" s="990"/>
      <c r="N36" s="990"/>
      <c r="O36" s="990"/>
      <c r="P36" s="134" t="s">
        <v>25</v>
      </c>
      <c r="Q36" s="134"/>
      <c r="R36" s="134"/>
      <c r="S36" s="134"/>
      <c r="T36" s="134"/>
      <c r="U36" s="134"/>
      <c r="V36" s="134"/>
      <c r="W36" s="134"/>
      <c r="X36" s="134"/>
      <c r="Y36" s="275" t="s">
        <v>319</v>
      </c>
      <c r="Z36" s="276"/>
      <c r="AA36" s="276"/>
      <c r="AB36" s="276"/>
      <c r="AC36" s="989" t="s">
        <v>310</v>
      </c>
      <c r="AD36" s="989"/>
      <c r="AE36" s="989"/>
      <c r="AF36" s="989"/>
      <c r="AG36" s="989"/>
      <c r="AH36" s="275" t="s">
        <v>236</v>
      </c>
      <c r="AI36" s="273"/>
      <c r="AJ36" s="273"/>
      <c r="AK36" s="273"/>
      <c r="AL36" s="273" t="s">
        <v>19</v>
      </c>
      <c r="AM36" s="273"/>
      <c r="AN36" s="273"/>
      <c r="AO36" s="277"/>
      <c r="AP36" s="988" t="s">
        <v>275</v>
      </c>
      <c r="AQ36" s="988"/>
      <c r="AR36" s="988"/>
      <c r="AS36" s="988"/>
      <c r="AT36" s="988"/>
      <c r="AU36" s="988"/>
      <c r="AV36" s="988"/>
      <c r="AW36" s="988"/>
      <c r="AX36" s="988"/>
      <c r="AY36">
        <f>$AY$34</f>
        <v>0</v>
      </c>
    </row>
    <row r="37" spans="1:51" ht="26.25" customHeight="1" x14ac:dyDescent="0.15">
      <c r="A37" s="991">
        <v>1</v>
      </c>
      <c r="B37" s="991">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89" t="s">
        <v>274</v>
      </c>
      <c r="K69" s="990"/>
      <c r="L69" s="990"/>
      <c r="M69" s="990"/>
      <c r="N69" s="990"/>
      <c r="O69" s="990"/>
      <c r="P69" s="134" t="s">
        <v>25</v>
      </c>
      <c r="Q69" s="134"/>
      <c r="R69" s="134"/>
      <c r="S69" s="134"/>
      <c r="T69" s="134"/>
      <c r="U69" s="134"/>
      <c r="V69" s="134"/>
      <c r="W69" s="134"/>
      <c r="X69" s="134"/>
      <c r="Y69" s="275" t="s">
        <v>319</v>
      </c>
      <c r="Z69" s="276"/>
      <c r="AA69" s="276"/>
      <c r="AB69" s="276"/>
      <c r="AC69" s="989" t="s">
        <v>310</v>
      </c>
      <c r="AD69" s="989"/>
      <c r="AE69" s="989"/>
      <c r="AF69" s="989"/>
      <c r="AG69" s="989"/>
      <c r="AH69" s="275" t="s">
        <v>236</v>
      </c>
      <c r="AI69" s="273"/>
      <c r="AJ69" s="273"/>
      <c r="AK69" s="273"/>
      <c r="AL69" s="273" t="s">
        <v>19</v>
      </c>
      <c r="AM69" s="273"/>
      <c r="AN69" s="273"/>
      <c r="AO69" s="277"/>
      <c r="AP69" s="988" t="s">
        <v>275</v>
      </c>
      <c r="AQ69" s="988"/>
      <c r="AR69" s="988"/>
      <c r="AS69" s="988"/>
      <c r="AT69" s="988"/>
      <c r="AU69" s="988"/>
      <c r="AV69" s="988"/>
      <c r="AW69" s="988"/>
      <c r="AX69" s="988"/>
      <c r="AY69" s="34">
        <f>$AY$67</f>
        <v>0</v>
      </c>
    </row>
    <row r="70" spans="1:51" ht="26.25" customHeight="1" x14ac:dyDescent="0.15">
      <c r="A70" s="991">
        <v>1</v>
      </c>
      <c r="B70" s="991">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89" t="s">
        <v>274</v>
      </c>
      <c r="K102" s="990"/>
      <c r="L102" s="990"/>
      <c r="M102" s="990"/>
      <c r="N102" s="990"/>
      <c r="O102" s="990"/>
      <c r="P102" s="134" t="s">
        <v>25</v>
      </c>
      <c r="Q102" s="134"/>
      <c r="R102" s="134"/>
      <c r="S102" s="134"/>
      <c r="T102" s="134"/>
      <c r="U102" s="134"/>
      <c r="V102" s="134"/>
      <c r="W102" s="134"/>
      <c r="X102" s="134"/>
      <c r="Y102" s="275" t="s">
        <v>319</v>
      </c>
      <c r="Z102" s="276"/>
      <c r="AA102" s="276"/>
      <c r="AB102" s="276"/>
      <c r="AC102" s="989" t="s">
        <v>310</v>
      </c>
      <c r="AD102" s="989"/>
      <c r="AE102" s="989"/>
      <c r="AF102" s="989"/>
      <c r="AG102" s="989"/>
      <c r="AH102" s="275" t="s">
        <v>236</v>
      </c>
      <c r="AI102" s="273"/>
      <c r="AJ102" s="273"/>
      <c r="AK102" s="273"/>
      <c r="AL102" s="273" t="s">
        <v>19</v>
      </c>
      <c r="AM102" s="273"/>
      <c r="AN102" s="273"/>
      <c r="AO102" s="277"/>
      <c r="AP102" s="988" t="s">
        <v>275</v>
      </c>
      <c r="AQ102" s="988"/>
      <c r="AR102" s="988"/>
      <c r="AS102" s="988"/>
      <c r="AT102" s="988"/>
      <c r="AU102" s="988"/>
      <c r="AV102" s="988"/>
      <c r="AW102" s="988"/>
      <c r="AX102" s="988"/>
      <c r="AY102" s="34">
        <f>$AY$100</f>
        <v>0</v>
      </c>
    </row>
    <row r="103" spans="1:51" ht="26.25" customHeight="1" x14ac:dyDescent="0.15">
      <c r="A103" s="991">
        <v>1</v>
      </c>
      <c r="B103" s="991">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89" t="s">
        <v>274</v>
      </c>
      <c r="K135" s="990"/>
      <c r="L135" s="990"/>
      <c r="M135" s="990"/>
      <c r="N135" s="990"/>
      <c r="O135" s="990"/>
      <c r="P135" s="134" t="s">
        <v>25</v>
      </c>
      <c r="Q135" s="134"/>
      <c r="R135" s="134"/>
      <c r="S135" s="134"/>
      <c r="T135" s="134"/>
      <c r="U135" s="134"/>
      <c r="V135" s="134"/>
      <c r="W135" s="134"/>
      <c r="X135" s="134"/>
      <c r="Y135" s="275" t="s">
        <v>319</v>
      </c>
      <c r="Z135" s="276"/>
      <c r="AA135" s="276"/>
      <c r="AB135" s="276"/>
      <c r="AC135" s="989" t="s">
        <v>310</v>
      </c>
      <c r="AD135" s="989"/>
      <c r="AE135" s="989"/>
      <c r="AF135" s="989"/>
      <c r="AG135" s="989"/>
      <c r="AH135" s="275" t="s">
        <v>236</v>
      </c>
      <c r="AI135" s="273"/>
      <c r="AJ135" s="273"/>
      <c r="AK135" s="273"/>
      <c r="AL135" s="273" t="s">
        <v>19</v>
      </c>
      <c r="AM135" s="273"/>
      <c r="AN135" s="273"/>
      <c r="AO135" s="277"/>
      <c r="AP135" s="988" t="s">
        <v>275</v>
      </c>
      <c r="AQ135" s="988"/>
      <c r="AR135" s="988"/>
      <c r="AS135" s="988"/>
      <c r="AT135" s="988"/>
      <c r="AU135" s="988"/>
      <c r="AV135" s="988"/>
      <c r="AW135" s="988"/>
      <c r="AX135" s="988"/>
      <c r="AY135" s="34">
        <f>$AY$133</f>
        <v>0</v>
      </c>
    </row>
    <row r="136" spans="1:51" ht="26.25" customHeight="1" x14ac:dyDescent="0.15">
      <c r="A136" s="991">
        <v>1</v>
      </c>
      <c r="B136" s="991">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89" t="s">
        <v>274</v>
      </c>
      <c r="K168" s="990"/>
      <c r="L168" s="990"/>
      <c r="M168" s="990"/>
      <c r="N168" s="990"/>
      <c r="O168" s="990"/>
      <c r="P168" s="134" t="s">
        <v>25</v>
      </c>
      <c r="Q168" s="134"/>
      <c r="R168" s="134"/>
      <c r="S168" s="134"/>
      <c r="T168" s="134"/>
      <c r="U168" s="134"/>
      <c r="V168" s="134"/>
      <c r="W168" s="134"/>
      <c r="X168" s="134"/>
      <c r="Y168" s="275" t="s">
        <v>319</v>
      </c>
      <c r="Z168" s="276"/>
      <c r="AA168" s="276"/>
      <c r="AB168" s="276"/>
      <c r="AC168" s="989" t="s">
        <v>310</v>
      </c>
      <c r="AD168" s="989"/>
      <c r="AE168" s="989"/>
      <c r="AF168" s="989"/>
      <c r="AG168" s="989"/>
      <c r="AH168" s="275" t="s">
        <v>236</v>
      </c>
      <c r="AI168" s="273"/>
      <c r="AJ168" s="273"/>
      <c r="AK168" s="273"/>
      <c r="AL168" s="273" t="s">
        <v>19</v>
      </c>
      <c r="AM168" s="273"/>
      <c r="AN168" s="273"/>
      <c r="AO168" s="277"/>
      <c r="AP168" s="988" t="s">
        <v>275</v>
      </c>
      <c r="AQ168" s="988"/>
      <c r="AR168" s="988"/>
      <c r="AS168" s="988"/>
      <c r="AT168" s="988"/>
      <c r="AU168" s="988"/>
      <c r="AV168" s="988"/>
      <c r="AW168" s="988"/>
      <c r="AX168" s="988"/>
      <c r="AY168" s="34">
        <f>$AY$166</f>
        <v>0</v>
      </c>
    </row>
    <row r="169" spans="1:51" ht="26.25" customHeight="1" x14ac:dyDescent="0.15">
      <c r="A169" s="991">
        <v>1</v>
      </c>
      <c r="B169" s="991">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89" t="s">
        <v>274</v>
      </c>
      <c r="K201" s="990"/>
      <c r="L201" s="990"/>
      <c r="M201" s="990"/>
      <c r="N201" s="990"/>
      <c r="O201" s="990"/>
      <c r="P201" s="134" t="s">
        <v>25</v>
      </c>
      <c r="Q201" s="134"/>
      <c r="R201" s="134"/>
      <c r="S201" s="134"/>
      <c r="T201" s="134"/>
      <c r="U201" s="134"/>
      <c r="V201" s="134"/>
      <c r="W201" s="134"/>
      <c r="X201" s="134"/>
      <c r="Y201" s="275" t="s">
        <v>319</v>
      </c>
      <c r="Z201" s="276"/>
      <c r="AA201" s="276"/>
      <c r="AB201" s="276"/>
      <c r="AC201" s="989" t="s">
        <v>310</v>
      </c>
      <c r="AD201" s="989"/>
      <c r="AE201" s="989"/>
      <c r="AF201" s="989"/>
      <c r="AG201" s="989"/>
      <c r="AH201" s="275" t="s">
        <v>236</v>
      </c>
      <c r="AI201" s="273"/>
      <c r="AJ201" s="273"/>
      <c r="AK201" s="273"/>
      <c r="AL201" s="273" t="s">
        <v>19</v>
      </c>
      <c r="AM201" s="273"/>
      <c r="AN201" s="273"/>
      <c r="AO201" s="277"/>
      <c r="AP201" s="988" t="s">
        <v>275</v>
      </c>
      <c r="AQ201" s="988"/>
      <c r="AR201" s="988"/>
      <c r="AS201" s="988"/>
      <c r="AT201" s="988"/>
      <c r="AU201" s="988"/>
      <c r="AV201" s="988"/>
      <c r="AW201" s="988"/>
      <c r="AX201" s="988"/>
      <c r="AY201" s="34">
        <f>$AY$199</f>
        <v>0</v>
      </c>
    </row>
    <row r="202" spans="1:51" ht="26.25" customHeight="1" x14ac:dyDescent="0.15">
      <c r="A202" s="991">
        <v>1</v>
      </c>
      <c r="B202" s="991">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89" t="s">
        <v>274</v>
      </c>
      <c r="K234" s="990"/>
      <c r="L234" s="990"/>
      <c r="M234" s="990"/>
      <c r="N234" s="990"/>
      <c r="O234" s="990"/>
      <c r="P234" s="134" t="s">
        <v>25</v>
      </c>
      <c r="Q234" s="134"/>
      <c r="R234" s="134"/>
      <c r="S234" s="134"/>
      <c r="T234" s="134"/>
      <c r="U234" s="134"/>
      <c r="V234" s="134"/>
      <c r="W234" s="134"/>
      <c r="X234" s="134"/>
      <c r="Y234" s="275" t="s">
        <v>319</v>
      </c>
      <c r="Z234" s="276"/>
      <c r="AA234" s="276"/>
      <c r="AB234" s="276"/>
      <c r="AC234" s="989" t="s">
        <v>310</v>
      </c>
      <c r="AD234" s="989"/>
      <c r="AE234" s="989"/>
      <c r="AF234" s="989"/>
      <c r="AG234" s="989"/>
      <c r="AH234" s="275" t="s">
        <v>236</v>
      </c>
      <c r="AI234" s="273"/>
      <c r="AJ234" s="273"/>
      <c r="AK234" s="273"/>
      <c r="AL234" s="273" t="s">
        <v>19</v>
      </c>
      <c r="AM234" s="273"/>
      <c r="AN234" s="273"/>
      <c r="AO234" s="277"/>
      <c r="AP234" s="988" t="s">
        <v>275</v>
      </c>
      <c r="AQ234" s="988"/>
      <c r="AR234" s="988"/>
      <c r="AS234" s="988"/>
      <c r="AT234" s="988"/>
      <c r="AU234" s="988"/>
      <c r="AV234" s="988"/>
      <c r="AW234" s="988"/>
      <c r="AX234" s="988"/>
      <c r="AY234" s="84">
        <f>$AY$232</f>
        <v>0</v>
      </c>
    </row>
    <row r="235" spans="1:51" ht="26.25" customHeight="1" x14ac:dyDescent="0.15">
      <c r="A235" s="991">
        <v>1</v>
      </c>
      <c r="B235" s="991">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89" t="s">
        <v>274</v>
      </c>
      <c r="K267" s="990"/>
      <c r="L267" s="990"/>
      <c r="M267" s="990"/>
      <c r="N267" s="990"/>
      <c r="O267" s="990"/>
      <c r="P267" s="134" t="s">
        <v>25</v>
      </c>
      <c r="Q267" s="134"/>
      <c r="R267" s="134"/>
      <c r="S267" s="134"/>
      <c r="T267" s="134"/>
      <c r="U267" s="134"/>
      <c r="V267" s="134"/>
      <c r="W267" s="134"/>
      <c r="X267" s="134"/>
      <c r="Y267" s="275" t="s">
        <v>319</v>
      </c>
      <c r="Z267" s="276"/>
      <c r="AA267" s="276"/>
      <c r="AB267" s="276"/>
      <c r="AC267" s="989" t="s">
        <v>310</v>
      </c>
      <c r="AD267" s="989"/>
      <c r="AE267" s="989"/>
      <c r="AF267" s="989"/>
      <c r="AG267" s="989"/>
      <c r="AH267" s="275" t="s">
        <v>236</v>
      </c>
      <c r="AI267" s="273"/>
      <c r="AJ267" s="273"/>
      <c r="AK267" s="273"/>
      <c r="AL267" s="273" t="s">
        <v>19</v>
      </c>
      <c r="AM267" s="273"/>
      <c r="AN267" s="273"/>
      <c r="AO267" s="277"/>
      <c r="AP267" s="988" t="s">
        <v>275</v>
      </c>
      <c r="AQ267" s="988"/>
      <c r="AR267" s="988"/>
      <c r="AS267" s="988"/>
      <c r="AT267" s="988"/>
      <c r="AU267" s="988"/>
      <c r="AV267" s="988"/>
      <c r="AW267" s="988"/>
      <c r="AX267" s="988"/>
      <c r="AY267" s="34">
        <f>$AY$265</f>
        <v>0</v>
      </c>
    </row>
    <row r="268" spans="1:51" ht="26.25" customHeight="1" x14ac:dyDescent="0.15">
      <c r="A268" s="991">
        <v>1</v>
      </c>
      <c r="B268" s="991">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89" t="s">
        <v>274</v>
      </c>
      <c r="K300" s="990"/>
      <c r="L300" s="990"/>
      <c r="M300" s="990"/>
      <c r="N300" s="990"/>
      <c r="O300" s="990"/>
      <c r="P300" s="134" t="s">
        <v>25</v>
      </c>
      <c r="Q300" s="134"/>
      <c r="R300" s="134"/>
      <c r="S300" s="134"/>
      <c r="T300" s="134"/>
      <c r="U300" s="134"/>
      <c r="V300" s="134"/>
      <c r="W300" s="134"/>
      <c r="X300" s="134"/>
      <c r="Y300" s="275" t="s">
        <v>319</v>
      </c>
      <c r="Z300" s="276"/>
      <c r="AA300" s="276"/>
      <c r="AB300" s="276"/>
      <c r="AC300" s="989" t="s">
        <v>310</v>
      </c>
      <c r="AD300" s="989"/>
      <c r="AE300" s="989"/>
      <c r="AF300" s="989"/>
      <c r="AG300" s="989"/>
      <c r="AH300" s="275" t="s">
        <v>236</v>
      </c>
      <c r="AI300" s="273"/>
      <c r="AJ300" s="273"/>
      <c r="AK300" s="273"/>
      <c r="AL300" s="273" t="s">
        <v>19</v>
      </c>
      <c r="AM300" s="273"/>
      <c r="AN300" s="273"/>
      <c r="AO300" s="277"/>
      <c r="AP300" s="988" t="s">
        <v>275</v>
      </c>
      <c r="AQ300" s="988"/>
      <c r="AR300" s="988"/>
      <c r="AS300" s="988"/>
      <c r="AT300" s="988"/>
      <c r="AU300" s="988"/>
      <c r="AV300" s="988"/>
      <c r="AW300" s="988"/>
      <c r="AX300" s="988"/>
      <c r="AY300" s="34">
        <f>$AY$298</f>
        <v>0</v>
      </c>
    </row>
    <row r="301" spans="1:51" ht="26.25" customHeight="1" x14ac:dyDescent="0.15">
      <c r="A301" s="991">
        <v>1</v>
      </c>
      <c r="B301" s="991">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89" t="s">
        <v>274</v>
      </c>
      <c r="K333" s="990"/>
      <c r="L333" s="990"/>
      <c r="M333" s="990"/>
      <c r="N333" s="990"/>
      <c r="O333" s="990"/>
      <c r="P333" s="134" t="s">
        <v>25</v>
      </c>
      <c r="Q333" s="134"/>
      <c r="R333" s="134"/>
      <c r="S333" s="134"/>
      <c r="T333" s="134"/>
      <c r="U333" s="134"/>
      <c r="V333" s="134"/>
      <c r="W333" s="134"/>
      <c r="X333" s="134"/>
      <c r="Y333" s="275" t="s">
        <v>319</v>
      </c>
      <c r="Z333" s="276"/>
      <c r="AA333" s="276"/>
      <c r="AB333" s="276"/>
      <c r="AC333" s="989" t="s">
        <v>310</v>
      </c>
      <c r="AD333" s="989"/>
      <c r="AE333" s="989"/>
      <c r="AF333" s="989"/>
      <c r="AG333" s="989"/>
      <c r="AH333" s="275" t="s">
        <v>236</v>
      </c>
      <c r="AI333" s="273"/>
      <c r="AJ333" s="273"/>
      <c r="AK333" s="273"/>
      <c r="AL333" s="273" t="s">
        <v>19</v>
      </c>
      <c r="AM333" s="273"/>
      <c r="AN333" s="273"/>
      <c r="AO333" s="277"/>
      <c r="AP333" s="988" t="s">
        <v>275</v>
      </c>
      <c r="AQ333" s="988"/>
      <c r="AR333" s="988"/>
      <c r="AS333" s="988"/>
      <c r="AT333" s="988"/>
      <c r="AU333" s="988"/>
      <c r="AV333" s="988"/>
      <c r="AW333" s="988"/>
      <c r="AX333" s="988"/>
      <c r="AY333" s="34">
        <f>$AY$331</f>
        <v>0</v>
      </c>
    </row>
    <row r="334" spans="1:51" ht="26.25" customHeight="1" x14ac:dyDescent="0.15">
      <c r="A334" s="991">
        <v>1</v>
      </c>
      <c r="B334" s="991">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89" t="s">
        <v>274</v>
      </c>
      <c r="K366" s="990"/>
      <c r="L366" s="990"/>
      <c r="M366" s="990"/>
      <c r="N366" s="990"/>
      <c r="O366" s="990"/>
      <c r="P366" s="134" t="s">
        <v>25</v>
      </c>
      <c r="Q366" s="134"/>
      <c r="R366" s="134"/>
      <c r="S366" s="134"/>
      <c r="T366" s="134"/>
      <c r="U366" s="134"/>
      <c r="V366" s="134"/>
      <c r="W366" s="134"/>
      <c r="X366" s="134"/>
      <c r="Y366" s="275" t="s">
        <v>319</v>
      </c>
      <c r="Z366" s="276"/>
      <c r="AA366" s="276"/>
      <c r="AB366" s="276"/>
      <c r="AC366" s="989" t="s">
        <v>310</v>
      </c>
      <c r="AD366" s="989"/>
      <c r="AE366" s="989"/>
      <c r="AF366" s="989"/>
      <c r="AG366" s="989"/>
      <c r="AH366" s="275" t="s">
        <v>236</v>
      </c>
      <c r="AI366" s="273"/>
      <c r="AJ366" s="273"/>
      <c r="AK366" s="273"/>
      <c r="AL366" s="273" t="s">
        <v>19</v>
      </c>
      <c r="AM366" s="273"/>
      <c r="AN366" s="273"/>
      <c r="AO366" s="277"/>
      <c r="AP366" s="988" t="s">
        <v>275</v>
      </c>
      <c r="AQ366" s="988"/>
      <c r="AR366" s="988"/>
      <c r="AS366" s="988"/>
      <c r="AT366" s="988"/>
      <c r="AU366" s="988"/>
      <c r="AV366" s="988"/>
      <c r="AW366" s="988"/>
      <c r="AX366" s="988"/>
      <c r="AY366" s="34">
        <f>$AY$364</f>
        <v>0</v>
      </c>
    </row>
    <row r="367" spans="1:51" ht="26.25" customHeight="1" x14ac:dyDescent="0.15">
      <c r="A367" s="991">
        <v>1</v>
      </c>
      <c r="B367" s="991">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89" t="s">
        <v>274</v>
      </c>
      <c r="K399" s="990"/>
      <c r="L399" s="990"/>
      <c r="M399" s="990"/>
      <c r="N399" s="990"/>
      <c r="O399" s="990"/>
      <c r="P399" s="134" t="s">
        <v>25</v>
      </c>
      <c r="Q399" s="134"/>
      <c r="R399" s="134"/>
      <c r="S399" s="134"/>
      <c r="T399" s="134"/>
      <c r="U399" s="134"/>
      <c r="V399" s="134"/>
      <c r="W399" s="134"/>
      <c r="X399" s="134"/>
      <c r="Y399" s="275" t="s">
        <v>319</v>
      </c>
      <c r="Z399" s="276"/>
      <c r="AA399" s="276"/>
      <c r="AB399" s="276"/>
      <c r="AC399" s="989" t="s">
        <v>310</v>
      </c>
      <c r="AD399" s="989"/>
      <c r="AE399" s="989"/>
      <c r="AF399" s="989"/>
      <c r="AG399" s="989"/>
      <c r="AH399" s="275" t="s">
        <v>236</v>
      </c>
      <c r="AI399" s="273"/>
      <c r="AJ399" s="273"/>
      <c r="AK399" s="273"/>
      <c r="AL399" s="273" t="s">
        <v>19</v>
      </c>
      <c r="AM399" s="273"/>
      <c r="AN399" s="273"/>
      <c r="AO399" s="277"/>
      <c r="AP399" s="988" t="s">
        <v>275</v>
      </c>
      <c r="AQ399" s="988"/>
      <c r="AR399" s="988"/>
      <c r="AS399" s="988"/>
      <c r="AT399" s="988"/>
      <c r="AU399" s="988"/>
      <c r="AV399" s="988"/>
      <c r="AW399" s="988"/>
      <c r="AX399" s="988"/>
      <c r="AY399" s="34">
        <f>$AY$397</f>
        <v>0</v>
      </c>
    </row>
    <row r="400" spans="1:51" ht="26.25" customHeight="1" x14ac:dyDescent="0.15">
      <c r="A400" s="991">
        <v>1</v>
      </c>
      <c r="B400" s="991">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89" t="s">
        <v>274</v>
      </c>
      <c r="K432" s="990"/>
      <c r="L432" s="990"/>
      <c r="M432" s="990"/>
      <c r="N432" s="990"/>
      <c r="O432" s="990"/>
      <c r="P432" s="134" t="s">
        <v>25</v>
      </c>
      <c r="Q432" s="134"/>
      <c r="R432" s="134"/>
      <c r="S432" s="134"/>
      <c r="T432" s="134"/>
      <c r="U432" s="134"/>
      <c r="V432" s="134"/>
      <c r="W432" s="134"/>
      <c r="X432" s="134"/>
      <c r="Y432" s="275" t="s">
        <v>319</v>
      </c>
      <c r="Z432" s="276"/>
      <c r="AA432" s="276"/>
      <c r="AB432" s="276"/>
      <c r="AC432" s="989" t="s">
        <v>310</v>
      </c>
      <c r="AD432" s="989"/>
      <c r="AE432" s="989"/>
      <c r="AF432" s="989"/>
      <c r="AG432" s="989"/>
      <c r="AH432" s="275" t="s">
        <v>236</v>
      </c>
      <c r="AI432" s="273"/>
      <c r="AJ432" s="273"/>
      <c r="AK432" s="273"/>
      <c r="AL432" s="273" t="s">
        <v>19</v>
      </c>
      <c r="AM432" s="273"/>
      <c r="AN432" s="273"/>
      <c r="AO432" s="277"/>
      <c r="AP432" s="988" t="s">
        <v>275</v>
      </c>
      <c r="AQ432" s="988"/>
      <c r="AR432" s="988"/>
      <c r="AS432" s="988"/>
      <c r="AT432" s="988"/>
      <c r="AU432" s="988"/>
      <c r="AV432" s="988"/>
      <c r="AW432" s="988"/>
      <c r="AX432" s="988"/>
      <c r="AY432" s="34">
        <f>$AY$430</f>
        <v>0</v>
      </c>
    </row>
    <row r="433" spans="1:51" ht="26.25" customHeight="1" x14ac:dyDescent="0.15">
      <c r="A433" s="991">
        <v>1</v>
      </c>
      <c r="B433" s="991">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89" t="s">
        <v>274</v>
      </c>
      <c r="K465" s="990"/>
      <c r="L465" s="990"/>
      <c r="M465" s="990"/>
      <c r="N465" s="990"/>
      <c r="O465" s="990"/>
      <c r="P465" s="134" t="s">
        <v>25</v>
      </c>
      <c r="Q465" s="134"/>
      <c r="R465" s="134"/>
      <c r="S465" s="134"/>
      <c r="T465" s="134"/>
      <c r="U465" s="134"/>
      <c r="V465" s="134"/>
      <c r="W465" s="134"/>
      <c r="X465" s="134"/>
      <c r="Y465" s="275" t="s">
        <v>319</v>
      </c>
      <c r="Z465" s="276"/>
      <c r="AA465" s="276"/>
      <c r="AB465" s="276"/>
      <c r="AC465" s="989" t="s">
        <v>310</v>
      </c>
      <c r="AD465" s="989"/>
      <c r="AE465" s="989"/>
      <c r="AF465" s="989"/>
      <c r="AG465" s="989"/>
      <c r="AH465" s="275" t="s">
        <v>236</v>
      </c>
      <c r="AI465" s="273"/>
      <c r="AJ465" s="273"/>
      <c r="AK465" s="273"/>
      <c r="AL465" s="273" t="s">
        <v>19</v>
      </c>
      <c r="AM465" s="273"/>
      <c r="AN465" s="273"/>
      <c r="AO465" s="277"/>
      <c r="AP465" s="988" t="s">
        <v>275</v>
      </c>
      <c r="AQ465" s="988"/>
      <c r="AR465" s="988"/>
      <c r="AS465" s="988"/>
      <c r="AT465" s="988"/>
      <c r="AU465" s="988"/>
      <c r="AV465" s="988"/>
      <c r="AW465" s="988"/>
      <c r="AX465" s="988"/>
      <c r="AY465" s="34">
        <f>$AY$463</f>
        <v>0</v>
      </c>
    </row>
    <row r="466" spans="1:51" ht="26.25" customHeight="1" x14ac:dyDescent="0.15">
      <c r="A466" s="991">
        <v>1</v>
      </c>
      <c r="B466" s="991">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89" t="s">
        <v>274</v>
      </c>
      <c r="K498" s="990"/>
      <c r="L498" s="990"/>
      <c r="M498" s="990"/>
      <c r="N498" s="990"/>
      <c r="O498" s="990"/>
      <c r="P498" s="134" t="s">
        <v>25</v>
      </c>
      <c r="Q498" s="134"/>
      <c r="R498" s="134"/>
      <c r="S498" s="134"/>
      <c r="T498" s="134"/>
      <c r="U498" s="134"/>
      <c r="V498" s="134"/>
      <c r="W498" s="134"/>
      <c r="X498" s="134"/>
      <c r="Y498" s="275" t="s">
        <v>319</v>
      </c>
      <c r="Z498" s="276"/>
      <c r="AA498" s="276"/>
      <c r="AB498" s="276"/>
      <c r="AC498" s="989" t="s">
        <v>310</v>
      </c>
      <c r="AD498" s="989"/>
      <c r="AE498" s="989"/>
      <c r="AF498" s="989"/>
      <c r="AG498" s="989"/>
      <c r="AH498" s="275" t="s">
        <v>236</v>
      </c>
      <c r="AI498" s="273"/>
      <c r="AJ498" s="273"/>
      <c r="AK498" s="273"/>
      <c r="AL498" s="273" t="s">
        <v>19</v>
      </c>
      <c r="AM498" s="273"/>
      <c r="AN498" s="273"/>
      <c r="AO498" s="277"/>
      <c r="AP498" s="988" t="s">
        <v>275</v>
      </c>
      <c r="AQ498" s="988"/>
      <c r="AR498" s="988"/>
      <c r="AS498" s="988"/>
      <c r="AT498" s="988"/>
      <c r="AU498" s="988"/>
      <c r="AV498" s="988"/>
      <c r="AW498" s="988"/>
      <c r="AX498" s="988"/>
      <c r="AY498" s="34">
        <f>$AY$496</f>
        <v>0</v>
      </c>
    </row>
    <row r="499" spans="1:51" ht="26.25" customHeight="1" x14ac:dyDescent="0.15">
      <c r="A499" s="991">
        <v>1</v>
      </c>
      <c r="B499" s="991">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89" t="s">
        <v>274</v>
      </c>
      <c r="K531" s="990"/>
      <c r="L531" s="990"/>
      <c r="M531" s="990"/>
      <c r="N531" s="990"/>
      <c r="O531" s="990"/>
      <c r="P531" s="134" t="s">
        <v>25</v>
      </c>
      <c r="Q531" s="134"/>
      <c r="R531" s="134"/>
      <c r="S531" s="134"/>
      <c r="T531" s="134"/>
      <c r="U531" s="134"/>
      <c r="V531" s="134"/>
      <c r="W531" s="134"/>
      <c r="X531" s="134"/>
      <c r="Y531" s="275" t="s">
        <v>319</v>
      </c>
      <c r="Z531" s="276"/>
      <c r="AA531" s="276"/>
      <c r="AB531" s="276"/>
      <c r="AC531" s="989" t="s">
        <v>310</v>
      </c>
      <c r="AD531" s="989"/>
      <c r="AE531" s="989"/>
      <c r="AF531" s="989"/>
      <c r="AG531" s="989"/>
      <c r="AH531" s="275" t="s">
        <v>236</v>
      </c>
      <c r="AI531" s="273"/>
      <c r="AJ531" s="273"/>
      <c r="AK531" s="273"/>
      <c r="AL531" s="273" t="s">
        <v>19</v>
      </c>
      <c r="AM531" s="273"/>
      <c r="AN531" s="273"/>
      <c r="AO531" s="277"/>
      <c r="AP531" s="988" t="s">
        <v>275</v>
      </c>
      <c r="AQ531" s="988"/>
      <c r="AR531" s="988"/>
      <c r="AS531" s="988"/>
      <c r="AT531" s="988"/>
      <c r="AU531" s="988"/>
      <c r="AV531" s="988"/>
      <c r="AW531" s="988"/>
      <c r="AX531" s="988"/>
      <c r="AY531" s="34">
        <f>$AY$529</f>
        <v>0</v>
      </c>
    </row>
    <row r="532" spans="1:51" ht="26.25" customHeight="1" x14ac:dyDescent="0.15">
      <c r="A532" s="991">
        <v>1</v>
      </c>
      <c r="B532" s="991">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89" t="s">
        <v>274</v>
      </c>
      <c r="K564" s="990"/>
      <c r="L564" s="990"/>
      <c r="M564" s="990"/>
      <c r="N564" s="990"/>
      <c r="O564" s="990"/>
      <c r="P564" s="134" t="s">
        <v>25</v>
      </c>
      <c r="Q564" s="134"/>
      <c r="R564" s="134"/>
      <c r="S564" s="134"/>
      <c r="T564" s="134"/>
      <c r="U564" s="134"/>
      <c r="V564" s="134"/>
      <c r="W564" s="134"/>
      <c r="X564" s="134"/>
      <c r="Y564" s="275" t="s">
        <v>319</v>
      </c>
      <c r="Z564" s="276"/>
      <c r="AA564" s="276"/>
      <c r="AB564" s="276"/>
      <c r="AC564" s="989" t="s">
        <v>310</v>
      </c>
      <c r="AD564" s="989"/>
      <c r="AE564" s="989"/>
      <c r="AF564" s="989"/>
      <c r="AG564" s="989"/>
      <c r="AH564" s="275" t="s">
        <v>236</v>
      </c>
      <c r="AI564" s="273"/>
      <c r="AJ564" s="273"/>
      <c r="AK564" s="273"/>
      <c r="AL564" s="273" t="s">
        <v>19</v>
      </c>
      <c r="AM564" s="273"/>
      <c r="AN564" s="273"/>
      <c r="AO564" s="277"/>
      <c r="AP564" s="988" t="s">
        <v>275</v>
      </c>
      <c r="AQ564" s="988"/>
      <c r="AR564" s="988"/>
      <c r="AS564" s="988"/>
      <c r="AT564" s="988"/>
      <c r="AU564" s="988"/>
      <c r="AV564" s="988"/>
      <c r="AW564" s="988"/>
      <c r="AX564" s="988"/>
      <c r="AY564" s="34">
        <f>$AY$562</f>
        <v>0</v>
      </c>
    </row>
    <row r="565" spans="1:51" ht="26.25" customHeight="1" x14ac:dyDescent="0.15">
      <c r="A565" s="991">
        <v>1</v>
      </c>
      <c r="B565" s="991">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89" t="s">
        <v>274</v>
      </c>
      <c r="K597" s="990"/>
      <c r="L597" s="990"/>
      <c r="M597" s="990"/>
      <c r="N597" s="990"/>
      <c r="O597" s="990"/>
      <c r="P597" s="134" t="s">
        <v>25</v>
      </c>
      <c r="Q597" s="134"/>
      <c r="R597" s="134"/>
      <c r="S597" s="134"/>
      <c r="T597" s="134"/>
      <c r="U597" s="134"/>
      <c r="V597" s="134"/>
      <c r="W597" s="134"/>
      <c r="X597" s="134"/>
      <c r="Y597" s="275" t="s">
        <v>319</v>
      </c>
      <c r="Z597" s="276"/>
      <c r="AA597" s="276"/>
      <c r="AB597" s="276"/>
      <c r="AC597" s="989" t="s">
        <v>310</v>
      </c>
      <c r="AD597" s="989"/>
      <c r="AE597" s="989"/>
      <c r="AF597" s="989"/>
      <c r="AG597" s="989"/>
      <c r="AH597" s="275" t="s">
        <v>236</v>
      </c>
      <c r="AI597" s="273"/>
      <c r="AJ597" s="273"/>
      <c r="AK597" s="273"/>
      <c r="AL597" s="273" t="s">
        <v>19</v>
      </c>
      <c r="AM597" s="273"/>
      <c r="AN597" s="273"/>
      <c r="AO597" s="277"/>
      <c r="AP597" s="988" t="s">
        <v>275</v>
      </c>
      <c r="AQ597" s="988"/>
      <c r="AR597" s="988"/>
      <c r="AS597" s="988"/>
      <c r="AT597" s="988"/>
      <c r="AU597" s="988"/>
      <c r="AV597" s="988"/>
      <c r="AW597" s="988"/>
      <c r="AX597" s="988"/>
      <c r="AY597" s="34">
        <f>$AY$595</f>
        <v>0</v>
      </c>
    </row>
    <row r="598" spans="1:51" ht="26.25" customHeight="1" x14ac:dyDescent="0.15">
      <c r="A598" s="991">
        <v>1</v>
      </c>
      <c r="B598" s="991">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89" t="s">
        <v>274</v>
      </c>
      <c r="K630" s="990"/>
      <c r="L630" s="990"/>
      <c r="M630" s="990"/>
      <c r="N630" s="990"/>
      <c r="O630" s="990"/>
      <c r="P630" s="134" t="s">
        <v>25</v>
      </c>
      <c r="Q630" s="134"/>
      <c r="R630" s="134"/>
      <c r="S630" s="134"/>
      <c r="T630" s="134"/>
      <c r="U630" s="134"/>
      <c r="V630" s="134"/>
      <c r="W630" s="134"/>
      <c r="X630" s="134"/>
      <c r="Y630" s="275" t="s">
        <v>319</v>
      </c>
      <c r="Z630" s="276"/>
      <c r="AA630" s="276"/>
      <c r="AB630" s="276"/>
      <c r="AC630" s="989" t="s">
        <v>310</v>
      </c>
      <c r="AD630" s="989"/>
      <c r="AE630" s="989"/>
      <c r="AF630" s="989"/>
      <c r="AG630" s="989"/>
      <c r="AH630" s="275" t="s">
        <v>236</v>
      </c>
      <c r="AI630" s="273"/>
      <c r="AJ630" s="273"/>
      <c r="AK630" s="273"/>
      <c r="AL630" s="273" t="s">
        <v>19</v>
      </c>
      <c r="AM630" s="273"/>
      <c r="AN630" s="273"/>
      <c r="AO630" s="277"/>
      <c r="AP630" s="988" t="s">
        <v>275</v>
      </c>
      <c r="AQ630" s="988"/>
      <c r="AR630" s="988"/>
      <c r="AS630" s="988"/>
      <c r="AT630" s="988"/>
      <c r="AU630" s="988"/>
      <c r="AV630" s="988"/>
      <c r="AW630" s="988"/>
      <c r="AX630" s="988"/>
      <c r="AY630" s="34">
        <f>$AY$628</f>
        <v>0</v>
      </c>
    </row>
    <row r="631" spans="1:51" ht="26.25" customHeight="1" x14ac:dyDescent="0.15">
      <c r="A631" s="991">
        <v>1</v>
      </c>
      <c r="B631" s="991">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89" t="s">
        <v>274</v>
      </c>
      <c r="K663" s="990"/>
      <c r="L663" s="990"/>
      <c r="M663" s="990"/>
      <c r="N663" s="990"/>
      <c r="O663" s="990"/>
      <c r="P663" s="134" t="s">
        <v>25</v>
      </c>
      <c r="Q663" s="134"/>
      <c r="R663" s="134"/>
      <c r="S663" s="134"/>
      <c r="T663" s="134"/>
      <c r="U663" s="134"/>
      <c r="V663" s="134"/>
      <c r="W663" s="134"/>
      <c r="X663" s="134"/>
      <c r="Y663" s="275" t="s">
        <v>319</v>
      </c>
      <c r="Z663" s="276"/>
      <c r="AA663" s="276"/>
      <c r="AB663" s="276"/>
      <c r="AC663" s="989" t="s">
        <v>310</v>
      </c>
      <c r="AD663" s="989"/>
      <c r="AE663" s="989"/>
      <c r="AF663" s="989"/>
      <c r="AG663" s="989"/>
      <c r="AH663" s="275" t="s">
        <v>236</v>
      </c>
      <c r="AI663" s="273"/>
      <c r="AJ663" s="273"/>
      <c r="AK663" s="273"/>
      <c r="AL663" s="273" t="s">
        <v>19</v>
      </c>
      <c r="AM663" s="273"/>
      <c r="AN663" s="273"/>
      <c r="AO663" s="277"/>
      <c r="AP663" s="988" t="s">
        <v>275</v>
      </c>
      <c r="AQ663" s="988"/>
      <c r="AR663" s="988"/>
      <c r="AS663" s="988"/>
      <c r="AT663" s="988"/>
      <c r="AU663" s="988"/>
      <c r="AV663" s="988"/>
      <c r="AW663" s="988"/>
      <c r="AX663" s="988"/>
      <c r="AY663" s="34">
        <f>$AY$661</f>
        <v>0</v>
      </c>
    </row>
    <row r="664" spans="1:51" ht="26.25" customHeight="1" x14ac:dyDescent="0.15">
      <c r="A664" s="991">
        <v>1</v>
      </c>
      <c r="B664" s="991">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89" t="s">
        <v>274</v>
      </c>
      <c r="K696" s="990"/>
      <c r="L696" s="990"/>
      <c r="M696" s="990"/>
      <c r="N696" s="990"/>
      <c r="O696" s="990"/>
      <c r="P696" s="134" t="s">
        <v>25</v>
      </c>
      <c r="Q696" s="134"/>
      <c r="R696" s="134"/>
      <c r="S696" s="134"/>
      <c r="T696" s="134"/>
      <c r="U696" s="134"/>
      <c r="V696" s="134"/>
      <c r="W696" s="134"/>
      <c r="X696" s="134"/>
      <c r="Y696" s="275" t="s">
        <v>319</v>
      </c>
      <c r="Z696" s="276"/>
      <c r="AA696" s="276"/>
      <c r="AB696" s="276"/>
      <c r="AC696" s="989" t="s">
        <v>310</v>
      </c>
      <c r="AD696" s="989"/>
      <c r="AE696" s="989"/>
      <c r="AF696" s="989"/>
      <c r="AG696" s="989"/>
      <c r="AH696" s="275" t="s">
        <v>236</v>
      </c>
      <c r="AI696" s="273"/>
      <c r="AJ696" s="273"/>
      <c r="AK696" s="273"/>
      <c r="AL696" s="273" t="s">
        <v>19</v>
      </c>
      <c r="AM696" s="273"/>
      <c r="AN696" s="273"/>
      <c r="AO696" s="277"/>
      <c r="AP696" s="988" t="s">
        <v>275</v>
      </c>
      <c r="AQ696" s="988"/>
      <c r="AR696" s="988"/>
      <c r="AS696" s="988"/>
      <c r="AT696" s="988"/>
      <c r="AU696" s="988"/>
      <c r="AV696" s="988"/>
      <c r="AW696" s="988"/>
      <c r="AX696" s="988"/>
      <c r="AY696" s="34">
        <f>$AY$694</f>
        <v>0</v>
      </c>
    </row>
    <row r="697" spans="1:51" ht="26.25" customHeight="1" x14ac:dyDescent="0.15">
      <c r="A697" s="991">
        <v>1</v>
      </c>
      <c r="B697" s="991">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89" t="s">
        <v>274</v>
      </c>
      <c r="K729" s="990"/>
      <c r="L729" s="990"/>
      <c r="M729" s="990"/>
      <c r="N729" s="990"/>
      <c r="O729" s="990"/>
      <c r="P729" s="134" t="s">
        <v>25</v>
      </c>
      <c r="Q729" s="134"/>
      <c r="R729" s="134"/>
      <c r="S729" s="134"/>
      <c r="T729" s="134"/>
      <c r="U729" s="134"/>
      <c r="V729" s="134"/>
      <c r="W729" s="134"/>
      <c r="X729" s="134"/>
      <c r="Y729" s="275" t="s">
        <v>319</v>
      </c>
      <c r="Z729" s="276"/>
      <c r="AA729" s="276"/>
      <c r="AB729" s="276"/>
      <c r="AC729" s="989" t="s">
        <v>310</v>
      </c>
      <c r="AD729" s="989"/>
      <c r="AE729" s="989"/>
      <c r="AF729" s="989"/>
      <c r="AG729" s="989"/>
      <c r="AH729" s="275" t="s">
        <v>236</v>
      </c>
      <c r="AI729" s="273"/>
      <c r="AJ729" s="273"/>
      <c r="AK729" s="273"/>
      <c r="AL729" s="273" t="s">
        <v>19</v>
      </c>
      <c r="AM729" s="273"/>
      <c r="AN729" s="273"/>
      <c r="AO729" s="277"/>
      <c r="AP729" s="988" t="s">
        <v>275</v>
      </c>
      <c r="AQ729" s="988"/>
      <c r="AR729" s="988"/>
      <c r="AS729" s="988"/>
      <c r="AT729" s="988"/>
      <c r="AU729" s="988"/>
      <c r="AV729" s="988"/>
      <c r="AW729" s="988"/>
      <c r="AX729" s="988"/>
      <c r="AY729" s="34">
        <f>$AY$727</f>
        <v>0</v>
      </c>
    </row>
    <row r="730" spans="1:51" ht="26.25" customHeight="1" x14ac:dyDescent="0.15">
      <c r="A730" s="991">
        <v>1</v>
      </c>
      <c r="B730" s="991">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89" t="s">
        <v>274</v>
      </c>
      <c r="K762" s="990"/>
      <c r="L762" s="990"/>
      <c r="M762" s="990"/>
      <c r="N762" s="990"/>
      <c r="O762" s="990"/>
      <c r="P762" s="134" t="s">
        <v>25</v>
      </c>
      <c r="Q762" s="134"/>
      <c r="R762" s="134"/>
      <c r="S762" s="134"/>
      <c r="T762" s="134"/>
      <c r="U762" s="134"/>
      <c r="V762" s="134"/>
      <c r="W762" s="134"/>
      <c r="X762" s="134"/>
      <c r="Y762" s="275" t="s">
        <v>319</v>
      </c>
      <c r="Z762" s="276"/>
      <c r="AA762" s="276"/>
      <c r="AB762" s="276"/>
      <c r="AC762" s="989" t="s">
        <v>310</v>
      </c>
      <c r="AD762" s="989"/>
      <c r="AE762" s="989"/>
      <c r="AF762" s="989"/>
      <c r="AG762" s="989"/>
      <c r="AH762" s="275" t="s">
        <v>236</v>
      </c>
      <c r="AI762" s="273"/>
      <c r="AJ762" s="273"/>
      <c r="AK762" s="273"/>
      <c r="AL762" s="273" t="s">
        <v>19</v>
      </c>
      <c r="AM762" s="273"/>
      <c r="AN762" s="273"/>
      <c r="AO762" s="277"/>
      <c r="AP762" s="988" t="s">
        <v>275</v>
      </c>
      <c r="AQ762" s="988"/>
      <c r="AR762" s="988"/>
      <c r="AS762" s="988"/>
      <c r="AT762" s="988"/>
      <c r="AU762" s="988"/>
      <c r="AV762" s="988"/>
      <c r="AW762" s="988"/>
      <c r="AX762" s="988"/>
      <c r="AY762" s="34">
        <f>$AY$760</f>
        <v>0</v>
      </c>
    </row>
    <row r="763" spans="1:51" ht="26.25" customHeight="1" x14ac:dyDescent="0.15">
      <c r="A763" s="991">
        <v>1</v>
      </c>
      <c r="B763" s="991">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89" t="s">
        <v>274</v>
      </c>
      <c r="K795" s="990"/>
      <c r="L795" s="990"/>
      <c r="M795" s="990"/>
      <c r="N795" s="990"/>
      <c r="O795" s="990"/>
      <c r="P795" s="134" t="s">
        <v>25</v>
      </c>
      <c r="Q795" s="134"/>
      <c r="R795" s="134"/>
      <c r="S795" s="134"/>
      <c r="T795" s="134"/>
      <c r="U795" s="134"/>
      <c r="V795" s="134"/>
      <c r="W795" s="134"/>
      <c r="X795" s="134"/>
      <c r="Y795" s="275" t="s">
        <v>319</v>
      </c>
      <c r="Z795" s="276"/>
      <c r="AA795" s="276"/>
      <c r="AB795" s="276"/>
      <c r="AC795" s="989" t="s">
        <v>310</v>
      </c>
      <c r="AD795" s="989"/>
      <c r="AE795" s="989"/>
      <c r="AF795" s="989"/>
      <c r="AG795" s="989"/>
      <c r="AH795" s="275" t="s">
        <v>236</v>
      </c>
      <c r="AI795" s="273"/>
      <c r="AJ795" s="273"/>
      <c r="AK795" s="273"/>
      <c r="AL795" s="273" t="s">
        <v>19</v>
      </c>
      <c r="AM795" s="273"/>
      <c r="AN795" s="273"/>
      <c r="AO795" s="277"/>
      <c r="AP795" s="988" t="s">
        <v>275</v>
      </c>
      <c r="AQ795" s="988"/>
      <c r="AR795" s="988"/>
      <c r="AS795" s="988"/>
      <c r="AT795" s="988"/>
      <c r="AU795" s="988"/>
      <c r="AV795" s="988"/>
      <c r="AW795" s="988"/>
      <c r="AX795" s="988"/>
      <c r="AY795" s="34">
        <f>$AY$793</f>
        <v>0</v>
      </c>
    </row>
    <row r="796" spans="1:51" ht="26.25" customHeight="1" x14ac:dyDescent="0.15">
      <c r="A796" s="991">
        <v>1</v>
      </c>
      <c r="B796" s="991">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89" t="s">
        <v>274</v>
      </c>
      <c r="K828" s="990"/>
      <c r="L828" s="990"/>
      <c r="M828" s="990"/>
      <c r="N828" s="990"/>
      <c r="O828" s="990"/>
      <c r="P828" s="134" t="s">
        <v>25</v>
      </c>
      <c r="Q828" s="134"/>
      <c r="R828" s="134"/>
      <c r="S828" s="134"/>
      <c r="T828" s="134"/>
      <c r="U828" s="134"/>
      <c r="V828" s="134"/>
      <c r="W828" s="134"/>
      <c r="X828" s="134"/>
      <c r="Y828" s="275" t="s">
        <v>319</v>
      </c>
      <c r="Z828" s="276"/>
      <c r="AA828" s="276"/>
      <c r="AB828" s="276"/>
      <c r="AC828" s="989" t="s">
        <v>310</v>
      </c>
      <c r="AD828" s="989"/>
      <c r="AE828" s="989"/>
      <c r="AF828" s="989"/>
      <c r="AG828" s="989"/>
      <c r="AH828" s="275" t="s">
        <v>236</v>
      </c>
      <c r="AI828" s="273"/>
      <c r="AJ828" s="273"/>
      <c r="AK828" s="273"/>
      <c r="AL828" s="273" t="s">
        <v>19</v>
      </c>
      <c r="AM828" s="273"/>
      <c r="AN828" s="273"/>
      <c r="AO828" s="277"/>
      <c r="AP828" s="988" t="s">
        <v>275</v>
      </c>
      <c r="AQ828" s="988"/>
      <c r="AR828" s="988"/>
      <c r="AS828" s="988"/>
      <c r="AT828" s="988"/>
      <c r="AU828" s="988"/>
      <c r="AV828" s="988"/>
      <c r="AW828" s="988"/>
      <c r="AX828" s="988"/>
      <c r="AY828" s="34">
        <f>$AY$826</f>
        <v>0</v>
      </c>
    </row>
    <row r="829" spans="1:51" ht="26.25" customHeight="1" x14ac:dyDescent="0.15">
      <c r="A829" s="991">
        <v>1</v>
      </c>
      <c r="B829" s="991">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89" t="s">
        <v>274</v>
      </c>
      <c r="K861" s="990"/>
      <c r="L861" s="990"/>
      <c r="M861" s="990"/>
      <c r="N861" s="990"/>
      <c r="O861" s="990"/>
      <c r="P861" s="134" t="s">
        <v>25</v>
      </c>
      <c r="Q861" s="134"/>
      <c r="R861" s="134"/>
      <c r="S861" s="134"/>
      <c r="T861" s="134"/>
      <c r="U861" s="134"/>
      <c r="V861" s="134"/>
      <c r="W861" s="134"/>
      <c r="X861" s="134"/>
      <c r="Y861" s="275" t="s">
        <v>319</v>
      </c>
      <c r="Z861" s="276"/>
      <c r="AA861" s="276"/>
      <c r="AB861" s="276"/>
      <c r="AC861" s="989" t="s">
        <v>310</v>
      </c>
      <c r="AD861" s="989"/>
      <c r="AE861" s="989"/>
      <c r="AF861" s="989"/>
      <c r="AG861" s="989"/>
      <c r="AH861" s="275" t="s">
        <v>236</v>
      </c>
      <c r="AI861" s="273"/>
      <c r="AJ861" s="273"/>
      <c r="AK861" s="273"/>
      <c r="AL861" s="273" t="s">
        <v>19</v>
      </c>
      <c r="AM861" s="273"/>
      <c r="AN861" s="273"/>
      <c r="AO861" s="277"/>
      <c r="AP861" s="988" t="s">
        <v>275</v>
      </c>
      <c r="AQ861" s="988"/>
      <c r="AR861" s="988"/>
      <c r="AS861" s="988"/>
      <c r="AT861" s="988"/>
      <c r="AU861" s="988"/>
      <c r="AV861" s="988"/>
      <c r="AW861" s="988"/>
      <c r="AX861" s="988"/>
      <c r="AY861" s="34">
        <f>$AY$859</f>
        <v>0</v>
      </c>
    </row>
    <row r="862" spans="1:51" ht="26.25" customHeight="1" x14ac:dyDescent="0.15">
      <c r="A862" s="991">
        <v>1</v>
      </c>
      <c r="B862" s="991">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89" t="s">
        <v>274</v>
      </c>
      <c r="K894" s="990"/>
      <c r="L894" s="990"/>
      <c r="M894" s="990"/>
      <c r="N894" s="990"/>
      <c r="O894" s="990"/>
      <c r="P894" s="134" t="s">
        <v>25</v>
      </c>
      <c r="Q894" s="134"/>
      <c r="R894" s="134"/>
      <c r="S894" s="134"/>
      <c r="T894" s="134"/>
      <c r="U894" s="134"/>
      <c r="V894" s="134"/>
      <c r="W894" s="134"/>
      <c r="X894" s="134"/>
      <c r="Y894" s="275" t="s">
        <v>319</v>
      </c>
      <c r="Z894" s="276"/>
      <c r="AA894" s="276"/>
      <c r="AB894" s="276"/>
      <c r="AC894" s="989" t="s">
        <v>310</v>
      </c>
      <c r="AD894" s="989"/>
      <c r="AE894" s="989"/>
      <c r="AF894" s="989"/>
      <c r="AG894" s="989"/>
      <c r="AH894" s="275" t="s">
        <v>236</v>
      </c>
      <c r="AI894" s="273"/>
      <c r="AJ894" s="273"/>
      <c r="AK894" s="273"/>
      <c r="AL894" s="273" t="s">
        <v>19</v>
      </c>
      <c r="AM894" s="273"/>
      <c r="AN894" s="273"/>
      <c r="AO894" s="277"/>
      <c r="AP894" s="988" t="s">
        <v>275</v>
      </c>
      <c r="AQ894" s="988"/>
      <c r="AR894" s="988"/>
      <c r="AS894" s="988"/>
      <c r="AT894" s="988"/>
      <c r="AU894" s="988"/>
      <c r="AV894" s="988"/>
      <c r="AW894" s="988"/>
      <c r="AX894" s="988"/>
      <c r="AY894" s="34">
        <f>$AY$892</f>
        <v>0</v>
      </c>
    </row>
    <row r="895" spans="1:51" ht="26.25" customHeight="1" x14ac:dyDescent="0.15">
      <c r="A895" s="991">
        <v>1</v>
      </c>
      <c r="B895" s="991">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89" t="s">
        <v>274</v>
      </c>
      <c r="K927" s="990"/>
      <c r="L927" s="990"/>
      <c r="M927" s="990"/>
      <c r="N927" s="990"/>
      <c r="O927" s="990"/>
      <c r="P927" s="134" t="s">
        <v>25</v>
      </c>
      <c r="Q927" s="134"/>
      <c r="R927" s="134"/>
      <c r="S927" s="134"/>
      <c r="T927" s="134"/>
      <c r="U927" s="134"/>
      <c r="V927" s="134"/>
      <c r="W927" s="134"/>
      <c r="X927" s="134"/>
      <c r="Y927" s="275" t="s">
        <v>319</v>
      </c>
      <c r="Z927" s="276"/>
      <c r="AA927" s="276"/>
      <c r="AB927" s="276"/>
      <c r="AC927" s="989" t="s">
        <v>310</v>
      </c>
      <c r="AD927" s="989"/>
      <c r="AE927" s="989"/>
      <c r="AF927" s="989"/>
      <c r="AG927" s="989"/>
      <c r="AH927" s="275" t="s">
        <v>236</v>
      </c>
      <c r="AI927" s="273"/>
      <c r="AJ927" s="273"/>
      <c r="AK927" s="273"/>
      <c r="AL927" s="273" t="s">
        <v>19</v>
      </c>
      <c r="AM927" s="273"/>
      <c r="AN927" s="273"/>
      <c r="AO927" s="277"/>
      <c r="AP927" s="988" t="s">
        <v>275</v>
      </c>
      <c r="AQ927" s="988"/>
      <c r="AR927" s="988"/>
      <c r="AS927" s="988"/>
      <c r="AT927" s="988"/>
      <c r="AU927" s="988"/>
      <c r="AV927" s="988"/>
      <c r="AW927" s="988"/>
      <c r="AX927" s="988"/>
      <c r="AY927" s="34">
        <f>$AY$925</f>
        <v>0</v>
      </c>
    </row>
    <row r="928" spans="1:51" ht="26.25" customHeight="1" x14ac:dyDescent="0.15">
      <c r="A928" s="991">
        <v>1</v>
      </c>
      <c r="B928" s="991">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89" t="s">
        <v>274</v>
      </c>
      <c r="K960" s="990"/>
      <c r="L960" s="990"/>
      <c r="M960" s="990"/>
      <c r="N960" s="990"/>
      <c r="O960" s="990"/>
      <c r="P960" s="134" t="s">
        <v>25</v>
      </c>
      <c r="Q960" s="134"/>
      <c r="R960" s="134"/>
      <c r="S960" s="134"/>
      <c r="T960" s="134"/>
      <c r="U960" s="134"/>
      <c r="V960" s="134"/>
      <c r="W960" s="134"/>
      <c r="X960" s="134"/>
      <c r="Y960" s="275" t="s">
        <v>319</v>
      </c>
      <c r="Z960" s="276"/>
      <c r="AA960" s="276"/>
      <c r="AB960" s="276"/>
      <c r="AC960" s="989" t="s">
        <v>310</v>
      </c>
      <c r="AD960" s="989"/>
      <c r="AE960" s="989"/>
      <c r="AF960" s="989"/>
      <c r="AG960" s="989"/>
      <c r="AH960" s="275" t="s">
        <v>236</v>
      </c>
      <c r="AI960" s="273"/>
      <c r="AJ960" s="273"/>
      <c r="AK960" s="273"/>
      <c r="AL960" s="273" t="s">
        <v>19</v>
      </c>
      <c r="AM960" s="273"/>
      <c r="AN960" s="273"/>
      <c r="AO960" s="277"/>
      <c r="AP960" s="988" t="s">
        <v>275</v>
      </c>
      <c r="AQ960" s="988"/>
      <c r="AR960" s="988"/>
      <c r="AS960" s="988"/>
      <c r="AT960" s="988"/>
      <c r="AU960" s="988"/>
      <c r="AV960" s="988"/>
      <c r="AW960" s="988"/>
      <c r="AX960" s="988"/>
      <c r="AY960" s="34">
        <f>$AY$958</f>
        <v>0</v>
      </c>
    </row>
    <row r="961" spans="1:51" ht="26.25" customHeight="1" x14ac:dyDescent="0.15">
      <c r="A961" s="991">
        <v>1</v>
      </c>
      <c r="B961" s="991">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89" t="s">
        <v>274</v>
      </c>
      <c r="K993" s="990"/>
      <c r="L993" s="990"/>
      <c r="M993" s="990"/>
      <c r="N993" s="990"/>
      <c r="O993" s="990"/>
      <c r="P993" s="134" t="s">
        <v>25</v>
      </c>
      <c r="Q993" s="134"/>
      <c r="R993" s="134"/>
      <c r="S993" s="134"/>
      <c r="T993" s="134"/>
      <c r="U993" s="134"/>
      <c r="V993" s="134"/>
      <c r="W993" s="134"/>
      <c r="X993" s="134"/>
      <c r="Y993" s="275" t="s">
        <v>319</v>
      </c>
      <c r="Z993" s="276"/>
      <c r="AA993" s="276"/>
      <c r="AB993" s="276"/>
      <c r="AC993" s="989" t="s">
        <v>310</v>
      </c>
      <c r="AD993" s="989"/>
      <c r="AE993" s="989"/>
      <c r="AF993" s="989"/>
      <c r="AG993" s="989"/>
      <c r="AH993" s="275" t="s">
        <v>236</v>
      </c>
      <c r="AI993" s="273"/>
      <c r="AJ993" s="273"/>
      <c r="AK993" s="273"/>
      <c r="AL993" s="273" t="s">
        <v>19</v>
      </c>
      <c r="AM993" s="273"/>
      <c r="AN993" s="273"/>
      <c r="AO993" s="277"/>
      <c r="AP993" s="988" t="s">
        <v>275</v>
      </c>
      <c r="AQ993" s="988"/>
      <c r="AR993" s="988"/>
      <c r="AS993" s="988"/>
      <c r="AT993" s="988"/>
      <c r="AU993" s="988"/>
      <c r="AV993" s="988"/>
      <c r="AW993" s="988"/>
      <c r="AX993" s="988"/>
      <c r="AY993" s="34">
        <f>$AY$991</f>
        <v>0</v>
      </c>
    </row>
    <row r="994" spans="1:51" ht="26.25" customHeight="1" x14ac:dyDescent="0.15">
      <c r="A994" s="991">
        <v>1</v>
      </c>
      <c r="B994" s="991">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89" t="s">
        <v>274</v>
      </c>
      <c r="K1026" s="990"/>
      <c r="L1026" s="990"/>
      <c r="M1026" s="990"/>
      <c r="N1026" s="990"/>
      <c r="O1026" s="990"/>
      <c r="P1026" s="134" t="s">
        <v>25</v>
      </c>
      <c r="Q1026" s="134"/>
      <c r="R1026" s="134"/>
      <c r="S1026" s="134"/>
      <c r="T1026" s="134"/>
      <c r="U1026" s="134"/>
      <c r="V1026" s="134"/>
      <c r="W1026" s="134"/>
      <c r="X1026" s="134"/>
      <c r="Y1026" s="275" t="s">
        <v>319</v>
      </c>
      <c r="Z1026" s="276"/>
      <c r="AA1026" s="276"/>
      <c r="AB1026" s="276"/>
      <c r="AC1026" s="989" t="s">
        <v>310</v>
      </c>
      <c r="AD1026" s="989"/>
      <c r="AE1026" s="989"/>
      <c r="AF1026" s="989"/>
      <c r="AG1026" s="989"/>
      <c r="AH1026" s="275" t="s">
        <v>236</v>
      </c>
      <c r="AI1026" s="273"/>
      <c r="AJ1026" s="273"/>
      <c r="AK1026" s="273"/>
      <c r="AL1026" s="273" t="s">
        <v>19</v>
      </c>
      <c r="AM1026" s="273"/>
      <c r="AN1026" s="273"/>
      <c r="AO1026" s="277"/>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89" t="s">
        <v>274</v>
      </c>
      <c r="K1059" s="990"/>
      <c r="L1059" s="990"/>
      <c r="M1059" s="990"/>
      <c r="N1059" s="990"/>
      <c r="O1059" s="990"/>
      <c r="P1059" s="134" t="s">
        <v>25</v>
      </c>
      <c r="Q1059" s="134"/>
      <c r="R1059" s="134"/>
      <c r="S1059" s="134"/>
      <c r="T1059" s="134"/>
      <c r="U1059" s="134"/>
      <c r="V1059" s="134"/>
      <c r="W1059" s="134"/>
      <c r="X1059" s="134"/>
      <c r="Y1059" s="275" t="s">
        <v>319</v>
      </c>
      <c r="Z1059" s="276"/>
      <c r="AA1059" s="276"/>
      <c r="AB1059" s="276"/>
      <c r="AC1059" s="989" t="s">
        <v>310</v>
      </c>
      <c r="AD1059" s="989"/>
      <c r="AE1059" s="989"/>
      <c r="AF1059" s="989"/>
      <c r="AG1059" s="989"/>
      <c r="AH1059" s="275" t="s">
        <v>236</v>
      </c>
      <c r="AI1059" s="273"/>
      <c r="AJ1059" s="273"/>
      <c r="AK1059" s="273"/>
      <c r="AL1059" s="273" t="s">
        <v>19</v>
      </c>
      <c r="AM1059" s="273"/>
      <c r="AN1059" s="273"/>
      <c r="AO1059" s="277"/>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89" t="s">
        <v>274</v>
      </c>
      <c r="K1092" s="990"/>
      <c r="L1092" s="990"/>
      <c r="M1092" s="990"/>
      <c r="N1092" s="990"/>
      <c r="O1092" s="990"/>
      <c r="P1092" s="134" t="s">
        <v>25</v>
      </c>
      <c r="Q1092" s="134"/>
      <c r="R1092" s="134"/>
      <c r="S1092" s="134"/>
      <c r="T1092" s="134"/>
      <c r="U1092" s="134"/>
      <c r="V1092" s="134"/>
      <c r="W1092" s="134"/>
      <c r="X1092" s="134"/>
      <c r="Y1092" s="275" t="s">
        <v>319</v>
      </c>
      <c r="Z1092" s="276"/>
      <c r="AA1092" s="276"/>
      <c r="AB1092" s="276"/>
      <c r="AC1092" s="989" t="s">
        <v>310</v>
      </c>
      <c r="AD1092" s="989"/>
      <c r="AE1092" s="989"/>
      <c r="AF1092" s="989"/>
      <c r="AG1092" s="989"/>
      <c r="AH1092" s="275" t="s">
        <v>236</v>
      </c>
      <c r="AI1092" s="273"/>
      <c r="AJ1092" s="273"/>
      <c r="AK1092" s="273"/>
      <c r="AL1092" s="273" t="s">
        <v>19</v>
      </c>
      <c r="AM1092" s="273"/>
      <c r="AN1092" s="273"/>
      <c r="AO1092" s="277"/>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89" t="s">
        <v>274</v>
      </c>
      <c r="K1125" s="990"/>
      <c r="L1125" s="990"/>
      <c r="M1125" s="990"/>
      <c r="N1125" s="990"/>
      <c r="O1125" s="990"/>
      <c r="P1125" s="134" t="s">
        <v>25</v>
      </c>
      <c r="Q1125" s="134"/>
      <c r="R1125" s="134"/>
      <c r="S1125" s="134"/>
      <c r="T1125" s="134"/>
      <c r="U1125" s="134"/>
      <c r="V1125" s="134"/>
      <c r="W1125" s="134"/>
      <c r="X1125" s="134"/>
      <c r="Y1125" s="275" t="s">
        <v>319</v>
      </c>
      <c r="Z1125" s="276"/>
      <c r="AA1125" s="276"/>
      <c r="AB1125" s="276"/>
      <c r="AC1125" s="989" t="s">
        <v>310</v>
      </c>
      <c r="AD1125" s="989"/>
      <c r="AE1125" s="989"/>
      <c r="AF1125" s="989"/>
      <c r="AG1125" s="989"/>
      <c r="AH1125" s="275" t="s">
        <v>236</v>
      </c>
      <c r="AI1125" s="273"/>
      <c r="AJ1125" s="273"/>
      <c r="AK1125" s="273"/>
      <c r="AL1125" s="273" t="s">
        <v>19</v>
      </c>
      <c r="AM1125" s="273"/>
      <c r="AN1125" s="273"/>
      <c r="AO1125" s="277"/>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89" t="s">
        <v>274</v>
      </c>
      <c r="K1158" s="990"/>
      <c r="L1158" s="990"/>
      <c r="M1158" s="990"/>
      <c r="N1158" s="990"/>
      <c r="O1158" s="990"/>
      <c r="P1158" s="134" t="s">
        <v>25</v>
      </c>
      <c r="Q1158" s="134"/>
      <c r="R1158" s="134"/>
      <c r="S1158" s="134"/>
      <c r="T1158" s="134"/>
      <c r="U1158" s="134"/>
      <c r="V1158" s="134"/>
      <c r="W1158" s="134"/>
      <c r="X1158" s="134"/>
      <c r="Y1158" s="275" t="s">
        <v>319</v>
      </c>
      <c r="Z1158" s="276"/>
      <c r="AA1158" s="276"/>
      <c r="AB1158" s="276"/>
      <c r="AC1158" s="989" t="s">
        <v>310</v>
      </c>
      <c r="AD1158" s="989"/>
      <c r="AE1158" s="989"/>
      <c r="AF1158" s="989"/>
      <c r="AG1158" s="989"/>
      <c r="AH1158" s="275" t="s">
        <v>236</v>
      </c>
      <c r="AI1158" s="273"/>
      <c r="AJ1158" s="273"/>
      <c r="AK1158" s="273"/>
      <c r="AL1158" s="273" t="s">
        <v>19</v>
      </c>
      <c r="AM1158" s="273"/>
      <c r="AN1158" s="273"/>
      <c r="AO1158" s="277"/>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89" t="s">
        <v>274</v>
      </c>
      <c r="K1191" s="990"/>
      <c r="L1191" s="990"/>
      <c r="M1191" s="990"/>
      <c r="N1191" s="990"/>
      <c r="O1191" s="990"/>
      <c r="P1191" s="134" t="s">
        <v>25</v>
      </c>
      <c r="Q1191" s="134"/>
      <c r="R1191" s="134"/>
      <c r="S1191" s="134"/>
      <c r="T1191" s="134"/>
      <c r="U1191" s="134"/>
      <c r="V1191" s="134"/>
      <c r="W1191" s="134"/>
      <c r="X1191" s="134"/>
      <c r="Y1191" s="275" t="s">
        <v>319</v>
      </c>
      <c r="Z1191" s="276"/>
      <c r="AA1191" s="276"/>
      <c r="AB1191" s="276"/>
      <c r="AC1191" s="989" t="s">
        <v>310</v>
      </c>
      <c r="AD1191" s="989"/>
      <c r="AE1191" s="989"/>
      <c r="AF1191" s="989"/>
      <c r="AG1191" s="989"/>
      <c r="AH1191" s="275" t="s">
        <v>236</v>
      </c>
      <c r="AI1191" s="273"/>
      <c r="AJ1191" s="273"/>
      <c r="AK1191" s="273"/>
      <c r="AL1191" s="273" t="s">
        <v>19</v>
      </c>
      <c r="AM1191" s="273"/>
      <c r="AN1191" s="273"/>
      <c r="AO1191" s="277"/>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89" t="s">
        <v>274</v>
      </c>
      <c r="K1224" s="990"/>
      <c r="L1224" s="990"/>
      <c r="M1224" s="990"/>
      <c r="N1224" s="990"/>
      <c r="O1224" s="990"/>
      <c r="P1224" s="134" t="s">
        <v>25</v>
      </c>
      <c r="Q1224" s="134"/>
      <c r="R1224" s="134"/>
      <c r="S1224" s="134"/>
      <c r="T1224" s="134"/>
      <c r="U1224" s="134"/>
      <c r="V1224" s="134"/>
      <c r="W1224" s="134"/>
      <c r="X1224" s="134"/>
      <c r="Y1224" s="275" t="s">
        <v>319</v>
      </c>
      <c r="Z1224" s="276"/>
      <c r="AA1224" s="276"/>
      <c r="AB1224" s="276"/>
      <c r="AC1224" s="989" t="s">
        <v>310</v>
      </c>
      <c r="AD1224" s="989"/>
      <c r="AE1224" s="989"/>
      <c r="AF1224" s="989"/>
      <c r="AG1224" s="989"/>
      <c r="AH1224" s="275" t="s">
        <v>236</v>
      </c>
      <c r="AI1224" s="273"/>
      <c r="AJ1224" s="273"/>
      <c r="AK1224" s="273"/>
      <c r="AL1224" s="273" t="s">
        <v>19</v>
      </c>
      <c r="AM1224" s="273"/>
      <c r="AN1224" s="273"/>
      <c r="AO1224" s="277"/>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89" t="s">
        <v>274</v>
      </c>
      <c r="K1257" s="990"/>
      <c r="L1257" s="990"/>
      <c r="M1257" s="990"/>
      <c r="N1257" s="990"/>
      <c r="O1257" s="990"/>
      <c r="P1257" s="134" t="s">
        <v>25</v>
      </c>
      <c r="Q1257" s="134"/>
      <c r="R1257" s="134"/>
      <c r="S1257" s="134"/>
      <c r="T1257" s="134"/>
      <c r="U1257" s="134"/>
      <c r="V1257" s="134"/>
      <c r="W1257" s="134"/>
      <c r="X1257" s="134"/>
      <c r="Y1257" s="275" t="s">
        <v>319</v>
      </c>
      <c r="Z1257" s="276"/>
      <c r="AA1257" s="276"/>
      <c r="AB1257" s="276"/>
      <c r="AC1257" s="989" t="s">
        <v>310</v>
      </c>
      <c r="AD1257" s="989"/>
      <c r="AE1257" s="989"/>
      <c r="AF1257" s="989"/>
      <c r="AG1257" s="989"/>
      <c r="AH1257" s="275" t="s">
        <v>236</v>
      </c>
      <c r="AI1257" s="273"/>
      <c r="AJ1257" s="273"/>
      <c r="AK1257" s="273"/>
      <c r="AL1257" s="273" t="s">
        <v>19</v>
      </c>
      <c r="AM1257" s="273"/>
      <c r="AN1257" s="273"/>
      <c r="AO1257" s="277"/>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89" t="s">
        <v>274</v>
      </c>
      <c r="K1290" s="990"/>
      <c r="L1290" s="990"/>
      <c r="M1290" s="990"/>
      <c r="N1290" s="990"/>
      <c r="O1290" s="990"/>
      <c r="P1290" s="134" t="s">
        <v>25</v>
      </c>
      <c r="Q1290" s="134"/>
      <c r="R1290" s="134"/>
      <c r="S1290" s="134"/>
      <c r="T1290" s="134"/>
      <c r="U1290" s="134"/>
      <c r="V1290" s="134"/>
      <c r="W1290" s="134"/>
      <c r="X1290" s="134"/>
      <c r="Y1290" s="275" t="s">
        <v>319</v>
      </c>
      <c r="Z1290" s="276"/>
      <c r="AA1290" s="276"/>
      <c r="AB1290" s="276"/>
      <c r="AC1290" s="989" t="s">
        <v>310</v>
      </c>
      <c r="AD1290" s="989"/>
      <c r="AE1290" s="989"/>
      <c r="AF1290" s="989"/>
      <c r="AG1290" s="989"/>
      <c r="AH1290" s="275" t="s">
        <v>236</v>
      </c>
      <c r="AI1290" s="273"/>
      <c r="AJ1290" s="273"/>
      <c r="AK1290" s="273"/>
      <c r="AL1290" s="273" t="s">
        <v>19</v>
      </c>
      <c r="AM1290" s="273"/>
      <c r="AN1290" s="273"/>
      <c r="AO1290" s="277"/>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2022-05-27T04:18:00Z</cp:lastPrinted>
  <dcterms:created xsi:type="dcterms:W3CDTF">2012-03-13T00:50:25Z</dcterms:created>
  <dcterms:modified xsi:type="dcterms:W3CDTF">2022-09-05T10:04:18Z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