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905CE316-F44B-4FFF-9BD1-E82C883557F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0" i="11" l="1"/>
  <c r="AY398" i="11"/>
  <c r="AY399" i="11"/>
  <c r="AY332" i="11"/>
  <c r="AY336" i="11"/>
  <c r="AY337" i="11"/>
  <c r="AY341" i="11"/>
  <c r="AY324" i="11"/>
  <c r="AY328" i="11"/>
  <c r="AY33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77" i="11" l="1"/>
  <c r="AY152" i="11"/>
  <c r="AY179" i="11"/>
  <c r="AY125" i="11"/>
  <c r="AY114" i="11"/>
  <c r="AY142" i="11"/>
  <c r="AY118" i="11"/>
  <c r="AY143" i="11"/>
  <c r="AY175" i="11"/>
  <c r="AY123" i="11"/>
  <c r="AY115" i="11"/>
  <c r="AY116" i="11"/>
  <c r="AY130" i="11"/>
  <c r="AY117" i="11"/>
  <c r="AY131"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6" i="11" l="1"/>
  <c r="AY63" i="11"/>
  <c r="AY97" i="11"/>
  <c r="AY49" i="11"/>
  <c r="AY82" i="11"/>
  <c r="AY83" i="11"/>
  <c r="AY55" i="11"/>
  <c r="AY80" i="11"/>
  <c r="AY81" i="11"/>
  <c r="AY84"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<sst xmlns="http://schemas.openxmlformats.org/spreadsheetml/2006/main" count="2073" uniqueCount="770">
  <si>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</si>
  <si>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</si>
  <si>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</si>
  <si>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</si>
  <si>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</si>
  <si>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</si>
  <si>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</si>
  <si>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</si>
  <si>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</si>
  <si>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</si>
  <si>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</si>
  <si>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</si>
  <si>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</si>
  <si>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</si>
  <si>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</si>
  <si>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</si>
  <si>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</si>
  <si>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</si>
  <si>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</si>
  <si>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</si>
  <si>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</si>
  <si>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</si>
  <si>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</si>
  <si>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</si>
  <si>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</si>
  <si>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</si>
  <si>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</si>
  <si>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</si>
  <si>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</si>
  <si>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</si>
  <si>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</si>
  <si>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</si>
  <si>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</si>
  <si>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</si>
  <si>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</si>
  <si>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</si>
  <si>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</si>
  <si>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</si>
  <si>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</si>
  <si>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</si>
  <si>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</si>
  <si>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</si>
  <si>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</si>
  <si>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</si>
  <si>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</si>
  <si>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</si>
  <si>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</si>
  <si>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</si>
  <si>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</si>
  <si>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</si>
  <si>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</si>
  <si>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</si>
  <si>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</si>
  <si>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</si>
  <si>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</si>
  <si>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</si>
  <si>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</si>
  <si>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</si>
  <si>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</si>
  <si>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</si>
  <si>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</si>
  <si>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</si>
  <si>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</si>
  <si>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</si>
  <si>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</si>
  <si>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</si>
  <si>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</si>
  <si>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</si>
  <si>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</si>
  <si>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</si>
  <si>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</si>
  <si>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</si>
  <si>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</si>
  <si>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</si>
  <si>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</si>
  <si>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</si>
  <si>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</si>
  <si>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</si>
  <si>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</si>
  <si>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</si>
  <si>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</si>
  <si>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</si>
  <si>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</si>
  <si>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</si>
  <si>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</si>
  <si>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</si>
  <si>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</si>
  <si>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</si>
  <si>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</si>
  <si>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</si>
  <si>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</si>
  <si>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</si>
  <si>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</si>
  <si>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</si>
  <si>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</si>
  <si>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</si>
  <si>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</si>
  <si>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</si>
  <si>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</si>
  <si>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</si>
  <si>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</si>
  <si>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</si>
  <si>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</si>
  <si>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</si>
  <si>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</si>
  <si>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</si>
  <si>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</si>
  <si>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</si>
  <si>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</si>
  <si>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</si>
  <si>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</si>
  <si>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</si>
  <si>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</si>
  <si>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</si>
  <si>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</si>
  <si>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</si>
  <si>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</si>
  <si>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</si>
  <si>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</si>
  <si>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</si>
  <si>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</si>
  <si>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</si>
  <si>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</si>
  <si>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</si>
  <si>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</si>
  <si>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</si>
  <si>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</si>
  <si>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</si>
  <si>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</si>
  <si>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</si>
  <si>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</si>
  <si>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</si>
  <si>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</si>
  <si>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</si>
  <si>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</si>
  <si>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</si>
  <si>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</si>
  <si>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</si>
  <si>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</si>
  <si>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</si>
  <si>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</si>
  <si>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</si>
  <si>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</si>
  <si>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</si>
  <si>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</si>
  <si>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</si>
  <si>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</si>
  <si>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</si>
  <si>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</si>
  <si>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</si>
  <si>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</si>
  <si>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</si>
  <si>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</si>
  <si>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</si>
  <si>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</si>
  <si>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</si>
  <si>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</si>
  <si>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</si>
  <si>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</si>
  <si>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</si>
  <si>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</si>
  <si>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</si>
  <si>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</si>
  <si>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</si>
  <si>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</si>
  <si>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</si>
  <si>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</si>
  <si>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</si>
  <si>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</si>
  <si>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</si>
  <si>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</si>
  <si>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</si>
  <si>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</si>
  <si>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</si>
  <si>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</si>
  <si>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</si>
  <si>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</si>
  <si>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</si>
  <si>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</si>
  <si>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</si>
  <si>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</si>
  <si>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</si>
  <si>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</si>
  <si>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</si>
  <si>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</si>
  <si>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</si>
  <si>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</si>
  <si>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</si>
  <si>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</si>
  <si>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</si>
  <si>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</si>
  <si>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</si>
  <si>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</si>
  <si>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</si>
  <si>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</si>
  <si>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</si>
  <si>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</si>
  <si>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</si>
  <si>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</si>
  <si>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</si>
  <si>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</si>
  <si>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</si>
  <si>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</si>
  <si>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</si>
  <si>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</si>
  <si>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</si>
  <si>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</si>
  <si>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</si>
  <si>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</si>
  <si>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</si>
  <si>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</si>
  <si>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</si>
  <si>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</si>
  <si>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</si>
  <si>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</si>
  <si>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</si>
  <si>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</si>
  <si>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</si>
  <si>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</si>
  <si>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</si>
  <si>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</si>
  <si>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</si>
  <si>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</si>
  <si>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</si>
  <si>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</si>
  <si>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</si>
  <si>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</si>
  <si>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</si>
  <si>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</si>
  <si>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</si>
  <si>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</si>
  <si>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</si>
  <si>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</si>
  <si>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</si>
  <si>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</si>
  <si>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</si>
  <si>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</si>
  <si>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</si>
  <si>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</si>
  <si>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</si>
  <si>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</si>
  <si>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</si>
  <si>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</si>
  <si>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</si>
  <si>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</si>
  <si>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</si>
  <si>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</si>
  <si>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</si>
  <si>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</si>
  <si>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</si>
  <si>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</si>
  <si>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</si>
  <si>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</si>
  <si>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</si>
  <si>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</si>
  <si>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</si>
  <si>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</si>
  <si>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</si>
  <si>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</si>
  <si>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</si>
  <si>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</si>
  <si>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</si>
  <si>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</si>
  <si>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</si>
  <si>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</si>
  <si>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</si>
  <si>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</si>
  <si>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</si>
  <si>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</si>
  <si>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</si>
  <si>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</si>
  <si>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</si>
  <si>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</si>
  <si>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</si>
  <si>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</si>
  <si>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</si>
  <si>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</si>
  <si>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</si>
  <si>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</si>
  <si>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</si>
  <si>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</si>
  <si>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</si>
  <si>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</si>
  <si>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</si>
  <si>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</si>
  <si>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</si>
  <si>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</si>
  <si>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</si>
  <si>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</si>
  <si>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</si>
  <si>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</si>
  <si>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</si>
  <si>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</si>
  <si>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</si>
  <si>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</si>
  <si>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</si>
  <si>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</si>
  <si>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</si>
  <si>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</si>
  <si>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</si>
  <si>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</si>
  <si>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</si>
  <si>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</si>
  <si>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</si>
  <si>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</si>
  <si>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</si>
  <si>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</si>
  <si>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</si>
  <si>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</si>
  <si>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</si>
  <si>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</si>
  <si>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</si>
  <si>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</si>
  <si>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</si>
  <si>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</si>
  <si>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</si>
  <si>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</si>
  <si>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</si>
  <si>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</si>
  <si>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</si>
  <si>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</si>
  <si>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</si>
  <si>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</si>
  <si>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</si>
  <si>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</si>
  <si>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</si>
  <si>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</si>
  <si>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</si>
  <si>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</si>
  <si>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</si>
  <si>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</si>
  <si>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</si>
  <si>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</si>
  <si>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</si>
  <si>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</si>
  <si>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</si>
  <si>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</si>
  <si>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</si>
  <si>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</si>
  <si>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</si>
  <si>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</si>
  <si>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</si>
  <si>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</si>
  <si>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</si>
  <si>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</si>
  <si>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</si>
  <si>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</si>
  <si>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</si>
  <si>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</si>
  <si>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</si>
  <si>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</si>
  <si>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</si>
  <si>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</si>
  <si>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</si>
  <si>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</si>
  <si>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</si>
  <si>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</si>
  <si>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</si>
  <si>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</si>
  <si>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</si>
  <si>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</si>
  <si>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</si>
  <si>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</si>
  <si>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</si>
  <si>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</si>
  <si>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</si>
  <si>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</si>
  <si>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</si>
  <si>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</si>
  <si>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</si>
  <si>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</si>
  <si>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</si>
  <si>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</si>
  <si>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</si>
  <si>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</si>
  <si>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</si>
  <si>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</si>
  <si>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</si>
  <si>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</si>
  <si>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</si>
  <si>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</si>
  <si>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</si>
  <si>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</si>
  <si>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</si>
  <si>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</si>
  <si>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</si>
  <si>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</si>
  <si>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</si>
  <si>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</si>
  <si>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</si>
  <si>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</si>
  <si>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</si>
  <si>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</si>
  <si>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</si>
  <si>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</si>
  <si>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</si>
  <si>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</si>
  <si>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</si>
  <si>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</si>
  <si>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</si>
  <si>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</si>
  <si>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</si>
  <si>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</si>
  <si>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</si>
  <si>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</si>
  <si>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</si>
  <si>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</si>
  <si>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</si>
  <si>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</si>
  <si>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</si>
  <si>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</si>
  <si>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</si>
  <si>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</si>
  <si>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</si>
  <si>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</si>
  <si>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</si>
  <si>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</si>
  <si>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</si>
  <si>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</si>
  <si>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</si>
  <si>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</si>
  <si>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</si>
  <si>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</si>
  <si>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</si>
  <si>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</si>
  <si>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</si>
  <si>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</si>
  <si>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</si>
  <si>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</si>
  <si>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</si>
  <si>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</si>
  <si>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</si>
  <si>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</si>
  <si>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</si>
  <si>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</si>
  <si>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</si>
  <si>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</si>
  <si>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</si>
  <si>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</si>
  <si>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</si>
  <si>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</si>
  <si>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</si>
  <si>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</si>
  <si>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</si>
  <si>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</si>
  <si>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</si>
  <si>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</si>
  <si>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</si>
  <si>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</si>
  <si>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</si>
  <si>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</si>
  <si>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</si>
  <si>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</si>
  <si>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</si>
  <si>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</si>
  <si>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</si>
  <si>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</si>
  <si>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</si>
  <si>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</si>
  <si>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</si>
  <si>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</si>
  <si>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</si>
  <si>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</si>
  <si>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</si>
  <si>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</si>
  <si>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</si>
  <si>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</si>
  <si>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</si>
  <si>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</si>
  <si>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</si>
  <si>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</si>
  <si>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</si>
  <si>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</si>
  <si>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</si>
  <si>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</si>
  <si>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</si>
  <si>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</si>
  <si>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</si>
  <si>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</si>
  <si>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</si>
  <si>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</si>
  <si>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</si>
  <si>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</si>
  <si>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</si>
  <si>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</si>
  <si>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</si>
  <si>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</si>
  <si>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</si>
  <si>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</si>
  <si>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</si>
  <si>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</si>
  <si>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</si>
  <si>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</si>
  <si>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</si>
  <si>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</si>
  <si>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</si>
  <si>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</si>
  <si>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</si>
  <si>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</si>
  <si>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</si>
  <si>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</si>
  <si>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</si>
  <si>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</si>
  <si>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</si>
  <si>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</si>
  <si>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</si>
  <si>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</si>
  <si>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</si>
  <si>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</si>
  <si>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</si>
  <si>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</si>
  <si>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</si>
  <si>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</si>
  <si>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</si>
  <si>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</si>
  <si>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</si>
  <si>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</si>
  <si>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</si>
  <si>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</si>
  <si>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</si>
  <si>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</si>
  <si>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</si>
  <si>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</si>
  <si>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</si>
  <si>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</si>
  <si>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</si>
  <si>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</si>
  <si>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</si>
  <si>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</si>
  <si>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</si>
  <si>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</si>
  <si>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</si>
  <si>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</si>
  <si>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</si>
  <si>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</si>
  <si>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</si>
  <si>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</si>
  <si>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</si>
  <si>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</si>
  <si>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</si>
  <si>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</si>
  <si>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</si>
  <si>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</si>
  <si>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</si>
  <si>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</si>
  <si>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</si>
  <si>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</si>
  <si>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</si>
  <si>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</si>
  <si>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</si>
  <si>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</si>
  <si>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</si>
  <si>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</si>
  <si>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</si>
  <si>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</si>
  <si>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</si>
  <si>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</si>
  <si>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</si>
  <si>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</si>
  <si>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</si>
  <si>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</si>
  <si>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</si>
  <si>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</si>
  <si>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</si>
  <si>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</si>
  <si>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</si>
  <si>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</si>
  <si>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</si>
  <si>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</si>
  <si>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</si>
  <si>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</si>
  <si>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</si>
  <si>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</si>
  <si>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</si>
  <si>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</si>
  <si>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</si>
  <si>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</si>
  <si>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</si>
  <si>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</si>
  <si>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</si>
  <si>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</si>
  <si>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</si>
  <si>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</si>
  <si>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</si>
  <si>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</si>
  <si>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</si>
  <si>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</si>
  <si>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</si>
  <si>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</si>
  <si>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</si>
  <si>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</si>
  <si>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</si>
  <si>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</si>
  <si>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</si>
  <si>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</si>
  <si>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</si>
  <si>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</si>
  <si>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</si>
  <si>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</si>
  <si>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</si>
  <si>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</si>
  <si>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</si>
  <si>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</si>
  <si>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</si>
  <si>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</si>
  <si>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</si>
  <si>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</si>
  <si>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</si>
  <si>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</si>
  <si>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</si>
  <si>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</si>
  <si>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</si>
  <si>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</si>
  <si>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</si>
  <si>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</si>
  <si>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</si>
  <si>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</si>
  <si>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</si>
  <si>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</si>
  <si>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</si>
  <si>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</si>
  <si>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</si>
  <si>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</si>
  <si>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</si>
  <si>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</si>
  <si>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</si>
  <si>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</si>
  <si>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</si>
  <si>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</si>
  <si>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</si>
  <si>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</si>
  <si>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</si>
  <si>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</si>
  <si>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</si>
  <si>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</si>
  <si>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</si>
  <si>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</si>
  <si>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</si>
  <si>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</si>
  <si>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</si>
  <si>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</si>
  <si>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</si>
  <si>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</si>
  <si>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</si>
  <si>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</si>
  <si>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</si>
  <si>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</si>
  <si>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</si>
  <si>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</si>
  <si>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</si>
  <si>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</si>
  <si>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</si>
  <si>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</si>
  <si>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</si>
  <si>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</si>
  <si>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</si>
  <si>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</si>
  <si>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</si>
  <si>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</si>
  <si>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</si>
  <si>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</si>
  <si>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</si>
  <si>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</si>
  <si>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</si>
  <si>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</si>
  <si>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</si>
  <si>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</si>
  <si>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</si>
  <si>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</si>
  <si>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</si>
  <si>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</si>
  <si>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</si>
  <si>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</si>
  <si>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</si>
  <si>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</si>
  <si>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</si>
  <si>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</si>
  <si>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</si>
  <si>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</si>
  <si>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</si>
  <si>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</si>
  <si>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</si>
  <si>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</si>
  <si>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</si>
  <si>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</si>
  <si>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</si>
  <si>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</si>
  <si>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</si>
  <si>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</si>
  <si>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</si>
  <si>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</si>
  <si>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</si>
  <si>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</si>
  <si>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通信衛星の中継機能の借上（三幕共同）</t>
  </si>
  <si>
    <t>防衛装備庁プロジェクト管理部</t>
  </si>
  <si>
    <t>事業監理官 吉岡 正嗣</t>
  </si>
  <si>
    <t>平成2年度</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</si>
  <si>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</si>
  <si>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</si>
  <si>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</si>
  <si>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</si>
  <si>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通信維持費</t>
  </si>
  <si>
    <t>陸海空自衛隊の各ビークルが使用する通信衛星の中継機能一式を借上げ、常時対応可能な作戦通信能力を維持する。</t>
  </si>
  <si>
    <t>陸海空自衛隊の各ビークルに所要の衛星通信能力を24時間常続的に提供した日</t>
  </si>
  <si>
    <t>日</t>
  </si>
  <si>
    <t>１つの通信衛星（１中継器）の借上げを実施</t>
  </si>
  <si>
    <t>エリア</t>
  </si>
  <si>
    <t>執行額（Ｘ）／事業数（Ｙ）　　　　　　　　　　　　　　　　　　　　　　　</t>
    <phoneticPr fontId="5"/>
  </si>
  <si>
    <t>百万円/エリア</t>
  </si>
  <si>
    <t>　　Ｘ/Ｙ</t>
    <phoneticPr fontId="5"/>
  </si>
  <si>
    <t>／　</t>
    <phoneticPr fontId="5"/>
  </si>
  <si>
    <t>○</t>
  </si>
  <si>
    <t>防衛</t>
  </si>
  <si>
    <t>陸海空自衛隊の各ビークル（艦艇・航空機等）が作戦海域・空域等を行動しつつ、各ビークル間又は陸上の上級司令部と連携して作戦を実施するため、Xバンド衛星通信を使用し、シームレスに連接する安定性の高い通信を実現する。</t>
    <rPh sb="43" eb="44">
      <t>マタ</t>
    </rPh>
    <phoneticPr fontId="5"/>
  </si>
  <si>
    <t>-</t>
    <phoneticPr fontId="5"/>
  </si>
  <si>
    <t>‐</t>
  </si>
  <si>
    <t>通信衛星に搭載されている衛星通信用の中継器を借上げて陸海空自衛隊の衛星通信に利用するもの。</t>
    <rPh sb="0" eb="2">
      <t>ツウシン</t>
    </rPh>
    <rPh sb="2" eb="4">
      <t>エイセイ</t>
    </rPh>
    <rPh sb="5" eb="7">
      <t>トウサイ</t>
    </rPh>
    <rPh sb="12" eb="14">
      <t>エイセイ</t>
    </rPh>
    <rPh sb="14" eb="16">
      <t>ツウシン</t>
    </rPh>
    <rPh sb="16" eb="17">
      <t>ヨウ</t>
    </rPh>
    <rPh sb="18" eb="20">
      <t>チュウケイ</t>
    </rPh>
    <rPh sb="20" eb="21">
      <t>キ</t>
    </rPh>
    <rPh sb="22" eb="24">
      <t>カリア</t>
    </rPh>
    <rPh sb="33" eb="35">
      <t>エイセイ</t>
    </rPh>
    <rPh sb="35" eb="37">
      <t>ツウシン</t>
    </rPh>
    <rPh sb="38" eb="40">
      <t>リヨウ</t>
    </rPh>
    <phoneticPr fontId="5"/>
  </si>
  <si>
    <t>衛星通信用中継器の借上げ</t>
    <rPh sb="0" eb="2">
      <t>エイセイ</t>
    </rPh>
    <rPh sb="2" eb="4">
      <t>ツウシン</t>
    </rPh>
    <rPh sb="4" eb="5">
      <t>ヨウ</t>
    </rPh>
    <rPh sb="5" eb="7">
      <t>チュウケイ</t>
    </rPh>
    <rPh sb="7" eb="8">
      <t>キ</t>
    </rPh>
    <rPh sb="9" eb="11">
      <t>カリア</t>
    </rPh>
    <phoneticPr fontId="5"/>
  </si>
  <si>
    <t>－</t>
    <phoneticPr fontId="5"/>
  </si>
  <si>
    <t>平成３１年度以降に係る防衛計画の大綱（平成３０年１２月１８日国家安全保障会議決定及び閣議決定）</t>
    <phoneticPr fontId="5"/>
  </si>
  <si>
    <t>契約相手方に対して契約内容以外の要求を行っていないため、負担関係は妥当である。</t>
    <phoneticPr fontId="5"/>
  </si>
  <si>
    <t>今後の通信所要を含め、効率的な実施のための検討を実施するとともに、一括調達などによる経費削減を実施し、コスト削減・効率化を図っている。</t>
    <phoneticPr fontId="5"/>
  </si>
  <si>
    <t>他の手法・手段はない。</t>
    <phoneticPr fontId="5"/>
  </si>
  <si>
    <t>活動実績は見込みに見合ったものである。</t>
    <phoneticPr fontId="5"/>
  </si>
  <si>
    <t>引き続き、今後の通信所要を含めたコスト低減方法の検討等を行い、効率的な予算執行、予算要求に努める。</t>
    <phoneticPr fontId="5"/>
  </si>
  <si>
    <t>本事業は、自衛隊の活動に必要な通信衛星の中継器を借り上げ、ひいては日本の安全保障に寄与するものであり、国民や社会のニーズを的確に反映している。</t>
    <phoneticPr fontId="5"/>
  </si>
  <si>
    <t>本事業は、自衛隊の活動に必要な通信衛星の中継器の借上げであるため、地方自治体、民間等に委ねることはできない。</t>
    <phoneticPr fontId="5"/>
  </si>
  <si>
    <t>本事業は、自衛隊の活動に必要な通信衛星の中継器を借り上げ、ひいては日本の安全保障に寄与するもので、政策目的の達成手段として必要かつ適切であり、優先度が高い事業である。</t>
    <phoneticPr fontId="5"/>
  </si>
  <si>
    <t>調達に際しては、原則として一般競争入札により入札参加者を募り競争性の確保に努めるとともに、コストの低減を従前より図っているなど、単位当たりコスト等の水準は妥当である。</t>
    <phoneticPr fontId="5"/>
  </si>
  <si>
    <t>通信衛星の中継器の借上げのための費目・使途となっており、事業目的に即し真に必要なものに限定されている。</t>
    <phoneticPr fontId="5"/>
  </si>
  <si>
    <t>成果実績は、陸海空自衛隊の各ビークルが使用する通信衛星の中継器の借上げにより、常時対応可能な作戦通信能力の維持を実施しており、成果目標に見合っている。</t>
    <phoneticPr fontId="5"/>
  </si>
  <si>
    <t>通信衛星の中継器は、自衛隊の活動において、十分に活用されている。</t>
    <phoneticPr fontId="5"/>
  </si>
  <si>
    <t>１．必要性
　　シームレスに連接する安定性の高い通信により、陸海空自衛隊の各ビークルが連携して作戦を実施するため、必要である。
２．効率性
　　過去の中継器使用状況から無駄のない中継器使用を検討し、類似の通信サービスとの比較や業者見積の精査によるコスト削減を図っており、効率的である。
３．有効性
　　通信衛星の中継器を借上げることで、シームレスに連接する安定性の高い通信を実現しており、自衛隊が行う作戦遂行に有効である。
４．総合評価
　　本事業は、必要性、効率性、有効性を考慮し、適正に実施している。</t>
    <phoneticPr fontId="5"/>
  </si>
  <si>
    <t>通信維持費</t>
    <rPh sb="0" eb="2">
      <t>ツウシン</t>
    </rPh>
    <rPh sb="2" eb="4">
      <t>イジ</t>
    </rPh>
    <rPh sb="4" eb="5">
      <t>ヒ</t>
    </rPh>
    <phoneticPr fontId="5"/>
  </si>
  <si>
    <t>衛星通信中継機能の借上げ</t>
    <rPh sb="0" eb="2">
      <t>エイセイ</t>
    </rPh>
    <rPh sb="2" eb="4">
      <t>ツウシン</t>
    </rPh>
    <rPh sb="4" eb="6">
      <t>チュウケイ</t>
    </rPh>
    <rPh sb="6" eb="8">
      <t>キノウ</t>
    </rPh>
    <rPh sb="9" eb="11">
      <t>カリア</t>
    </rPh>
    <phoneticPr fontId="5"/>
  </si>
  <si>
    <t>衛星通信中継機能の借上げ</t>
    <rPh sb="0" eb="2">
      <t>エイセイ</t>
    </rPh>
    <rPh sb="2" eb="4">
      <t>ツウシン</t>
    </rPh>
    <rPh sb="4" eb="6">
      <t>チュウケイ</t>
    </rPh>
    <rPh sb="6" eb="8">
      <t>キノウ</t>
    </rPh>
    <rPh sb="9" eb="11">
      <t>カリア</t>
    </rPh>
    <phoneticPr fontId="5"/>
  </si>
  <si>
    <t>-</t>
    <phoneticPr fontId="5"/>
  </si>
  <si>
    <t>Ⅰ‐1‐（1）宇宙・サイバー・電磁波の領域における能力の獲得・強化
Ⅰ‐1‐（2）従来の領域における能力の強化
Ⅰ‐2‐（6）情報機能の強化
Ⅰ‐3‐（1）大規模災害等への対応</t>
    <rPh sb="7" eb="9">
      <t>ウチュウ</t>
    </rPh>
    <rPh sb="15" eb="18">
      <t>デンジハ</t>
    </rPh>
    <rPh sb="19" eb="21">
      <t>リョウイキ</t>
    </rPh>
    <rPh sb="25" eb="27">
      <t>ノウリョク</t>
    </rPh>
    <rPh sb="28" eb="30">
      <t>カクトク</t>
    </rPh>
    <rPh sb="31" eb="33">
      <t>キョウカ</t>
    </rPh>
    <rPh sb="41" eb="43">
      <t>ジュウライ</t>
    </rPh>
    <rPh sb="44" eb="46">
      <t>リョウイキ</t>
    </rPh>
    <rPh sb="50" eb="52">
      <t>ノウリョク</t>
    </rPh>
    <rPh sb="53" eb="55">
      <t>キョウカ</t>
    </rPh>
    <rPh sb="63" eb="65">
      <t>ジョウホウ</t>
    </rPh>
    <rPh sb="65" eb="67">
      <t>キノウ</t>
    </rPh>
    <rPh sb="68" eb="70">
      <t>キョウカ</t>
    </rPh>
    <rPh sb="78" eb="81">
      <t>ダイキボ</t>
    </rPh>
    <rPh sb="81" eb="83">
      <t>サイガイ</t>
    </rPh>
    <rPh sb="83" eb="84">
      <t>トウ</t>
    </rPh>
    <rPh sb="86" eb="88">
      <t>タイオウ</t>
    </rPh>
    <phoneticPr fontId="5"/>
  </si>
  <si>
    <t>衛星通信中継機能の借上げ</t>
    <phoneticPr fontId="5"/>
  </si>
  <si>
    <t>国庫債務負担行為等</t>
  </si>
  <si>
    <t>株式会社エム・シー・シー</t>
    <phoneticPr fontId="5"/>
  </si>
  <si>
    <t>株式会社エム・シー・シー</t>
    <rPh sb="0" eb="4">
      <t>カブシキカイシャ</t>
    </rPh>
    <phoneticPr fontId="5"/>
  </si>
  <si>
    <t>710/1</t>
    <phoneticPr fontId="5"/>
  </si>
  <si>
    <t>A</t>
  </si>
  <si>
    <t>768/1</t>
    <phoneticPr fontId="5"/>
  </si>
  <si>
    <t>陸海空自衛隊の各部隊がXバンド衛星通信を実施するため、スーパーバード通信衛星（C２号機）の中継器を各自衛隊の専用中継器として借り上げるとともに、同中継器の監視及び運用役務の提供を受けるものである。</t>
    <rPh sb="72" eb="73">
      <t>ドウ</t>
    </rPh>
    <rPh sb="83" eb="85">
      <t>エキム</t>
    </rPh>
    <rPh sb="86" eb="88">
      <t>テイキョウ</t>
    </rPh>
    <rPh sb="89" eb="90">
      <t>ウ</t>
    </rPh>
    <phoneticPr fontId="5"/>
  </si>
  <si>
    <t>-</t>
    <phoneticPr fontId="5"/>
  </si>
  <si>
    <t>Ⅰ‐1　我が国自身の防衛体制の強化（領域横断作戦に必要なな能力の強化における優先事項）
Ⅰ‐2　我が国自身の防衛体制の強化（防衛力の中心的な構成要素の強化における優先事項）
Ⅰ‐3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9" eb="31">
      <t>ノウリョク</t>
    </rPh>
    <rPh sb="32" eb="34">
      <t>キョウカ</t>
    </rPh>
    <rPh sb="38" eb="40">
      <t>ユウセン</t>
    </rPh>
    <rPh sb="40" eb="42">
      <t>ジコウ</t>
    </rPh>
    <rPh sb="62" eb="65">
      <t>ボウエイリョク</t>
    </rPh>
    <rPh sb="66" eb="68">
      <t>チュウシン</t>
    </rPh>
    <rPh sb="68" eb="69">
      <t>テキ</t>
    </rPh>
    <rPh sb="70" eb="72">
      <t>コウセイ</t>
    </rPh>
    <rPh sb="72" eb="74">
      <t>ヨウソ</t>
    </rPh>
    <rPh sb="75" eb="77">
      <t>キョウカ</t>
    </rPh>
    <rPh sb="105" eb="108">
      <t>ダイキボ</t>
    </rPh>
    <rPh sb="108" eb="110">
      <t>サイガイ</t>
    </rPh>
    <rPh sb="110" eb="111">
      <t>トウ</t>
    </rPh>
    <rPh sb="113" eb="115">
      <t>タイオウ</t>
    </rPh>
    <phoneticPr fontId="5"/>
  </si>
  <si>
    <t>-</t>
    <phoneticPr fontId="5"/>
  </si>
  <si>
    <t>A.株式会社ｴﾑ･ｼｰ･ｼｰ</t>
    <rPh sb="2" eb="6">
      <t>カブシキガイシャ</t>
    </rPh>
    <phoneticPr fontId="5"/>
  </si>
  <si>
    <t>①http://www.mod.go.jp/j/approach/hyouka/seisaku/2021/pdf/R03_bunseki_01/pdf
②http://www.mod.go.jp/j/approach/hyouka/seisaku/2021/pdf/R03_bunseki_02/pdf
③http://www.mod.go.jp/j/approach/hyouka/seisaku/2021/pdf/R03_bunseki_09/pdf
④http://www.mod.go.jp/j/approach/hyouka/seisaku/2021/pdf/R03_bunseki_10/pdf</t>
    <phoneticPr fontId="5"/>
  </si>
  <si>
    <t>①６ページ、②１６、１７ページ、③５ページ、④７、８ページ</t>
    <phoneticPr fontId="5"/>
  </si>
  <si>
    <t>-</t>
    <phoneticPr fontId="5"/>
  </si>
  <si>
    <t>1,415/1</t>
    <phoneticPr fontId="5"/>
  </si>
  <si>
    <t>・外部有識者抽出点検の対象外である。</t>
    <phoneticPr fontId="5"/>
  </si>
  <si>
    <t>・令和３年度の執行率が低下している要因について、国民の理解が得られるよう、レビューシート上に記載されたい。
・一般競争入札しているものの、結果として一者応札かつ落札率１００％となっていることから、その要因について検証し、競争性が働く工夫を検討するか、競争性のなかで価格の妥当性が図られる分野でないのであれば、原価精査や価格交渉等による価格面での適正化に努められたい。</t>
    <phoneticPr fontId="5"/>
  </si>
  <si>
    <t>0251</t>
    <phoneticPr fontId="5"/>
  </si>
  <si>
    <t>0235</t>
    <phoneticPr fontId="5"/>
  </si>
  <si>
    <t>0201</t>
    <phoneticPr fontId="5"/>
  </si>
  <si>
    <t>0139</t>
    <phoneticPr fontId="5"/>
  </si>
  <si>
    <t>0116</t>
    <phoneticPr fontId="5"/>
  </si>
  <si>
    <t>0111</t>
    <phoneticPr fontId="5"/>
  </si>
  <si>
    <t>0106</t>
    <phoneticPr fontId="5"/>
  </si>
  <si>
    <t>執行等改善</t>
  </si>
  <si>
    <t>1,746/1</t>
    <phoneticPr fontId="5"/>
  </si>
  <si>
    <t>令和３年度の執行率の低下は、事業内容を精査し効率的な予算執行に努めた結果である。</t>
    <rPh sb="34" eb="36">
      <t>ケッカ</t>
    </rPh>
    <phoneticPr fontId="5"/>
  </si>
  <si>
    <t>有</t>
  </si>
  <si>
    <t>・Ｘバンドの衛星通信は、国内電波法上、政府利用のみという制限があるため、本事業以外に利用は見込まれないものであり、当該衛星通信を実施するための中継器を準備すれば本事業への参画は可能であるが、確実な受注見込みもなく、他事業での利用も見込まれないというハードルが高い状況において、新規で当該中継器を準備して本事業へ参画するという意思を有する他の事業者がなかったものと考えられる。その結果、現状において、唯一当該中継器を保有している現事業者の一者応札となり、不落随契となったものと考えられる。なお、競争性を確保するため、可能性のある国内衛星通信事業者に事業内容を説明する等の取組みを行っているが、本事業は令和６年度に終了となることから、コスト低減の方策等の検討内容とともに、類似する事業に対し今後の更新に反映できるよう努めていく。</t>
    <phoneticPr fontId="5"/>
  </si>
  <si>
    <t>競争性のない随意契約となったものは、一般競争入札の結果、不調により不落随契に移行したものである。ただし、本件は、一般的な衛星通信を使用する要求をしているもので競争性は確保されている。</t>
    <rPh sb="22" eb="24">
      <t>ニュウサツ</t>
    </rPh>
    <rPh sb="25" eb="27">
      <t>ケッカ</t>
    </rPh>
    <rPh sb="28" eb="30">
      <t>フチョウ</t>
    </rPh>
    <rPh sb="33" eb="35">
      <t>フラク</t>
    </rPh>
    <rPh sb="35" eb="37">
      <t>ズイケイ</t>
    </rPh>
    <rPh sb="38" eb="40">
      <t>イコウ</t>
    </rPh>
    <phoneticPr fontId="5"/>
  </si>
  <si>
    <t>平成２９年度からXバンド防衛通信衛星の運用が開始され、同衛星の中継器の使用に随時移行している過程にある。
令和２年度から令和４年度の予算額の減少は、本件スーパーバード通信衛星の中継器の減価償却期間が終了したためである。
令和５年度要求額の減少は、中継器の監視及び運用役務の要求事項から一部を削除したためである。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</si>
</sst>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162113</xdr:colOff>
      <xdr:row>268</xdr:row>
      <xdr:rowOff>265206</xdr:rowOff>
    </xdr:from>
    <xdr:to>
      <xdr:col>32</xdr:col>
      <xdr:colOff>115462</xdr:colOff>
      <xdr:row>277</xdr:row>
      <xdr:rowOff>195578</xdr:rowOff>
    </xdr:to>
    <xdr:grpSp>
      <xdr:nvGrpSpPr>
        <xdr:cNvPr id="2" name="グループ化 1">
          <a:extLst>
            <a:ext uri="{FF2B5EF4-FFF2-40B4-BE49-F238E27FC236}">
              <a16:creationId xmlns:a16="http://schemas.microsoft.com/office/drawing/2014/main" id="{3F6F689D-CCF9-47C3-91D6-E302C6598282}"/>
            </a:ext>
          </a:extLst>
        </xdr:cNvPr>
        <xdr:cNvGrpSpPr/>
      </xdr:nvGrpSpPr>
      <xdr:grpSpPr>
        <a:xfrm>
          <a:off x="4397937" y="41682147"/>
          <a:ext cx="2172113" cy="3056813"/>
          <a:chOff x="4235824" y="44689059"/>
          <a:chExt cx="2154558" cy="3325381"/>
        </a:xfrm>
      </xdr:grpSpPr>
      <xdr:sp macro="" textlink="">
        <xdr:nvSpPr>
          <xdr:cNvPr id="8" name="正方形/長方形 7">
            <a:extLst>
              <a:ext uri="{FF2B5EF4-FFF2-40B4-BE49-F238E27FC236}">
                <a16:creationId xmlns:a16="http://schemas.microsoft.com/office/drawing/2014/main" id="{17EC73D2-5148-4994-8EA8-2D9152BA1D54}"/>
              </a:ext>
            </a:extLst>
          </xdr:cNvPr>
          <xdr:cNvSpPr/>
        </xdr:nvSpPr>
        <xdr:spPr>
          <a:xfrm>
            <a:off x="4329379" y="44689059"/>
            <a:ext cx="1964387" cy="771411"/>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７０９．５百万円</a:t>
            </a:r>
            <a:endParaRPr kumimoji="1" lang="en-US" altLang="ja-JP" sz="1100">
              <a:solidFill>
                <a:sysClr val="windowText" lastClr="000000"/>
              </a:solidFill>
            </a:endParaRPr>
          </a:p>
        </xdr:txBody>
      </xdr:sp>
      <xdr:cxnSp macro="">
        <xdr:nvCxnSpPr>
          <xdr:cNvPr id="9" name="直線コネクタ 8">
            <a:extLst>
              <a:ext uri="{FF2B5EF4-FFF2-40B4-BE49-F238E27FC236}">
                <a16:creationId xmlns:a16="http://schemas.microsoft.com/office/drawing/2014/main" id="{6B69338D-EBA4-4E26-9E31-48102F6ECB5B}"/>
              </a:ext>
            </a:extLst>
          </xdr:cNvPr>
          <xdr:cNvCxnSpPr/>
        </xdr:nvCxnSpPr>
        <xdr:spPr>
          <a:xfrm>
            <a:off x="5285489" y="45461832"/>
            <a:ext cx="6721" cy="1110327"/>
          </a:xfrm>
          <a:prstGeom prst="line">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正方形/長方形 9">
            <a:extLst>
              <a:ext uri="{FF2B5EF4-FFF2-40B4-BE49-F238E27FC236}">
                <a16:creationId xmlns:a16="http://schemas.microsoft.com/office/drawing/2014/main" id="{78F56BC2-0031-48B2-8261-18B839058DE4}"/>
              </a:ext>
            </a:extLst>
          </xdr:cNvPr>
          <xdr:cNvSpPr/>
        </xdr:nvSpPr>
        <xdr:spPr>
          <a:xfrm>
            <a:off x="4356615" y="46595245"/>
            <a:ext cx="1994268" cy="78121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Ａ．（株）ｴﾑ･ｼｰ･ｼｰ</a:t>
            </a:r>
            <a:endParaRPr kumimoji="1" lang="en-US" altLang="ja-JP" sz="1100">
              <a:solidFill>
                <a:sysClr val="windowText" lastClr="000000"/>
              </a:solidFill>
            </a:endParaRPr>
          </a:p>
          <a:p>
            <a:r>
              <a:rPr kumimoji="1" lang="ja-JP" altLang="en-US" sz="1100">
                <a:solidFill>
                  <a:sysClr val="windowText" lastClr="000000"/>
                </a:solidFill>
                <a:effectLst/>
                <a:latin typeface="+mn-lt"/>
                <a:ea typeface="+mn-ea"/>
                <a:cs typeface="+mn-cs"/>
              </a:rPr>
              <a:t>　　　　　７０９．５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1" name="テキスト ボックス 10">
            <a:extLst>
              <a:ext uri="{FF2B5EF4-FFF2-40B4-BE49-F238E27FC236}">
                <a16:creationId xmlns:a16="http://schemas.microsoft.com/office/drawing/2014/main" id="{70E6BD54-AA67-4329-BFBF-07AFBAABE2D7}"/>
              </a:ext>
            </a:extLst>
          </xdr:cNvPr>
          <xdr:cNvSpPr txBox="1"/>
        </xdr:nvSpPr>
        <xdr:spPr bwMode="auto">
          <a:xfrm>
            <a:off x="4235824" y="45767640"/>
            <a:ext cx="2154558" cy="3016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国庫債務負担行為</a:t>
            </a:r>
            <a:r>
              <a:rPr kumimoji="1" lang="en-US" altLang="ja-JP" sz="1100">
                <a:solidFill>
                  <a:schemeClr val="tx1"/>
                </a:solidFill>
              </a:rPr>
              <a:t>】</a:t>
            </a:r>
            <a:endParaRPr kumimoji="1" lang="ja-JP" altLang="en-US" sz="1100">
              <a:solidFill>
                <a:schemeClr val="tx1"/>
              </a:solidFill>
            </a:endParaRPr>
          </a:p>
        </xdr:txBody>
      </xdr:sp>
      <xdr:sp macro="" textlink="">
        <xdr:nvSpPr>
          <xdr:cNvPr id="12" name="テキスト ボックス 11">
            <a:extLst>
              <a:ext uri="{FF2B5EF4-FFF2-40B4-BE49-F238E27FC236}">
                <a16:creationId xmlns:a16="http://schemas.microsoft.com/office/drawing/2014/main" id="{BCB737F4-09B2-4C34-B8A7-256CC3F2C41E}"/>
              </a:ext>
            </a:extLst>
          </xdr:cNvPr>
          <xdr:cNvSpPr txBox="1"/>
        </xdr:nvSpPr>
        <xdr:spPr bwMode="auto">
          <a:xfrm>
            <a:off x="4622492" y="47492079"/>
            <a:ext cx="1494187" cy="5223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rPr>
              <a:t>衛星通信中継機能の借上げ</a:t>
            </a:r>
          </a:p>
        </xdr:txBody>
      </xdr:sp>
      <xdr:sp macro="" textlink="">
        <xdr:nvSpPr>
          <xdr:cNvPr id="13" name="AutoShape 5">
            <a:extLst>
              <a:ext uri="{FF2B5EF4-FFF2-40B4-BE49-F238E27FC236}">
                <a16:creationId xmlns:a16="http://schemas.microsoft.com/office/drawing/2014/main" id="{EB7ED5F5-DF0A-403A-81D9-42E6FAA60828}"/>
              </a:ext>
            </a:extLst>
          </xdr:cNvPr>
          <xdr:cNvSpPr>
            <a:spLocks noChangeArrowheads="1"/>
          </xdr:cNvSpPr>
        </xdr:nvSpPr>
        <xdr:spPr bwMode="auto">
          <a:xfrm>
            <a:off x="4446854" y="47574201"/>
            <a:ext cx="1900559" cy="38906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791"/>
  <sheetViews>
    <sheetView tabSelected="1" view="pageBreakPreview" topLeftCell="A7" zoomScale="85" zoomScaleNormal="75" zoomScaleSheetLayoutView="85" zoomScalePageLayoutView="85" workbookViewId="0">
      <selection activeCell="AD15" sqref="AD15:A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712</v>
      </c>
      <c r="AK2" s="850"/>
      <c r="AL2" s="850"/>
      <c r="AM2" s="850"/>
      <c r="AN2" s="90" t="s">
        <v>368</v>
      </c>
      <c r="AO2" s="850">
        <v>21</v>
      </c>
      <c r="AP2" s="850"/>
      <c r="AQ2" s="850"/>
      <c r="AR2" s="91" t="s">
        <v>368</v>
      </c>
      <c r="AS2" s="851">
        <v>43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474</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699</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宇宙開発利用、科学技術・イノベーション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4.25" customHeight="1" x14ac:dyDescent="0.15">
      <c r="A10" s="773" t="s">
        <v>28</v>
      </c>
      <c r="B10" s="774"/>
      <c r="C10" s="774"/>
      <c r="D10" s="774"/>
      <c r="E10" s="774"/>
      <c r="F10" s="774"/>
      <c r="G10" s="775" t="s">
        <v>745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1801</v>
      </c>
      <c r="Q13" s="714"/>
      <c r="R13" s="714"/>
      <c r="S13" s="714"/>
      <c r="T13" s="714"/>
      <c r="U13" s="714"/>
      <c r="V13" s="715"/>
      <c r="W13" s="713">
        <v>1706</v>
      </c>
      <c r="X13" s="714"/>
      <c r="Y13" s="714"/>
      <c r="Z13" s="714"/>
      <c r="AA13" s="714"/>
      <c r="AB13" s="714"/>
      <c r="AC13" s="715"/>
      <c r="AD13" s="713">
        <v>1154</v>
      </c>
      <c r="AE13" s="714"/>
      <c r="AF13" s="714"/>
      <c r="AG13" s="714"/>
      <c r="AH13" s="714"/>
      <c r="AI13" s="714"/>
      <c r="AJ13" s="715"/>
      <c r="AK13" s="713">
        <v>768</v>
      </c>
      <c r="AL13" s="714"/>
      <c r="AM13" s="714"/>
      <c r="AN13" s="714"/>
      <c r="AO13" s="714"/>
      <c r="AP13" s="714"/>
      <c r="AQ13" s="715"/>
      <c r="AR13" s="750">
        <v>78</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v>-200</v>
      </c>
      <c r="AE14" s="714"/>
      <c r="AF14" s="714"/>
      <c r="AG14" s="714"/>
      <c r="AH14" s="714"/>
      <c r="AI14" s="714"/>
      <c r="AJ14" s="715"/>
      <c r="AK14" s="713" t="s">
        <v>700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t="s">
        <v>714</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1801</v>
      </c>
      <c r="Q18" s="794"/>
      <c r="R18" s="794"/>
      <c r="S18" s="794"/>
      <c r="T18" s="794"/>
      <c r="U18" s="794"/>
      <c r="V18" s="795"/>
      <c r="W18" s="793">
        <f>SUM(W13:AC17)</f>
        <v>1706</v>
      </c>
      <c r="X18" s="794"/>
      <c r="Y18" s="794"/>
      <c r="Z18" s="794"/>
      <c r="AA18" s="794"/>
      <c r="AB18" s="794"/>
      <c r="AC18" s="795"/>
      <c r="AD18" s="793">
        <f>SUM(AD13:AJ17)</f>
        <v>954</v>
      </c>
      <c r="AE18" s="794"/>
      <c r="AF18" s="794"/>
      <c r="AG18" s="794"/>
      <c r="AH18" s="794"/>
      <c r="AI18" s="794"/>
      <c r="AJ18" s="795"/>
      <c r="AK18" s="793">
        <f>SUM(AK13:AQ17)</f>
        <v>768</v>
      </c>
      <c r="AL18" s="794"/>
      <c r="AM18" s="794"/>
      <c r="AN18" s="794"/>
      <c r="AO18" s="794"/>
      <c r="AP18" s="794"/>
      <c r="AQ18" s="795"/>
      <c r="AR18" s="793">
        <f>SUM(AR13:AX17)</f>
        <v>78</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1746</v>
      </c>
      <c r="Q19" s="714"/>
      <c r="R19" s="714"/>
      <c r="S19" s="714"/>
      <c r="T19" s="714"/>
      <c r="U19" s="714"/>
      <c r="V19" s="715"/>
      <c r="W19" s="713">
        <v>1415</v>
      </c>
      <c r="X19" s="714"/>
      <c r="Y19" s="714"/>
      <c r="Z19" s="714"/>
      <c r="AA19" s="714"/>
      <c r="AB19" s="714"/>
      <c r="AC19" s="715"/>
      <c r="AD19" s="713">
        <v>710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0.96946141032759581</v>
      </c>
      <c r="Q20" s="761"/>
      <c r="R20" s="761"/>
      <c r="S20" s="761"/>
      <c r="T20" s="761"/>
      <c r="U20" s="761"/>
      <c r="V20" s="761"/>
      <c r="W20" s="761">
        <f>IF(W18=0, "-", SUM(W19)/W18)</f>
        <v>0.82942555685814767</v>
      </c>
      <c r="X20" s="761"/>
      <c r="Y20" s="761"/>
      <c r="Z20" s="761"/>
      <c r="AA20" s="761"/>
      <c r="AB20" s="761"/>
      <c r="AC20" s="761"/>
      <c r="AD20" s="761">
        <f>IF(AD18=0, "-", SUM(AD19)/AD18)</f>
        <v>0.74423480083857441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f>IF(P19=0, "-", SUM(P19)/SUM(P13,P14))</f>
        <v>0.96946141032759581</v>
      </c>
      <c r="Q21" s="761"/>
      <c r="R21" s="761"/>
      <c r="S21" s="761"/>
      <c r="T21" s="761"/>
      <c r="U21" s="761"/>
      <c r="V21" s="761"/>
      <c r="W21" s="761">
        <f>IF(W19=0, "-", SUM(W19)/SUM(W13,W14))</f>
        <v>0.82942555685814767</v>
      </c>
      <c r="X21" s="761"/>
      <c r="Y21" s="761"/>
      <c r="Z21" s="761"/>
      <c r="AA21" s="761"/>
      <c r="AB21" s="761"/>
      <c r="AC21" s="761"/>
      <c r="AD21" s="761">
        <f>IF(AD19=0, "-", SUM(AD19)/SUM(AD13,AD14))</f>
        <v>0.74423480083857441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768</v>
      </c>
      <c r="Q23" s="751"/>
      <c r="R23" s="751"/>
      <c r="S23" s="751"/>
      <c r="T23" s="751"/>
      <c r="U23" s="751"/>
      <c r="V23" s="752"/>
      <c r="W23" s="750">
        <v>78</v>
      </c>
      <c r="X23" s="751"/>
      <c r="Y23" s="751"/>
      <c r="Z23" s="751"/>
      <c r="AA23" s="751"/>
      <c r="AB23" s="751"/>
      <c r="AC23" s="752"/>
      <c r="AD23" s="753" t="s">
        <v>769</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700</v>
      </c>
      <c r="H24" s="717"/>
      <c r="I24" s="717"/>
      <c r="J24" s="717"/>
      <c r="K24" s="717"/>
      <c r="L24" s="717"/>
      <c r="M24" s="717"/>
      <c r="N24" s="717"/>
      <c r="O24" s="718"/>
      <c r="P24" s="713" t="s">
        <v>714</v>
      </c>
      <c r="Q24" s="714"/>
      <c r="R24" s="714"/>
      <c r="S24" s="714"/>
      <c r="T24" s="714"/>
      <c r="U24" s="714"/>
      <c r="V24" s="715"/>
      <c r="W24" s="713" t="s">
        <v>748</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700</v>
      </c>
      <c r="H25" s="717"/>
      <c r="I25" s="717"/>
      <c r="J25" s="717"/>
      <c r="K25" s="717"/>
      <c r="L25" s="717"/>
      <c r="M25" s="717"/>
      <c r="N25" s="717"/>
      <c r="O25" s="718"/>
      <c r="P25" s="713" t="s">
        <v>714</v>
      </c>
      <c r="Q25" s="714"/>
      <c r="R25" s="714"/>
      <c r="S25" s="714"/>
      <c r="T25" s="714"/>
      <c r="U25" s="714"/>
      <c r="V25" s="715"/>
      <c r="W25" s="713" t="s">
        <v>748</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t="s">
        <v>714</v>
      </c>
      <c r="Q26" s="714"/>
      <c r="R26" s="714"/>
      <c r="S26" s="714"/>
      <c r="T26" s="714"/>
      <c r="U26" s="714"/>
      <c r="V26" s="715"/>
      <c r="W26" s="713" t="s">
        <v>752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t="s">
        <v>714</v>
      </c>
      <c r="Q27" s="714"/>
      <c r="R27" s="714"/>
      <c r="S27" s="714"/>
      <c r="T27" s="714"/>
      <c r="U27" s="714"/>
      <c r="V27" s="715"/>
      <c r="W27" s="713" t="s">
        <v>752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714</v>
      </c>
      <c r="H28" s="768"/>
      <c r="I28" s="768"/>
      <c r="J28" s="768"/>
      <c r="K28" s="768"/>
      <c r="L28" s="768"/>
      <c r="M28" s="768"/>
      <c r="N28" s="768"/>
      <c r="O28" s="769"/>
      <c r="P28" s="770" t="s">
        <v>714</v>
      </c>
      <c r="Q28" s="771"/>
      <c r="R28" s="771"/>
      <c r="S28" s="771"/>
      <c r="T28" s="771"/>
      <c r="U28" s="771"/>
      <c r="V28" s="772"/>
      <c r="W28" s="770" t="s">
        <v>748</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768</v>
      </c>
      <c r="Q29" s="736"/>
      <c r="R29" s="736"/>
      <c r="S29" s="736"/>
      <c r="T29" s="736"/>
      <c r="U29" s="736"/>
      <c r="V29" s="737"/>
      <c r="W29" s="738">
        <f>AR13</f>
        <v>78</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717</v>
      </c>
      <c r="H32" s="650"/>
      <c r="I32" s="650"/>
      <c r="J32" s="650"/>
      <c r="K32" s="650"/>
      <c r="L32" s="650"/>
      <c r="M32" s="650"/>
      <c r="N32" s="650"/>
      <c r="O32" s="650"/>
      <c r="P32" s="653" t="s">
        <v>705</v>
      </c>
      <c r="Q32" s="654"/>
      <c r="R32" s="654"/>
      <c r="S32" s="654"/>
      <c r="T32" s="654"/>
      <c r="U32" s="654"/>
      <c r="V32" s="654"/>
      <c r="W32" s="654"/>
      <c r="X32" s="655"/>
      <c r="Y32" s="659" t="s">
        <v>52</v>
      </c>
      <c r="Z32" s="660"/>
      <c r="AA32" s="661"/>
      <c r="AB32" s="662" t="s">
        <v>706</v>
      </c>
      <c r="AC32" s="662"/>
      <c r="AD32" s="662"/>
      <c r="AE32" s="631">
        <v>1</v>
      </c>
      <c r="AF32" s="631"/>
      <c r="AG32" s="631"/>
      <c r="AH32" s="631"/>
      <c r="AI32" s="631">
        <v>1</v>
      </c>
      <c r="AJ32" s="631"/>
      <c r="AK32" s="631"/>
      <c r="AL32" s="631"/>
      <c r="AM32" s="631">
        <v>1</v>
      </c>
      <c r="AN32" s="631"/>
      <c r="AO32" s="631"/>
      <c r="AP32" s="631"/>
      <c r="AQ32" s="677" t="s">
        <v>746</v>
      </c>
      <c r="AR32" s="631"/>
      <c r="AS32" s="631"/>
      <c r="AT32" s="631"/>
      <c r="AU32" s="108" t="s">
        <v>746</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706</v>
      </c>
      <c r="AC33" s="662"/>
      <c r="AD33" s="662"/>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707</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v>1746</v>
      </c>
      <c r="AF35" s="677"/>
      <c r="AG35" s="677"/>
      <c r="AH35" s="677"/>
      <c r="AI35" s="677">
        <v>1415</v>
      </c>
      <c r="AJ35" s="677"/>
      <c r="AK35" s="677"/>
      <c r="AL35" s="677"/>
      <c r="AM35" s="677">
        <v>710</v>
      </c>
      <c r="AN35" s="677"/>
      <c r="AO35" s="677"/>
      <c r="AP35" s="677"/>
      <c r="AQ35" s="108">
        <v>768</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764</v>
      </c>
      <c r="AF36" s="630"/>
      <c r="AG36" s="630"/>
      <c r="AH36" s="630"/>
      <c r="AI36" s="630" t="s">
        <v>753</v>
      </c>
      <c r="AJ36" s="630"/>
      <c r="AK36" s="630"/>
      <c r="AL36" s="630"/>
      <c r="AM36" s="630" t="s">
        <v>742</v>
      </c>
      <c r="AN36" s="630"/>
      <c r="AO36" s="630"/>
      <c r="AP36" s="630"/>
      <c r="AQ36" s="630" t="s">
        <v>744</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700</v>
      </c>
      <c r="AR38" s="523"/>
      <c r="AS38" s="142" t="s">
        <v>224</v>
      </c>
      <c r="AT38" s="143"/>
      <c r="AU38" s="141">
        <v>6</v>
      </c>
      <c r="AV38" s="141"/>
      <c r="AW38" s="123" t="s">
        <v>170</v>
      </c>
      <c r="AX38" s="144"/>
    </row>
    <row r="39" spans="1:51" ht="23.25" customHeight="1" x14ac:dyDescent="0.15">
      <c r="A39" s="689"/>
      <c r="B39" s="687"/>
      <c r="C39" s="687"/>
      <c r="D39" s="687"/>
      <c r="E39" s="687"/>
      <c r="F39" s="688"/>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366</v>
      </c>
      <c r="AF39" s="102"/>
      <c r="AG39" s="102"/>
      <c r="AH39" s="102"/>
      <c r="AI39" s="108">
        <v>365</v>
      </c>
      <c r="AJ39" s="102"/>
      <c r="AK39" s="102"/>
      <c r="AL39" s="102"/>
      <c r="AM39" s="108">
        <v>365</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366</v>
      </c>
      <c r="AF40" s="102"/>
      <c r="AG40" s="102"/>
      <c r="AH40" s="102"/>
      <c r="AI40" s="108">
        <v>365</v>
      </c>
      <c r="AJ40" s="102"/>
      <c r="AK40" s="102"/>
      <c r="AL40" s="102"/>
      <c r="AM40" s="108">
        <v>365</v>
      </c>
      <c r="AN40" s="102"/>
      <c r="AO40" s="102"/>
      <c r="AP40" s="102"/>
      <c r="AQ40" s="109" t="s">
        <v>700</v>
      </c>
      <c r="AR40" s="110"/>
      <c r="AS40" s="110"/>
      <c r="AT40" s="111"/>
      <c r="AU40" s="102" t="s">
        <v>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700</v>
      </c>
      <c r="AR41" s="110"/>
      <c r="AS41" s="110"/>
      <c r="AT41" s="111"/>
      <c r="AU41" s="102" t="s">
        <v>700</v>
      </c>
      <c r="AV41" s="102"/>
      <c r="AW41" s="102"/>
      <c r="AX41" s="103"/>
    </row>
    <row r="42" spans="1:51" ht="23.25" customHeight="1" x14ac:dyDescent="0.15">
      <c r="A42" s="202" t="s">
        <v>344</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710</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t="s">
        <v>714</v>
      </c>
      <c r="AR209" s="523"/>
      <c r="AS209" s="142" t="s">
        <v>224</v>
      </c>
      <c r="AT209" s="143"/>
      <c r="AU209" s="522" t="s">
        <v>714</v>
      </c>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t="s">
        <v>718</v>
      </c>
      <c r="Q210" s="146"/>
      <c r="R210" s="146"/>
      <c r="S210" s="146"/>
      <c r="T210" s="146"/>
      <c r="U210" s="146"/>
      <c r="V210" s="146"/>
      <c r="W210" s="146"/>
      <c r="X210" s="147"/>
      <c r="Y210" s="543" t="s">
        <v>12</v>
      </c>
      <c r="Z210" s="544"/>
      <c r="AA210" s="545"/>
      <c r="AB210" s="483" t="s">
        <v>714</v>
      </c>
      <c r="AC210" s="483"/>
      <c r="AD210" s="483"/>
      <c r="AE210" s="109" t="s">
        <v>714</v>
      </c>
      <c r="AF210" s="110"/>
      <c r="AG210" s="110"/>
      <c r="AH210" s="110"/>
      <c r="AI210" s="109" t="s">
        <v>714</v>
      </c>
      <c r="AJ210" s="110"/>
      <c r="AK210" s="110"/>
      <c r="AL210" s="110"/>
      <c r="AM210" s="109" t="s">
        <v>714</v>
      </c>
      <c r="AN210" s="110"/>
      <c r="AO210" s="110"/>
      <c r="AP210" s="110"/>
      <c r="AQ210" s="109" t="s">
        <v>714</v>
      </c>
      <c r="AR210" s="110"/>
      <c r="AS210" s="110"/>
      <c r="AT210" s="111"/>
      <c r="AU210" s="102" t="s">
        <v>714</v>
      </c>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t="s">
        <v>714</v>
      </c>
      <c r="AC211" s="482"/>
      <c r="AD211" s="482"/>
      <c r="AE211" s="109" t="s">
        <v>714</v>
      </c>
      <c r="AF211" s="110"/>
      <c r="AG211" s="110"/>
      <c r="AH211" s="110"/>
      <c r="AI211" s="109" t="s">
        <v>714</v>
      </c>
      <c r="AJ211" s="110"/>
      <c r="AK211" s="110"/>
      <c r="AL211" s="110"/>
      <c r="AM211" s="109" t="s">
        <v>714</v>
      </c>
      <c r="AN211" s="110"/>
      <c r="AO211" s="110"/>
      <c r="AP211" s="110"/>
      <c r="AQ211" s="109" t="s">
        <v>714</v>
      </c>
      <c r="AR211" s="110"/>
      <c r="AS211" s="110"/>
      <c r="AT211" s="111"/>
      <c r="AU211" s="102" t="s">
        <v>714</v>
      </c>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t="s">
        <v>714</v>
      </c>
      <c r="AF212" s="548"/>
      <c r="AG212" s="548"/>
      <c r="AH212" s="548"/>
      <c r="AI212" s="547" t="s">
        <v>714</v>
      </c>
      <c r="AJ212" s="548"/>
      <c r="AK212" s="548"/>
      <c r="AL212" s="548"/>
      <c r="AM212" s="547" t="s">
        <v>714</v>
      </c>
      <c r="AN212" s="548"/>
      <c r="AO212" s="548"/>
      <c r="AP212" s="548"/>
      <c r="AQ212" s="109" t="s">
        <v>714</v>
      </c>
      <c r="AR212" s="110"/>
      <c r="AS212" s="110"/>
      <c r="AT212" s="111"/>
      <c r="AU212" s="102" t="s">
        <v>714</v>
      </c>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60.75" customHeight="1" x14ac:dyDescent="0.15">
      <c r="A215" s="421" t="s">
        <v>367</v>
      </c>
      <c r="B215" s="422"/>
      <c r="C215" s="425" t="s">
        <v>227</v>
      </c>
      <c r="D215" s="422"/>
      <c r="E215" s="427" t="s">
        <v>243</v>
      </c>
      <c r="F215" s="428"/>
      <c r="G215" s="429" t="s">
        <v>747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17.75" customHeight="1" x14ac:dyDescent="0.15">
      <c r="A216" s="423"/>
      <c r="B216" s="424"/>
      <c r="C216" s="426"/>
      <c r="D216" s="424"/>
      <c r="E216" s="164" t="s">
        <v>242</v>
      </c>
      <c r="F216" s="166"/>
      <c r="G216" s="145" t="s">
        <v>737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6"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700</v>
      </c>
      <c r="K218" s="509"/>
      <c r="L218" s="509"/>
      <c r="M218" s="509"/>
      <c r="N218" s="509"/>
      <c r="O218" s="509"/>
      <c r="P218" s="509"/>
      <c r="Q218" s="509"/>
      <c r="R218" s="509"/>
      <c r="S218" s="509"/>
      <c r="T218" s="510"/>
      <c r="U218" s="485" t="s">
        <v>736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3.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711</v>
      </c>
      <c r="AE223" s="467"/>
      <c r="AF223" s="467"/>
      <c r="AG223" s="468" t="s">
        <v>725</v>
      </c>
      <c r="AH223" s="469"/>
      <c r="AI223" s="469"/>
      <c r="AJ223" s="469"/>
      <c r="AK223" s="469"/>
      <c r="AL223" s="469"/>
      <c r="AM223" s="469"/>
      <c r="AN223" s="469"/>
      <c r="AO223" s="469"/>
      <c r="AP223" s="469"/>
      <c r="AQ223" s="469"/>
      <c r="AR223" s="469"/>
      <c r="AS223" s="469"/>
      <c r="AT223" s="469"/>
      <c r="AU223" s="469"/>
      <c r="AV223" s="469"/>
      <c r="AW223" s="469"/>
      <c r="AX223" s="470"/>
    </row>
    <row r="224" spans="1:51" ht="50.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711</v>
      </c>
      <c r="AE224" s="380"/>
      <c r="AF224" s="380"/>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58.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711</v>
      </c>
      <c r="AE225" s="417"/>
      <c r="AF225" s="417"/>
      <c r="AG225" s="402" t="s">
        <v>727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711</v>
      </c>
      <c r="AE226" s="398"/>
      <c r="AF226" s="398"/>
      <c r="AG226" s="400" t="s">
        <v>768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766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766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4.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711</v>
      </c>
      <c r="AE229" s="364"/>
      <c r="AF229" s="364"/>
      <c r="AG229" s="366" t="s">
        <v>720</v>
      </c>
      <c r="AH229" s="367"/>
      <c r="AI229" s="367"/>
      <c r="AJ229" s="367"/>
      <c r="AK229" s="367"/>
      <c r="AL229" s="367"/>
      <c r="AM229" s="367"/>
      <c r="AN229" s="367"/>
      <c r="AO229" s="367"/>
      <c r="AP229" s="367"/>
      <c r="AQ229" s="367"/>
      <c r="AR229" s="367"/>
      <c r="AS229" s="367"/>
      <c r="AT229" s="367"/>
      <c r="AU229" s="367"/>
      <c r="AV229" s="367"/>
      <c r="AW229" s="367"/>
      <c r="AX229" s="368"/>
    </row>
    <row r="230" spans="1:50" ht="47.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711</v>
      </c>
      <c r="AE230" s="380"/>
      <c r="AF230" s="380"/>
      <c r="AG230" s="374" t="s">
        <v>728</v>
      </c>
      <c r="AH230" s="375"/>
      <c r="AI230" s="375"/>
      <c r="AJ230" s="375"/>
      <c r="AK230" s="375"/>
      <c r="AL230" s="375"/>
      <c r="AM230" s="375"/>
      <c r="AN230" s="375"/>
      <c r="AO230" s="375"/>
      <c r="AP230" s="375"/>
      <c r="AQ230" s="375"/>
      <c r="AR230" s="375"/>
      <c r="AS230" s="375"/>
      <c r="AT230" s="375"/>
      <c r="AU230" s="375"/>
      <c r="AV230" s="375"/>
      <c r="AW230" s="375"/>
      <c r="AX230" s="376"/>
    </row>
    <row r="231" spans="1:50" ht="32.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32.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711</v>
      </c>
      <c r="AE232" s="380"/>
      <c r="AF232" s="380"/>
      <c r="AG232" s="374" t="s">
        <v>729</v>
      </c>
      <c r="AH232" s="375"/>
      <c r="AI232" s="375"/>
      <c r="AJ232" s="375"/>
      <c r="AK232" s="375"/>
      <c r="AL232" s="375"/>
      <c r="AM232" s="375"/>
      <c r="AN232" s="375"/>
      <c r="AO232" s="375"/>
      <c r="AP232" s="375"/>
      <c r="AQ232" s="375"/>
      <c r="AR232" s="375"/>
      <c r="AS232" s="375"/>
      <c r="AT232" s="375"/>
      <c r="AU232" s="375"/>
      <c r="AV232" s="375"/>
      <c r="AW232" s="375"/>
      <c r="AX232" s="376"/>
    </row>
    <row r="233" spans="1:50" ht="32.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368</v>
      </c>
      <c r="AH233" s="419"/>
      <c r="AI233" s="419"/>
      <c r="AJ233" s="419"/>
      <c r="AK233" s="419"/>
      <c r="AL233" s="419"/>
      <c r="AM233" s="419"/>
      <c r="AN233" s="419"/>
      <c r="AO233" s="419"/>
      <c r="AP233" s="419"/>
      <c r="AQ233" s="419"/>
      <c r="AR233" s="419"/>
      <c r="AS233" s="419"/>
      <c r="AT233" s="419"/>
      <c r="AU233" s="419"/>
      <c r="AV233" s="419"/>
      <c r="AW233" s="419"/>
      <c r="AX233" s="420"/>
    </row>
    <row r="234" spans="1:50" ht="32.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51.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711</v>
      </c>
      <c r="AE235" s="410"/>
      <c r="AF235" s="411"/>
      <c r="AG235" s="412" t="s">
        <v>721</v>
      </c>
      <c r="AH235" s="413"/>
      <c r="AI235" s="413"/>
      <c r="AJ235" s="413"/>
      <c r="AK235" s="413"/>
      <c r="AL235" s="413"/>
      <c r="AM235" s="413"/>
      <c r="AN235" s="413"/>
      <c r="AO235" s="413"/>
      <c r="AP235" s="413"/>
      <c r="AQ235" s="413"/>
      <c r="AR235" s="413"/>
      <c r="AS235" s="413"/>
      <c r="AT235" s="413"/>
      <c r="AU235" s="413"/>
      <c r="AV235" s="413"/>
      <c r="AW235" s="413"/>
      <c r="AX235" s="414"/>
    </row>
    <row r="236" spans="1:50" ht="51.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711</v>
      </c>
      <c r="AE236" s="364"/>
      <c r="AF236" s="365"/>
      <c r="AG236" s="366" t="s">
        <v>730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711</v>
      </c>
      <c r="AE237" s="373"/>
      <c r="AF237" s="373"/>
      <c r="AG237" s="374" t="s">
        <v>722</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711</v>
      </c>
      <c r="AE238" s="380"/>
      <c r="AF238" s="380"/>
      <c r="AG238" s="374" t="s">
        <v>723</v>
      </c>
      <c r="AH238" s="375"/>
      <c r="AI238" s="375"/>
      <c r="AJ238" s="375"/>
      <c r="AK238" s="375"/>
      <c r="AL238" s="375"/>
      <c r="AM238" s="375"/>
      <c r="AN238" s="375"/>
      <c r="AO238" s="375"/>
      <c r="AP238" s="375"/>
      <c r="AQ238" s="375"/>
      <c r="AR238" s="375"/>
      <c r="AS238" s="375"/>
      <c r="AT238" s="375"/>
      <c r="AU238" s="375"/>
      <c r="AV238" s="375"/>
      <c r="AW238" s="375"/>
      <c r="AX238" s="376"/>
    </row>
    <row r="239" spans="1:50" ht="35.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711</v>
      </c>
      <c r="AE239" s="380"/>
      <c r="AF239" s="380"/>
      <c r="AG239" s="404" t="s">
        <v>731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715</v>
      </c>
      <c r="AE240" s="398"/>
      <c r="AF240" s="399"/>
      <c r="AG240" s="400" t="s">
        <v>368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30.5" customHeight="1" x14ac:dyDescent="0.15">
      <c r="A247" s="354" t="s">
        <v>46</v>
      </c>
      <c r="B247" s="915"/>
      <c r="C247" s="313" t="s">
        <v>50</v>
      </c>
      <c r="D247" s="733"/>
      <c r="E247" s="733"/>
      <c r="F247" s="734"/>
      <c r="G247" s="918" t="s">
        <v>732</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724</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92.25" customHeight="1" thickBot="1" x14ac:dyDescent="0.2">
      <c r="A254" s="338" t="s">
        <v>763</v>
      </c>
      <c r="B254" s="339"/>
      <c r="C254" s="339"/>
      <c r="D254" s="339"/>
      <c r="E254" s="340"/>
      <c r="F254" s="341" t="s">
        <v>767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53.25" customHeight="1" thickBot="1" x14ac:dyDescent="0.2">
      <c r="A256" s="347" t="s">
        <v>765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756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757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757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758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759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760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761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762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99</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43</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712</v>
      </c>
      <c r="H268" s="101"/>
      <c r="I268" s="101"/>
      <c r="J268" s="100">
        <v>20</v>
      </c>
      <c r="K268" s="100"/>
      <c r="L268" s="116">
        <v>41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733</v>
      </c>
      <c r="H310" s="300"/>
      <c r="I310" s="300"/>
      <c r="J310" s="300"/>
      <c r="K310" s="301"/>
      <c r="L310" s="302" t="s">
        <v>734</v>
      </c>
      <c r="M310" s="303"/>
      <c r="N310" s="303"/>
      <c r="O310" s="303"/>
      <c r="P310" s="303"/>
      <c r="Q310" s="303"/>
      <c r="R310" s="303"/>
      <c r="S310" s="303"/>
      <c r="T310" s="303"/>
      <c r="U310" s="303"/>
      <c r="V310" s="303"/>
      <c r="W310" s="303"/>
      <c r="X310" s="304"/>
      <c r="Y310" s="305">
        <v>709.5</v>
      </c>
      <c r="Z310" s="306"/>
      <c r="AA310" s="306"/>
      <c r="AB310" s="307"/>
      <c r="AC310" s="299" t="s">
        <v>714</v>
      </c>
      <c r="AD310" s="300"/>
      <c r="AE310" s="300"/>
      <c r="AF310" s="300"/>
      <c r="AG310" s="301"/>
      <c r="AH310" s="302" t="s">
        <v>714</v>
      </c>
      <c r="AI310" s="303"/>
      <c r="AJ310" s="303"/>
      <c r="AK310" s="303"/>
      <c r="AL310" s="303"/>
      <c r="AM310" s="303"/>
      <c r="AN310" s="303"/>
      <c r="AO310" s="303"/>
      <c r="AP310" s="303"/>
      <c r="AQ310" s="303"/>
      <c r="AR310" s="303"/>
      <c r="AS310" s="303"/>
      <c r="AT310" s="304"/>
      <c r="AU310" s="305" t="s">
        <v>714</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709.5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741</v>
      </c>
      <c r="D366" s="266"/>
      <c r="E366" s="266"/>
      <c r="F366" s="266"/>
      <c r="G366" s="266"/>
      <c r="H366" s="266"/>
      <c r="I366" s="266"/>
      <c r="J366" s="248">
        <v>2010001078727</v>
      </c>
      <c r="K366" s="249"/>
      <c r="L366" s="249"/>
      <c r="M366" s="249"/>
      <c r="N366" s="249"/>
      <c r="O366" s="249"/>
      <c r="P366" s="260" t="s">
        <v>735</v>
      </c>
      <c r="Q366" s="250"/>
      <c r="R366" s="250"/>
      <c r="S366" s="250"/>
      <c r="T366" s="250"/>
      <c r="U366" s="250"/>
      <c r="V366" s="250"/>
      <c r="W366" s="250"/>
      <c r="X366" s="250"/>
      <c r="Y366" s="251">
        <v>709.5</v>
      </c>
      <c r="Z366" s="252"/>
      <c r="AA366" s="252"/>
      <c r="AB366" s="253"/>
      <c r="AC366" s="237" t="s">
        <v>739</v>
      </c>
      <c r="AD366" s="238"/>
      <c r="AE366" s="238"/>
      <c r="AF366" s="238"/>
      <c r="AG366" s="238"/>
      <c r="AH366" s="268" t="s">
        <v>714</v>
      </c>
      <c r="AI366" s="269"/>
      <c r="AJ366" s="269"/>
      <c r="AK366" s="269"/>
      <c r="AL366" s="241" t="s">
        <v>714</v>
      </c>
      <c r="AM366" s="242"/>
      <c r="AN366" s="242"/>
      <c r="AO366" s="243"/>
      <c r="AP366" s="244" t="s">
        <v>714</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7"/>
      <c r="D399" s="266"/>
      <c r="E399" s="266"/>
      <c r="F399" s="266"/>
      <c r="G399" s="266"/>
      <c r="H399" s="266"/>
      <c r="I399" s="266"/>
      <c r="J399" s="248"/>
      <c r="K399" s="249"/>
      <c r="L399" s="249"/>
      <c r="M399" s="249"/>
      <c r="N399" s="249"/>
      <c r="O399" s="249"/>
      <c r="P399" s="26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48" customHeight="1" x14ac:dyDescent="0.15">
      <c r="A631" s="245">
        <v>1</v>
      </c>
      <c r="B631" s="245">
        <v>1</v>
      </c>
      <c r="C631" s="246" t="s">
        <v>743</v>
      </c>
      <c r="D631" s="246"/>
      <c r="E631" s="255" t="s">
        <v>740</v>
      </c>
      <c r="F631" s="247"/>
      <c r="G631" s="247"/>
      <c r="H631" s="247"/>
      <c r="I631" s="247"/>
      <c r="J631" s="248">
        <v>2010001078727</v>
      </c>
      <c r="K631" s="249"/>
      <c r="L631" s="249"/>
      <c r="M631" s="249"/>
      <c r="N631" s="249"/>
      <c r="O631" s="249"/>
      <c r="P631" s="260" t="s">
        <v>738</v>
      </c>
      <c r="Q631" s="250"/>
      <c r="R631" s="250"/>
      <c r="S631" s="250"/>
      <c r="T631" s="250"/>
      <c r="U631" s="250"/>
      <c r="V631" s="250"/>
      <c r="W631" s="250"/>
      <c r="X631" s="250"/>
      <c r="Y631" s="251">
        <v>813.9</v>
      </c>
      <c r="Z631" s="252"/>
      <c r="AA631" s="252"/>
      <c r="AB631" s="253"/>
      <c r="AC631" s="237" t="s">
        <v>343</v>
      </c>
      <c r="AD631" s="238"/>
      <c r="AE631" s="238"/>
      <c r="AF631" s="238"/>
      <c r="AG631" s="238"/>
      <c r="AH631" s="239" t="s">
        <v>714</v>
      </c>
      <c r="AI631" s="240"/>
      <c r="AJ631" s="240"/>
      <c r="AK631" s="240"/>
      <c r="AL631" s="241">
        <v>100</v>
      </c>
      <c r="AM631" s="242"/>
      <c r="AN631" s="242"/>
      <c r="AO631" s="243"/>
      <c r="AP631" s="244" t="s">
        <v>714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row r="672" spans="1:51" hidden="1" x14ac:dyDescent="0.15"/>
    <row r="673" hidden="1" x14ac:dyDescent="0.15"/>
    <row r="674" hidden="1" x14ac:dyDescent="0.15"/>
    <row r="675" hidden="1" x14ac:dyDescent="0.15"/>
    <row r="676" hidden="1" x14ac:dyDescent="0.15"/>
    <row r="677" hidden="1" x14ac:dyDescent="0.15"/>
    <row r="678" hidden="1" x14ac:dyDescent="0.15"/>
    <row r="679" hidden="1" x14ac:dyDescent="0.15"/>
    <row r="680" hidden="1" x14ac:dyDescent="0.15"/>
    <row r="681" hidden="1" x14ac:dyDescent="0.15"/>
    <row r="682" hidden="1" x14ac:dyDescent="0.15"/>
    <row r="683" hidden="1" x14ac:dyDescent="0.15"/>
    <row r="684" hidden="1" x14ac:dyDescent="0.15"/>
    <row r="685" hidden="1" x14ac:dyDescent="0.15"/>
    <row r="686" hidden="1" x14ac:dyDescent="0.15"/>
    <row r="687" hidden="1" x14ac:dyDescent="0.15"/>
    <row r="688" hidden="1" x14ac:dyDescent="0.15"/>
    <row r="689" hidden="1" x14ac:dyDescent="0.15"/>
    <row r="690" hidden="1" x14ac:dyDescent="0.15"/>
    <row r="691" hidden="1" x14ac:dyDescent="0.15"/>
    <row r="692" hidden="1" x14ac:dyDescent="0.15"/>
    <row r="693" hidden="1" x14ac:dyDescent="0.15"/>
    <row r="694" hidden="1" x14ac:dyDescent="0.15"/>
    <row r="695" hidden="1" x14ac:dyDescent="0.15"/>
    <row r="696" hidden="1" x14ac:dyDescent="0.15"/>
    <row r="697" hidden="1" x14ac:dyDescent="0.15"/>
    <row r="698" hidden="1" x14ac:dyDescent="0.15"/>
    <row r="699" hidden="1" x14ac:dyDescent="0.15"/>
    <row r="700" hidden="1" x14ac:dyDescent="0.15"/>
    <row r="701" hidden="1" x14ac:dyDescent="0.15"/>
    <row r="702" hidden="1" x14ac:dyDescent="0.15"/>
    <row r="703" hidden="1" x14ac:dyDescent="0.15"/>
    <row r="704" hidden="1" x14ac:dyDescent="0.15"/>
    <row r="705" hidden="1" x14ac:dyDescent="0.15"/>
    <row r="706" hidden="1" x14ac:dyDescent="0.15"/>
    <row r="707" hidden="1" x14ac:dyDescent="0.15"/>
    <row r="708" hidden="1" x14ac:dyDescent="0.15"/>
    <row r="709" hidden="1" x14ac:dyDescent="0.15"/>
    <row r="710" hidden="1" x14ac:dyDescent="0.15"/>
    <row r="711" hidden="1" x14ac:dyDescent="0.15"/>
    <row r="712" hidden="1" x14ac:dyDescent="0.15"/>
    <row r="713" hidden="1" x14ac:dyDescent="0.15"/>
    <row r="714" hidden="1" x14ac:dyDescent="0.15"/>
    <row r="715" hidden="1" x14ac:dyDescent="0.15"/>
    <row r="716" hidden="1" x14ac:dyDescent="0.15"/>
    <row r="717" hidden="1" x14ac:dyDescent="0.15"/>
    <row r="718" hidden="1" x14ac:dyDescent="0.15"/>
    <row r="719" hidden="1" x14ac:dyDescent="0.15"/>
    <row r="720" hidden="1" x14ac:dyDescent="0.15"/>
    <row r="721" hidden="1" x14ac:dyDescent="0.15"/>
    <row r="722" hidden="1" x14ac:dyDescent="0.15"/>
    <row r="723" hidden="1" x14ac:dyDescent="0.15"/>
    <row r="724" hidden="1" x14ac:dyDescent="0.15"/>
    <row r="725" hidden="1" x14ac:dyDescent="0.15"/>
    <row r="726" hidden="1" x14ac:dyDescent="0.15"/>
    <row r="727" hidden="1" x14ac:dyDescent="0.15"/>
    <row r="728" hidden="1" x14ac:dyDescent="0.15"/>
    <row r="729" hidden="1" x14ac:dyDescent="0.15"/>
    <row r="730" hidden="1" x14ac:dyDescent="0.15"/>
    <row r="731" hidden="1" x14ac:dyDescent="0.15"/>
    <row r="732" hidden="1" x14ac:dyDescent="0.15"/>
    <row r="733" hidden="1" x14ac:dyDescent="0.15"/>
    <row r="734" hidden="1" x14ac:dyDescent="0.15"/>
    <row r="735" hidden="1" x14ac:dyDescent="0.15"/>
    <row r="736" hidden="1" x14ac:dyDescent="0.15"/>
    <row r="737" hidden="1" x14ac:dyDescent="0.15"/>
    <row r="738" hidden="1" x14ac:dyDescent="0.15"/>
    <row r="739" hidden="1" x14ac:dyDescent="0.15"/>
    <row r="740" hidden="1" x14ac:dyDescent="0.15"/>
    <row r="741" hidden="1" x14ac:dyDescent="0.15"/>
    <row r="742" hidden="1" x14ac:dyDescent="0.15"/>
    <row r="743" hidden="1" x14ac:dyDescent="0.15"/>
    <row r="744" hidden="1" x14ac:dyDescent="0.15"/>
    <row r="745" hidden="1" x14ac:dyDescent="0.15"/>
    <row r="746" hidden="1" x14ac:dyDescent="0.15"/>
    <row r="747" hidden="1" x14ac:dyDescent="0.15"/>
    <row r="748" hidden="1" x14ac:dyDescent="0.15"/>
    <row r="749" hidden="1" x14ac:dyDescent="0.15"/>
    <row r="750" hidden="1" x14ac:dyDescent="0.15"/>
    <row r="751" hidden="1" x14ac:dyDescent="0.15"/>
    <row r="752" hidden="1" x14ac:dyDescent="0.15"/>
    <row r="753" hidden="1" x14ac:dyDescent="0.15"/>
    <row r="754" hidden="1" x14ac:dyDescent="0.15"/>
    <row r="755" hidden="1" x14ac:dyDescent="0.15"/>
    <row r="756" hidden="1" x14ac:dyDescent="0.15"/>
    <row r="757" hidden="1" x14ac:dyDescent="0.15"/>
    <row r="758" hidden="1" x14ac:dyDescent="0.15"/>
    <row r="759" hidden="1" x14ac:dyDescent="0.15"/>
    <row r="760" hidden="1" x14ac:dyDescent="0.15"/>
    <row r="761" hidden="1" x14ac:dyDescent="0.15"/>
    <row r="762" hidden="1" x14ac:dyDescent="0.15"/>
    <row r="763" hidden="1" x14ac:dyDescent="0.15"/>
    <row r="764" hidden="1" x14ac:dyDescent="0.15"/>
    <row r="765" hidden="1" x14ac:dyDescent="0.15"/>
    <row r="766" hidden="1" x14ac:dyDescent="0.15"/>
    <row r="767" hidden="1" x14ac:dyDescent="0.15"/>
    <row r="768" hidden="1" x14ac:dyDescent="0.15"/>
    <row r="769" hidden="1" x14ac:dyDescent="0.15"/>
    <row r="770" hidden="1" x14ac:dyDescent="0.15"/>
    <row r="771" hidden="1" x14ac:dyDescent="0.15"/>
    <row r="772" hidden="1" x14ac:dyDescent="0.15"/>
    <row r="773" hidden="1" x14ac:dyDescent="0.15"/>
    <row r="774" hidden="1" x14ac:dyDescent="0.15"/>
    <row r="775" hidden="1" x14ac:dyDescent="0.15"/>
    <row r="776" hidden="1" x14ac:dyDescent="0.15"/>
    <row r="777" hidden="1" x14ac:dyDescent="0.15"/>
    <row r="778" hidden="1" x14ac:dyDescent="0.15"/>
    <row r="779" hidden="1" x14ac:dyDescent="0.15"/>
    <row r="780" hidden="1" x14ac:dyDescent="0.15"/>
    <row r="781" hidden="1" x14ac:dyDescent="0.15"/>
    <row r="782" hidden="1" x14ac:dyDescent="0.15"/>
    <row r="783" hidden="1" x14ac:dyDescent="0.15"/>
    <row r="784" hidden="1" x14ac:dyDescent="0.15"/>
    <row r="785" hidden="1" x14ac:dyDescent="0.15"/>
    <row r="786" hidden="1" x14ac:dyDescent="0.15"/>
    <row r="787" hidden="1" x14ac:dyDescent="0.15"/>
    <row r="788" hidden="1" x14ac:dyDescent="0.15"/>
    <row r="789" hidden="1" x14ac:dyDescent="0.15"/>
    <row r="790" hidden="1" x14ac:dyDescent="0.15"/>
    <row r="79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5:AJ17 P13:AX13 AR15:AX15">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400">
    <cfRule type="expression" dxfId="1423" priority="761">
      <formula>IF(RIGHT(TEXT(Y400,"0.#"),1)=".",FALSE,TRUE)</formula>
    </cfRule>
    <cfRule type="expression" dxfId="1422" priority="762">
      <formula>IF(RIGHT(TEXT(Y400,"0.#"),1)=".",TRUE,FALSE)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400:AO400">
    <cfRule type="expression" dxfId="1347" priority="763">
      <formula>IF(AND(AL400&gt;=0, RIGHT(TEXT(AL400,"0.#"),1)&lt;&gt;"."),TRUE,FALSE)</formula>
    </cfRule>
    <cfRule type="expression" dxfId="1346" priority="764">
      <formula>IF(AND(AL400&gt;=0, RIGHT(TEXT(AL400,"0.#"),1)="."),TRUE,FALSE)</formula>
    </cfRule>
    <cfRule type="expression" dxfId="1345" priority="765">
      <formula>IF(AND(AL400&lt;0, RIGHT(TEXT(AL400,"0.#"),1)&lt;&gt;"."),TRUE,FALSE)</formula>
    </cfRule>
    <cfRule type="expression" dxfId="1344" priority="766">
      <formula>IF(AND(AL400&lt;0, RIGHT(TEXT(AL400,"0.#"),1)="."),TRUE,FALSE)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27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711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t="s">
        <v>711</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宇宙開発利用</v>
      </c>
      <c r="F5" s="18" t="s">
        <v>109</v>
      </c>
      <c r="G5" s="17"/>
      <c r="H5" s="13" t="str">
        <f t="shared" si="1"/>
        <v/>
      </c>
      <c r="I5" s="13" t="str">
        <f t="shared" si="5"/>
        <v>一般会計</v>
      </c>
      <c r="K5" s="14" t="s">
        <v>101</v>
      </c>
      <c r="L5" s="15" t="s">
        <v>711</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711</v>
      </c>
      <c r="C6" s="13" t="str">
        <f t="shared" si="0"/>
        <v>科学技術・イノベーション</v>
      </c>
      <c r="D6" s="13" t="str">
        <f t="shared" ref="D6:D21" si="8">IF(C6="",D5,IF(D5&lt;&gt;"",CONCATENATE(D5,"、",C6),C6))</f>
        <v>宇宙開発利用、科学技術・イノベーション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宇宙開発利用、科学技術・イノベーション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宇宙開発利用、科学技術・イノベーション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宇宙開発利用、科学技術・イノベーション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宇宙開発利用、科学技術・イノベーション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宇宙開発利用、科学技術・イノベーション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宇宙開発利用、科学技術・イノベーション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宇宙開発利用、科学技術・イノベーション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宇宙開発利用、科学技術・イノベーション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宇宙開発利用、科学技術・イノベーション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宇宙開発利用、科学技術・イノベーション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宇宙開発利用、科学技術・イノベーション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宇宙開発利用、科学技術・イノベーション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宇宙開発利用、科学技術・イノベーション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宇宙開発利用、科学技術・イノベーション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宇宙開発利用、科学技術・イノベーション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宇宙開発利用、科学技術・イノベーション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宇宙開発利用、科学技術・イノベーション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2022-08-17T07:31:39Z</cp:lastPrinted>
  <dcterms:created xsi:type="dcterms:W3CDTF">2012-03-13T00:50:25Z</dcterms:created>
  <dcterms:modified xsi:type="dcterms:W3CDTF">2022-09-06T00:57:43Z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