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51CF724-E42C-40CD-ACB1-4B605C510D7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6" i="11"/>
  <c r="AY115" i="11"/>
  <c r="AY112" i="11"/>
  <c r="AY121" i="11" s="1"/>
  <c r="AY99" i="11"/>
  <c r="AY101" i="11" s="1"/>
  <c r="AY98" i="11"/>
  <c r="AY102" i="11"/>
  <c r="AY104" i="11" s="1"/>
  <c r="AY125" i="11" l="1"/>
  <c r="AY114" i="11"/>
  <c r="AY117" i="11"/>
  <c r="AY131" i="11"/>
  <c r="AY142" i="11"/>
  <c r="AY118" i="11"/>
  <c r="AY143" i="11"/>
  <c r="AY175" i="11"/>
  <c r="AY130" i="11"/>
  <c r="AY119" i="11"/>
  <c r="AY151" i="11"/>
  <c r="AY145" i="11"/>
  <c r="AY176" i="11"/>
  <c r="AY152" i="11"/>
  <c r="AY177"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49" i="11"/>
  <c r="AY55" i="11"/>
  <c r="AY63" i="11"/>
  <c r="AY81" i="11"/>
  <c r="AY82" i="11"/>
  <c r="AY83" i="11"/>
  <c r="AY80"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<sst xmlns="http://schemas.openxmlformats.org/spreadsheetml/2006/main" count="2121" uniqueCount="794">
  <si>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</si>
  <si>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</si>
  <si>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</si>
  <si>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</si>
  <si>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</si>
  <si>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</si>
  <si>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</si>
  <si>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</si>
  <si>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</si>
  <si>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</si>
  <si>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</si>
  <si>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</si>
  <si>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</si>
  <si>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</si>
  <si>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</si>
  <si>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</si>
  <si>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</si>
  <si>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</si>
  <si>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</si>
  <si>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</si>
  <si>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</si>
  <si>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</si>
  <si>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</si>
  <si>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</si>
  <si>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</si>
  <si>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</si>
  <si>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</si>
  <si>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</si>
  <si>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</si>
  <si>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</si>
  <si>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</si>
  <si>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</si>
  <si>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</si>
  <si>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</si>
  <si>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</si>
  <si>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</si>
  <si>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</si>
  <si>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</si>
  <si>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</si>
  <si>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</si>
  <si>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</si>
  <si>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</si>
  <si>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</si>
  <si>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</si>
  <si>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</si>
  <si>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</si>
  <si>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</si>
  <si>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</si>
  <si>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</si>
  <si>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</si>
  <si>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</si>
  <si>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</si>
  <si>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</si>
  <si>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</si>
  <si>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</si>
  <si>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</si>
  <si>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</si>
  <si>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</si>
  <si>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</si>
  <si>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</si>
  <si>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</si>
  <si>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</si>
  <si>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</si>
  <si>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</si>
  <si>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</si>
  <si>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</si>
  <si>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</si>
  <si>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</si>
  <si>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</si>
  <si>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</si>
  <si>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</si>
  <si>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</si>
  <si>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</si>
  <si>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</si>
  <si>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</si>
  <si>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</si>
  <si>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</si>
  <si>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</si>
  <si>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</si>
  <si>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</si>
  <si>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</si>
  <si>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</si>
  <si>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</si>
  <si>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</si>
  <si>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</si>
  <si>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</si>
  <si>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</si>
  <si>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</si>
  <si>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</si>
  <si>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</si>
  <si>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</si>
  <si>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</si>
  <si>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</si>
  <si>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</si>
  <si>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</si>
  <si>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</si>
  <si>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</si>
  <si>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</si>
  <si>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</si>
  <si>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</si>
  <si>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</si>
  <si>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</si>
  <si>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</si>
  <si>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</si>
  <si>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</si>
  <si>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</si>
  <si>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</si>
  <si>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</si>
  <si>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</si>
  <si>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</si>
  <si>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</si>
  <si>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</si>
  <si>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</si>
  <si>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</si>
  <si>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</si>
  <si>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</si>
  <si>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</si>
  <si>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</si>
  <si>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</si>
  <si>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</si>
  <si>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</si>
  <si>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</si>
  <si>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</si>
  <si>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</si>
  <si>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</si>
  <si>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</si>
  <si>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</si>
  <si>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</si>
  <si>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</si>
  <si>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</si>
  <si>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</si>
  <si>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</si>
  <si>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</si>
  <si>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</si>
  <si>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</si>
  <si>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</si>
  <si>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</si>
  <si>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</si>
  <si>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</si>
  <si>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</si>
  <si>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</si>
  <si>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</si>
  <si>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</si>
  <si>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</si>
  <si>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</si>
  <si>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</si>
  <si>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</si>
  <si>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</si>
  <si>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</si>
  <si>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</si>
  <si>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</si>
  <si>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</si>
  <si>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</si>
  <si>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</si>
  <si>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</si>
  <si>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</si>
  <si>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</si>
  <si>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</si>
  <si>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</si>
  <si>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</si>
  <si>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</si>
  <si>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</si>
  <si>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</si>
  <si>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</si>
  <si>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</si>
  <si>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</si>
  <si>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</si>
  <si>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</si>
  <si>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</si>
  <si>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</si>
  <si>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</si>
  <si>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</si>
  <si>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</si>
  <si>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</si>
  <si>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</si>
  <si>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</si>
  <si>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</si>
  <si>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</si>
  <si>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</si>
  <si>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</si>
  <si>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</si>
  <si>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</si>
  <si>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</si>
  <si>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</si>
  <si>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</si>
  <si>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</si>
  <si>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</si>
  <si>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</si>
  <si>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</si>
  <si>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</si>
  <si>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</si>
  <si>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</si>
  <si>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</si>
  <si>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</si>
  <si>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</si>
  <si>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</si>
  <si>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</si>
  <si>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</si>
  <si>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</si>
  <si>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</si>
  <si>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</si>
  <si>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</si>
  <si>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</si>
  <si>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</si>
  <si>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</si>
  <si>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</si>
  <si>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</si>
  <si>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</si>
  <si>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</si>
  <si>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</si>
  <si>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</si>
  <si>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</si>
  <si>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</si>
  <si>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</si>
  <si>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</si>
  <si>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</si>
  <si>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</si>
  <si>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</si>
  <si>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</si>
  <si>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</si>
  <si>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</si>
  <si>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</si>
  <si>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</si>
  <si>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</si>
  <si>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</si>
  <si>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</si>
  <si>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</si>
  <si>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</si>
  <si>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</si>
  <si>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</si>
  <si>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</si>
  <si>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</si>
  <si>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</si>
  <si>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</si>
  <si>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</si>
  <si>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</si>
  <si>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</si>
  <si>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</si>
  <si>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</si>
  <si>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</si>
  <si>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</si>
  <si>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</si>
  <si>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</si>
  <si>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</si>
  <si>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</si>
  <si>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</si>
  <si>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</si>
  <si>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</si>
  <si>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</si>
  <si>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</si>
  <si>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</si>
  <si>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</si>
  <si>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</si>
  <si>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</si>
  <si>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</si>
  <si>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</si>
  <si>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</si>
  <si>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</si>
  <si>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</si>
  <si>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</si>
  <si>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</si>
  <si>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</si>
  <si>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</si>
  <si>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</si>
  <si>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</si>
  <si>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</si>
  <si>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</si>
  <si>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</si>
  <si>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</si>
  <si>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</si>
  <si>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</si>
  <si>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</si>
  <si>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</si>
  <si>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</si>
  <si>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</si>
  <si>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</si>
  <si>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</si>
  <si>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</si>
  <si>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</si>
  <si>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</si>
  <si>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</si>
  <si>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</si>
  <si>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</si>
  <si>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</si>
  <si>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</si>
  <si>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</si>
  <si>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</si>
  <si>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</si>
  <si>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</si>
  <si>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</si>
  <si>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</si>
  <si>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</si>
  <si>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</si>
  <si>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</si>
  <si>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</si>
  <si>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</si>
  <si>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</si>
  <si>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</si>
  <si>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</si>
  <si>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</si>
  <si>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</si>
  <si>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</si>
  <si>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</si>
  <si>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</si>
  <si>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</si>
  <si>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</si>
  <si>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</si>
  <si>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</si>
  <si>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</si>
  <si>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</si>
  <si>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</si>
  <si>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</si>
  <si>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</si>
  <si>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</si>
  <si>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</si>
  <si>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</si>
  <si>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</si>
  <si>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</si>
  <si>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</si>
  <si>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</si>
  <si>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</si>
  <si>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</si>
  <si>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</si>
  <si>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</si>
  <si>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</si>
  <si>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</si>
  <si>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</si>
  <si>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</si>
  <si>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</si>
  <si>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</si>
  <si>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</si>
  <si>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</si>
  <si>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</si>
  <si>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</si>
  <si>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</si>
  <si>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</si>
  <si>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</si>
  <si>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</si>
  <si>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</si>
  <si>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</si>
  <si>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</si>
  <si>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</si>
  <si>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</si>
  <si>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</si>
  <si>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</si>
  <si>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</si>
  <si>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</si>
  <si>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</si>
  <si>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</si>
  <si>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</si>
  <si>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</si>
  <si>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</si>
  <si>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</si>
  <si>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</si>
  <si>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</si>
  <si>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</si>
  <si>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</si>
  <si>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</si>
  <si>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</si>
  <si>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</si>
  <si>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</si>
  <si>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</si>
  <si>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</si>
  <si>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</si>
  <si>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</si>
  <si>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</si>
  <si>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</si>
  <si>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</si>
  <si>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</si>
  <si>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</si>
  <si>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</si>
  <si>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</si>
  <si>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</si>
  <si>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</si>
  <si>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</si>
  <si>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</si>
  <si>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</si>
  <si>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</si>
  <si>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</si>
  <si>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</si>
  <si>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</si>
  <si>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</si>
  <si>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</si>
  <si>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</si>
  <si>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</si>
  <si>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</si>
  <si>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</si>
  <si>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</si>
  <si>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</si>
  <si>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</si>
  <si>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</si>
  <si>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</si>
  <si>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</si>
  <si>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</si>
  <si>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</si>
  <si>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</si>
  <si>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</si>
  <si>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</si>
  <si>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</si>
  <si>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</si>
  <si>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</si>
  <si>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</si>
  <si>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</si>
  <si>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</si>
  <si>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</si>
  <si>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</si>
  <si>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</si>
  <si>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</si>
  <si>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</si>
  <si>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</si>
  <si>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</si>
  <si>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</si>
  <si>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</si>
  <si>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</si>
  <si>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</si>
  <si>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</si>
  <si>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</si>
  <si>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</si>
  <si>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</si>
  <si>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</si>
  <si>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</si>
  <si>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</si>
  <si>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</si>
  <si>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</si>
  <si>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</si>
  <si>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</si>
  <si>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</si>
  <si>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</si>
  <si>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</si>
  <si>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</si>
  <si>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</si>
  <si>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</si>
  <si>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</si>
  <si>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</si>
  <si>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</si>
  <si>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</si>
  <si>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</si>
  <si>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</si>
  <si>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</si>
  <si>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</si>
  <si>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</si>
  <si>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</si>
  <si>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</si>
  <si>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</si>
  <si>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</si>
  <si>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</si>
  <si>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</si>
  <si>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</si>
  <si>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</si>
  <si>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</si>
  <si>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</si>
  <si>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</si>
  <si>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</si>
  <si>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</si>
  <si>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</si>
  <si>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</si>
  <si>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</si>
  <si>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</si>
  <si>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</si>
  <si>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</si>
  <si>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</si>
  <si>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</si>
  <si>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</si>
  <si>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</si>
  <si>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</si>
  <si>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</si>
  <si>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</si>
  <si>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</si>
  <si>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</si>
  <si>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</si>
  <si>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</si>
  <si>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</si>
  <si>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</si>
  <si>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</si>
  <si>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</si>
  <si>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</si>
  <si>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</si>
  <si>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</si>
  <si>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</si>
  <si>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</si>
  <si>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</si>
  <si>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</si>
  <si>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</si>
  <si>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</si>
  <si>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</si>
  <si>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</si>
  <si>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</si>
  <si>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</si>
  <si>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</si>
  <si>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</si>
  <si>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</si>
  <si>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</si>
  <si>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</si>
  <si>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</si>
  <si>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</si>
  <si>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</si>
  <si>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</si>
  <si>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</si>
  <si>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</si>
  <si>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</si>
  <si>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</si>
  <si>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</si>
  <si>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</si>
  <si>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</si>
  <si>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</si>
  <si>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</si>
  <si>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</si>
  <si>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</si>
  <si>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</si>
  <si>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</si>
  <si>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</si>
  <si>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</si>
  <si>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</si>
  <si>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</si>
  <si>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</si>
  <si>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</si>
  <si>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</si>
  <si>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</si>
  <si>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</si>
  <si>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</si>
  <si>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</si>
  <si>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</si>
  <si>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</si>
  <si>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</si>
  <si>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</si>
  <si>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</si>
  <si>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</si>
  <si>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</si>
  <si>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</si>
  <si>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</si>
  <si>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</si>
  <si>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</si>
  <si>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</si>
  <si>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</si>
  <si>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</si>
  <si>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</si>
  <si>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</si>
  <si>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</si>
  <si>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</si>
  <si>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</si>
  <si>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</si>
  <si>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</si>
  <si>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</si>
  <si>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</si>
  <si>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</si>
  <si>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</si>
  <si>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</si>
  <si>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</si>
  <si>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</si>
  <si>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</si>
  <si>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</si>
  <si>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</si>
  <si>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</si>
  <si>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</si>
  <si>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</si>
  <si>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</si>
  <si>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</si>
  <si>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</si>
  <si>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</si>
  <si>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</si>
  <si>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</si>
  <si>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</si>
  <si>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</si>
  <si>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</si>
  <si>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</si>
  <si>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</si>
  <si>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</si>
  <si>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</si>
  <si>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</si>
  <si>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</si>
  <si>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</si>
  <si>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</si>
  <si>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</si>
  <si>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</si>
  <si>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</si>
  <si>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</si>
  <si>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</si>
  <si>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</si>
  <si>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</si>
  <si>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</si>
  <si>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</si>
  <si>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</si>
  <si>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</si>
  <si>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</si>
  <si>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</si>
  <si>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</si>
  <si>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</si>
  <si>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</si>
  <si>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</si>
  <si>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</si>
  <si>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</si>
  <si>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</si>
  <si>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</si>
  <si>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</si>
  <si>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</si>
  <si>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</si>
  <si>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</si>
  <si>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</si>
  <si>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</si>
  <si>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</si>
  <si>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</si>
  <si>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</si>
  <si>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</si>
  <si>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</si>
  <si>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</si>
  <si>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</si>
  <si>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</si>
  <si>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</si>
  <si>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</si>
  <si>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</si>
  <si>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</si>
  <si>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</si>
  <si>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</si>
  <si>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</si>
  <si>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</si>
  <si>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</si>
  <si>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</si>
  <si>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</si>
  <si>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</si>
  <si>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</si>
  <si>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</si>
  <si>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</si>
  <si>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</si>
  <si>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</si>
  <si>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</si>
  <si>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</si>
  <si>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</si>
  <si>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</si>
  <si>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</si>
  <si>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</si>
  <si>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</si>
  <si>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</si>
  <si>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</si>
  <si>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</si>
  <si>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</si>
  <si>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</si>
  <si>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</si>
  <si>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</si>
  <si>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</si>
  <si>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</si>
  <si>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</si>
  <si>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</si>
  <si>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</si>
  <si>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</si>
  <si>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</si>
  <si>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</si>
  <si>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</si>
  <si>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</si>
  <si>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</si>
  <si>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</si>
  <si>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</si>
  <si>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</si>
  <si>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</si>
  <si>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</si>
  <si>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</si>
  <si>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</si>
  <si>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</si>
  <si>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</si>
  <si>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</si>
  <si>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</si>
  <si>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</si>
  <si>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</si>
  <si>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</si>
  <si>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</si>
  <si>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</si>
  <si>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</si>
  <si>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</si>
  <si>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</si>
  <si>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</si>
  <si>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</si>
  <si>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</si>
  <si>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</si>
  <si>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</si>
  <si>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</si>
  <si>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</si>
  <si>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</si>
  <si>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</si>
  <si>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</si>
  <si>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</si>
  <si>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</si>
  <si>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</si>
  <si>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</si>
  <si>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</si>
  <si>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</si>
  <si>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</si>
  <si>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</si>
  <si>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</si>
  <si>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</si>
  <si>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</si>
  <si>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</si>
  <si>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諸器材購入費等（統幕）</t>
  </si>
  <si>
    <t>防衛装備庁プロジェクト管理部</t>
  </si>
  <si>
    <t>事業監理官  吉岡  正嗣</t>
  </si>
  <si>
    <t>平成18年度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</si>
  <si>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</si>
  <si>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</si>
  <si>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</si>
  <si>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</si>
  <si>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統合幕僚監部の運営に必要な諸器材を購入するとともに、業務車両の適切な修理、点検、所要の付属品を取得することにより、必要な可動車両数を維持し、統合幕僚監部における円滑な任務遂行を図る。</t>
  </si>
  <si>
    <t>統合幕僚監部における円滑な任務遂行に必要な諸器材を購入するとともに、保有する業務車両の定期的な点検整備及び所要の付属品（タイヤ等）を取得し、可動車両数の維持及び安全運行を確保する。</t>
  </si>
  <si>
    <t>-</t>
  </si>
  <si>
    <t>諸器材購入費</t>
  </si>
  <si>
    <t>車両修理費</t>
  </si>
  <si>
    <t>車両購入費</t>
  </si>
  <si>
    <t>統合幕僚監部の任務遂行に関し必要となる業務車両の可動態勢の維持</t>
  </si>
  <si>
    <t>統合幕僚監部が保有する業務車両の使用状況</t>
  </si>
  <si>
    <t>両</t>
  </si>
  <si>
    <t>統合幕僚監部の保有する公用車両及び業務車両整備・更新計画</t>
  </si>
  <si>
    <t>整備車両</t>
  </si>
  <si>
    <t>執行額（Ｘ）／保有車両（Ｙ）　　　　　</t>
    <phoneticPr fontId="5"/>
  </si>
  <si>
    <t>百万／両</t>
  </si>
  <si>
    <t>　Ｘ/Ｙ</t>
    <phoneticPr fontId="5"/>
  </si>
  <si>
    <t>91/11</t>
  </si>
  <si>
    <t>11/11</t>
  </si>
  <si>
    <t>／　</t>
    <phoneticPr fontId="5"/>
  </si>
  <si>
    <t>0124</t>
  </si>
  <si>
    <t>0120</t>
  </si>
  <si>
    <t>0054</t>
  </si>
  <si>
    <t>0050</t>
  </si>
  <si>
    <t>0058</t>
  </si>
  <si>
    <t>0086</t>
  </si>
  <si>
    <t>0082</t>
  </si>
  <si>
    <t>0078</t>
  </si>
  <si>
    <t>○</t>
  </si>
  <si>
    <t>防衛</t>
  </si>
  <si>
    <t>-</t>
    <phoneticPr fontId="5"/>
  </si>
  <si>
    <t>本事業は、統合幕僚監部の業務遂行を円滑にし、ひいては日本の安全保障に寄与するものであり、国民や社会のニーズを的確に反映している。</t>
    <rPh sb="12" eb="14">
      <t>ギョウム</t>
    </rPh>
    <rPh sb="14" eb="16">
      <t>スイコウ</t>
    </rPh>
    <rPh sb="17" eb="19">
      <t>エンカツ</t>
    </rPh>
    <phoneticPr fontId="5"/>
  </si>
  <si>
    <t>本事業は、統合幕僚監部の円滑な業務遂行のためのものであり、地方自治体、民間等に委ねることはできない。</t>
    <rPh sb="12" eb="14">
      <t>エンカツ</t>
    </rPh>
    <rPh sb="15" eb="17">
      <t>ギョウム</t>
    </rPh>
    <rPh sb="17" eb="19">
      <t>スイコウ</t>
    </rPh>
    <phoneticPr fontId="5"/>
  </si>
  <si>
    <t>本事業は、統合幕僚監部の車両に必要な附属品を整備し、統合幕僚監部の円滑な業務遂行のため、優先度が高いものである。</t>
    <phoneticPr fontId="5"/>
  </si>
  <si>
    <t>無</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</si>
  <si>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</si>
  <si>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</si>
  <si>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t>
  </si>
  <si>
    <t>諸器材の整備のための費目・使途となっており、事業目的に即し真に必要なものに限定されている。</t>
  </si>
  <si>
    <t>市場価格の精査やまとめ買いによりコストの低減を図っている。</t>
  </si>
  <si>
    <t>計画に基づく整備を実施することにより統合幕僚監部の業務が円滑に運営されており、成果目標に見合ったものとなっている。</t>
    <rPh sb="31" eb="33">
      <t>ウンエイ</t>
    </rPh>
    <phoneticPr fontId="5"/>
  </si>
  <si>
    <t>活動実績は見込みに見合ったものである。</t>
  </si>
  <si>
    <t>整備されたものは部隊で有効に活用されている。</t>
  </si>
  <si>
    <t>１　必要性
　　統合幕僚監部が保有する車両について、安全かつ効率的に運用できる状態を維持するため、適切に修理、点検するとともに、所要の付属品を調達することは、統合幕僚監部が多様な任務を遂行していくために必要である。引き続き、可動車両の維持に必要な整備及び付属品調達を実施する必要がある。
２　効率性
　　一般競争入札により競争性の確保に努めており、契約実績等の分析をし、コストの低減を図っており、効率的である。
３　有効性
　　適切に修理、点検するとともに、所要の付属品を取得し、自ら交換を行うことで安全かつ効率的に運用することができる状態を確保していることから、可動車両を維持するために有効的である。
４　総合評価
　　本事業について、効率性及び合理性の向上に努めつつ、適正に実施している。</t>
    <rPh sb="49" eb="51">
      <t>テキセツ</t>
    </rPh>
    <rPh sb="52" eb="54">
      <t>シュウリ</t>
    </rPh>
    <rPh sb="55" eb="57">
      <t>テンケン</t>
    </rPh>
    <rPh sb="64" eb="66">
      <t>ショヨウ</t>
    </rPh>
    <rPh sb="112" eb="114">
      <t>カドウ</t>
    </rPh>
    <rPh sb="117" eb="119">
      <t>イジ</t>
    </rPh>
    <rPh sb="123" eb="125">
      <t>セイビ</t>
    </rPh>
    <rPh sb="125" eb="126">
      <t>オヨ</t>
    </rPh>
    <rPh sb="133" eb="135">
      <t>ジッシ</t>
    </rPh>
    <rPh sb="214" eb="216">
      <t>テキセツ</t>
    </rPh>
    <rPh sb="217" eb="219">
      <t>シュウリ</t>
    </rPh>
    <rPh sb="220" eb="222">
      <t>テンケン</t>
    </rPh>
    <rPh sb="229" eb="231">
      <t>ショヨウ</t>
    </rPh>
    <rPh sb="282" eb="284">
      <t>カドウ</t>
    </rPh>
    <phoneticPr fontId="5"/>
  </si>
  <si>
    <t>引き続き、応札者拡大の方策検討を行い、効率的な予算要求、執行に努める。</t>
    <phoneticPr fontId="5"/>
  </si>
  <si>
    <t>諸器材購入費</t>
    <phoneticPr fontId="5"/>
  </si>
  <si>
    <t>椅子他３８件</t>
    <phoneticPr fontId="5"/>
  </si>
  <si>
    <t>応接イス他41件</t>
    <phoneticPr fontId="5"/>
  </si>
  <si>
    <t>諸器材購入費</t>
    <phoneticPr fontId="5"/>
  </si>
  <si>
    <t>B.三ツ矢オートサービス</t>
    <phoneticPr fontId="5"/>
  </si>
  <si>
    <t>定期整備（×６）・故障修理（×２）</t>
    <phoneticPr fontId="5"/>
  </si>
  <si>
    <t>C.トヨタ自動車株式会社</t>
    <phoneticPr fontId="5"/>
  </si>
  <si>
    <t>業務車（バン４×２・ロング）</t>
    <phoneticPr fontId="5"/>
  </si>
  <si>
    <t>業務車（バン４×２）</t>
    <phoneticPr fontId="5"/>
  </si>
  <si>
    <t>株式会社秋山商会</t>
    <rPh sb="0" eb="4">
      <t>カブシキガイシャ</t>
    </rPh>
    <phoneticPr fontId="5"/>
  </si>
  <si>
    <t>ビデオ切替器</t>
    <phoneticPr fontId="5"/>
  </si>
  <si>
    <t>ホワイトボード他１件</t>
    <phoneticPr fontId="5"/>
  </si>
  <si>
    <t>A株式会社秋山商会</t>
    <rPh sb="1" eb="3">
      <t>カブシキ</t>
    </rPh>
    <rPh sb="3" eb="5">
      <t>カイシャ</t>
    </rPh>
    <phoneticPr fontId="5"/>
  </si>
  <si>
    <t>トヨタ自動車株式会社</t>
    <phoneticPr fontId="5"/>
  </si>
  <si>
    <t>車検整備（×６）</t>
    <phoneticPr fontId="5"/>
  </si>
  <si>
    <t>（補正）業務車付属品</t>
    <phoneticPr fontId="5"/>
  </si>
  <si>
    <t>業務車整備予算</t>
    <phoneticPr fontId="5"/>
  </si>
  <si>
    <t>机他８件</t>
    <phoneticPr fontId="5"/>
  </si>
  <si>
    <t>破壊器具他８件</t>
    <phoneticPr fontId="5"/>
  </si>
  <si>
    <t>ロッカー他２件</t>
    <phoneticPr fontId="5"/>
  </si>
  <si>
    <t>アイロン以下３０件</t>
    <phoneticPr fontId="5"/>
  </si>
  <si>
    <t>デスク他１５件</t>
    <phoneticPr fontId="5"/>
  </si>
  <si>
    <t>株式会社エディオン</t>
    <rPh sb="0" eb="2">
      <t>カブシキ</t>
    </rPh>
    <rPh sb="2" eb="4">
      <t>カイシャ</t>
    </rPh>
    <phoneticPr fontId="5"/>
  </si>
  <si>
    <t>株式会社タグチ企画</t>
    <rPh sb="0" eb="2">
      <t>カブシキ</t>
    </rPh>
    <rPh sb="2" eb="4">
      <t>カイシャ</t>
    </rPh>
    <phoneticPr fontId="5"/>
  </si>
  <si>
    <t>東邦商工株式会社</t>
    <phoneticPr fontId="5"/>
  </si>
  <si>
    <t>三ツ矢物産株式会社</t>
    <phoneticPr fontId="5"/>
  </si>
  <si>
    <t>統合幕僚監部における円滑な任務遂行に必要な業務車両の定期的な点検整備及び所要の付属品（タイヤ等）を取得し、可動車両数の維持及び安全運行を確保する。</t>
    <phoneticPr fontId="5"/>
  </si>
  <si>
    <t>可動車両数の維持及び安全運行確保</t>
    <phoneticPr fontId="5"/>
  </si>
  <si>
    <t>66/12</t>
    <phoneticPr fontId="5"/>
  </si>
  <si>
    <t>ビデオ切替器</t>
    <phoneticPr fontId="5"/>
  </si>
  <si>
    <t>ホワイトボード他１件</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</si>
  <si>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</si>
  <si>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</si>
  <si>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t>
    <phoneticPr fontId="5"/>
  </si>
  <si>
    <t>有</t>
  </si>
  <si>
    <t>https://www5.cao.go.jp/keizai-shimon/kaigi/special/reform/031223_divided/report_211223_2_2.pdf</t>
    <phoneticPr fontId="5"/>
  </si>
  <si>
    <t>１１１ページ</t>
    <phoneticPr fontId="5"/>
  </si>
  <si>
    <t>-</t>
    <phoneticPr fontId="5"/>
  </si>
  <si>
    <t>-</t>
    <phoneticPr fontId="5"/>
  </si>
  <si>
    <t>-</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</si>
  <si>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</si>
  <si>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</si>
  <si>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117/12</t>
    <phoneticPr fontId="5"/>
  </si>
  <si>
    <t>机他８件</t>
  </si>
  <si>
    <t>破壊器具他８件</t>
  </si>
  <si>
    <t>ロッカー他２件</t>
  </si>
  <si>
    <t>車検整備（×６）</t>
  </si>
  <si>
    <t>・外部有識者抽出点検の対象外である。</t>
    <phoneticPr fontId="5"/>
  </si>
  <si>
    <t>・一般競争入札を実施しているものの結果的に一者応札となっているものについては、要因分析や応札者拡大のための検討を実施し、競争性の向上に努められたい。</t>
    <phoneticPr fontId="5"/>
  </si>
  <si>
    <t>①６ページ、②１６、１７ページ、③５ページ、④７、８ページ</t>
    <phoneticPr fontId="5"/>
  </si>
  <si>
    <t>D.株式会社秋山商会</t>
    <phoneticPr fontId="5"/>
  </si>
  <si>
    <t>地理的な特性（保全区画への搬入に伴う立ち入り申請）がある契約は一者応札等に陥る傾向があるため、リードタイムのさらなる確保や原則として一般競争入札により入札参加者を多く募ることで、競争性の確保に努めており、支出先の選定は妥当である。</t>
    <rPh sb="28" eb="30">
      <t>ケイヤク</t>
    </rPh>
    <rPh sb="58" eb="60">
      <t>カクホ</t>
    </rPh>
    <phoneticPr fontId="5"/>
  </si>
  <si>
    <t>・地理的な特性（保全区画への搬入に伴う立ち入り申請）もあり、新規参入が困難な面があるため改善が困難であるが、公告、履行期間等を十分に確保するなど、一者応札に向けた改善を試みつつ、契約実績の分析及びコスト縮減方策の検討を実施し、効率的な予算要求、予算執行に努めていく。</t>
    <rPh sb="8" eb="10">
      <t>ホゼン</t>
    </rPh>
    <rPh sb="10" eb="12">
      <t>クカク</t>
    </rPh>
    <rPh sb="14" eb="16">
      <t>ハンニュウ</t>
    </rPh>
    <rPh sb="17" eb="18">
      <t>トモナ</t>
    </rPh>
    <rPh sb="19" eb="20">
      <t>タ</t>
    </rPh>
    <rPh sb="21" eb="22">
      <t>イ</t>
    </rPh>
    <rPh sb="23" eb="25">
      <t>シンセイ</t>
    </rPh>
    <rPh sb="30" eb="32">
      <t>シンキ</t>
    </rPh>
    <phoneticPr fontId="5"/>
  </si>
  <si>
    <t>サイバー体制強化に伴う各種基盤、施設改修等の整備に伴う増
車両の取得台数減による減
重要政策推進枠：124</t>
    <rPh sb="16" eb="20">
      <t>シセツカイシュウ</t>
    </rPh>
    <rPh sb="20" eb="21">
      <t>トウ</t>
    </rPh>
    <rPh sb="25" eb="26">
      <t>トモナ</t>
    </rPh>
    <rPh sb="27" eb="28">
      <t>ゾウ</t>
    </rPh>
    <rPh sb="29" eb="31">
      <t>シャリョウ</t>
    </rPh>
    <rPh sb="32" eb="34">
      <t>シュトク</t>
    </rPh>
    <rPh sb="34" eb="36">
      <t>ダイスウ</t>
    </rPh>
    <rPh sb="36" eb="37">
      <t>ゲン</t>
    </rPh>
    <rPh sb="40" eb="4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</si>
</sst>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26277</xdr:colOff>
      <xdr:row>280</xdr:row>
      <xdr:rowOff>38219</xdr:rowOff>
    </xdr:from>
    <xdr:to>
      <xdr:col>16</xdr:col>
      <xdr:colOff>123265</xdr:colOff>
      <xdr:row>281</xdr:row>
      <xdr:rowOff>11754</xdr:rowOff>
    </xdr:to>
    <xdr:sp macro="" textlink="">
      <xdr:nvSpPr>
        <xdr:cNvPr id="4" name="正方形/長方形 3">
          <a:extLst>
            <a:ext uri="{FF2B5EF4-FFF2-40B4-BE49-F238E27FC236}">
              <a16:creationId xmlns:a16="http://schemas.microsoft.com/office/drawing/2014/main" id="{4F813EF5-3441-4515-AE33-57BC340E5ABB}"/>
            </a:ext>
          </a:extLst>
        </xdr:cNvPr>
        <xdr:cNvSpPr/>
      </xdr:nvSpPr>
      <xdr:spPr>
        <a:xfrm>
          <a:off x="1841630" y="46677101"/>
          <a:ext cx="1508929" cy="320918"/>
        </a:xfrm>
        <a:prstGeom prst="rect">
          <a:avLst/>
        </a:prstGeom>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机等の購入</a:t>
          </a:r>
        </a:p>
      </xdr:txBody>
    </xdr:sp>
    <xdr:clientData/>
  </xdr:twoCellAnchor>
  <xdr:twoCellAnchor>
    <xdr:from>
      <xdr:col>7</xdr:col>
      <xdr:colOff>11205</xdr:colOff>
      <xdr:row>279</xdr:row>
      <xdr:rowOff>256282</xdr:rowOff>
    </xdr:from>
    <xdr:to>
      <xdr:col>18</xdr:col>
      <xdr:colOff>78441</xdr:colOff>
      <xdr:row>281</xdr:row>
      <xdr:rowOff>117692</xdr:rowOff>
    </xdr:to>
    <xdr:sp macro="" textlink="">
      <xdr:nvSpPr>
        <xdr:cNvPr id="5" name="大かっこ 4">
          <a:extLst>
            <a:ext uri="{FF2B5EF4-FFF2-40B4-BE49-F238E27FC236}">
              <a16:creationId xmlns:a16="http://schemas.microsoft.com/office/drawing/2014/main" id="{518C1B59-2ABD-4CAE-B226-F35CC9854A81}"/>
            </a:ext>
          </a:extLst>
        </xdr:cNvPr>
        <xdr:cNvSpPr/>
      </xdr:nvSpPr>
      <xdr:spPr>
        <a:xfrm>
          <a:off x="1423146" y="46547782"/>
          <a:ext cx="2286001" cy="55617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63774</xdr:colOff>
      <xdr:row>269</xdr:row>
      <xdr:rowOff>224118</xdr:rowOff>
    </xdr:from>
    <xdr:to>
      <xdr:col>32</xdr:col>
      <xdr:colOff>14687</xdr:colOff>
      <xdr:row>272</xdr:row>
      <xdr:rowOff>171656</xdr:rowOff>
    </xdr:to>
    <xdr:sp macro="" textlink="">
      <xdr:nvSpPr>
        <xdr:cNvPr id="6" name="正方形/長方形 5">
          <a:extLst>
            <a:ext uri="{FF2B5EF4-FFF2-40B4-BE49-F238E27FC236}">
              <a16:creationId xmlns:a16="http://schemas.microsoft.com/office/drawing/2014/main" id="{EFF0B158-56F1-479E-995D-8777C63ECF47}"/>
            </a:ext>
          </a:extLst>
        </xdr:cNvPr>
        <xdr:cNvSpPr/>
      </xdr:nvSpPr>
      <xdr:spPr>
        <a:xfrm>
          <a:off x="4097892" y="41360912"/>
          <a:ext cx="2371383" cy="989685"/>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防衛省</a:t>
          </a:r>
          <a:endParaRPr kumimoji="1" lang="en-US" altLang="ja-JP"/>
        </a:p>
        <a:p>
          <a:pPr algn="ctr"/>
          <a:endParaRPr lang="en-US" altLang="ja-JP"/>
        </a:p>
        <a:p>
          <a:pPr algn="ctr"/>
          <a:r>
            <a:rPr kumimoji="1" lang="en-US" altLang="ja-JP">
              <a:latin typeface="+mn-ea"/>
              <a:ea typeface="+mn-ea"/>
            </a:rPr>
            <a:t>67.9</a:t>
          </a:r>
          <a:r>
            <a:rPr kumimoji="1" lang="ja-JP" altLang="en-US"/>
            <a:t>百万円</a:t>
          </a:r>
        </a:p>
      </xdr:txBody>
    </xdr:sp>
    <xdr:clientData/>
  </xdr:twoCellAnchor>
  <xdr:twoCellAnchor>
    <xdr:from>
      <xdr:col>26</xdr:col>
      <xdr:colOff>39231</xdr:colOff>
      <xdr:row>272</xdr:row>
      <xdr:rowOff>171656</xdr:rowOff>
    </xdr:from>
    <xdr:to>
      <xdr:col>26</xdr:col>
      <xdr:colOff>39231</xdr:colOff>
      <xdr:row>276</xdr:row>
      <xdr:rowOff>145676</xdr:rowOff>
    </xdr:to>
    <xdr:cxnSp macro="">
      <xdr:nvCxnSpPr>
        <xdr:cNvPr id="7" name="直線矢印コネクタ 6">
          <a:extLst>
            <a:ext uri="{FF2B5EF4-FFF2-40B4-BE49-F238E27FC236}">
              <a16:creationId xmlns:a16="http://schemas.microsoft.com/office/drawing/2014/main" id="{E600AEAC-47C6-4EE2-B10B-83DA20508103}"/>
            </a:ext>
          </a:extLst>
        </xdr:cNvPr>
        <xdr:cNvCxnSpPr>
          <a:stCxn id="6" idx="2"/>
        </xdr:cNvCxnSpPr>
      </xdr:nvCxnSpPr>
      <xdr:spPr>
        <a:xfrm>
          <a:off x="5283584" y="42350597"/>
          <a:ext cx="0" cy="1363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134470</xdr:colOff>
      <xdr:row>280</xdr:row>
      <xdr:rowOff>33735</xdr:rowOff>
    </xdr:from>
    <xdr:to>
      <xdr:col>30</xdr:col>
      <xdr:colOff>112059</xdr:colOff>
      <xdr:row>281</xdr:row>
      <xdr:rowOff>7270</xdr:rowOff>
    </xdr:to>
    <xdr:sp macro="" textlink="">
      <xdr:nvSpPr>
        <xdr:cNvPr id="12" name="正方形/長方形 11">
          <a:extLst>
            <a:ext uri="{FF2B5EF4-FFF2-40B4-BE49-F238E27FC236}">
              <a16:creationId xmlns:a16="http://schemas.microsoft.com/office/drawing/2014/main" id="{6B7CF81C-189F-4F1D-96D9-10073ADC8DA6}"/>
            </a:ext>
          </a:extLst>
        </xdr:cNvPr>
        <xdr:cNvSpPr/>
      </xdr:nvSpPr>
      <xdr:spPr>
        <a:xfrm>
          <a:off x="4370294" y="94308823"/>
          <a:ext cx="1792941" cy="320918"/>
        </a:xfrm>
        <a:prstGeom prst="rect">
          <a:avLst/>
        </a:prstGeom>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車両の修理</a:t>
          </a:r>
        </a:p>
      </xdr:txBody>
    </xdr:sp>
    <xdr:clientData/>
  </xdr:twoCellAnchor>
  <xdr:twoCellAnchor>
    <xdr:from>
      <xdr:col>20</xdr:col>
      <xdr:colOff>163605</xdr:colOff>
      <xdr:row>279</xdr:row>
      <xdr:rowOff>251798</xdr:rowOff>
    </xdr:from>
    <xdr:to>
      <xdr:col>32</xdr:col>
      <xdr:colOff>29136</xdr:colOff>
      <xdr:row>281</xdr:row>
      <xdr:rowOff>113208</xdr:rowOff>
    </xdr:to>
    <xdr:sp macro="" textlink="">
      <xdr:nvSpPr>
        <xdr:cNvPr id="13" name="大かっこ 12">
          <a:extLst>
            <a:ext uri="{FF2B5EF4-FFF2-40B4-BE49-F238E27FC236}">
              <a16:creationId xmlns:a16="http://schemas.microsoft.com/office/drawing/2014/main" id="{F375767D-5497-4AE3-B53E-56D71D9605ED}"/>
            </a:ext>
          </a:extLst>
        </xdr:cNvPr>
        <xdr:cNvSpPr/>
      </xdr:nvSpPr>
      <xdr:spPr>
        <a:xfrm>
          <a:off x="4197723" y="94179504"/>
          <a:ext cx="2286001" cy="55617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35</xdr:col>
      <xdr:colOff>56029</xdr:colOff>
      <xdr:row>280</xdr:row>
      <xdr:rowOff>40459</xdr:rowOff>
    </xdr:from>
    <xdr:to>
      <xdr:col>49</xdr:col>
      <xdr:colOff>291353</xdr:colOff>
      <xdr:row>281</xdr:row>
      <xdr:rowOff>13994</xdr:rowOff>
    </xdr:to>
    <xdr:sp macro="" textlink="">
      <xdr:nvSpPr>
        <xdr:cNvPr id="16" name="正方形/長方形 15">
          <a:extLst>
            <a:ext uri="{FF2B5EF4-FFF2-40B4-BE49-F238E27FC236}">
              <a16:creationId xmlns:a16="http://schemas.microsoft.com/office/drawing/2014/main" id="{8B56C937-8608-4B8F-B5DB-2A0029791C37}"/>
            </a:ext>
          </a:extLst>
        </xdr:cNvPr>
        <xdr:cNvSpPr/>
      </xdr:nvSpPr>
      <xdr:spPr>
        <a:xfrm>
          <a:off x="7115735" y="46679341"/>
          <a:ext cx="3059206" cy="320918"/>
        </a:xfrm>
        <a:prstGeom prst="rect">
          <a:avLst/>
        </a:prstGeom>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ホワイトボード等の購入</a:t>
          </a:r>
        </a:p>
      </xdr:txBody>
    </xdr:sp>
    <xdr:clientData/>
  </xdr:twoCellAnchor>
  <xdr:twoCellAnchor>
    <xdr:from>
      <xdr:col>35</xdr:col>
      <xdr:colOff>112059</xdr:colOff>
      <xdr:row>279</xdr:row>
      <xdr:rowOff>258522</xdr:rowOff>
    </xdr:from>
    <xdr:to>
      <xdr:col>49</xdr:col>
      <xdr:colOff>123264</xdr:colOff>
      <xdr:row>281</xdr:row>
      <xdr:rowOff>119932</xdr:rowOff>
    </xdr:to>
    <xdr:sp macro="" textlink="">
      <xdr:nvSpPr>
        <xdr:cNvPr id="17" name="大かっこ 16">
          <a:extLst>
            <a:ext uri="{FF2B5EF4-FFF2-40B4-BE49-F238E27FC236}">
              <a16:creationId xmlns:a16="http://schemas.microsoft.com/office/drawing/2014/main" id="{817B2687-D9A7-43CF-B6F9-DBAE92061470}"/>
            </a:ext>
          </a:extLst>
        </xdr:cNvPr>
        <xdr:cNvSpPr/>
      </xdr:nvSpPr>
      <xdr:spPr>
        <a:xfrm>
          <a:off x="7171765" y="46550022"/>
          <a:ext cx="2835087" cy="55617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12</xdr:col>
      <xdr:colOff>156882</xdr:colOff>
      <xdr:row>274</xdr:row>
      <xdr:rowOff>11206</xdr:rowOff>
    </xdr:from>
    <xdr:to>
      <xdr:col>12</xdr:col>
      <xdr:colOff>156882</xdr:colOff>
      <xdr:row>276</xdr:row>
      <xdr:rowOff>163605</xdr:rowOff>
    </xdr:to>
    <xdr:cxnSp macro="">
      <xdr:nvCxnSpPr>
        <xdr:cNvPr id="19" name="直線矢印コネクタ 18">
          <a:extLst>
            <a:ext uri="{FF2B5EF4-FFF2-40B4-BE49-F238E27FC236}">
              <a16:creationId xmlns:a16="http://schemas.microsoft.com/office/drawing/2014/main" id="{5301A4CD-579D-487B-8259-119BE5CB2B90}"/>
            </a:ext>
          </a:extLst>
        </xdr:cNvPr>
        <xdr:cNvCxnSpPr/>
      </xdr:nvCxnSpPr>
      <xdr:spPr>
        <a:xfrm>
          <a:off x="2577353" y="92202000"/>
          <a:ext cx="0" cy="8471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96371</xdr:colOff>
      <xdr:row>274</xdr:row>
      <xdr:rowOff>6723</xdr:rowOff>
    </xdr:from>
    <xdr:to>
      <xdr:col>42</xdr:col>
      <xdr:colOff>96371</xdr:colOff>
      <xdr:row>276</xdr:row>
      <xdr:rowOff>159122</xdr:rowOff>
    </xdr:to>
    <xdr:cxnSp macro="">
      <xdr:nvCxnSpPr>
        <xdr:cNvPr id="21" name="直線矢印コネクタ 20">
          <a:extLst>
            <a:ext uri="{FF2B5EF4-FFF2-40B4-BE49-F238E27FC236}">
              <a16:creationId xmlns:a16="http://schemas.microsoft.com/office/drawing/2014/main" id="{51C67C7B-E589-48D5-BFFF-5369EE8568CA}"/>
            </a:ext>
          </a:extLst>
        </xdr:cNvPr>
        <xdr:cNvCxnSpPr/>
      </xdr:nvCxnSpPr>
      <xdr:spPr>
        <a:xfrm>
          <a:off x="8568018" y="92197517"/>
          <a:ext cx="0" cy="8471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156881</xdr:colOff>
      <xdr:row>274</xdr:row>
      <xdr:rowOff>0</xdr:rowOff>
    </xdr:from>
    <xdr:to>
      <xdr:col>42</xdr:col>
      <xdr:colOff>117705</xdr:colOff>
      <xdr:row>274</xdr:row>
      <xdr:rowOff>0</xdr:rowOff>
    </xdr:to>
    <xdr:cxnSp macro="">
      <xdr:nvCxnSpPr>
        <xdr:cNvPr id="23" name="直線コネクタ 22">
          <a:extLst>
            <a:ext uri="{FF2B5EF4-FFF2-40B4-BE49-F238E27FC236}">
              <a16:creationId xmlns:a16="http://schemas.microsoft.com/office/drawing/2014/main" id="{37C2B7CB-E5EC-4EFC-AFB3-1C957446A151}"/>
            </a:ext>
          </a:extLst>
        </xdr:cNvPr>
        <xdr:cNvCxnSpPr/>
      </xdr:nvCxnSpPr>
      <xdr:spPr>
        <a:xfrm>
          <a:off x="2577352" y="92190794"/>
          <a:ext cx="6012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56027</xdr:colOff>
      <xdr:row>275</xdr:row>
      <xdr:rowOff>102268</xdr:rowOff>
    </xdr:from>
    <xdr:to>
      <xdr:col>19</xdr:col>
      <xdr:colOff>190514</xdr:colOff>
      <xdr:row>276</xdr:row>
      <xdr:rowOff>75803</xdr:rowOff>
    </xdr:to>
    <xdr:sp macro="" textlink="">
      <xdr:nvSpPr>
        <xdr:cNvPr id="8" name="正方形/長方形 7">
          <a:extLst>
            <a:ext uri="{FF2B5EF4-FFF2-40B4-BE49-F238E27FC236}">
              <a16:creationId xmlns:a16="http://schemas.microsoft.com/office/drawing/2014/main" id="{112281D1-9AC4-4CBC-969E-E2419D488DEF}"/>
            </a:ext>
          </a:extLst>
        </xdr:cNvPr>
        <xdr:cNvSpPr/>
      </xdr:nvSpPr>
      <xdr:spPr>
        <a:xfrm>
          <a:off x="1266262" y="92640444"/>
          <a:ext cx="2756664" cy="320918"/>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xdr:from>
      <xdr:col>20</xdr:col>
      <xdr:colOff>85161</xdr:colOff>
      <xdr:row>275</xdr:row>
      <xdr:rowOff>86579</xdr:rowOff>
    </xdr:from>
    <xdr:to>
      <xdr:col>34</xdr:col>
      <xdr:colOff>17943</xdr:colOff>
      <xdr:row>276</xdr:row>
      <xdr:rowOff>60114</xdr:rowOff>
    </xdr:to>
    <xdr:sp macro="" textlink="">
      <xdr:nvSpPr>
        <xdr:cNvPr id="24" name="正方形/長方形 23">
          <a:extLst>
            <a:ext uri="{FF2B5EF4-FFF2-40B4-BE49-F238E27FC236}">
              <a16:creationId xmlns:a16="http://schemas.microsoft.com/office/drawing/2014/main" id="{AE6200EC-D336-485D-AABE-32D64BAA9FD3}"/>
            </a:ext>
          </a:extLst>
        </xdr:cNvPr>
        <xdr:cNvSpPr/>
      </xdr:nvSpPr>
      <xdr:spPr>
        <a:xfrm>
          <a:off x="4119279" y="92624755"/>
          <a:ext cx="2756664" cy="320918"/>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400"/>
            <a:t>【</a:t>
          </a:r>
          <a:r>
            <a:rPr kumimoji="1" lang="ja-JP" altLang="en-US" sz="1400"/>
            <a:t>指名競争契約（最低価格）</a:t>
          </a:r>
          <a:r>
            <a:rPr kumimoji="1" lang="en-US" altLang="ja-JP" sz="1400"/>
            <a:t>】</a:t>
          </a:r>
          <a:endParaRPr kumimoji="1" lang="ja-JP" altLang="en-US" sz="1400"/>
        </a:p>
      </xdr:txBody>
    </xdr:sp>
    <xdr:clientData/>
  </xdr:twoCellAnchor>
  <xdr:twoCellAnchor>
    <xdr:from>
      <xdr:col>21</xdr:col>
      <xdr:colOff>78440</xdr:colOff>
      <xdr:row>276</xdr:row>
      <xdr:rowOff>179294</xdr:rowOff>
    </xdr:from>
    <xdr:to>
      <xdr:col>32</xdr:col>
      <xdr:colOff>22412</xdr:colOff>
      <xdr:row>279</xdr:row>
      <xdr:rowOff>134471</xdr:rowOff>
    </xdr:to>
    <xdr:sp macro="" textlink="">
      <xdr:nvSpPr>
        <xdr:cNvPr id="25" name="正方形/長方形 24">
          <a:extLst>
            <a:ext uri="{FF2B5EF4-FFF2-40B4-BE49-F238E27FC236}">
              <a16:creationId xmlns:a16="http://schemas.microsoft.com/office/drawing/2014/main" id="{0A97F2B4-7446-48F8-B91E-7B504C7DDAC5}"/>
            </a:ext>
          </a:extLst>
        </xdr:cNvPr>
        <xdr:cNvSpPr/>
      </xdr:nvSpPr>
      <xdr:spPr>
        <a:xfrm>
          <a:off x="4314264" y="93064853"/>
          <a:ext cx="2162736" cy="99732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Ｂ．民間会社</a:t>
          </a:r>
          <a:endParaRPr kumimoji="1" lang="en-US" altLang="ja-JP" sz="1400">
            <a:solidFill>
              <a:sysClr val="windowText" lastClr="000000"/>
            </a:solidFill>
          </a:endParaRPr>
        </a:p>
        <a:p>
          <a:pPr algn="ctr"/>
          <a:r>
            <a:rPr kumimoji="1" lang="ja-JP" altLang="en-US" sz="1400">
              <a:solidFill>
                <a:sysClr val="windowText" lastClr="000000"/>
              </a:solidFill>
            </a:rPr>
            <a:t>２社</a:t>
          </a:r>
          <a:endParaRPr kumimoji="1" lang="en-US" altLang="ja-JP" sz="1400">
            <a:solidFill>
              <a:sysClr val="windowText" lastClr="000000"/>
            </a:solidFill>
          </a:endParaRPr>
        </a:p>
        <a:p>
          <a:pPr algn="ctr"/>
          <a:r>
            <a:rPr kumimoji="1" lang="ja-JP" altLang="en-US" sz="1400">
              <a:solidFill>
                <a:sysClr val="windowText" lastClr="000000"/>
              </a:solidFill>
            </a:rPr>
            <a:t>３．９百万円</a:t>
          </a:r>
          <a:endParaRPr kumimoji="1" lang="en-US" altLang="ja-JP" sz="1400">
            <a:solidFill>
              <a:sysClr val="windowText" lastClr="000000"/>
            </a:solidFill>
          </a:endParaRPr>
        </a:p>
      </xdr:txBody>
    </xdr:sp>
    <xdr:clientData/>
  </xdr:twoCellAnchor>
  <xdr:twoCellAnchor>
    <xdr:from>
      <xdr:col>35</xdr:col>
      <xdr:colOff>125503</xdr:colOff>
      <xdr:row>275</xdr:row>
      <xdr:rowOff>59685</xdr:rowOff>
    </xdr:from>
    <xdr:to>
      <xdr:col>49</xdr:col>
      <xdr:colOff>58285</xdr:colOff>
      <xdr:row>276</xdr:row>
      <xdr:rowOff>33220</xdr:rowOff>
    </xdr:to>
    <xdr:sp macro="" textlink="">
      <xdr:nvSpPr>
        <xdr:cNvPr id="26" name="正方形/長方形 25">
          <a:extLst>
            <a:ext uri="{FF2B5EF4-FFF2-40B4-BE49-F238E27FC236}">
              <a16:creationId xmlns:a16="http://schemas.microsoft.com/office/drawing/2014/main" id="{46ABD47A-7F85-44C1-A79E-8046D7BCFBF2}"/>
            </a:ext>
          </a:extLst>
        </xdr:cNvPr>
        <xdr:cNvSpPr/>
      </xdr:nvSpPr>
      <xdr:spPr>
        <a:xfrm>
          <a:off x="7185209" y="92597861"/>
          <a:ext cx="2756664" cy="320918"/>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37</xdr:col>
      <xdr:colOff>11205</xdr:colOff>
      <xdr:row>276</xdr:row>
      <xdr:rowOff>235324</xdr:rowOff>
    </xdr:from>
    <xdr:to>
      <xdr:col>47</xdr:col>
      <xdr:colOff>156883</xdr:colOff>
      <xdr:row>279</xdr:row>
      <xdr:rowOff>190501</xdr:rowOff>
    </xdr:to>
    <xdr:sp macro="" textlink="">
      <xdr:nvSpPr>
        <xdr:cNvPr id="27" name="正方形/長方形 26">
          <a:extLst>
            <a:ext uri="{FF2B5EF4-FFF2-40B4-BE49-F238E27FC236}">
              <a16:creationId xmlns:a16="http://schemas.microsoft.com/office/drawing/2014/main" id="{3CDD03B1-9700-441C-AD67-E50A197C3E63}"/>
            </a:ext>
          </a:extLst>
        </xdr:cNvPr>
        <xdr:cNvSpPr/>
      </xdr:nvSpPr>
      <xdr:spPr>
        <a:xfrm>
          <a:off x="7474323" y="93120883"/>
          <a:ext cx="2162736" cy="99732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Ｄ．民間会社</a:t>
          </a:r>
          <a:endParaRPr kumimoji="1" lang="en-US" altLang="ja-JP" sz="1400">
            <a:solidFill>
              <a:sysClr val="windowText" lastClr="000000"/>
            </a:solidFill>
          </a:endParaRPr>
        </a:p>
        <a:p>
          <a:pPr algn="ctr"/>
          <a:r>
            <a:rPr kumimoji="1" lang="ja-JP" altLang="en-US" sz="1400">
              <a:solidFill>
                <a:sysClr val="windowText" lastClr="000000"/>
              </a:solidFill>
            </a:rPr>
            <a:t>１社</a:t>
          </a:r>
          <a:endParaRPr kumimoji="1" lang="en-US" altLang="ja-JP" sz="1400">
            <a:solidFill>
              <a:sysClr val="windowText" lastClr="000000"/>
            </a:solidFill>
          </a:endParaRPr>
        </a:p>
        <a:p>
          <a:pPr algn="ctr"/>
          <a:r>
            <a:rPr kumimoji="1" lang="ja-JP" altLang="en-US" sz="1400">
              <a:solidFill>
                <a:sysClr val="windowText" lastClr="000000"/>
              </a:solidFill>
            </a:rPr>
            <a:t>０．４百万円</a:t>
          </a:r>
          <a:endParaRPr kumimoji="1" lang="en-US" altLang="ja-JP" sz="1400">
            <a:solidFill>
              <a:sysClr val="windowText" lastClr="000000"/>
            </a:solidFill>
          </a:endParaRPr>
        </a:p>
      </xdr:txBody>
    </xdr:sp>
    <xdr:clientData/>
  </xdr:twoCellAnchor>
  <xdr:twoCellAnchor>
    <xdr:from>
      <xdr:col>30</xdr:col>
      <xdr:colOff>147301</xdr:colOff>
      <xdr:row>285</xdr:row>
      <xdr:rowOff>618683</xdr:rowOff>
    </xdr:from>
    <xdr:to>
      <xdr:col>39</xdr:col>
      <xdr:colOff>0</xdr:colOff>
      <xdr:row>286</xdr:row>
      <xdr:rowOff>267248</xdr:rowOff>
    </xdr:to>
    <xdr:sp macro="" textlink="">
      <xdr:nvSpPr>
        <xdr:cNvPr id="28" name="正方形/長方形 27">
          <a:extLst>
            <a:ext uri="{FF2B5EF4-FFF2-40B4-BE49-F238E27FC236}">
              <a16:creationId xmlns:a16="http://schemas.microsoft.com/office/drawing/2014/main" id="{706C2F2E-B1F0-4E04-B89F-08F0EF4C8C7E}"/>
            </a:ext>
          </a:extLst>
        </xdr:cNvPr>
        <xdr:cNvSpPr/>
      </xdr:nvSpPr>
      <xdr:spPr>
        <a:xfrm>
          <a:off x="6198477" y="48994477"/>
          <a:ext cx="1668052" cy="320918"/>
        </a:xfrm>
        <a:prstGeom prst="rect">
          <a:avLst/>
        </a:prstGeom>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車両の購入</a:t>
          </a:r>
        </a:p>
      </xdr:txBody>
    </xdr:sp>
    <xdr:clientData/>
  </xdr:twoCellAnchor>
  <xdr:twoCellAnchor>
    <xdr:from>
      <xdr:col>34</xdr:col>
      <xdr:colOff>159124</xdr:colOff>
      <xdr:row>274</xdr:row>
      <xdr:rowOff>0</xdr:rowOff>
    </xdr:from>
    <xdr:to>
      <xdr:col>34</xdr:col>
      <xdr:colOff>159124</xdr:colOff>
      <xdr:row>283</xdr:row>
      <xdr:rowOff>42582</xdr:rowOff>
    </xdr:to>
    <xdr:cxnSp macro="">
      <xdr:nvCxnSpPr>
        <xdr:cNvPr id="29" name="直線矢印コネクタ 28">
          <a:extLst>
            <a:ext uri="{FF2B5EF4-FFF2-40B4-BE49-F238E27FC236}">
              <a16:creationId xmlns:a16="http://schemas.microsoft.com/office/drawing/2014/main" id="{98337B34-7A7A-4CCB-8B40-A85837B2A31C}"/>
            </a:ext>
          </a:extLst>
        </xdr:cNvPr>
        <xdr:cNvCxnSpPr/>
      </xdr:nvCxnSpPr>
      <xdr:spPr>
        <a:xfrm flipH="1">
          <a:off x="7017124" y="92190794"/>
          <a:ext cx="0" cy="31690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188256</xdr:colOff>
      <xdr:row>281</xdr:row>
      <xdr:rowOff>290526</xdr:rowOff>
    </xdr:from>
    <xdr:to>
      <xdr:col>41</xdr:col>
      <xdr:colOff>121038</xdr:colOff>
      <xdr:row>282</xdr:row>
      <xdr:rowOff>264062</xdr:rowOff>
    </xdr:to>
    <xdr:sp macro="" textlink="">
      <xdr:nvSpPr>
        <xdr:cNvPr id="30" name="正方形/長方形 29">
          <a:extLst>
            <a:ext uri="{FF2B5EF4-FFF2-40B4-BE49-F238E27FC236}">
              <a16:creationId xmlns:a16="http://schemas.microsoft.com/office/drawing/2014/main" id="{0DBBFD24-178D-437D-B391-265F2E044214}"/>
            </a:ext>
          </a:extLst>
        </xdr:cNvPr>
        <xdr:cNvSpPr/>
      </xdr:nvSpPr>
      <xdr:spPr>
        <a:xfrm>
          <a:off x="5634315" y="94912997"/>
          <a:ext cx="2756664" cy="320918"/>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400"/>
            <a:t>【</a:t>
          </a:r>
          <a:r>
            <a:rPr kumimoji="1" lang="ja-JP" altLang="en-US" sz="1400"/>
            <a:t>随意契約（規格競争）</a:t>
          </a:r>
          <a:r>
            <a:rPr kumimoji="1" lang="en-US" altLang="ja-JP" sz="1400"/>
            <a:t>】</a:t>
          </a:r>
          <a:endParaRPr kumimoji="1" lang="ja-JP" altLang="en-US" sz="1400"/>
        </a:p>
      </xdr:txBody>
    </xdr:sp>
    <xdr:clientData/>
  </xdr:twoCellAnchor>
  <xdr:twoCellAnchor>
    <xdr:from>
      <xdr:col>29</xdr:col>
      <xdr:colOff>73958</xdr:colOff>
      <xdr:row>283</xdr:row>
      <xdr:rowOff>118784</xdr:rowOff>
    </xdr:from>
    <xdr:to>
      <xdr:col>40</xdr:col>
      <xdr:colOff>17930</xdr:colOff>
      <xdr:row>285</xdr:row>
      <xdr:rowOff>421343</xdr:rowOff>
    </xdr:to>
    <xdr:sp macro="" textlink="">
      <xdr:nvSpPr>
        <xdr:cNvPr id="31" name="正方形/長方形 30">
          <a:extLst>
            <a:ext uri="{FF2B5EF4-FFF2-40B4-BE49-F238E27FC236}">
              <a16:creationId xmlns:a16="http://schemas.microsoft.com/office/drawing/2014/main" id="{779AACFD-012D-4856-8CC1-FBC8F1FB34FB}"/>
            </a:ext>
          </a:extLst>
        </xdr:cNvPr>
        <xdr:cNvSpPr/>
      </xdr:nvSpPr>
      <xdr:spPr>
        <a:xfrm>
          <a:off x="5923429" y="95436019"/>
          <a:ext cx="2162736" cy="99732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Ｃ．民間会社</a:t>
          </a:r>
          <a:endParaRPr kumimoji="1" lang="en-US" altLang="ja-JP" sz="1400">
            <a:solidFill>
              <a:sysClr val="windowText" lastClr="000000"/>
            </a:solidFill>
          </a:endParaRPr>
        </a:p>
        <a:p>
          <a:pPr algn="ctr"/>
          <a:r>
            <a:rPr kumimoji="1" lang="ja-JP" altLang="en-US" sz="1400">
              <a:solidFill>
                <a:sysClr val="windowText" lastClr="000000"/>
              </a:solidFill>
            </a:rPr>
            <a:t>１社</a:t>
          </a:r>
          <a:endParaRPr kumimoji="1" lang="en-US" altLang="ja-JP" sz="1400">
            <a:solidFill>
              <a:sysClr val="windowText" lastClr="000000"/>
            </a:solidFill>
          </a:endParaRPr>
        </a:p>
        <a:p>
          <a:pPr algn="ctr"/>
          <a:r>
            <a:rPr kumimoji="1" lang="ja-JP" altLang="en-US" sz="1400">
              <a:solidFill>
                <a:sysClr val="windowText" lastClr="000000"/>
              </a:solidFill>
            </a:rPr>
            <a:t>６．８百万円</a:t>
          </a:r>
          <a:endParaRPr kumimoji="1" lang="en-US" altLang="ja-JP" sz="1400">
            <a:solidFill>
              <a:sysClr val="windowText" lastClr="000000"/>
            </a:solidFill>
          </a:endParaRPr>
        </a:p>
      </xdr:txBody>
    </xdr:sp>
    <xdr:clientData/>
  </xdr:twoCellAnchor>
  <xdr:twoCellAnchor>
    <xdr:from>
      <xdr:col>7</xdr:col>
      <xdr:colOff>163605</xdr:colOff>
      <xdr:row>276</xdr:row>
      <xdr:rowOff>197223</xdr:rowOff>
    </xdr:from>
    <xdr:to>
      <xdr:col>18</xdr:col>
      <xdr:colOff>107576</xdr:colOff>
      <xdr:row>279</xdr:row>
      <xdr:rowOff>152400</xdr:rowOff>
    </xdr:to>
    <xdr:sp macro="" textlink="">
      <xdr:nvSpPr>
        <xdr:cNvPr id="33" name="正方形/長方形 32">
          <a:extLst>
            <a:ext uri="{FF2B5EF4-FFF2-40B4-BE49-F238E27FC236}">
              <a16:creationId xmlns:a16="http://schemas.microsoft.com/office/drawing/2014/main" id="{80731E46-DE66-4DB4-B0BA-2F649716338D}"/>
            </a:ext>
          </a:extLst>
        </xdr:cNvPr>
        <xdr:cNvSpPr/>
      </xdr:nvSpPr>
      <xdr:spPr>
        <a:xfrm>
          <a:off x="1575546" y="93082782"/>
          <a:ext cx="2162736" cy="99732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Ａ．民間会社</a:t>
          </a:r>
          <a:endParaRPr kumimoji="1" lang="en-US" altLang="ja-JP" sz="1400">
            <a:solidFill>
              <a:sysClr val="windowText" lastClr="000000"/>
            </a:solidFill>
          </a:endParaRPr>
        </a:p>
        <a:p>
          <a:pPr algn="ctr"/>
          <a:r>
            <a:rPr kumimoji="1" lang="ja-JP" altLang="en-US" sz="1400">
              <a:solidFill>
                <a:sysClr val="windowText" lastClr="000000"/>
              </a:solidFill>
            </a:rPr>
            <a:t>３社</a:t>
          </a:r>
          <a:endParaRPr kumimoji="1" lang="en-US" altLang="ja-JP" sz="1400">
            <a:solidFill>
              <a:sysClr val="windowText" lastClr="000000"/>
            </a:solidFill>
          </a:endParaRPr>
        </a:p>
        <a:p>
          <a:pPr algn="ctr"/>
          <a:r>
            <a:rPr kumimoji="1" lang="ja-JP" altLang="en-US" sz="1400">
              <a:solidFill>
                <a:sysClr val="windowText" lastClr="000000"/>
              </a:solidFill>
            </a:rPr>
            <a:t>５６．８百万円</a:t>
          </a:r>
          <a:endParaRPr kumimoji="1" lang="en-US" altLang="ja-JP"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724</v>
      </c>
      <c r="AK2" s="850"/>
      <c r="AL2" s="850"/>
      <c r="AM2" s="850"/>
      <c r="AN2" s="90" t="s">
        <v>365</v>
      </c>
      <c r="AO2" s="850">
        <v>21</v>
      </c>
      <c r="AP2" s="850"/>
      <c r="AQ2" s="850"/>
      <c r="AR2" s="91" t="s">
        <v>365</v>
      </c>
      <c r="AS2" s="851">
        <v>22</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692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99</v>
      </c>
      <c r="Q13" s="714"/>
      <c r="R13" s="714"/>
      <c r="S13" s="714"/>
      <c r="T13" s="714"/>
      <c r="U13" s="714"/>
      <c r="V13" s="715"/>
      <c r="W13" s="713">
        <v>12</v>
      </c>
      <c r="X13" s="714"/>
      <c r="Y13" s="714"/>
      <c r="Z13" s="714"/>
      <c r="AA13" s="714"/>
      <c r="AB13" s="714"/>
      <c r="AC13" s="715"/>
      <c r="AD13" s="713">
        <v>71</v>
      </c>
      <c r="AE13" s="714"/>
      <c r="AF13" s="714"/>
      <c r="AG13" s="714"/>
      <c r="AH13" s="714"/>
      <c r="AI13" s="714"/>
      <c r="AJ13" s="715"/>
      <c r="AK13" s="713">
        <v>117</v>
      </c>
      <c r="AL13" s="714"/>
      <c r="AM13" s="714"/>
      <c r="AN13" s="714"/>
      <c r="AO13" s="714"/>
      <c r="AP13" s="714"/>
      <c r="AQ13" s="715"/>
      <c r="AR13" s="750">
        <v>145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v>3</v>
      </c>
      <c r="AE14" s="714"/>
      <c r="AF14" s="714"/>
      <c r="AG14" s="714"/>
      <c r="AH14" s="714"/>
      <c r="AI14" s="714"/>
      <c r="AJ14" s="715"/>
      <c r="AK14" s="713" t="s">
        <v>700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725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99</v>
      </c>
      <c r="Q18" s="794"/>
      <c r="R18" s="794"/>
      <c r="S18" s="794"/>
      <c r="T18" s="794"/>
      <c r="U18" s="794"/>
      <c r="V18" s="795"/>
      <c r="W18" s="793">
        <f>SUM(W13:AC17)</f>
        <v>12</v>
      </c>
      <c r="X18" s="794"/>
      <c r="Y18" s="794"/>
      <c r="Z18" s="794"/>
      <c r="AA18" s="794"/>
      <c r="AB18" s="794"/>
      <c r="AC18" s="795"/>
      <c r="AD18" s="793">
        <f>SUM(AD13:AJ17)</f>
        <v>74</v>
      </c>
      <c r="AE18" s="794"/>
      <c r="AF18" s="794"/>
      <c r="AG18" s="794"/>
      <c r="AH18" s="794"/>
      <c r="AI18" s="794"/>
      <c r="AJ18" s="795"/>
      <c r="AK18" s="793">
        <f>SUM(AK13:AQ17)</f>
        <v>117</v>
      </c>
      <c r="AL18" s="794"/>
      <c r="AM18" s="794"/>
      <c r="AN18" s="794"/>
      <c r="AO18" s="794"/>
      <c r="AP18" s="794"/>
      <c r="AQ18" s="795"/>
      <c r="AR18" s="793">
        <f>SUM(AR13:AX17)</f>
        <v>145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91</v>
      </c>
      <c r="Q19" s="714"/>
      <c r="R19" s="714"/>
      <c r="S19" s="714"/>
      <c r="T19" s="714"/>
      <c r="U19" s="714"/>
      <c r="V19" s="715"/>
      <c r="W19" s="713">
        <v>11</v>
      </c>
      <c r="X19" s="714"/>
      <c r="Y19" s="714"/>
      <c r="Z19" s="714"/>
      <c r="AA19" s="714"/>
      <c r="AB19" s="714"/>
      <c r="AC19" s="715"/>
      <c r="AD19" s="713">
        <v>68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0.91919191919191923</v>
      </c>
      <c r="Q20" s="761"/>
      <c r="R20" s="761"/>
      <c r="S20" s="761"/>
      <c r="T20" s="761"/>
      <c r="U20" s="761"/>
      <c r="V20" s="761"/>
      <c r="W20" s="761">
        <f>IF(W18=0, "-", SUM(W19)/W18)</f>
        <v>0.91666666666666663</v>
      </c>
      <c r="X20" s="761"/>
      <c r="Y20" s="761"/>
      <c r="Z20" s="761"/>
      <c r="AA20" s="761"/>
      <c r="AB20" s="761"/>
      <c r="AC20" s="761"/>
      <c r="AD20" s="761">
        <f>IF(AD18=0, "-", SUM(AD19)/AD18)</f>
        <v>0.91891891891891897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f>IF(P19=0, "-", SUM(P19)/SUM(P13,P14))</f>
        <v>0.91919191919191923</v>
      </c>
      <c r="Q21" s="761"/>
      <c r="R21" s="761"/>
      <c r="S21" s="761"/>
      <c r="T21" s="761"/>
      <c r="U21" s="761"/>
      <c r="V21" s="761"/>
      <c r="W21" s="761">
        <f>IF(W19=0, "-", SUM(W19)/SUM(W13,W14))</f>
        <v>0.91666666666666663</v>
      </c>
      <c r="X21" s="761"/>
      <c r="Y21" s="761"/>
      <c r="Z21" s="761"/>
      <c r="AA21" s="761"/>
      <c r="AB21" s="761"/>
      <c r="AC21" s="761"/>
      <c r="AD21" s="761">
        <f>IF(AD19=0, "-", SUM(AD19)/SUM(AD13,AD14))</f>
        <v>0.91891891891891897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674</v>
      </c>
      <c r="B22" s="720"/>
      <c r="C22" s="720"/>
      <c r="D22" s="720"/>
      <c r="E22" s="720"/>
      <c r="F22" s="721"/>
      <c r="G22" s="725" t="s">
        <v>307</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50</v>
      </c>
      <c r="Q23" s="751"/>
      <c r="R23" s="751"/>
      <c r="S23" s="751"/>
      <c r="T23" s="751"/>
      <c r="U23" s="751"/>
      <c r="V23" s="752"/>
      <c r="W23" s="750">
        <v>144</v>
      </c>
      <c r="X23" s="751"/>
      <c r="Y23" s="751"/>
      <c r="Z23" s="751"/>
      <c r="AA23" s="751"/>
      <c r="AB23" s="751"/>
      <c r="AC23" s="752"/>
      <c r="AD23" s="753" t="s">
        <v>793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v>2</v>
      </c>
      <c r="Q24" s="714"/>
      <c r="R24" s="714"/>
      <c r="S24" s="714"/>
      <c r="T24" s="714"/>
      <c r="U24" s="714"/>
      <c r="V24" s="715"/>
      <c r="W24" s="713">
        <v>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703</v>
      </c>
      <c r="H25" s="717"/>
      <c r="I25" s="717"/>
      <c r="J25" s="717"/>
      <c r="K25" s="717"/>
      <c r="L25" s="717"/>
      <c r="M25" s="717"/>
      <c r="N25" s="717"/>
      <c r="O25" s="718"/>
      <c r="P25" s="713">
        <v>66</v>
      </c>
      <c r="Q25" s="714"/>
      <c r="R25" s="714"/>
      <c r="S25" s="714"/>
      <c r="T25" s="714"/>
      <c r="U25" s="714"/>
      <c r="V25" s="715"/>
      <c r="W25" s="713" t="s">
        <v>725</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780</v>
      </c>
      <c r="Q26" s="714"/>
      <c r="R26" s="714"/>
      <c r="S26" s="714"/>
      <c r="T26" s="714"/>
      <c r="U26" s="714"/>
      <c r="V26" s="715"/>
      <c r="W26" s="713" t="s">
        <v>780</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780</v>
      </c>
      <c r="Q27" s="714"/>
      <c r="R27" s="714"/>
      <c r="S27" s="714"/>
      <c r="T27" s="714"/>
      <c r="U27" s="714"/>
      <c r="V27" s="715"/>
      <c r="W27" s="713" t="s">
        <v>780</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780</v>
      </c>
      <c r="H28" s="768"/>
      <c r="I28" s="768"/>
      <c r="J28" s="768"/>
      <c r="K28" s="768"/>
      <c r="L28" s="768"/>
      <c r="M28" s="768"/>
      <c r="N28" s="768"/>
      <c r="O28" s="769"/>
      <c r="P28" s="770" t="s">
        <v>780</v>
      </c>
      <c r="Q28" s="771"/>
      <c r="R28" s="771"/>
      <c r="S28" s="771"/>
      <c r="T28" s="771"/>
      <c r="U28" s="771"/>
      <c r="V28" s="772"/>
      <c r="W28" s="770" t="s">
        <v>780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117</v>
      </c>
      <c r="Q29" s="736"/>
      <c r="R29" s="736"/>
      <c r="S29" s="736"/>
      <c r="T29" s="736"/>
      <c r="U29" s="736"/>
      <c r="V29" s="737"/>
      <c r="W29" s="738">
        <f>AR13</f>
        <v>145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661</v>
      </c>
      <c r="B30" s="742"/>
      <c r="C30" s="742"/>
      <c r="D30" s="742"/>
      <c r="E30" s="742"/>
      <c r="F30" s="743"/>
      <c r="G30" s="744" t="s">
        <v>766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45" t="s">
        <v>767</v>
      </c>
      <c r="H32" s="650"/>
      <c r="I32" s="650"/>
      <c r="J32" s="650"/>
      <c r="K32" s="650"/>
      <c r="L32" s="650"/>
      <c r="M32" s="650"/>
      <c r="N32" s="650"/>
      <c r="O32" s="650"/>
      <c r="P32" s="653" t="s">
        <v>708</v>
      </c>
      <c r="Q32" s="654"/>
      <c r="R32" s="654"/>
      <c r="S32" s="654"/>
      <c r="T32" s="654"/>
      <c r="U32" s="654"/>
      <c r="V32" s="654"/>
      <c r="W32" s="654"/>
      <c r="X32" s="655"/>
      <c r="Y32" s="659" t="s">
        <v>52</v>
      </c>
      <c r="Z32" s="660"/>
      <c r="AA32" s="661"/>
      <c r="AB32" s="662" t="s">
        <v>706</v>
      </c>
      <c r="AC32" s="662"/>
      <c r="AD32" s="662"/>
      <c r="AE32" s="631">
        <v>11</v>
      </c>
      <c r="AF32" s="631"/>
      <c r="AG32" s="631"/>
      <c r="AH32" s="631"/>
      <c r="AI32" s="631">
        <v>11</v>
      </c>
      <c r="AJ32" s="631"/>
      <c r="AK32" s="631"/>
      <c r="AL32" s="631"/>
      <c r="AM32" s="631">
        <v>12</v>
      </c>
      <c r="AN32" s="631"/>
      <c r="AO32" s="631"/>
      <c r="AP32" s="631"/>
      <c r="AQ32" s="677" t="s">
        <v>779</v>
      </c>
      <c r="AR32" s="631"/>
      <c r="AS32" s="631"/>
      <c r="AT32" s="631"/>
      <c r="AU32" s="108" t="s">
        <v>773</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11</v>
      </c>
      <c r="AF33" s="631"/>
      <c r="AG33" s="631"/>
      <c r="AH33" s="631"/>
      <c r="AI33" s="631">
        <v>11</v>
      </c>
      <c r="AJ33" s="631"/>
      <c r="AK33" s="631"/>
      <c r="AL33" s="631"/>
      <c r="AM33" s="631">
        <v>12</v>
      </c>
      <c r="AN33" s="631"/>
      <c r="AO33" s="631"/>
      <c r="AP33" s="631"/>
      <c r="AQ33" s="631">
        <v>12</v>
      </c>
      <c r="AR33" s="631"/>
      <c r="AS33" s="631"/>
      <c r="AT33" s="631"/>
      <c r="AU33" s="108">
        <v>12</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663</v>
      </c>
      <c r="Z35" s="672"/>
      <c r="AA35" s="673"/>
      <c r="AB35" s="674" t="s">
        <v>710</v>
      </c>
      <c r="AC35" s="675"/>
      <c r="AD35" s="676"/>
      <c r="AE35" s="677">
        <v>8</v>
      </c>
      <c r="AF35" s="677"/>
      <c r="AG35" s="677"/>
      <c r="AH35" s="677"/>
      <c r="AI35" s="677">
        <v>1</v>
      </c>
      <c r="AJ35" s="677"/>
      <c r="AK35" s="677"/>
      <c r="AL35" s="677"/>
      <c r="AM35" s="677">
        <v>6</v>
      </c>
      <c r="AN35" s="677"/>
      <c r="AO35" s="677"/>
      <c r="AP35" s="677"/>
      <c r="AQ35" s="108">
        <v>10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711</v>
      </c>
      <c r="AC36" s="628"/>
      <c r="AD36" s="629"/>
      <c r="AE36" s="630" t="s">
        <v>712</v>
      </c>
      <c r="AF36" s="630"/>
      <c r="AG36" s="630"/>
      <c r="AH36" s="630"/>
      <c r="AI36" s="630" t="s">
        <v>713</v>
      </c>
      <c r="AJ36" s="630"/>
      <c r="AK36" s="630"/>
      <c r="AL36" s="630"/>
      <c r="AM36" s="630" t="s">
        <v>768</v>
      </c>
      <c r="AN36" s="630"/>
      <c r="AO36" s="630"/>
      <c r="AP36" s="630"/>
      <c r="AQ36" s="630" t="s">
        <v>782</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700</v>
      </c>
      <c r="AV38" s="141"/>
      <c r="AW38" s="123" t="s">
        <v>170</v>
      </c>
      <c r="AX38" s="144"/>
    </row>
    <row r="39" spans="1:51" ht="23.25" customHeight="1" x14ac:dyDescent="0.15">
      <c r="A39" s="689"/>
      <c r="B39" s="687"/>
      <c r="C39" s="687"/>
      <c r="D39" s="687"/>
      <c r="E39" s="687"/>
      <c r="F39" s="688"/>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706</v>
      </c>
      <c r="AC39" s="163"/>
      <c r="AD39" s="163"/>
      <c r="AE39" s="108">
        <v>11</v>
      </c>
      <c r="AF39" s="102"/>
      <c r="AG39" s="102"/>
      <c r="AH39" s="102"/>
      <c r="AI39" s="108">
        <v>11</v>
      </c>
      <c r="AJ39" s="102"/>
      <c r="AK39" s="102"/>
      <c r="AL39" s="102"/>
      <c r="AM39" s="108">
        <v>12</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11</v>
      </c>
      <c r="AF40" s="102"/>
      <c r="AG40" s="102"/>
      <c r="AH40" s="102"/>
      <c r="AI40" s="108">
        <v>11</v>
      </c>
      <c r="AJ40" s="102"/>
      <c r="AK40" s="102"/>
      <c r="AL40" s="102"/>
      <c r="AM40" s="108">
        <v>12</v>
      </c>
      <c r="AN40" s="102"/>
      <c r="AO40" s="102"/>
      <c r="AP40" s="102"/>
      <c r="AQ40" s="109">
        <v>12</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15">
      <c r="A42" s="202" t="s">
        <v>341</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661</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714</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661</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661</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661</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t="s">
        <v>309</v>
      </c>
      <c r="AS214" s="434"/>
      <c r="AT214" s="435"/>
      <c r="AU214" s="435"/>
      <c r="AV214" s="435"/>
      <c r="AW214" s="435"/>
      <c r="AX214" s="436"/>
      <c r="AY214">
        <f>COUNTIF($AR$214,"☑")</f>
        <v>0</v>
      </c>
    </row>
    <row r="215" spans="1:51" ht="60" customHeight="1" x14ac:dyDescent="0.15">
      <c r="A215" s="421" t="s">
        <v>364</v>
      </c>
      <c r="B215" s="422"/>
      <c r="C215" s="425" t="s">
        <v>227</v>
      </c>
      <c r="D215" s="422"/>
      <c r="E215" s="427" t="s">
        <v>243</v>
      </c>
      <c r="F215" s="428"/>
      <c r="G215" s="429" t="s">
        <v>771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36.5" customHeight="1" x14ac:dyDescent="0.15">
      <c r="A216" s="423"/>
      <c r="B216" s="424"/>
      <c r="C216" s="426"/>
      <c r="D216" s="424"/>
      <c r="E216" s="164" t="s">
        <v>242</v>
      </c>
      <c r="F216" s="166"/>
      <c r="G216" s="145" t="s">
        <v>772</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781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0"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789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5.25" customHeight="1" x14ac:dyDescent="0.15">
      <c r="A218" s="423"/>
      <c r="B218" s="424"/>
      <c r="C218" s="506" t="s">
        <v>681</v>
      </c>
      <c r="D218" s="507"/>
      <c r="E218" s="164" t="s">
        <v>360</v>
      </c>
      <c r="F218" s="166"/>
      <c r="G218" s="487" t="s">
        <v>230</v>
      </c>
      <c r="H218" s="488"/>
      <c r="I218" s="488"/>
      <c r="J218" s="508" t="s">
        <v>362</v>
      </c>
      <c r="K218" s="509"/>
      <c r="L218" s="509"/>
      <c r="M218" s="509"/>
      <c r="N218" s="509"/>
      <c r="O218" s="509"/>
      <c r="P218" s="509"/>
      <c r="Q218" s="509"/>
      <c r="R218" s="509"/>
      <c r="S218" s="509"/>
      <c r="T218" s="510"/>
      <c r="U218" s="485" t="s">
        <v>365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5.2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775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5.2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776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723</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32.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723</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47.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723</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723</v>
      </c>
      <c r="AE226" s="398"/>
      <c r="AF226" s="398"/>
      <c r="AG226" s="400" t="s">
        <v>791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774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6.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723</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75.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723</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700</v>
      </c>
      <c r="AH231" s="375"/>
      <c r="AI231" s="375"/>
      <c r="AJ231" s="375"/>
      <c r="AK231" s="375"/>
      <c r="AL231" s="375"/>
      <c r="AM231" s="375"/>
      <c r="AN231" s="375"/>
      <c r="AO231" s="375"/>
      <c r="AP231" s="375"/>
      <c r="AQ231" s="375"/>
      <c r="AR231" s="375"/>
      <c r="AS231" s="375"/>
      <c r="AT231" s="375"/>
      <c r="AU231" s="375"/>
      <c r="AV231" s="375"/>
      <c r="AW231" s="375"/>
      <c r="AX231" s="376"/>
    </row>
    <row r="232" spans="1:50" ht="39"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723</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700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700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723</v>
      </c>
      <c r="AE235" s="410"/>
      <c r="AF235" s="411"/>
      <c r="AG235" s="412" t="s">
        <v>734</v>
      </c>
      <c r="AH235" s="413"/>
      <c r="AI235" s="413"/>
      <c r="AJ235" s="413"/>
      <c r="AK235" s="413"/>
      <c r="AL235" s="413"/>
      <c r="AM235" s="413"/>
      <c r="AN235" s="413"/>
      <c r="AO235" s="413"/>
      <c r="AP235" s="413"/>
      <c r="AQ235" s="413"/>
      <c r="AR235" s="413"/>
      <c r="AS235" s="413"/>
      <c r="AT235" s="413"/>
      <c r="AU235" s="413"/>
      <c r="AV235" s="413"/>
      <c r="AW235" s="413"/>
      <c r="AX235" s="414"/>
    </row>
    <row r="236" spans="1:50" ht="48"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723</v>
      </c>
      <c r="AE236" s="364"/>
      <c r="AF236" s="365"/>
      <c r="AG236" s="366" t="s">
        <v>735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700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723</v>
      </c>
      <c r="AE238" s="380"/>
      <c r="AF238" s="380"/>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723</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778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82.25" customHeight="1" x14ac:dyDescent="0.15">
      <c r="A247" s="354" t="s">
        <v>46</v>
      </c>
      <c r="B247" s="915"/>
      <c r="C247" s="313" t="s">
        <v>50</v>
      </c>
      <c r="D247" s="733"/>
      <c r="E247" s="733"/>
      <c r="F247" s="734"/>
      <c r="G247" s="918" t="s">
        <v>738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787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788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792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780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715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716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717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718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719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720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721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722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c r="J266" s="101"/>
      <c r="K266" s="92" t="str">
        <f>IF(I266="","","-")</f>
        <v/>
      </c>
      <c r="L266" s="116">
        <v>75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20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724</v>
      </c>
      <c r="H268" s="101"/>
      <c r="I268" s="101"/>
      <c r="J268" s="100">
        <v>20</v>
      </c>
      <c r="K268" s="100"/>
      <c r="L268" s="116">
        <v>20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752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740</v>
      </c>
      <c r="H310" s="300"/>
      <c r="I310" s="300"/>
      <c r="J310" s="300"/>
      <c r="K310" s="301"/>
      <c r="L310" s="302" t="s">
        <v>741</v>
      </c>
      <c r="M310" s="303"/>
      <c r="N310" s="303"/>
      <c r="O310" s="303"/>
      <c r="P310" s="303"/>
      <c r="Q310" s="303"/>
      <c r="R310" s="303"/>
      <c r="S310" s="303"/>
      <c r="T310" s="303"/>
      <c r="U310" s="303"/>
      <c r="V310" s="303"/>
      <c r="W310" s="303"/>
      <c r="X310" s="304"/>
      <c r="Y310" s="305">
        <v>23.2</v>
      </c>
      <c r="Z310" s="306"/>
      <c r="AA310" s="306"/>
      <c r="AB310" s="307"/>
      <c r="AC310" s="299" t="s">
        <v>743</v>
      </c>
      <c r="AD310" s="300"/>
      <c r="AE310" s="300"/>
      <c r="AF310" s="300"/>
      <c r="AG310" s="301"/>
      <c r="AH310" s="302" t="s">
        <v>745</v>
      </c>
      <c r="AI310" s="303"/>
      <c r="AJ310" s="303"/>
      <c r="AK310" s="303"/>
      <c r="AL310" s="303"/>
      <c r="AM310" s="303"/>
      <c r="AN310" s="303"/>
      <c r="AO310" s="303"/>
      <c r="AP310" s="303"/>
      <c r="AQ310" s="303"/>
      <c r="AR310" s="303"/>
      <c r="AS310" s="303"/>
      <c r="AT310" s="304"/>
      <c r="AU310" s="305">
        <v>1.5</v>
      </c>
      <c r="AV310" s="306"/>
      <c r="AW310" s="306"/>
      <c r="AX310" s="308"/>
    </row>
    <row r="311" spans="1:50" ht="24.75" customHeight="1" x14ac:dyDescent="0.15">
      <c r="A311" s="331"/>
      <c r="B311" s="332"/>
      <c r="C311" s="332"/>
      <c r="D311" s="332"/>
      <c r="E311" s="332"/>
      <c r="F311" s="333"/>
      <c r="G311" s="289" t="s">
        <v>743</v>
      </c>
      <c r="H311" s="290"/>
      <c r="I311" s="290"/>
      <c r="J311" s="290"/>
      <c r="K311" s="291"/>
      <c r="L311" s="292" t="s">
        <v>742</v>
      </c>
      <c r="M311" s="293"/>
      <c r="N311" s="293"/>
      <c r="O311" s="293"/>
      <c r="P311" s="293"/>
      <c r="Q311" s="293"/>
      <c r="R311" s="293"/>
      <c r="S311" s="293"/>
      <c r="T311" s="293"/>
      <c r="U311" s="293"/>
      <c r="V311" s="293"/>
      <c r="W311" s="293"/>
      <c r="X311" s="294"/>
      <c r="Y311" s="295">
        <v>14.6</v>
      </c>
      <c r="Z311" s="296"/>
      <c r="AA311" s="296"/>
      <c r="AB311" s="297"/>
      <c r="AC311" s="299" t="s">
        <v>740</v>
      </c>
      <c r="AD311" s="300"/>
      <c r="AE311" s="300"/>
      <c r="AF311" s="300"/>
      <c r="AG311" s="301"/>
      <c r="AH311" s="292" t="s">
        <v>786</v>
      </c>
      <c r="AI311" s="293"/>
      <c r="AJ311" s="293"/>
      <c r="AK311" s="293"/>
      <c r="AL311" s="293"/>
      <c r="AM311" s="293"/>
      <c r="AN311" s="293"/>
      <c r="AO311" s="293"/>
      <c r="AP311" s="293"/>
      <c r="AQ311" s="293"/>
      <c r="AR311" s="293"/>
      <c r="AS311" s="293"/>
      <c r="AT311" s="294"/>
      <c r="AU311" s="295">
        <v>0.5</v>
      </c>
      <c r="AV311" s="296"/>
      <c r="AW311" s="296"/>
      <c r="AX311" s="298"/>
    </row>
    <row r="312" spans="1:50" ht="24.75" customHeight="1" x14ac:dyDescent="0.15">
      <c r="A312" s="331"/>
      <c r="B312" s="332"/>
      <c r="C312" s="332"/>
      <c r="D312" s="332"/>
      <c r="E312" s="332"/>
      <c r="F312" s="333"/>
      <c r="G312" s="289" t="s">
        <v>740</v>
      </c>
      <c r="H312" s="290"/>
      <c r="I312" s="290"/>
      <c r="J312" s="290"/>
      <c r="K312" s="291"/>
      <c r="L312" s="292" t="s">
        <v>783</v>
      </c>
      <c r="M312" s="293"/>
      <c r="N312" s="293"/>
      <c r="O312" s="293"/>
      <c r="P312" s="293"/>
      <c r="Q312" s="293"/>
      <c r="R312" s="293"/>
      <c r="S312" s="293"/>
      <c r="T312" s="293"/>
      <c r="U312" s="293"/>
      <c r="V312" s="293"/>
      <c r="W312" s="293"/>
      <c r="X312" s="294"/>
      <c r="Y312" s="295">
        <v>7.8</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740</v>
      </c>
      <c r="H313" s="290"/>
      <c r="I313" s="290"/>
      <c r="J313" s="290"/>
      <c r="K313" s="291"/>
      <c r="L313" s="292" t="s">
        <v>784</v>
      </c>
      <c r="M313" s="293"/>
      <c r="N313" s="293"/>
      <c r="O313" s="293"/>
      <c r="P313" s="293"/>
      <c r="Q313" s="293"/>
      <c r="R313" s="293"/>
      <c r="S313" s="293"/>
      <c r="T313" s="293"/>
      <c r="U313" s="293"/>
      <c r="V313" s="293"/>
      <c r="W313" s="293"/>
      <c r="X313" s="294"/>
      <c r="Y313" s="295">
        <v>1.6</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740</v>
      </c>
      <c r="H314" s="290"/>
      <c r="I314" s="290"/>
      <c r="J314" s="290"/>
      <c r="K314" s="291"/>
      <c r="L314" s="292" t="s">
        <v>785</v>
      </c>
      <c r="M314" s="293"/>
      <c r="N314" s="293"/>
      <c r="O314" s="293"/>
      <c r="P314" s="293"/>
      <c r="Q314" s="293"/>
      <c r="R314" s="293"/>
      <c r="S314" s="293"/>
      <c r="T314" s="293"/>
      <c r="U314" s="293"/>
      <c r="V314" s="293"/>
      <c r="W314" s="293"/>
      <c r="X314" s="294"/>
      <c r="Y314" s="295">
        <v>1.2</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48.4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v>
      </c>
      <c r="AV320" s="286"/>
      <c r="AW320" s="286"/>
      <c r="AX320" s="288"/>
    </row>
    <row r="321" spans="1:51" ht="24.75" customHeight="1" x14ac:dyDescent="0.15">
      <c r="A321" s="331"/>
      <c r="B321" s="332"/>
      <c r="C321" s="332"/>
      <c r="D321" s="332"/>
      <c r="E321" s="332"/>
      <c r="F321" s="333"/>
      <c r="G321" s="309" t="s">
        <v>746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790</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740</v>
      </c>
      <c r="H323" s="300"/>
      <c r="I323" s="300"/>
      <c r="J323" s="300"/>
      <c r="K323" s="301"/>
      <c r="L323" s="302" t="s">
        <v>747</v>
      </c>
      <c r="M323" s="303"/>
      <c r="N323" s="303"/>
      <c r="O323" s="303"/>
      <c r="P323" s="303"/>
      <c r="Q323" s="303"/>
      <c r="R323" s="303"/>
      <c r="S323" s="303"/>
      <c r="T323" s="303"/>
      <c r="U323" s="303"/>
      <c r="V323" s="303"/>
      <c r="W323" s="303"/>
      <c r="X323" s="304"/>
      <c r="Y323" s="305">
        <v>3.6</v>
      </c>
      <c r="Z323" s="306"/>
      <c r="AA323" s="306"/>
      <c r="AB323" s="307"/>
      <c r="AC323" s="299" t="s">
        <v>740</v>
      </c>
      <c r="AD323" s="300"/>
      <c r="AE323" s="300"/>
      <c r="AF323" s="300"/>
      <c r="AG323" s="301"/>
      <c r="AH323" s="302" t="s">
        <v>769</v>
      </c>
      <c r="AI323" s="303"/>
      <c r="AJ323" s="303"/>
      <c r="AK323" s="303"/>
      <c r="AL323" s="303"/>
      <c r="AM323" s="303"/>
      <c r="AN323" s="303"/>
      <c r="AO323" s="303"/>
      <c r="AP323" s="303"/>
      <c r="AQ323" s="303"/>
      <c r="AR323" s="303"/>
      <c r="AS323" s="303"/>
      <c r="AT323" s="304"/>
      <c r="AU323" s="305">
        <v>0.31</v>
      </c>
      <c r="AV323" s="306"/>
      <c r="AW323" s="306"/>
      <c r="AX323" s="308"/>
      <c r="AY323">
        <f t="shared" si="11"/>
        <v>2</v>
      </c>
    </row>
    <row r="324" spans="1:51" ht="24.75" customHeight="1" x14ac:dyDescent="0.15">
      <c r="A324" s="331"/>
      <c r="B324" s="332"/>
      <c r="C324" s="332"/>
      <c r="D324" s="332"/>
      <c r="E324" s="332"/>
      <c r="F324" s="333"/>
      <c r="G324" s="289" t="s">
        <v>743</v>
      </c>
      <c r="H324" s="290"/>
      <c r="I324" s="290"/>
      <c r="J324" s="290"/>
      <c r="K324" s="291"/>
      <c r="L324" s="292" t="s">
        <v>748</v>
      </c>
      <c r="M324" s="293"/>
      <c r="N324" s="293"/>
      <c r="O324" s="293"/>
      <c r="P324" s="293"/>
      <c r="Q324" s="293"/>
      <c r="R324" s="293"/>
      <c r="S324" s="293"/>
      <c r="T324" s="293"/>
      <c r="U324" s="293"/>
      <c r="V324" s="293"/>
      <c r="W324" s="293"/>
      <c r="X324" s="294"/>
      <c r="Y324" s="295">
        <v>3.1</v>
      </c>
      <c r="Z324" s="296"/>
      <c r="AA324" s="296"/>
      <c r="AB324" s="297"/>
      <c r="AC324" s="289" t="s">
        <v>740</v>
      </c>
      <c r="AD324" s="290"/>
      <c r="AE324" s="290"/>
      <c r="AF324" s="290"/>
      <c r="AG324" s="291"/>
      <c r="AH324" s="292" t="s">
        <v>770</v>
      </c>
      <c r="AI324" s="293"/>
      <c r="AJ324" s="293"/>
      <c r="AK324" s="293"/>
      <c r="AL324" s="293"/>
      <c r="AM324" s="293"/>
      <c r="AN324" s="293"/>
      <c r="AO324" s="293"/>
      <c r="AP324" s="293"/>
      <c r="AQ324" s="293"/>
      <c r="AR324" s="293"/>
      <c r="AS324" s="293"/>
      <c r="AT324" s="294"/>
      <c r="AU324" s="295">
        <v>0.1</v>
      </c>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6.7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0.41000000000000003</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749</v>
      </c>
      <c r="D366" s="266"/>
      <c r="E366" s="266"/>
      <c r="F366" s="266"/>
      <c r="G366" s="266"/>
      <c r="H366" s="266"/>
      <c r="I366" s="266"/>
      <c r="J366" s="248">
        <v>8010001036398</v>
      </c>
      <c r="K366" s="249"/>
      <c r="L366" s="249"/>
      <c r="M366" s="249"/>
      <c r="N366" s="249"/>
      <c r="O366" s="249"/>
      <c r="P366" s="260" t="s">
        <v>741</v>
      </c>
      <c r="Q366" s="250"/>
      <c r="R366" s="250"/>
      <c r="S366" s="250"/>
      <c r="T366" s="250"/>
      <c r="U366" s="250"/>
      <c r="V366" s="250"/>
      <c r="W366" s="250"/>
      <c r="X366" s="250"/>
      <c r="Y366" s="251">
        <v>23.2</v>
      </c>
      <c r="Z366" s="252"/>
      <c r="AA366" s="252"/>
      <c r="AB366" s="253"/>
      <c r="AC366" s="237" t="s">
        <v>333</v>
      </c>
      <c r="AD366" s="238"/>
      <c r="AE366" s="238"/>
      <c r="AF366" s="238"/>
      <c r="AG366" s="238"/>
      <c r="AH366" s="268">
        <v>1</v>
      </c>
      <c r="AI366" s="269"/>
      <c r="AJ366" s="269"/>
      <c r="AK366" s="269"/>
      <c r="AL366" s="241">
        <v>98.2</v>
      </c>
      <c r="AM366" s="242"/>
      <c r="AN366" s="242"/>
      <c r="AO366" s="243"/>
      <c r="AP366" s="244" t="s">
        <v>777</v>
      </c>
      <c r="AQ366" s="244"/>
      <c r="AR366" s="244"/>
      <c r="AS366" s="244"/>
      <c r="AT366" s="244"/>
      <c r="AU366" s="244"/>
      <c r="AV366" s="244"/>
      <c r="AW366" s="244"/>
      <c r="AX366" s="244"/>
    </row>
    <row r="367" spans="1:51" ht="30" customHeight="1" x14ac:dyDescent="0.15">
      <c r="A367" s="245">
        <v>2</v>
      </c>
      <c r="B367" s="245">
        <v>1</v>
      </c>
      <c r="C367" s="267" t="s">
        <v>749</v>
      </c>
      <c r="D367" s="266"/>
      <c r="E367" s="266"/>
      <c r="F367" s="266"/>
      <c r="G367" s="266"/>
      <c r="H367" s="266"/>
      <c r="I367" s="266"/>
      <c r="J367" s="248">
        <v>8010001036398</v>
      </c>
      <c r="K367" s="249"/>
      <c r="L367" s="249"/>
      <c r="M367" s="249"/>
      <c r="N367" s="249"/>
      <c r="O367" s="249"/>
      <c r="P367" s="260" t="s">
        <v>742</v>
      </c>
      <c r="Q367" s="250"/>
      <c r="R367" s="250"/>
      <c r="S367" s="250"/>
      <c r="T367" s="250"/>
      <c r="U367" s="250"/>
      <c r="V367" s="250"/>
      <c r="W367" s="250"/>
      <c r="X367" s="250"/>
      <c r="Y367" s="251">
        <v>14.6</v>
      </c>
      <c r="Z367" s="252"/>
      <c r="AA367" s="252"/>
      <c r="AB367" s="253"/>
      <c r="AC367" s="237" t="s">
        <v>333</v>
      </c>
      <c r="AD367" s="238"/>
      <c r="AE367" s="238"/>
      <c r="AF367" s="238"/>
      <c r="AG367" s="238"/>
      <c r="AH367" s="268">
        <v>1</v>
      </c>
      <c r="AI367" s="269"/>
      <c r="AJ367" s="269"/>
      <c r="AK367" s="269"/>
      <c r="AL367" s="241">
        <v>98.8</v>
      </c>
      <c r="AM367" s="242"/>
      <c r="AN367" s="242"/>
      <c r="AO367" s="243"/>
      <c r="AP367" s="244" t="s">
        <v>777</v>
      </c>
      <c r="AQ367" s="244"/>
      <c r="AR367" s="244"/>
      <c r="AS367" s="244"/>
      <c r="AT367" s="244"/>
      <c r="AU367" s="244"/>
      <c r="AV367" s="244"/>
      <c r="AW367" s="244"/>
      <c r="AX367" s="244"/>
      <c r="AY367">
        <f>COUNTA($C$367)</f>
        <v>1</v>
      </c>
    </row>
    <row r="368" spans="1:51" ht="30" customHeight="1" x14ac:dyDescent="0.15">
      <c r="A368" s="245">
        <v>3</v>
      </c>
      <c r="B368" s="245">
        <v>1</v>
      </c>
      <c r="C368" s="267" t="s">
        <v>749</v>
      </c>
      <c r="D368" s="266"/>
      <c r="E368" s="266"/>
      <c r="F368" s="266"/>
      <c r="G368" s="266"/>
      <c r="H368" s="266"/>
      <c r="I368" s="266"/>
      <c r="J368" s="248">
        <v>8010001036398</v>
      </c>
      <c r="K368" s="249"/>
      <c r="L368" s="249"/>
      <c r="M368" s="249"/>
      <c r="N368" s="249"/>
      <c r="O368" s="249"/>
      <c r="P368" s="260" t="s">
        <v>757</v>
      </c>
      <c r="Q368" s="250"/>
      <c r="R368" s="250"/>
      <c r="S368" s="250"/>
      <c r="T368" s="250"/>
      <c r="U368" s="250"/>
      <c r="V368" s="250"/>
      <c r="W368" s="250"/>
      <c r="X368" s="250"/>
      <c r="Y368" s="251">
        <v>7.8</v>
      </c>
      <c r="Z368" s="252"/>
      <c r="AA368" s="252"/>
      <c r="AB368" s="253"/>
      <c r="AC368" s="237" t="s">
        <v>333</v>
      </c>
      <c r="AD368" s="238"/>
      <c r="AE368" s="238"/>
      <c r="AF368" s="238"/>
      <c r="AG368" s="238"/>
      <c r="AH368" s="239">
        <v>1</v>
      </c>
      <c r="AI368" s="240"/>
      <c r="AJ368" s="240"/>
      <c r="AK368" s="240"/>
      <c r="AL368" s="241">
        <v>98.2</v>
      </c>
      <c r="AM368" s="242"/>
      <c r="AN368" s="242"/>
      <c r="AO368" s="243"/>
      <c r="AP368" s="244" t="s">
        <v>777</v>
      </c>
      <c r="AQ368" s="244"/>
      <c r="AR368" s="244"/>
      <c r="AS368" s="244"/>
      <c r="AT368" s="244"/>
      <c r="AU368" s="244"/>
      <c r="AV368" s="244"/>
      <c r="AW368" s="244"/>
      <c r="AX368" s="244"/>
      <c r="AY368">
        <f>COUNTA($C$368)</f>
        <v>1</v>
      </c>
    </row>
    <row r="369" spans="1:51" ht="30" customHeight="1" x14ac:dyDescent="0.15">
      <c r="A369" s="245">
        <v>4</v>
      </c>
      <c r="B369" s="245">
        <v>1</v>
      </c>
      <c r="C369" s="267" t="s">
        <v>749</v>
      </c>
      <c r="D369" s="266"/>
      <c r="E369" s="266"/>
      <c r="F369" s="266"/>
      <c r="G369" s="266"/>
      <c r="H369" s="266"/>
      <c r="I369" s="266"/>
      <c r="J369" s="248">
        <v>8010001036398</v>
      </c>
      <c r="K369" s="249"/>
      <c r="L369" s="249"/>
      <c r="M369" s="249"/>
      <c r="N369" s="249"/>
      <c r="O369" s="249"/>
      <c r="P369" s="260" t="s">
        <v>758</v>
      </c>
      <c r="Q369" s="250"/>
      <c r="R369" s="250"/>
      <c r="S369" s="250"/>
      <c r="T369" s="250"/>
      <c r="U369" s="250"/>
      <c r="V369" s="250"/>
      <c r="W369" s="250"/>
      <c r="X369" s="250"/>
      <c r="Y369" s="251">
        <v>1.6</v>
      </c>
      <c r="Z369" s="252"/>
      <c r="AA369" s="252"/>
      <c r="AB369" s="253"/>
      <c r="AC369" s="237" t="s">
        <v>333</v>
      </c>
      <c r="AD369" s="238"/>
      <c r="AE369" s="238"/>
      <c r="AF369" s="238"/>
      <c r="AG369" s="238"/>
      <c r="AH369" s="239">
        <v>1</v>
      </c>
      <c r="AI369" s="240"/>
      <c r="AJ369" s="240"/>
      <c r="AK369" s="240"/>
      <c r="AL369" s="241">
        <v>99.4</v>
      </c>
      <c r="AM369" s="242"/>
      <c r="AN369" s="242"/>
      <c r="AO369" s="243"/>
      <c r="AP369" s="244" t="s">
        <v>777</v>
      </c>
      <c r="AQ369" s="244"/>
      <c r="AR369" s="244"/>
      <c r="AS369" s="244"/>
      <c r="AT369" s="244"/>
      <c r="AU369" s="244"/>
      <c r="AV369" s="244"/>
      <c r="AW369" s="244"/>
      <c r="AX369" s="244"/>
      <c r="AY369">
        <f>COUNTA($C$369)</f>
        <v>1</v>
      </c>
    </row>
    <row r="370" spans="1:51" ht="30" customHeight="1" x14ac:dyDescent="0.15">
      <c r="A370" s="245">
        <v>5</v>
      </c>
      <c r="B370" s="245">
        <v>1</v>
      </c>
      <c r="C370" s="267" t="s">
        <v>749</v>
      </c>
      <c r="D370" s="266"/>
      <c r="E370" s="266"/>
      <c r="F370" s="266"/>
      <c r="G370" s="266"/>
      <c r="H370" s="266"/>
      <c r="I370" s="266"/>
      <c r="J370" s="248">
        <v>8010001036398</v>
      </c>
      <c r="K370" s="249"/>
      <c r="L370" s="249"/>
      <c r="M370" s="249"/>
      <c r="N370" s="249"/>
      <c r="O370" s="249"/>
      <c r="P370" s="260" t="s">
        <v>759</v>
      </c>
      <c r="Q370" s="250"/>
      <c r="R370" s="250"/>
      <c r="S370" s="250"/>
      <c r="T370" s="250"/>
      <c r="U370" s="250"/>
      <c r="V370" s="250"/>
      <c r="W370" s="250"/>
      <c r="X370" s="250"/>
      <c r="Y370" s="251">
        <v>1.2</v>
      </c>
      <c r="Z370" s="252"/>
      <c r="AA370" s="252"/>
      <c r="AB370" s="253"/>
      <c r="AC370" s="237" t="s">
        <v>333</v>
      </c>
      <c r="AD370" s="238"/>
      <c r="AE370" s="238"/>
      <c r="AF370" s="238"/>
      <c r="AG370" s="238"/>
      <c r="AH370" s="239">
        <v>5</v>
      </c>
      <c r="AI370" s="240"/>
      <c r="AJ370" s="240"/>
      <c r="AK370" s="240"/>
      <c r="AL370" s="241">
        <v>83.8</v>
      </c>
      <c r="AM370" s="242"/>
      <c r="AN370" s="242"/>
      <c r="AO370" s="243"/>
      <c r="AP370" s="244" t="s">
        <v>777</v>
      </c>
      <c r="AQ370" s="244"/>
      <c r="AR370" s="244"/>
      <c r="AS370" s="244"/>
      <c r="AT370" s="244"/>
      <c r="AU370" s="244"/>
      <c r="AV370" s="244"/>
      <c r="AW370" s="244"/>
      <c r="AX370" s="244"/>
      <c r="AY370">
        <f>COUNTA($C$370)</f>
        <v>1</v>
      </c>
    </row>
    <row r="371" spans="1:51" ht="30" customHeight="1" x14ac:dyDescent="0.15">
      <c r="A371" s="245">
        <v>6</v>
      </c>
      <c r="B371" s="245">
        <v>1</v>
      </c>
      <c r="C371" s="267" t="s">
        <v>762</v>
      </c>
      <c r="D371" s="266"/>
      <c r="E371" s="266"/>
      <c r="F371" s="266"/>
      <c r="G371" s="266"/>
      <c r="H371" s="266"/>
      <c r="I371" s="266"/>
      <c r="J371" s="248">
        <v>3240001041231</v>
      </c>
      <c r="K371" s="249"/>
      <c r="L371" s="249"/>
      <c r="M371" s="249"/>
      <c r="N371" s="249"/>
      <c r="O371" s="249"/>
      <c r="P371" s="260" t="s">
        <v>760</v>
      </c>
      <c r="Q371" s="250"/>
      <c r="R371" s="250"/>
      <c r="S371" s="250"/>
      <c r="T371" s="250"/>
      <c r="U371" s="250"/>
      <c r="V371" s="250"/>
      <c r="W371" s="250"/>
      <c r="X371" s="250"/>
      <c r="Y371" s="251">
        <v>6.4</v>
      </c>
      <c r="Z371" s="252"/>
      <c r="AA371" s="252"/>
      <c r="AB371" s="253"/>
      <c r="AC371" s="237" t="s">
        <v>333</v>
      </c>
      <c r="AD371" s="238"/>
      <c r="AE371" s="238"/>
      <c r="AF371" s="238"/>
      <c r="AG371" s="238"/>
      <c r="AH371" s="239">
        <v>3</v>
      </c>
      <c r="AI371" s="240"/>
      <c r="AJ371" s="240"/>
      <c r="AK371" s="240"/>
      <c r="AL371" s="241">
        <v>39</v>
      </c>
      <c r="AM371" s="242"/>
      <c r="AN371" s="242"/>
      <c r="AO371" s="243"/>
      <c r="AP371" s="244" t="s">
        <v>777</v>
      </c>
      <c r="AQ371" s="244"/>
      <c r="AR371" s="244"/>
      <c r="AS371" s="244"/>
      <c r="AT371" s="244"/>
      <c r="AU371" s="244"/>
      <c r="AV371" s="244"/>
      <c r="AW371" s="244"/>
      <c r="AX371" s="244"/>
      <c r="AY371">
        <f>COUNTA($C$371)</f>
        <v>1</v>
      </c>
    </row>
    <row r="372" spans="1:51" ht="30" customHeight="1" x14ac:dyDescent="0.15">
      <c r="A372" s="245">
        <v>7</v>
      </c>
      <c r="B372" s="245">
        <v>1</v>
      </c>
      <c r="C372" s="267" t="s">
        <v>763</v>
      </c>
      <c r="D372" s="266"/>
      <c r="E372" s="266"/>
      <c r="F372" s="266"/>
      <c r="G372" s="266"/>
      <c r="H372" s="266"/>
      <c r="I372" s="266"/>
      <c r="J372" s="248">
        <v>4030001115047</v>
      </c>
      <c r="K372" s="249"/>
      <c r="L372" s="249"/>
      <c r="M372" s="249"/>
      <c r="N372" s="249"/>
      <c r="O372" s="249"/>
      <c r="P372" s="260" t="s">
        <v>761</v>
      </c>
      <c r="Q372" s="250"/>
      <c r="R372" s="250"/>
      <c r="S372" s="250"/>
      <c r="T372" s="250"/>
      <c r="U372" s="250"/>
      <c r="V372" s="250"/>
      <c r="W372" s="250"/>
      <c r="X372" s="250"/>
      <c r="Y372" s="251">
        <v>2</v>
      </c>
      <c r="Z372" s="252"/>
      <c r="AA372" s="252"/>
      <c r="AB372" s="253"/>
      <c r="AC372" s="237" t="s">
        <v>333</v>
      </c>
      <c r="AD372" s="238"/>
      <c r="AE372" s="238"/>
      <c r="AF372" s="238"/>
      <c r="AG372" s="238"/>
      <c r="AH372" s="239">
        <v>3</v>
      </c>
      <c r="AI372" s="240"/>
      <c r="AJ372" s="240"/>
      <c r="AK372" s="240"/>
      <c r="AL372" s="241">
        <v>96.7</v>
      </c>
      <c r="AM372" s="242"/>
      <c r="AN372" s="242"/>
      <c r="AO372" s="243"/>
      <c r="AP372" s="244" t="s">
        <v>777</v>
      </c>
      <c r="AQ372" s="244"/>
      <c r="AR372" s="244"/>
      <c r="AS372" s="244"/>
      <c r="AT372" s="244"/>
      <c r="AU372" s="244"/>
      <c r="AV372" s="244"/>
      <c r="AW372" s="244"/>
      <c r="AX372" s="244"/>
      <c r="AY372">
        <f>COUNTA($C$372)</f>
        <v>1</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765</v>
      </c>
      <c r="D399" s="266"/>
      <c r="E399" s="266"/>
      <c r="F399" s="266"/>
      <c r="G399" s="266"/>
      <c r="H399" s="266"/>
      <c r="I399" s="266"/>
      <c r="J399" s="248">
        <v>4010501013586</v>
      </c>
      <c r="K399" s="249"/>
      <c r="L399" s="249"/>
      <c r="M399" s="249"/>
      <c r="N399" s="249"/>
      <c r="O399" s="249"/>
      <c r="P399" s="260" t="s">
        <v>745</v>
      </c>
      <c r="Q399" s="250"/>
      <c r="R399" s="250"/>
      <c r="S399" s="250"/>
      <c r="T399" s="250"/>
      <c r="U399" s="250"/>
      <c r="V399" s="250"/>
      <c r="W399" s="250"/>
      <c r="X399" s="250"/>
      <c r="Y399" s="251">
        <v>1.5</v>
      </c>
      <c r="Z399" s="252"/>
      <c r="AA399" s="252"/>
      <c r="AB399" s="253"/>
      <c r="AC399" s="237" t="s">
        <v>335</v>
      </c>
      <c r="AD399" s="238"/>
      <c r="AE399" s="238"/>
      <c r="AF399" s="238"/>
      <c r="AG399" s="238"/>
      <c r="AH399" s="268">
        <v>1</v>
      </c>
      <c r="AI399" s="269"/>
      <c r="AJ399" s="269"/>
      <c r="AK399" s="269"/>
      <c r="AL399" s="241">
        <v>100</v>
      </c>
      <c r="AM399" s="242"/>
      <c r="AN399" s="242"/>
      <c r="AO399" s="243"/>
      <c r="AP399" s="244" t="s">
        <v>777</v>
      </c>
      <c r="AQ399" s="244"/>
      <c r="AR399" s="244"/>
      <c r="AS399" s="244"/>
      <c r="AT399" s="244"/>
      <c r="AU399" s="244"/>
      <c r="AV399" s="244"/>
      <c r="AW399" s="244"/>
      <c r="AX399" s="244"/>
      <c r="AY399">
        <f>$AY$396</f>
        <v>1</v>
      </c>
    </row>
    <row r="400" spans="1:51" ht="30" customHeight="1" x14ac:dyDescent="0.15">
      <c r="A400" s="245">
        <v>2</v>
      </c>
      <c r="B400" s="245">
        <v>1</v>
      </c>
      <c r="C400" s="267" t="s">
        <v>765</v>
      </c>
      <c r="D400" s="266"/>
      <c r="E400" s="266"/>
      <c r="F400" s="266"/>
      <c r="G400" s="266"/>
      <c r="H400" s="266"/>
      <c r="I400" s="266"/>
      <c r="J400" s="248">
        <v>4010501013586</v>
      </c>
      <c r="K400" s="249"/>
      <c r="L400" s="249"/>
      <c r="M400" s="249"/>
      <c r="N400" s="249"/>
      <c r="O400" s="249"/>
      <c r="P400" s="260" t="s">
        <v>754</v>
      </c>
      <c r="Q400" s="250"/>
      <c r="R400" s="250"/>
      <c r="S400" s="250"/>
      <c r="T400" s="250"/>
      <c r="U400" s="250"/>
      <c r="V400" s="250"/>
      <c r="W400" s="250"/>
      <c r="X400" s="250"/>
      <c r="Y400" s="251">
        <v>0.5</v>
      </c>
      <c r="Z400" s="252"/>
      <c r="AA400" s="252"/>
      <c r="AB400" s="253"/>
      <c r="AC400" s="237" t="s">
        <v>335</v>
      </c>
      <c r="AD400" s="238"/>
      <c r="AE400" s="238"/>
      <c r="AF400" s="238"/>
      <c r="AG400" s="238"/>
      <c r="AH400" s="268">
        <v>1</v>
      </c>
      <c r="AI400" s="269"/>
      <c r="AJ400" s="269"/>
      <c r="AK400" s="269"/>
      <c r="AL400" s="241">
        <v>99.9</v>
      </c>
      <c r="AM400" s="242"/>
      <c r="AN400" s="242"/>
      <c r="AO400" s="243"/>
      <c r="AP400" s="244" t="s">
        <v>777</v>
      </c>
      <c r="AQ400" s="244"/>
      <c r="AR400" s="244"/>
      <c r="AS400" s="244"/>
      <c r="AT400" s="244"/>
      <c r="AU400" s="244"/>
      <c r="AV400" s="244"/>
      <c r="AW400" s="244"/>
      <c r="AX400" s="244"/>
      <c r="AY400">
        <f>COUNTA($C$400)</f>
        <v>1</v>
      </c>
    </row>
    <row r="401" spans="1:51" ht="30" customHeight="1" x14ac:dyDescent="0.15">
      <c r="A401" s="245">
        <v>3</v>
      </c>
      <c r="B401" s="245">
        <v>1</v>
      </c>
      <c r="C401" s="267" t="s">
        <v>764</v>
      </c>
      <c r="D401" s="266"/>
      <c r="E401" s="266"/>
      <c r="F401" s="266"/>
      <c r="G401" s="266"/>
      <c r="H401" s="266"/>
      <c r="I401" s="266"/>
      <c r="J401" s="248">
        <v>3010001005333</v>
      </c>
      <c r="K401" s="249"/>
      <c r="L401" s="249"/>
      <c r="M401" s="249"/>
      <c r="N401" s="249"/>
      <c r="O401" s="249"/>
      <c r="P401" s="260" t="s">
        <v>755</v>
      </c>
      <c r="Q401" s="250"/>
      <c r="R401" s="250"/>
      <c r="S401" s="250"/>
      <c r="T401" s="250"/>
      <c r="U401" s="250"/>
      <c r="V401" s="250"/>
      <c r="W401" s="250"/>
      <c r="X401" s="250"/>
      <c r="Y401" s="251">
        <v>1.4</v>
      </c>
      <c r="Z401" s="252"/>
      <c r="AA401" s="252"/>
      <c r="AB401" s="253"/>
      <c r="AC401" s="237" t="s">
        <v>335</v>
      </c>
      <c r="AD401" s="238"/>
      <c r="AE401" s="238"/>
      <c r="AF401" s="238"/>
      <c r="AG401" s="238"/>
      <c r="AH401" s="239">
        <v>2</v>
      </c>
      <c r="AI401" s="240"/>
      <c r="AJ401" s="240"/>
      <c r="AK401" s="240"/>
      <c r="AL401" s="241">
        <v>100</v>
      </c>
      <c r="AM401" s="242"/>
      <c r="AN401" s="242"/>
      <c r="AO401" s="243"/>
      <c r="AP401" s="244" t="s">
        <v>777</v>
      </c>
      <c r="AQ401" s="244"/>
      <c r="AR401" s="244"/>
      <c r="AS401" s="244"/>
      <c r="AT401" s="244"/>
      <c r="AU401" s="244"/>
      <c r="AV401" s="244"/>
      <c r="AW401" s="244"/>
      <c r="AX401" s="244"/>
      <c r="AY401">
        <f>COUNTA($C$401)</f>
        <v>1</v>
      </c>
    </row>
    <row r="402" spans="1:51" ht="30" customHeight="1" x14ac:dyDescent="0.15">
      <c r="A402" s="245">
        <v>4</v>
      </c>
      <c r="B402" s="245">
        <v>1</v>
      </c>
      <c r="C402" s="267" t="s">
        <v>764</v>
      </c>
      <c r="D402" s="266"/>
      <c r="E402" s="266"/>
      <c r="F402" s="266"/>
      <c r="G402" s="266"/>
      <c r="H402" s="266"/>
      <c r="I402" s="266"/>
      <c r="J402" s="248">
        <v>3010001005333</v>
      </c>
      <c r="K402" s="249"/>
      <c r="L402" s="249"/>
      <c r="M402" s="249"/>
      <c r="N402" s="249"/>
      <c r="O402" s="249"/>
      <c r="P402" s="260" t="s">
        <v>756</v>
      </c>
      <c r="Q402" s="250"/>
      <c r="R402" s="250"/>
      <c r="S402" s="250"/>
      <c r="T402" s="250"/>
      <c r="U402" s="250"/>
      <c r="V402" s="250"/>
      <c r="W402" s="250"/>
      <c r="X402" s="250"/>
      <c r="Y402" s="251">
        <v>0.5</v>
      </c>
      <c r="Z402" s="252"/>
      <c r="AA402" s="252"/>
      <c r="AB402" s="253"/>
      <c r="AC402" s="237" t="s">
        <v>335</v>
      </c>
      <c r="AD402" s="238"/>
      <c r="AE402" s="238"/>
      <c r="AF402" s="238"/>
      <c r="AG402" s="238"/>
      <c r="AH402" s="239">
        <v>2</v>
      </c>
      <c r="AI402" s="240"/>
      <c r="AJ402" s="240"/>
      <c r="AK402" s="240"/>
      <c r="AL402" s="241">
        <v>99.9</v>
      </c>
      <c r="AM402" s="242"/>
      <c r="AN402" s="242"/>
      <c r="AO402" s="243"/>
      <c r="AP402" s="244" t="s">
        <v>777</v>
      </c>
      <c r="AQ402" s="244"/>
      <c r="AR402" s="244"/>
      <c r="AS402" s="244"/>
      <c r="AT402" s="244"/>
      <c r="AU402" s="244"/>
      <c r="AV402" s="244"/>
      <c r="AW402" s="244"/>
      <c r="AX402" s="244"/>
      <c r="AY402">
        <f>COUNTA($C$402)</f>
        <v>1</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753</v>
      </c>
      <c r="D432" s="266"/>
      <c r="E432" s="266"/>
      <c r="F432" s="266"/>
      <c r="G432" s="266"/>
      <c r="H432" s="266"/>
      <c r="I432" s="266"/>
      <c r="J432" s="248">
        <v>1180301018771</v>
      </c>
      <c r="K432" s="249"/>
      <c r="L432" s="249"/>
      <c r="M432" s="249"/>
      <c r="N432" s="249"/>
      <c r="O432" s="249"/>
      <c r="P432" s="260" t="s">
        <v>747</v>
      </c>
      <c r="Q432" s="250"/>
      <c r="R432" s="250"/>
      <c r="S432" s="250"/>
      <c r="T432" s="250"/>
      <c r="U432" s="250"/>
      <c r="V432" s="250"/>
      <c r="W432" s="250"/>
      <c r="X432" s="250"/>
      <c r="Y432" s="251">
        <v>3.6</v>
      </c>
      <c r="Z432" s="252"/>
      <c r="AA432" s="252"/>
      <c r="AB432" s="253"/>
      <c r="AC432" s="237" t="s">
        <v>337</v>
      </c>
      <c r="AD432" s="238"/>
      <c r="AE432" s="238"/>
      <c r="AF432" s="238"/>
      <c r="AG432" s="238"/>
      <c r="AH432" s="268">
        <v>2</v>
      </c>
      <c r="AI432" s="269"/>
      <c r="AJ432" s="269"/>
      <c r="AK432" s="269"/>
      <c r="AL432" s="241">
        <v>80.400000000000006</v>
      </c>
      <c r="AM432" s="242"/>
      <c r="AN432" s="242"/>
      <c r="AO432" s="243"/>
      <c r="AP432" s="244" t="s">
        <v>777</v>
      </c>
      <c r="AQ432" s="244"/>
      <c r="AR432" s="244"/>
      <c r="AS432" s="244"/>
      <c r="AT432" s="244"/>
      <c r="AU432" s="244"/>
      <c r="AV432" s="244"/>
      <c r="AW432" s="244"/>
      <c r="AX432" s="244"/>
      <c r="AY432">
        <f>$AY$429</f>
        <v>1</v>
      </c>
    </row>
    <row r="433" spans="1:51" ht="30" customHeight="1" x14ac:dyDescent="0.15">
      <c r="A433" s="245">
        <v>2</v>
      </c>
      <c r="B433" s="245">
        <v>1</v>
      </c>
      <c r="C433" s="267" t="s">
        <v>753</v>
      </c>
      <c r="D433" s="266"/>
      <c r="E433" s="266"/>
      <c r="F433" s="266"/>
      <c r="G433" s="266"/>
      <c r="H433" s="266"/>
      <c r="I433" s="266"/>
      <c r="J433" s="248">
        <v>1180301018771</v>
      </c>
      <c r="K433" s="249"/>
      <c r="L433" s="249"/>
      <c r="M433" s="249"/>
      <c r="N433" s="249"/>
      <c r="O433" s="249"/>
      <c r="P433" s="260" t="s">
        <v>748</v>
      </c>
      <c r="Q433" s="250"/>
      <c r="R433" s="250"/>
      <c r="S433" s="250"/>
      <c r="T433" s="250"/>
      <c r="U433" s="250"/>
      <c r="V433" s="250"/>
      <c r="W433" s="250"/>
      <c r="X433" s="250"/>
      <c r="Y433" s="251">
        <v>3.1</v>
      </c>
      <c r="Z433" s="252"/>
      <c r="AA433" s="252"/>
      <c r="AB433" s="253"/>
      <c r="AC433" s="237" t="s">
        <v>337</v>
      </c>
      <c r="AD433" s="238"/>
      <c r="AE433" s="238"/>
      <c r="AF433" s="238"/>
      <c r="AG433" s="238"/>
      <c r="AH433" s="268">
        <v>2</v>
      </c>
      <c r="AI433" s="269"/>
      <c r="AJ433" s="269"/>
      <c r="AK433" s="269"/>
      <c r="AL433" s="241">
        <v>81.900000000000006</v>
      </c>
      <c r="AM433" s="242"/>
      <c r="AN433" s="242"/>
      <c r="AO433" s="243"/>
      <c r="AP433" s="244" t="s">
        <v>777</v>
      </c>
      <c r="AQ433" s="244"/>
      <c r="AR433" s="244"/>
      <c r="AS433" s="244"/>
      <c r="AT433" s="244"/>
      <c r="AU433" s="244"/>
      <c r="AV433" s="244"/>
      <c r="AW433" s="244"/>
      <c r="AX433" s="244"/>
      <c r="AY433">
        <f>COUNTA($C$433)</f>
        <v>1</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749</v>
      </c>
      <c r="D465" s="266"/>
      <c r="E465" s="266"/>
      <c r="F465" s="266"/>
      <c r="G465" s="266"/>
      <c r="H465" s="266"/>
      <c r="I465" s="266"/>
      <c r="J465" s="248">
        <v>8010001036398</v>
      </c>
      <c r="K465" s="249"/>
      <c r="L465" s="249"/>
      <c r="M465" s="249"/>
      <c r="N465" s="249"/>
      <c r="O465" s="249"/>
      <c r="P465" s="260" t="s">
        <v>750</v>
      </c>
      <c r="Q465" s="250"/>
      <c r="R465" s="250"/>
      <c r="S465" s="250"/>
      <c r="T465" s="250"/>
      <c r="U465" s="250"/>
      <c r="V465" s="250"/>
      <c r="W465" s="250"/>
      <c r="X465" s="250"/>
      <c r="Y465" s="251">
        <v>0.3</v>
      </c>
      <c r="Z465" s="252"/>
      <c r="AA465" s="252"/>
      <c r="AB465" s="253"/>
      <c r="AC465" s="237" t="s">
        <v>339</v>
      </c>
      <c r="AD465" s="238"/>
      <c r="AE465" s="238"/>
      <c r="AF465" s="238"/>
      <c r="AG465" s="238"/>
      <c r="AH465" s="268" t="s">
        <v>780</v>
      </c>
      <c r="AI465" s="269"/>
      <c r="AJ465" s="269"/>
      <c r="AK465" s="269"/>
      <c r="AL465" s="241">
        <v>100</v>
      </c>
      <c r="AM465" s="242"/>
      <c r="AN465" s="242"/>
      <c r="AO465" s="243"/>
      <c r="AP465" s="244" t="s">
        <v>777</v>
      </c>
      <c r="AQ465" s="244"/>
      <c r="AR465" s="244"/>
      <c r="AS465" s="244"/>
      <c r="AT465" s="244"/>
      <c r="AU465" s="244"/>
      <c r="AV465" s="244"/>
      <c r="AW465" s="244"/>
      <c r="AX465" s="244"/>
      <c r="AY465">
        <f>$AY$462</f>
        <v>1</v>
      </c>
    </row>
    <row r="466" spans="1:51" ht="30" customHeight="1" x14ac:dyDescent="0.15">
      <c r="A466" s="245">
        <v>2</v>
      </c>
      <c r="B466" s="245">
        <v>1</v>
      </c>
      <c r="C466" s="267" t="s">
        <v>749</v>
      </c>
      <c r="D466" s="266"/>
      <c r="E466" s="266"/>
      <c r="F466" s="266"/>
      <c r="G466" s="266"/>
      <c r="H466" s="266"/>
      <c r="I466" s="266"/>
      <c r="J466" s="248">
        <v>8010001036398</v>
      </c>
      <c r="K466" s="249"/>
      <c r="L466" s="249"/>
      <c r="M466" s="249"/>
      <c r="N466" s="249"/>
      <c r="O466" s="249"/>
      <c r="P466" s="260" t="s">
        <v>751</v>
      </c>
      <c r="Q466" s="250"/>
      <c r="R466" s="250"/>
      <c r="S466" s="250"/>
      <c r="T466" s="250"/>
      <c r="U466" s="250"/>
      <c r="V466" s="250"/>
      <c r="W466" s="250"/>
      <c r="X466" s="250"/>
      <c r="Y466" s="251">
        <v>0.1</v>
      </c>
      <c r="Z466" s="252"/>
      <c r="AA466" s="252"/>
      <c r="AB466" s="253"/>
      <c r="AC466" s="237" t="s">
        <v>339</v>
      </c>
      <c r="AD466" s="238"/>
      <c r="AE466" s="238"/>
      <c r="AF466" s="238"/>
      <c r="AG466" s="238"/>
      <c r="AH466" s="268" t="s">
        <v>780</v>
      </c>
      <c r="AI466" s="269"/>
      <c r="AJ466" s="269"/>
      <c r="AK466" s="269"/>
      <c r="AL466" s="241">
        <v>100</v>
      </c>
      <c r="AM466" s="242"/>
      <c r="AN466" s="242"/>
      <c r="AO466" s="243"/>
      <c r="AP466" s="244" t="s">
        <v>777</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725</v>
      </c>
      <c r="F631" s="247"/>
      <c r="G631" s="247"/>
      <c r="H631" s="247"/>
      <c r="I631" s="247"/>
      <c r="J631" s="248" t="s">
        <v>725</v>
      </c>
      <c r="K631" s="249"/>
      <c r="L631" s="249"/>
      <c r="M631" s="249"/>
      <c r="N631" s="249"/>
      <c r="O631" s="249"/>
      <c r="P631" s="260" t="s">
        <v>725</v>
      </c>
      <c r="Q631" s="250"/>
      <c r="R631" s="250"/>
      <c r="S631" s="250"/>
      <c r="T631" s="250"/>
      <c r="U631" s="250"/>
      <c r="V631" s="250"/>
      <c r="W631" s="250"/>
      <c r="X631" s="250"/>
      <c r="Y631" s="251" t="s">
        <v>725</v>
      </c>
      <c r="Z631" s="252"/>
      <c r="AA631" s="252"/>
      <c r="AB631" s="253"/>
      <c r="AC631" s="237"/>
      <c r="AD631" s="238"/>
      <c r="AE631" s="238"/>
      <c r="AF631" s="238"/>
      <c r="AG631" s="238"/>
      <c r="AH631" s="239" t="s">
        <v>725</v>
      </c>
      <c r="AI631" s="240"/>
      <c r="AJ631" s="240"/>
      <c r="AK631" s="240"/>
      <c r="AL631" s="241" t="s">
        <v>725</v>
      </c>
      <c r="AM631" s="242"/>
      <c r="AN631" s="242"/>
      <c r="AO631" s="243"/>
      <c r="AP631" s="244" t="s">
        <v>725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P15:AJ17 P13:AX13 AR15:AX15">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M33">
    <cfRule type="expression" dxfId="1465" priority="869">
      <formula>IF(RIGHT(TEXT(AM33,"0.#"),1)=".",FALSE,TRUE)</formula>
    </cfRule>
    <cfRule type="expression" dxfId="1464" priority="870">
      <formula>IF(RIGHT(TEXT(AM33,"0.#"),1)=".",TRUE,FALSE)</formula>
    </cfRule>
  </conditionalFormatting>
  <conditionalFormatting sqref="AQ33">
    <cfRule type="expression" dxfId="1463" priority="867">
      <formula>IF(RIGHT(TEXT(AQ33,"0.#"),1)=".",FALSE,TRUE)</formula>
    </cfRule>
    <cfRule type="expression" dxfId="1462" priority="868">
      <formula>IF(RIGHT(TEXT(AQ33,"0.#"),1)=".",TRUE,FALSE)</formula>
    </cfRule>
  </conditionalFormatting>
  <conditionalFormatting sqref="AE210">
    <cfRule type="expression" dxfId="1461" priority="865">
      <formula>IF(RIGHT(TEXT(AE210,"0.#"),1)=".",FALSE,TRUE)</formula>
    </cfRule>
    <cfRule type="expression" dxfId="1460" priority="866">
      <formula>IF(RIGHT(TEXT(AE210,"0.#"),1)=".",TRUE,FALSE)</formula>
    </cfRule>
  </conditionalFormatting>
  <conditionalFormatting sqref="AE211">
    <cfRule type="expression" dxfId="1459" priority="863">
      <formula>IF(RIGHT(TEXT(AE211,"0.#"),1)=".",FALSE,TRUE)</formula>
    </cfRule>
    <cfRule type="expression" dxfId="1458" priority="864">
      <formula>IF(RIGHT(TEXT(AE211,"0.#"),1)=".",TRUE,FALSE)</formula>
    </cfRule>
  </conditionalFormatting>
  <conditionalFormatting sqref="AE212">
    <cfRule type="expression" dxfId="1457" priority="861">
      <formula>IF(RIGHT(TEXT(AE212,"0.#"),1)=".",FALSE,TRUE)</formula>
    </cfRule>
    <cfRule type="expression" dxfId="1456" priority="862">
      <formula>IF(RIGHT(TEXT(AE212,"0.#"),1)=".",TRUE,FALSE)</formula>
    </cfRule>
  </conditionalFormatting>
  <conditionalFormatting sqref="AI212">
    <cfRule type="expression" dxfId="1455" priority="859">
      <formula>IF(RIGHT(TEXT(AI212,"0.#"),1)=".",FALSE,TRUE)</formula>
    </cfRule>
    <cfRule type="expression" dxfId="1454" priority="860">
      <formula>IF(RIGHT(TEXT(AI212,"0.#"),1)=".",TRUE,FALSE)</formula>
    </cfRule>
  </conditionalFormatting>
  <conditionalFormatting sqref="AI211">
    <cfRule type="expression" dxfId="1453" priority="857">
      <formula>IF(RIGHT(TEXT(AI211,"0.#"),1)=".",FALSE,TRUE)</formula>
    </cfRule>
    <cfRule type="expression" dxfId="1452" priority="858">
      <formula>IF(RIGHT(TEXT(AI211,"0.#"),1)=".",TRUE,FALSE)</formula>
    </cfRule>
  </conditionalFormatting>
  <conditionalFormatting sqref="AI210">
    <cfRule type="expression" dxfId="1451" priority="855">
      <formula>IF(RIGHT(TEXT(AI210,"0.#"),1)=".",FALSE,TRUE)</formula>
    </cfRule>
    <cfRule type="expression" dxfId="1450" priority="856">
      <formula>IF(RIGHT(TEXT(AI210,"0.#"),1)=".",TRUE,FALSE)</formula>
    </cfRule>
  </conditionalFormatting>
  <conditionalFormatting sqref="AM210">
    <cfRule type="expression" dxfId="1449" priority="853">
      <formula>IF(RIGHT(TEXT(AM210,"0.#"),1)=".",FALSE,TRUE)</formula>
    </cfRule>
    <cfRule type="expression" dxfId="1448" priority="854">
      <formula>IF(RIGHT(TEXT(AM210,"0.#"),1)=".",TRUE,FALSE)</formula>
    </cfRule>
  </conditionalFormatting>
  <conditionalFormatting sqref="AM211">
    <cfRule type="expression" dxfId="1447" priority="851">
      <formula>IF(RIGHT(TEXT(AM211,"0.#"),1)=".",FALSE,TRUE)</formula>
    </cfRule>
    <cfRule type="expression" dxfId="1446" priority="852">
      <formula>IF(RIGHT(TEXT(AM211,"0.#"),1)=".",TRUE,FALSE)</formula>
    </cfRule>
  </conditionalFormatting>
  <conditionalFormatting sqref="AM212">
    <cfRule type="expression" dxfId="1445" priority="849">
      <formula>IF(RIGHT(TEXT(AM212,"0.#"),1)=".",FALSE,TRUE)</formula>
    </cfRule>
    <cfRule type="expression" dxfId="1444" priority="850">
      <formula>IF(RIGHT(TEXT(AM212,"0.#"),1)=".",TRUE,FALSE)</formula>
    </cfRule>
  </conditionalFormatting>
  <conditionalFormatting sqref="AL368:AO395">
    <cfRule type="expression" dxfId="1443" priority="845">
      <formula>IF(AND(AL368&gt;=0, RIGHT(TEXT(AL368,"0.#"),1)&lt;&gt;"."),TRUE,FALSE)</formula>
    </cfRule>
    <cfRule type="expression" dxfId="1442" priority="846">
      <formula>IF(AND(AL368&gt;=0, RIGHT(TEXT(AL368,"0.#"),1)="."),TRUE,FALSE)</formula>
    </cfRule>
    <cfRule type="expression" dxfId="1441" priority="847">
      <formula>IF(AND(AL368&lt;0, RIGHT(TEXT(AL368,"0.#"),1)&lt;&gt;"."),TRUE,FALSE)</formula>
    </cfRule>
    <cfRule type="expression" dxfId="1440" priority="848">
      <formula>IF(AND(AL368&lt;0, RIGHT(TEXT(AL368,"0.#"),1)="."),TRUE,FALSE)</formula>
    </cfRule>
  </conditionalFormatting>
  <conditionalFormatting sqref="AQ210:AQ212">
    <cfRule type="expression" dxfId="1439" priority="843">
      <formula>IF(RIGHT(TEXT(AQ210,"0.#"),1)=".",FALSE,TRUE)</formula>
    </cfRule>
    <cfRule type="expression" dxfId="1438" priority="844">
      <formula>IF(RIGHT(TEXT(AQ210,"0.#"),1)=".",TRUE,FALSE)</formula>
    </cfRule>
  </conditionalFormatting>
  <conditionalFormatting sqref="AU210:AU212">
    <cfRule type="expression" dxfId="1437" priority="841">
      <formula>IF(RIGHT(TEXT(AU210,"0.#"),1)=".",FALSE,TRUE)</formula>
    </cfRule>
    <cfRule type="expression" dxfId="1436" priority="842">
      <formula>IF(RIGHT(TEXT(AU210,"0.#"),1)=".",TRUE,FALSE)</formula>
    </cfRule>
  </conditionalFormatting>
  <conditionalFormatting sqref="Y368:Y395">
    <cfRule type="expression" dxfId="1435" priority="839">
      <formula>IF(RIGHT(TEXT(Y368,"0.#"),1)=".",FALSE,TRUE)</formula>
    </cfRule>
    <cfRule type="expression" dxfId="1434" priority="840">
      <formula>IF(RIGHT(TEXT(Y368,"0.#"),1)=".",TRUE,FALSE)</formula>
    </cfRule>
  </conditionalFormatting>
  <conditionalFormatting sqref="AL631:AO660">
    <cfRule type="expression" dxfId="1433" priority="835">
      <formula>IF(AND(AL631&gt;=0, RIGHT(TEXT(AL631,"0.#"),1)&lt;&gt;"."),TRUE,FALSE)</formula>
    </cfRule>
    <cfRule type="expression" dxfId="1432" priority="836">
      <formula>IF(AND(AL631&gt;=0, RIGHT(TEXT(AL631,"0.#"),1)="."),TRUE,FALSE)</formula>
    </cfRule>
    <cfRule type="expression" dxfId="1431" priority="837">
      <formula>IF(AND(AL631&lt;0, RIGHT(TEXT(AL631,"0.#"),1)&lt;&gt;"."),TRUE,FALSE)</formula>
    </cfRule>
    <cfRule type="expression" dxfId="1430" priority="838">
      <formula>IF(AND(AL631&lt;0, RIGHT(TEXT(AL631,"0.#"),1)="."),TRUE,FALSE)</formula>
    </cfRule>
  </conditionalFormatting>
  <conditionalFormatting sqref="Y631:Y660">
    <cfRule type="expression" dxfId="1429" priority="833">
      <formula>IF(RIGHT(TEXT(Y631,"0.#"),1)=".",FALSE,TRUE)</formula>
    </cfRule>
    <cfRule type="expression" dxfId="1428" priority="834">
      <formula>IF(RIGHT(TEXT(Y631,"0.#"),1)=".",TRUE,FALSE)</formula>
    </cfRule>
  </conditionalFormatting>
  <conditionalFormatting sqref="AL366:AO367">
    <cfRule type="expression" dxfId="1427" priority="829">
      <formula>IF(AND(AL366&gt;=0, RIGHT(TEXT(AL366,"0.#"),1)&lt;&gt;"."),TRUE,FALSE)</formula>
    </cfRule>
    <cfRule type="expression" dxfId="1426" priority="830">
      <formula>IF(AND(AL366&gt;=0, RIGHT(TEXT(AL366,"0.#"),1)="."),TRUE,FALSE)</formula>
    </cfRule>
    <cfRule type="expression" dxfId="1425" priority="831">
      <formula>IF(AND(AL366&lt;0, RIGHT(TEXT(AL366,"0.#"),1)&lt;&gt;"."),TRUE,FALSE)</formula>
    </cfRule>
    <cfRule type="expression" dxfId="1424" priority="832">
      <formula>IF(AND(AL366&lt;0, RIGHT(TEXT(AL366,"0.#"),1)="."),TRUE,FALSE)</formula>
    </cfRule>
  </conditionalFormatting>
  <conditionalFormatting sqref="Y366:Y367">
    <cfRule type="expression" dxfId="1423" priority="827">
      <formula>IF(RIGHT(TEXT(Y366,"0.#"),1)=".",FALSE,TRUE)</formula>
    </cfRule>
    <cfRule type="expression" dxfId="1422" priority="828">
      <formula>IF(RIGHT(TEXT(Y366,"0.#"),1)=".",TRUE,FALSE)</formula>
    </cfRule>
  </conditionalFormatting>
  <conditionalFormatting sqref="Y401:Y428">
    <cfRule type="expression" dxfId="1421" priority="765">
      <formula>IF(RIGHT(TEXT(Y401,"0.#"),1)=".",FALSE,TRUE)</formula>
    </cfRule>
    <cfRule type="expression" dxfId="1420" priority="766">
      <formula>IF(RIGHT(TEXT(Y401,"0.#"),1)=".",TRUE,FALSE)</formula>
    </cfRule>
  </conditionalFormatting>
  <conditionalFormatting sqref="Y399:Y400">
    <cfRule type="expression" dxfId="1419" priority="759">
      <formula>IF(RIGHT(TEXT(Y399,"0.#"),1)=".",FALSE,TRUE)</formula>
    </cfRule>
    <cfRule type="expression" dxfId="1418" priority="760">
      <formula>IF(RIGHT(TEXT(Y399,"0.#"),1)=".",TRUE,FALSE)</formula>
    </cfRule>
  </conditionalFormatting>
  <conditionalFormatting sqref="Y434:Y461">
    <cfRule type="expression" dxfId="1417" priority="753">
      <formula>IF(RIGHT(TEXT(Y434,"0.#"),1)=".",FALSE,TRUE)</formula>
    </cfRule>
    <cfRule type="expression" dxfId="1416" priority="754">
      <formula>IF(RIGHT(TEXT(Y434,"0.#"),1)=".",TRUE,FALSE)</formula>
    </cfRule>
  </conditionalFormatting>
  <conditionalFormatting sqref="Y432:Y433">
    <cfRule type="expression" dxfId="1415" priority="747">
      <formula>IF(RIGHT(TEXT(Y432,"0.#"),1)=".",FALSE,TRUE)</formula>
    </cfRule>
    <cfRule type="expression" dxfId="1414" priority="748">
      <formula>IF(RIGHT(TEXT(Y432,"0.#"),1)=".",TRUE,FALSE)</formula>
    </cfRule>
  </conditionalFormatting>
  <conditionalFormatting sqref="Y467:Y494">
    <cfRule type="expression" dxfId="1413" priority="741">
      <formula>IF(RIGHT(TEXT(Y467,"0.#"),1)=".",FALSE,TRUE)</formula>
    </cfRule>
    <cfRule type="expression" dxfId="1412" priority="742">
      <formula>IF(RIGHT(TEXT(Y467,"0.#"),1)=".",TRUE,FALSE)</formula>
    </cfRule>
  </conditionalFormatting>
  <conditionalFormatting sqref="Y465:Y466">
    <cfRule type="expression" dxfId="1411" priority="735">
      <formula>IF(RIGHT(TEXT(Y465,"0.#"),1)=".",FALSE,TRUE)</formula>
    </cfRule>
    <cfRule type="expression" dxfId="1410" priority="736">
      <formula>IF(RIGHT(TEXT(Y465,"0.#"),1)=".",TRUE,FALSE)</formula>
    </cfRule>
  </conditionalFormatting>
  <conditionalFormatting sqref="Y500:Y527">
    <cfRule type="expression" dxfId="1409" priority="729">
      <formula>IF(RIGHT(TEXT(Y500,"0.#"),1)=".",FALSE,TRUE)</formula>
    </cfRule>
    <cfRule type="expression" dxfId="1408" priority="730">
      <formula>IF(RIGHT(TEXT(Y500,"0.#"),1)=".",TRUE,FALSE)</formula>
    </cfRule>
  </conditionalFormatting>
  <conditionalFormatting sqref="Y498:Y499">
    <cfRule type="expression" dxfId="1407" priority="723">
      <formula>IF(RIGHT(TEXT(Y498,"0.#"),1)=".",FALSE,TRUE)</formula>
    </cfRule>
    <cfRule type="expression" dxfId="1406" priority="724">
      <formula>IF(RIGHT(TEXT(Y498,"0.#"),1)=".",TRUE,FALSE)</formula>
    </cfRule>
  </conditionalFormatting>
  <conditionalFormatting sqref="Y533:Y560">
    <cfRule type="expression" dxfId="1405" priority="717">
      <formula>IF(RIGHT(TEXT(Y533,"0.#"),1)=".",FALSE,TRUE)</formula>
    </cfRule>
    <cfRule type="expression" dxfId="1404" priority="718">
      <formula>IF(RIGHT(TEXT(Y533,"0.#"),1)=".",TRUE,FALSE)</formula>
    </cfRule>
  </conditionalFormatting>
  <conditionalFormatting sqref="W23">
    <cfRule type="expression" dxfId="1403" priority="825">
      <formula>IF(RIGHT(TEXT(W23,"0.#"),1)=".",FALSE,TRUE)</formula>
    </cfRule>
    <cfRule type="expression" dxfId="1402" priority="826">
      <formula>IF(RIGHT(TEXT(W23,"0.#"),1)=".",TRUE,FALSE)</formula>
    </cfRule>
  </conditionalFormatting>
  <conditionalFormatting sqref="W24:W27">
    <cfRule type="expression" dxfId="1401" priority="823">
      <formula>IF(RIGHT(TEXT(W24,"0.#"),1)=".",FALSE,TRUE)</formula>
    </cfRule>
    <cfRule type="expression" dxfId="1400" priority="824">
      <formula>IF(RIGHT(TEXT(W24,"0.#"),1)=".",TRUE,FALSE)</formula>
    </cfRule>
  </conditionalFormatting>
  <conditionalFormatting sqref="W28">
    <cfRule type="expression" dxfId="1399" priority="821">
      <formula>IF(RIGHT(TEXT(W28,"0.#"),1)=".",FALSE,TRUE)</formula>
    </cfRule>
    <cfRule type="expression" dxfId="1398" priority="822">
      <formula>IF(RIGHT(TEXT(W28,"0.#"),1)=".",TRUE,FALSE)</formula>
    </cfRule>
  </conditionalFormatting>
  <conditionalFormatting sqref="P23">
    <cfRule type="expression" dxfId="1397" priority="819">
      <formula>IF(RIGHT(TEXT(P23,"0.#"),1)=".",FALSE,TRUE)</formula>
    </cfRule>
    <cfRule type="expression" dxfId="1396" priority="820">
      <formula>IF(RIGHT(TEXT(P23,"0.#"),1)=".",TRUE,FALSE)</formula>
    </cfRule>
  </conditionalFormatting>
  <conditionalFormatting sqref="P24:P27">
    <cfRule type="expression" dxfId="1395" priority="817">
      <formula>IF(RIGHT(TEXT(P24,"0.#"),1)=".",FALSE,TRUE)</formula>
    </cfRule>
    <cfRule type="expression" dxfId="1394" priority="818">
      <formula>IF(RIGHT(TEXT(P24,"0.#"),1)=".",TRUE,FALSE)</formula>
    </cfRule>
  </conditionalFormatting>
  <conditionalFormatting sqref="P28">
    <cfRule type="expression" dxfId="1393" priority="815">
      <formula>IF(RIGHT(TEXT(P28,"0.#"),1)=".",FALSE,TRUE)</formula>
    </cfRule>
    <cfRule type="expression" dxfId="1392" priority="816">
      <formula>IF(RIGHT(TEXT(P28,"0.#"),1)=".",TRUE,FALSE)</formula>
    </cfRule>
  </conditionalFormatting>
  <conditionalFormatting sqref="AE202">
    <cfRule type="expression" dxfId="1391" priority="813">
      <formula>IF(RIGHT(TEXT(AE202,"0.#"),1)=".",FALSE,TRUE)</formula>
    </cfRule>
    <cfRule type="expression" dxfId="1390" priority="814">
      <formula>IF(RIGHT(TEXT(AE202,"0.#"),1)=".",TRUE,FALSE)</formula>
    </cfRule>
  </conditionalFormatting>
  <conditionalFormatting sqref="AE203">
    <cfRule type="expression" dxfId="1389" priority="811">
      <formula>IF(RIGHT(TEXT(AE203,"0.#"),1)=".",FALSE,TRUE)</formula>
    </cfRule>
    <cfRule type="expression" dxfId="1388" priority="812">
      <formula>IF(RIGHT(TEXT(AE203,"0.#"),1)=".",TRUE,FALSE)</formula>
    </cfRule>
  </conditionalFormatting>
  <conditionalFormatting sqref="AE204">
    <cfRule type="expression" dxfId="1387" priority="809">
      <formula>IF(RIGHT(TEXT(AE204,"0.#"),1)=".",FALSE,TRUE)</formula>
    </cfRule>
    <cfRule type="expression" dxfId="1386" priority="810">
      <formula>IF(RIGHT(TEXT(AE204,"0.#"),1)=".",TRUE,FALSE)</formula>
    </cfRule>
  </conditionalFormatting>
  <conditionalFormatting sqref="AI204">
    <cfRule type="expression" dxfId="1385" priority="807">
      <formula>IF(RIGHT(TEXT(AI204,"0.#"),1)=".",FALSE,TRUE)</formula>
    </cfRule>
    <cfRule type="expression" dxfId="1384" priority="808">
      <formula>IF(RIGHT(TEXT(AI204,"0.#"),1)=".",TRUE,FALSE)</formula>
    </cfRule>
  </conditionalFormatting>
  <conditionalFormatting sqref="AI203">
    <cfRule type="expression" dxfId="1383" priority="805">
      <formula>IF(RIGHT(TEXT(AI203,"0.#"),1)=".",FALSE,TRUE)</formula>
    </cfRule>
    <cfRule type="expression" dxfId="1382" priority="806">
      <formula>IF(RIGHT(TEXT(AI203,"0.#"),1)=".",TRUE,FALSE)</formula>
    </cfRule>
  </conditionalFormatting>
  <conditionalFormatting sqref="AI202">
    <cfRule type="expression" dxfId="1381" priority="803">
      <formula>IF(RIGHT(TEXT(AI202,"0.#"),1)=".",FALSE,TRUE)</formula>
    </cfRule>
    <cfRule type="expression" dxfId="1380" priority="804">
      <formula>IF(RIGHT(TEXT(AI202,"0.#"),1)=".",TRUE,FALSE)</formula>
    </cfRule>
  </conditionalFormatting>
  <conditionalFormatting sqref="AM202">
    <cfRule type="expression" dxfId="1379" priority="801">
      <formula>IF(RIGHT(TEXT(AM202,"0.#"),1)=".",FALSE,TRUE)</formula>
    </cfRule>
    <cfRule type="expression" dxfId="1378" priority="802">
      <formula>IF(RIGHT(TEXT(AM202,"0.#"),1)=".",TRUE,FALSE)</formula>
    </cfRule>
  </conditionalFormatting>
  <conditionalFormatting sqref="AM203">
    <cfRule type="expression" dxfId="1377" priority="799">
      <formula>IF(RIGHT(TEXT(AM203,"0.#"),1)=".",FALSE,TRUE)</formula>
    </cfRule>
    <cfRule type="expression" dxfId="1376" priority="800">
      <formula>IF(RIGHT(TEXT(AM203,"0.#"),1)=".",TRUE,FALSE)</formula>
    </cfRule>
  </conditionalFormatting>
  <conditionalFormatting sqref="AM204">
    <cfRule type="expression" dxfId="1375" priority="797">
      <formula>IF(RIGHT(TEXT(AM204,"0.#"),1)=".",FALSE,TRUE)</formula>
    </cfRule>
    <cfRule type="expression" dxfId="1374" priority="798">
      <formula>IF(RIGHT(TEXT(AM204,"0.#"),1)=".",TRUE,FALSE)</formula>
    </cfRule>
  </conditionalFormatting>
  <conditionalFormatting sqref="AQ202:AQ204">
    <cfRule type="expression" dxfId="1373" priority="795">
      <formula>IF(RIGHT(TEXT(AQ202,"0.#"),1)=".",FALSE,TRUE)</formula>
    </cfRule>
    <cfRule type="expression" dxfId="1372" priority="796">
      <formula>IF(RIGHT(TEXT(AQ202,"0.#"),1)=".",TRUE,FALSE)</formula>
    </cfRule>
  </conditionalFormatting>
  <conditionalFormatting sqref="AU202:AU204">
    <cfRule type="expression" dxfId="1371" priority="793">
      <formula>IF(RIGHT(TEXT(AU202,"0.#"),1)=".",FALSE,TRUE)</formula>
    </cfRule>
    <cfRule type="expression" dxfId="1370" priority="794">
      <formula>IF(RIGHT(TEXT(AU202,"0.#"),1)=".",TRUE,FALSE)</formula>
    </cfRule>
  </conditionalFormatting>
  <conditionalFormatting sqref="AE205">
    <cfRule type="expression" dxfId="1369" priority="791">
      <formula>IF(RIGHT(TEXT(AE205,"0.#"),1)=".",FALSE,TRUE)</formula>
    </cfRule>
    <cfRule type="expression" dxfId="1368" priority="792">
      <formula>IF(RIGHT(TEXT(AE205,"0.#"),1)=".",TRUE,FALSE)</formula>
    </cfRule>
  </conditionalFormatting>
  <conditionalFormatting sqref="AE206">
    <cfRule type="expression" dxfId="1367" priority="789">
      <formula>IF(RIGHT(TEXT(AE206,"0.#"),1)=".",FALSE,TRUE)</formula>
    </cfRule>
    <cfRule type="expression" dxfId="1366" priority="790">
      <formula>IF(RIGHT(TEXT(AE206,"0.#"),1)=".",TRUE,FALSE)</formula>
    </cfRule>
  </conditionalFormatting>
  <conditionalFormatting sqref="AE207">
    <cfRule type="expression" dxfId="1365" priority="787">
      <formula>IF(RIGHT(TEXT(AE207,"0.#"),1)=".",FALSE,TRUE)</formula>
    </cfRule>
    <cfRule type="expression" dxfId="1364" priority="788">
      <formula>IF(RIGHT(TEXT(AE207,"0.#"),1)=".",TRUE,FALSE)</formula>
    </cfRule>
  </conditionalFormatting>
  <conditionalFormatting sqref="AI207">
    <cfRule type="expression" dxfId="1363" priority="785">
      <formula>IF(RIGHT(TEXT(AI207,"0.#"),1)=".",FALSE,TRUE)</formula>
    </cfRule>
    <cfRule type="expression" dxfId="1362" priority="786">
      <formula>IF(RIGHT(TEXT(AI207,"0.#"),1)=".",TRUE,FALSE)</formula>
    </cfRule>
  </conditionalFormatting>
  <conditionalFormatting sqref="AI206">
    <cfRule type="expression" dxfId="1361" priority="783">
      <formula>IF(RIGHT(TEXT(AI206,"0.#"),1)=".",FALSE,TRUE)</formula>
    </cfRule>
    <cfRule type="expression" dxfId="1360" priority="784">
      <formula>IF(RIGHT(TEXT(AI206,"0.#"),1)=".",TRUE,FALSE)</formula>
    </cfRule>
  </conditionalFormatting>
  <conditionalFormatting sqref="AI205">
    <cfRule type="expression" dxfId="1359" priority="781">
      <formula>IF(RIGHT(TEXT(AI205,"0.#"),1)=".",FALSE,TRUE)</formula>
    </cfRule>
    <cfRule type="expression" dxfId="1358" priority="782">
      <formula>IF(RIGHT(TEXT(AI205,"0.#"),1)=".",TRUE,FALSE)</formula>
    </cfRule>
  </conditionalFormatting>
  <conditionalFormatting sqref="AM205">
    <cfRule type="expression" dxfId="1357" priority="779">
      <formula>IF(RIGHT(TEXT(AM205,"0.#"),1)=".",FALSE,TRUE)</formula>
    </cfRule>
    <cfRule type="expression" dxfId="1356" priority="780">
      <formula>IF(RIGHT(TEXT(AM205,"0.#"),1)=".",TRUE,FALSE)</formula>
    </cfRule>
  </conditionalFormatting>
  <conditionalFormatting sqref="AM206">
    <cfRule type="expression" dxfId="1355" priority="777">
      <formula>IF(RIGHT(TEXT(AM206,"0.#"),1)=".",FALSE,TRUE)</formula>
    </cfRule>
    <cfRule type="expression" dxfId="1354" priority="778">
      <formula>IF(RIGHT(TEXT(AM206,"0.#"),1)=".",TRUE,FALSE)</formula>
    </cfRule>
  </conditionalFormatting>
  <conditionalFormatting sqref="AM207">
    <cfRule type="expression" dxfId="1353" priority="775">
      <formula>IF(RIGHT(TEXT(AM207,"0.#"),1)=".",FALSE,TRUE)</formula>
    </cfRule>
    <cfRule type="expression" dxfId="1352" priority="776">
      <formula>IF(RIGHT(TEXT(AM207,"0.#"),1)=".",TRUE,FALSE)</formula>
    </cfRule>
  </conditionalFormatting>
  <conditionalFormatting sqref="AQ205:AQ207">
    <cfRule type="expression" dxfId="1351" priority="773">
      <formula>IF(RIGHT(TEXT(AQ205,"0.#"),1)=".",FALSE,TRUE)</formula>
    </cfRule>
    <cfRule type="expression" dxfId="1350" priority="774">
      <formula>IF(RIGHT(TEXT(AQ205,"0.#"),1)=".",TRUE,FALSE)</formula>
    </cfRule>
  </conditionalFormatting>
  <conditionalFormatting sqref="AU205:AU207">
    <cfRule type="expression" dxfId="1349" priority="771">
      <formula>IF(RIGHT(TEXT(AU205,"0.#"),1)=".",FALSE,TRUE)</formula>
    </cfRule>
    <cfRule type="expression" dxfId="1348" priority="772">
      <formula>IF(RIGHT(TEXT(AU205,"0.#"),1)=".",TRUE,FALSE)</formula>
    </cfRule>
  </conditionalFormatting>
  <conditionalFormatting sqref="AL401:AO428">
    <cfRule type="expression" dxfId="1347" priority="767">
      <formula>IF(AND(AL401&gt;=0, RIGHT(TEXT(AL401,"0.#"),1)&lt;&gt;"."),TRUE,FALSE)</formula>
    </cfRule>
    <cfRule type="expression" dxfId="1346" priority="768">
      <formula>IF(AND(AL401&gt;=0, RIGHT(TEXT(AL401,"0.#"),1)="."),TRUE,FALSE)</formula>
    </cfRule>
    <cfRule type="expression" dxfId="1345" priority="769">
      <formula>IF(AND(AL401&lt;0, RIGHT(TEXT(AL401,"0.#"),1)&lt;&gt;"."),TRUE,FALSE)</formula>
    </cfRule>
    <cfRule type="expression" dxfId="1344" priority="770">
      <formula>IF(AND(AL401&lt;0, RIGHT(TEXT(AL401,"0.#"),1)="."),TRUE,FALSE)</formula>
    </cfRule>
  </conditionalFormatting>
  <conditionalFormatting sqref="AL399:AO400">
    <cfRule type="expression" dxfId="1343" priority="761">
      <formula>IF(AND(AL399&gt;=0, RIGHT(TEXT(AL399,"0.#"),1)&lt;&gt;"."),TRUE,FALSE)</formula>
    </cfRule>
    <cfRule type="expression" dxfId="1342" priority="762">
      <formula>IF(AND(AL399&gt;=0, RIGHT(TEXT(AL399,"0.#"),1)="."),TRUE,FALSE)</formula>
    </cfRule>
    <cfRule type="expression" dxfId="1341" priority="763">
      <formula>IF(AND(AL399&lt;0, RIGHT(TEXT(AL399,"0.#"),1)&lt;&gt;"."),TRUE,FALSE)</formula>
    </cfRule>
    <cfRule type="expression" dxfId="1340" priority="764">
      <formula>IF(AND(AL399&lt;0, RIGHT(TEXT(AL399,"0.#"),1)="."),TRUE,FALSE)</formula>
    </cfRule>
  </conditionalFormatting>
  <conditionalFormatting sqref="AL434:AO461">
    <cfRule type="expression" dxfId="1339" priority="755">
      <formula>IF(AND(AL434&gt;=0, RIGHT(TEXT(AL434,"0.#"),1)&lt;&gt;"."),TRUE,FALSE)</formula>
    </cfRule>
    <cfRule type="expression" dxfId="1338" priority="756">
      <formula>IF(AND(AL434&gt;=0, RIGHT(TEXT(AL434,"0.#"),1)="."),TRUE,FALSE)</formula>
    </cfRule>
    <cfRule type="expression" dxfId="1337" priority="757">
      <formula>IF(AND(AL434&lt;0, RIGHT(TEXT(AL434,"0.#"),1)&lt;&gt;"."),TRUE,FALSE)</formula>
    </cfRule>
    <cfRule type="expression" dxfId="1336" priority="758">
      <formula>IF(AND(AL434&lt;0, RIGHT(TEXT(AL434,"0.#"),1)="."),TRUE,FALSE)</formula>
    </cfRule>
  </conditionalFormatting>
  <conditionalFormatting sqref="AL432:AO433">
    <cfRule type="expression" dxfId="1335" priority="749">
      <formula>IF(AND(AL432&gt;=0, RIGHT(TEXT(AL432,"0.#"),1)&lt;&gt;"."),TRUE,FALSE)</formula>
    </cfRule>
    <cfRule type="expression" dxfId="1334" priority="750">
      <formula>IF(AND(AL432&gt;=0, RIGHT(TEXT(AL432,"0.#"),1)="."),TRUE,FALSE)</formula>
    </cfRule>
    <cfRule type="expression" dxfId="1333" priority="751">
      <formula>IF(AND(AL432&lt;0, RIGHT(TEXT(AL432,"0.#"),1)&lt;&gt;"."),TRUE,FALSE)</formula>
    </cfRule>
    <cfRule type="expression" dxfId="1332" priority="752">
      <formula>IF(AND(AL432&lt;0, RIGHT(TEXT(AL432,"0.#"),1)="."),TRUE,FALSE)</formula>
    </cfRule>
  </conditionalFormatting>
  <conditionalFormatting sqref="AL467:AO494">
    <cfRule type="expression" dxfId="1331" priority="743">
      <formula>IF(AND(AL467&gt;=0, RIGHT(TEXT(AL467,"0.#"),1)&lt;&gt;"."),TRUE,FALSE)</formula>
    </cfRule>
    <cfRule type="expression" dxfId="1330" priority="744">
      <formula>IF(AND(AL467&gt;=0, RIGHT(TEXT(AL467,"0.#"),1)="."),TRUE,FALSE)</formula>
    </cfRule>
    <cfRule type="expression" dxfId="1329" priority="745">
      <formula>IF(AND(AL467&lt;0, RIGHT(TEXT(AL467,"0.#"),1)&lt;&gt;"."),TRUE,FALSE)</formula>
    </cfRule>
    <cfRule type="expression" dxfId="1328" priority="746">
      <formula>IF(AND(AL467&lt;0, RIGHT(TEXT(AL467,"0.#"),1)="."),TRUE,FALSE)</formula>
    </cfRule>
  </conditionalFormatting>
  <conditionalFormatting sqref="AL465:AO466">
    <cfRule type="expression" dxfId="1327" priority="737">
      <formula>IF(AND(AL465&gt;=0, RIGHT(TEXT(AL465,"0.#"),1)&lt;&gt;"."),TRUE,FALSE)</formula>
    </cfRule>
    <cfRule type="expression" dxfId="1326" priority="738">
      <formula>IF(AND(AL465&gt;=0, RIGHT(TEXT(AL465,"0.#"),1)="."),TRUE,FALSE)</formula>
    </cfRule>
    <cfRule type="expression" dxfId="1325" priority="739">
      <formula>IF(AND(AL465&lt;0, RIGHT(TEXT(AL465,"0.#"),1)&lt;&gt;"."),TRUE,FALSE)</formula>
    </cfRule>
    <cfRule type="expression" dxfId="1324" priority="740">
      <formula>IF(AND(AL465&lt;0, RIGHT(TEXT(AL465,"0.#"),1)="."),TRUE,FALSE)</formula>
    </cfRule>
  </conditionalFormatting>
  <conditionalFormatting sqref="AL500:AO527">
    <cfRule type="expression" dxfId="1323" priority="731">
      <formula>IF(AND(AL500&gt;=0, RIGHT(TEXT(AL500,"0.#"),1)&lt;&gt;"."),TRUE,FALSE)</formula>
    </cfRule>
    <cfRule type="expression" dxfId="1322" priority="732">
      <formula>IF(AND(AL500&gt;=0, RIGHT(TEXT(AL500,"0.#"),1)="."),TRUE,FALSE)</formula>
    </cfRule>
    <cfRule type="expression" dxfId="1321" priority="733">
      <formula>IF(AND(AL500&lt;0, RIGHT(TEXT(AL500,"0.#"),1)&lt;&gt;"."),TRUE,FALSE)</formula>
    </cfRule>
    <cfRule type="expression" dxfId="1320" priority="734">
      <formula>IF(AND(AL500&lt;0, RIGHT(TEXT(AL500,"0.#"),1)="."),TRUE,FALSE)</formula>
    </cfRule>
  </conditionalFormatting>
  <conditionalFormatting sqref="AL498:AO499">
    <cfRule type="expression" dxfId="1319" priority="725">
      <formula>IF(AND(AL498&gt;=0, RIGHT(TEXT(AL498,"0.#"),1)&lt;&gt;"."),TRUE,FALSE)</formula>
    </cfRule>
    <cfRule type="expression" dxfId="1318" priority="726">
      <formula>IF(AND(AL498&gt;=0, RIGHT(TEXT(AL498,"0.#"),1)="."),TRUE,FALSE)</formula>
    </cfRule>
    <cfRule type="expression" dxfId="1317" priority="727">
      <formula>IF(AND(AL498&lt;0, RIGHT(TEXT(AL498,"0.#"),1)&lt;&gt;"."),TRUE,FALSE)</formula>
    </cfRule>
    <cfRule type="expression" dxfId="1316" priority="728">
      <formula>IF(AND(AL498&lt;0, RIGHT(TEXT(AL498,"0.#"),1)="."),TRUE,FALSE)</formula>
    </cfRule>
  </conditionalFormatting>
  <conditionalFormatting sqref="AL533:AO560">
    <cfRule type="expression" dxfId="1315" priority="719">
      <formula>IF(AND(AL533&gt;=0, RIGHT(TEXT(AL533,"0.#"),1)&lt;&gt;"."),TRUE,FALSE)</formula>
    </cfRule>
    <cfRule type="expression" dxfId="1314" priority="720">
      <formula>IF(AND(AL533&gt;=0, RIGHT(TEXT(AL533,"0.#"),1)="."),TRUE,FALSE)</formula>
    </cfRule>
    <cfRule type="expression" dxfId="1313" priority="721">
      <formula>IF(AND(AL533&lt;0, RIGHT(TEXT(AL533,"0.#"),1)&lt;&gt;"."),TRUE,FALSE)</formula>
    </cfRule>
    <cfRule type="expression" dxfId="1312" priority="722">
      <formula>IF(AND(AL533&lt;0, RIGHT(TEXT(AL533,"0.#"),1)="."),TRUE,FALSE)</formula>
    </cfRule>
  </conditionalFormatting>
  <conditionalFormatting sqref="AL531:AO532">
    <cfRule type="expression" dxfId="1311" priority="713">
      <formula>IF(AND(AL531&gt;=0, RIGHT(TEXT(AL531,"0.#"),1)&lt;&gt;"."),TRUE,FALSE)</formula>
    </cfRule>
    <cfRule type="expression" dxfId="1310" priority="714">
      <formula>IF(AND(AL531&gt;=0, RIGHT(TEXT(AL531,"0.#"),1)="."),TRUE,FALSE)</formula>
    </cfRule>
    <cfRule type="expression" dxfId="1309" priority="715">
      <formula>IF(AND(AL531&lt;0, RIGHT(TEXT(AL531,"0.#"),1)&lt;&gt;"."),TRUE,FALSE)</formula>
    </cfRule>
    <cfRule type="expression" dxfId="1308" priority="716">
      <formula>IF(AND(AL531&lt;0, RIGHT(TEXT(AL531,"0.#"),1)="."),TRUE,FALSE)</formula>
    </cfRule>
  </conditionalFormatting>
  <conditionalFormatting sqref="Y531:Y532">
    <cfRule type="expression" dxfId="1307" priority="711">
      <formula>IF(RIGHT(TEXT(Y531,"0.#"),1)=".",FALSE,TRUE)</formula>
    </cfRule>
    <cfRule type="expression" dxfId="1306" priority="712">
      <formula>IF(RIGHT(TEXT(Y531,"0.#"),1)=".",TRUE,FALSE)</formula>
    </cfRule>
  </conditionalFormatting>
  <conditionalFormatting sqref="AL566:AO593">
    <cfRule type="expression" dxfId="1305" priority="707">
      <formula>IF(AND(AL566&gt;=0, RIGHT(TEXT(AL566,"0.#"),1)&lt;&gt;"."),TRUE,FALSE)</formula>
    </cfRule>
    <cfRule type="expression" dxfId="1304" priority="708">
      <formula>IF(AND(AL566&gt;=0, RIGHT(TEXT(AL566,"0.#"),1)="."),TRUE,FALSE)</formula>
    </cfRule>
    <cfRule type="expression" dxfId="1303" priority="709">
      <formula>IF(AND(AL566&lt;0, RIGHT(TEXT(AL566,"0.#"),1)&lt;&gt;"."),TRUE,FALSE)</formula>
    </cfRule>
    <cfRule type="expression" dxfId="1302" priority="710">
      <formula>IF(AND(AL566&lt;0, RIGHT(TEXT(AL566,"0.#"),1)="."),TRUE,FALSE)</formula>
    </cfRule>
  </conditionalFormatting>
  <conditionalFormatting sqref="Y566:Y593">
    <cfRule type="expression" dxfId="1301" priority="705">
      <formula>IF(RIGHT(TEXT(Y566,"0.#"),1)=".",FALSE,TRUE)</formula>
    </cfRule>
    <cfRule type="expression" dxfId="1300" priority="706">
      <formula>IF(RIGHT(TEXT(Y566,"0.#"),1)=".",TRUE,FALSE)</formula>
    </cfRule>
  </conditionalFormatting>
  <conditionalFormatting sqref="AL564:AO565">
    <cfRule type="expression" dxfId="1299" priority="701">
      <formula>IF(AND(AL564&gt;=0, RIGHT(TEXT(AL564,"0.#"),1)&lt;&gt;"."),TRUE,FALSE)</formula>
    </cfRule>
    <cfRule type="expression" dxfId="1298" priority="702">
      <formula>IF(AND(AL564&gt;=0, RIGHT(TEXT(AL564,"0.#"),1)="."),TRUE,FALSE)</formula>
    </cfRule>
    <cfRule type="expression" dxfId="1297" priority="703">
      <formula>IF(AND(AL564&lt;0, RIGHT(TEXT(AL564,"0.#"),1)&lt;&gt;"."),TRUE,FALSE)</formula>
    </cfRule>
    <cfRule type="expression" dxfId="1296" priority="704">
      <formula>IF(AND(AL564&lt;0, RIGHT(TEXT(AL564,"0.#"),1)="."),TRUE,FALSE)</formula>
    </cfRule>
  </conditionalFormatting>
  <conditionalFormatting sqref="Y564:Y565">
    <cfRule type="expression" dxfId="1295" priority="699">
      <formula>IF(RIGHT(TEXT(Y564,"0.#"),1)=".",FALSE,TRUE)</formula>
    </cfRule>
    <cfRule type="expression" dxfId="1294" priority="700">
      <formula>IF(RIGHT(TEXT(Y564,"0.#"),1)=".",TRUE,FALSE)</formula>
    </cfRule>
  </conditionalFormatting>
  <conditionalFormatting sqref="AL599:AO626">
    <cfRule type="expression" dxfId="1293" priority="695">
      <formula>IF(AND(AL599&gt;=0, RIGHT(TEXT(AL599,"0.#"),1)&lt;&gt;"."),TRUE,FALSE)</formula>
    </cfRule>
    <cfRule type="expression" dxfId="1292" priority="696">
      <formula>IF(AND(AL599&gt;=0, RIGHT(TEXT(AL599,"0.#"),1)="."),TRUE,FALSE)</formula>
    </cfRule>
    <cfRule type="expression" dxfId="1291" priority="697">
      <formula>IF(AND(AL599&lt;0, RIGHT(TEXT(AL599,"0.#"),1)&lt;&gt;"."),TRUE,FALSE)</formula>
    </cfRule>
    <cfRule type="expression" dxfId="1290" priority="698">
      <formula>IF(AND(AL599&lt;0, RIGHT(TEXT(AL599,"0.#"),1)="."),TRUE,FALSE)</formula>
    </cfRule>
  </conditionalFormatting>
  <conditionalFormatting sqref="Y599:Y626">
    <cfRule type="expression" dxfId="1289" priority="693">
      <formula>IF(RIGHT(TEXT(Y599,"0.#"),1)=".",FALSE,TRUE)</formula>
    </cfRule>
    <cfRule type="expression" dxfId="1288" priority="694">
      <formula>IF(RIGHT(TEXT(Y599,"0.#"),1)=".",TRUE,FALSE)</formula>
    </cfRule>
  </conditionalFormatting>
  <conditionalFormatting sqref="AL597:AO598">
    <cfRule type="expression" dxfId="1287" priority="689">
      <formula>IF(AND(AL597&gt;=0, RIGHT(TEXT(AL597,"0.#"),1)&lt;&gt;"."),TRUE,FALSE)</formula>
    </cfRule>
    <cfRule type="expression" dxfId="1286" priority="690">
      <formula>IF(AND(AL597&gt;=0, RIGHT(TEXT(AL597,"0.#"),1)="."),TRUE,FALSE)</formula>
    </cfRule>
    <cfRule type="expression" dxfId="1285" priority="691">
      <formula>IF(AND(AL597&lt;0, RIGHT(TEXT(AL597,"0.#"),1)&lt;&gt;"."),TRUE,FALSE)</formula>
    </cfRule>
    <cfRule type="expression" dxfId="1284" priority="692">
      <formula>IF(AND(AL597&lt;0, RIGHT(TEXT(AL597,"0.#"),1)="."),TRUE,FALSE)</formula>
    </cfRule>
  </conditionalFormatting>
  <conditionalFormatting sqref="Y597:Y598">
    <cfRule type="expression" dxfId="1283" priority="687">
      <formula>IF(RIGHT(TEXT(Y597,"0.#"),1)=".",FALSE,TRUE)</formula>
    </cfRule>
    <cfRule type="expression" dxfId="1282" priority="688">
      <formula>IF(RIGHT(TEXT(Y597,"0.#"),1)=".",TRUE,FALSE)</formula>
    </cfRule>
  </conditionalFormatting>
  <conditionalFormatting sqref="AU33">
    <cfRule type="expression" dxfId="1281" priority="683">
      <formula>IF(RIGHT(TEXT(AU33,"0.#"),1)=".",FALSE,TRUE)</formula>
    </cfRule>
    <cfRule type="expression" dxfId="1280" priority="684">
      <formula>IF(RIGHT(TEXT(AU33,"0.#"),1)=".",TRUE,FALSE)</formula>
    </cfRule>
  </conditionalFormatting>
  <conditionalFormatting sqref="AU32">
    <cfRule type="expression" dxfId="1279" priority="685">
      <formula>IF(RIGHT(TEXT(AU32,"0.#"),1)=".",FALSE,TRUE)</formula>
    </cfRule>
    <cfRule type="expression" dxfId="1278" priority="686">
      <formula>IF(RIGHT(TEXT(AU32,"0.#"),1)=".",TRUE,FALSE)</formula>
    </cfRule>
  </conditionalFormatting>
  <conditionalFormatting sqref="P29:AC29">
    <cfRule type="expression" dxfId="1277" priority="681">
      <formula>IF(RIGHT(TEXT(P29,"0.#"),1)=".",FALSE,TRUE)</formula>
    </cfRule>
    <cfRule type="expression" dxfId="1276" priority="682">
      <formula>IF(RIGHT(TEXT(P29,"0.#"),1)=".",TRUE,FALSE)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723</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2022-07-12T00:23:36Z</cp:lastPrinted>
  <dcterms:created xsi:type="dcterms:W3CDTF">2012-03-13T00:50:25Z</dcterms:created>
  <dcterms:modified xsi:type="dcterms:W3CDTF">2022-09-06T02:59:38Z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