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1DFFAA3B-D4C1-4723-B4D8-129BB512416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M35"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37" i="11"/>
  <c r="AY326" i="11"/>
  <c r="AY338" i="11"/>
  <c r="AY336" i="11"/>
  <c r="AY331" i="11"/>
  <c r="AY324" i="11"/>
  <c r="AY325" i="11"/>
  <c r="AY333" i="11"/>
  <c r="AY399" i="11"/>
  <c r="AY327" i="11"/>
  <c r="AY329" i="11"/>
  <c r="AY340" i="11"/>
  <c r="AY328" i="11"/>
  <c r="AY322" i="11"/>
  <c r="AY330" i="11"/>
  <c r="AY341" i="11"/>
  <c r="AY69" i="11"/>
  <c r="AY323" i="11"/>
  <c r="AY66" i="11"/>
  <c r="AY75" i="11"/>
  <c r="AY73" i="11"/>
  <c r="AY77" i="11"/>
  <c r="AY74" i="11"/>
  <c r="AY72" i="11"/>
  <c r="AY335" i="11"/>
  <c r="AY214" i="11"/>
  <c r="AY208" i="11"/>
  <c r="AY211" i="11" s="1"/>
  <c r="AY200" i="11"/>
  <c r="AY203" i="11" s="1"/>
  <c r="AY195" i="11"/>
  <c r="AY196" i="11" s="1"/>
  <c r="AY193" i="11"/>
  <c r="AY190" i="11"/>
  <c r="AY192" i="11" s="1"/>
  <c r="AY180" i="11"/>
  <c r="AY187" i="11" s="1"/>
  <c r="AY175" i="11"/>
  <c r="AY173" i="11"/>
  <c r="AY179" i="11" s="1"/>
  <c r="AY170" i="11"/>
  <c r="AY172" i="11" s="1"/>
  <c r="AY167" i="11"/>
  <c r="AY169" i="11" s="1"/>
  <c r="AY136" i="11"/>
  <c r="AY137" i="11" s="1"/>
  <c r="AY133" i="11"/>
  <c r="AY135" i="11" s="1"/>
  <c r="AY132" i="11"/>
  <c r="AY139" i="11"/>
  <c r="AY144" i="11" s="1"/>
  <c r="AY166" i="11"/>
  <c r="AY161" i="11"/>
  <c r="AY162" i="11" s="1"/>
  <c r="AY156" i="11"/>
  <c r="AY158" i="11" s="1"/>
  <c r="AY146" i="11"/>
  <c r="AY150" i="11" s="1"/>
  <c r="AY130" i="11"/>
  <c r="AY127" i="11"/>
  <c r="AY131" i="11" s="1"/>
  <c r="AY122" i="11"/>
  <c r="AY126" i="11" s="1"/>
  <c r="AY112" i="11"/>
  <c r="AY120" i="11" s="1"/>
  <c r="AY99" i="11"/>
  <c r="AY101" i="11" s="1"/>
  <c r="AY98" i="11"/>
  <c r="AY102" i="11"/>
  <c r="AY104" i="11" s="1"/>
  <c r="AY206" i="11" l="1"/>
  <c r="AY128" i="11"/>
  <c r="AY129" i="11"/>
  <c r="AY174" i="11"/>
  <c r="AY134" i="11"/>
  <c r="AY100" i="11"/>
  <c r="AY213" i="11"/>
  <c r="AY118" i="11"/>
  <c r="AY151" i="11"/>
  <c r="AY142" i="11"/>
  <c r="AY114" i="11"/>
  <c r="AY152" i="11"/>
  <c r="AY143" i="11"/>
  <c r="AY140" i="11"/>
  <c r="AY115" i="11"/>
  <c r="AY141" i="11"/>
  <c r="AY145" i="11"/>
  <c r="AY113" i="11"/>
  <c r="AY121" i="11"/>
  <c r="AY155" i="11"/>
  <c r="AY204" i="11"/>
  <c r="AY212" i="11"/>
  <c r="AY205" i="11"/>
  <c r="AY116" i="11"/>
  <c r="AY124" i="11"/>
  <c r="AY163" i="11"/>
  <c r="AY138" i="11"/>
  <c r="AY176" i="11"/>
  <c r="AY198" i="11"/>
  <c r="AY207" i="11"/>
  <c r="AY123" i="11"/>
  <c r="AY117" i="11"/>
  <c r="AY125" i="11"/>
  <c r="AY164" i="11"/>
  <c r="AY177" i="11"/>
  <c r="AY178" i="11"/>
  <c r="AY201" i="11"/>
  <c r="AY209" i="11"/>
  <c r="AY119" i="11"/>
  <c r="AY153" i="11"/>
  <c r="AY171" i="11"/>
  <c r="AY202" i="11"/>
  <c r="AY210" i="11"/>
  <c r="AY15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1" i="11" s="1"/>
  <c r="AY78" i="11"/>
  <c r="AY86" i="11" s="1"/>
  <c r="AY44" i="11"/>
  <c r="AY52" i="11" s="1"/>
  <c r="AY92" i="11" l="1"/>
  <c r="AY79" i="11"/>
  <c r="AY95" i="11"/>
  <c r="AY84" i="11"/>
  <c r="AY85" i="11"/>
  <c r="AY55" i="11"/>
  <c r="AY96" i="11"/>
  <c r="AY87" i="11"/>
  <c r="AY80" i="11"/>
  <c r="AY89" i="11"/>
  <c r="AY97" i="11"/>
  <c r="AY81" i="11"/>
  <c r="AY82" i="11"/>
  <c r="AY90" i="11"/>
  <c r="AY83" i="11"/>
  <c r="AY49"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<sst xmlns="http://schemas.openxmlformats.org/spreadsheetml/2006/main" count="2046" uniqueCount="751">
  <si>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</si>
  <si>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</si>
  <si>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</si>
  <si>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</si>
  <si>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</si>
  <si>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</si>
  <si>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</si>
  <si>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</si>
  <si>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</si>
  <si>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</si>
  <si>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</si>
  <si>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</si>
  <si>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</si>
  <si>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</si>
  <si>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</si>
  <si>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</si>
  <si>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</si>
  <si>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</si>
  <si>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</si>
  <si>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</si>
  <si>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</si>
  <si>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</si>
  <si>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</si>
  <si>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</si>
  <si>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</si>
  <si>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</si>
  <si>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</si>
  <si>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</si>
  <si>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</si>
  <si>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</si>
  <si>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</si>
  <si>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</si>
  <si>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</si>
  <si>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</si>
  <si>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</si>
  <si>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</si>
  <si>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</si>
  <si>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</si>
  <si>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</si>
  <si>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</si>
  <si>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</si>
  <si>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</si>
  <si>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</si>
  <si>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</si>
  <si>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</si>
  <si>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</si>
  <si>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</si>
  <si>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</si>
  <si>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</si>
  <si>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</si>
  <si>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</si>
  <si>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</si>
  <si>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</si>
  <si>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</si>
  <si>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</si>
  <si>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</si>
  <si>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</si>
  <si>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</si>
  <si>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</si>
  <si>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</si>
  <si>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</si>
  <si>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</si>
  <si>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</si>
  <si>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</si>
  <si>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</si>
  <si>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</si>
  <si>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</si>
  <si>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</si>
  <si>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</si>
  <si>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</si>
  <si>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</si>
  <si>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</si>
  <si>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</si>
  <si>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</si>
  <si>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</si>
  <si>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</si>
  <si>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</si>
  <si>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</si>
  <si>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</si>
  <si>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</si>
  <si>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</si>
  <si>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</si>
  <si>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</si>
  <si>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</si>
  <si>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</si>
  <si>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</si>
  <si>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</si>
  <si>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</si>
  <si>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</si>
  <si>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</si>
  <si>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</si>
  <si>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</si>
  <si>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</si>
  <si>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</si>
  <si>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</si>
  <si>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</si>
  <si>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</si>
  <si>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</si>
  <si>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</si>
  <si>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</si>
  <si>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</si>
  <si>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</si>
  <si>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</si>
  <si>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</si>
  <si>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</si>
  <si>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</si>
  <si>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</si>
  <si>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</si>
  <si>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</si>
  <si>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</si>
  <si>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</si>
  <si>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</si>
  <si>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</si>
  <si>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</si>
  <si>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</si>
  <si>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</si>
  <si>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</si>
  <si>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</si>
  <si>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</si>
  <si>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</si>
  <si>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</si>
  <si>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</si>
  <si>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</si>
  <si>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</si>
  <si>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</si>
  <si>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</si>
  <si>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</si>
  <si>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</si>
  <si>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</si>
  <si>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</si>
  <si>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</si>
  <si>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</si>
  <si>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</si>
  <si>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</si>
  <si>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</si>
  <si>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</si>
  <si>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</si>
  <si>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</si>
  <si>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</si>
  <si>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</si>
  <si>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</si>
  <si>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</si>
  <si>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</si>
  <si>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</si>
  <si>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</si>
  <si>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</si>
  <si>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</si>
  <si>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</si>
  <si>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</si>
  <si>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</si>
  <si>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</si>
  <si>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</si>
  <si>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</si>
  <si>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</si>
  <si>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</si>
  <si>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</si>
  <si>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</si>
  <si>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</si>
  <si>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</si>
  <si>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</si>
  <si>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</si>
  <si>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</si>
  <si>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</si>
  <si>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</si>
  <si>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</si>
  <si>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</si>
  <si>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</si>
  <si>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</si>
  <si>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</si>
  <si>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</si>
  <si>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</si>
  <si>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</si>
  <si>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</si>
  <si>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</si>
  <si>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</si>
  <si>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</si>
  <si>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</si>
  <si>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</si>
  <si>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</si>
  <si>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</si>
  <si>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</si>
  <si>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</si>
  <si>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</si>
  <si>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</si>
  <si>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</si>
  <si>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</si>
  <si>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</si>
  <si>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</si>
  <si>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</si>
  <si>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</si>
  <si>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</si>
  <si>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</si>
  <si>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</si>
  <si>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</si>
  <si>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</si>
  <si>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</si>
  <si>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</si>
  <si>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</si>
  <si>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</si>
  <si>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</si>
  <si>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</si>
  <si>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</si>
  <si>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</si>
  <si>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</si>
  <si>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</si>
  <si>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</si>
  <si>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</si>
  <si>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</si>
  <si>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</si>
  <si>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</si>
  <si>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</si>
  <si>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</si>
  <si>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</si>
  <si>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</si>
  <si>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</si>
  <si>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</si>
  <si>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</si>
  <si>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</si>
  <si>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</si>
  <si>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</si>
  <si>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</si>
  <si>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</si>
  <si>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</si>
  <si>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</si>
  <si>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</si>
  <si>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</si>
  <si>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</si>
  <si>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</si>
  <si>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</si>
  <si>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</si>
  <si>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</si>
  <si>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</si>
  <si>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</si>
  <si>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</si>
  <si>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</si>
  <si>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</si>
  <si>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</si>
  <si>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</si>
  <si>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</si>
  <si>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</si>
  <si>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</si>
  <si>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</si>
  <si>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</si>
  <si>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</si>
  <si>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</si>
  <si>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</si>
  <si>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</si>
  <si>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</si>
  <si>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</si>
  <si>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</si>
  <si>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</si>
  <si>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</si>
  <si>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</si>
  <si>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</si>
  <si>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</si>
  <si>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</si>
  <si>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</si>
  <si>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</si>
  <si>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</si>
  <si>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</si>
  <si>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</si>
  <si>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</si>
  <si>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</si>
  <si>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</si>
  <si>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</si>
  <si>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</si>
  <si>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</si>
  <si>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</si>
  <si>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</si>
  <si>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</si>
  <si>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</si>
  <si>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</si>
  <si>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</si>
  <si>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</si>
  <si>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</si>
  <si>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</si>
  <si>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</si>
  <si>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</si>
  <si>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</si>
  <si>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</si>
  <si>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</si>
  <si>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</si>
  <si>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</si>
  <si>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</si>
  <si>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</si>
  <si>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</si>
  <si>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</si>
  <si>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</si>
  <si>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</si>
  <si>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</si>
  <si>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</si>
  <si>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</si>
  <si>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</si>
  <si>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</si>
  <si>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</si>
  <si>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</si>
  <si>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</si>
  <si>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</si>
  <si>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</si>
  <si>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</si>
  <si>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</si>
  <si>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</si>
  <si>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</si>
  <si>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</si>
  <si>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</si>
  <si>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</si>
  <si>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</si>
  <si>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</si>
  <si>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</si>
  <si>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</si>
  <si>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</si>
  <si>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</si>
  <si>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</si>
  <si>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</si>
  <si>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</si>
  <si>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</si>
  <si>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</si>
  <si>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</si>
  <si>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</si>
  <si>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</si>
  <si>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</si>
  <si>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</si>
  <si>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</si>
  <si>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</si>
  <si>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</si>
  <si>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</si>
  <si>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</si>
  <si>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</si>
  <si>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</si>
  <si>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</si>
  <si>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</si>
  <si>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</si>
  <si>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</si>
  <si>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</si>
  <si>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</si>
  <si>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</si>
  <si>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</si>
  <si>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</si>
  <si>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</si>
  <si>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</si>
  <si>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</si>
  <si>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</si>
  <si>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</si>
  <si>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</si>
  <si>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</si>
  <si>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</si>
  <si>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</si>
  <si>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</si>
  <si>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</si>
  <si>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</si>
  <si>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</si>
  <si>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</si>
  <si>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</si>
  <si>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</si>
  <si>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</si>
  <si>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</si>
  <si>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</si>
  <si>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</si>
  <si>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</si>
  <si>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</si>
  <si>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</si>
  <si>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</si>
  <si>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</si>
  <si>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</si>
  <si>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</si>
  <si>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</si>
  <si>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</si>
  <si>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</si>
  <si>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</si>
  <si>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</si>
  <si>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</si>
  <si>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</si>
  <si>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</si>
  <si>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</si>
  <si>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</si>
  <si>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</si>
  <si>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</si>
  <si>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</si>
  <si>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</si>
  <si>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</si>
  <si>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</si>
  <si>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</si>
  <si>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</si>
  <si>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</si>
  <si>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</si>
  <si>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</si>
  <si>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</si>
  <si>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</si>
  <si>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</si>
  <si>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</si>
  <si>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</si>
  <si>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</si>
  <si>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</si>
  <si>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</si>
  <si>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</si>
  <si>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</si>
  <si>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</si>
  <si>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</si>
  <si>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</si>
  <si>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</si>
  <si>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</si>
  <si>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</si>
  <si>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</si>
  <si>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</si>
  <si>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</si>
  <si>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</si>
  <si>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</si>
  <si>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</si>
  <si>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</si>
  <si>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</si>
  <si>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</si>
  <si>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</si>
  <si>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</si>
  <si>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</si>
  <si>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</si>
  <si>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</si>
  <si>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</si>
  <si>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</si>
  <si>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</si>
  <si>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</si>
  <si>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</si>
  <si>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</si>
  <si>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</si>
  <si>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</si>
  <si>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</si>
  <si>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</si>
  <si>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</si>
  <si>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</si>
  <si>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</si>
  <si>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</si>
  <si>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</si>
  <si>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</si>
  <si>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</si>
  <si>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</si>
  <si>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</si>
  <si>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</si>
  <si>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</si>
  <si>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</si>
  <si>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</si>
  <si>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</si>
  <si>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</si>
  <si>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</si>
  <si>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</si>
  <si>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</si>
  <si>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</si>
  <si>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</si>
  <si>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</si>
  <si>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</si>
  <si>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</si>
  <si>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</si>
  <si>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</si>
  <si>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</si>
  <si>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</si>
  <si>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</si>
  <si>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</si>
  <si>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</si>
  <si>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</si>
  <si>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</si>
  <si>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</si>
  <si>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</si>
  <si>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</si>
  <si>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</si>
  <si>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</si>
  <si>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</si>
  <si>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</si>
  <si>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</si>
  <si>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</si>
  <si>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</si>
  <si>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</si>
  <si>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</si>
  <si>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</si>
  <si>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</si>
  <si>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</si>
  <si>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</si>
  <si>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</si>
  <si>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</si>
  <si>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</si>
  <si>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</si>
  <si>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</si>
  <si>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</si>
  <si>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</si>
  <si>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</si>
  <si>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</si>
  <si>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</si>
  <si>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</si>
  <si>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</si>
  <si>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</si>
  <si>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</si>
  <si>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</si>
  <si>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</si>
  <si>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</si>
  <si>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</si>
  <si>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</si>
  <si>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</si>
  <si>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</si>
  <si>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</si>
  <si>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</si>
  <si>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</si>
  <si>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</si>
  <si>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</si>
  <si>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</si>
  <si>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</si>
  <si>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</si>
  <si>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</si>
  <si>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</si>
  <si>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</si>
  <si>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</si>
  <si>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</si>
  <si>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</si>
  <si>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</si>
  <si>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</si>
  <si>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</si>
  <si>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</si>
  <si>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</si>
  <si>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</si>
  <si>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</si>
  <si>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</si>
  <si>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</si>
  <si>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</si>
  <si>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</si>
  <si>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</si>
  <si>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</si>
  <si>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</si>
  <si>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</si>
  <si>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</si>
  <si>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</si>
  <si>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</si>
  <si>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</si>
  <si>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</si>
  <si>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</si>
  <si>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</si>
  <si>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</si>
  <si>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</si>
  <si>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</si>
  <si>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</si>
  <si>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</si>
  <si>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</si>
  <si>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</si>
  <si>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</si>
  <si>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</si>
  <si>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</si>
  <si>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</si>
  <si>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</si>
  <si>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</si>
  <si>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</si>
  <si>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</si>
  <si>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</si>
  <si>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</si>
  <si>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</si>
  <si>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</si>
  <si>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</si>
  <si>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</si>
  <si>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</si>
  <si>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</si>
  <si>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</si>
  <si>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</si>
  <si>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</si>
  <si>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</si>
  <si>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</si>
  <si>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</si>
  <si>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</si>
  <si>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</si>
  <si>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</si>
  <si>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</si>
  <si>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</si>
  <si>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</si>
  <si>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</si>
  <si>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</si>
  <si>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</si>
  <si>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</si>
  <si>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</si>
  <si>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</si>
  <si>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</si>
  <si>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</si>
  <si>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</si>
  <si>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</si>
  <si>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</si>
  <si>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</si>
  <si>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</si>
  <si>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</si>
  <si>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</si>
  <si>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</si>
  <si>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</si>
  <si>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</si>
  <si>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</si>
  <si>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</si>
  <si>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</si>
  <si>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</si>
  <si>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</si>
  <si>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</si>
  <si>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</si>
  <si>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</si>
  <si>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</si>
  <si>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</si>
  <si>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</si>
  <si>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</si>
  <si>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</si>
  <si>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</si>
  <si>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</si>
  <si>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</si>
  <si>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</si>
  <si>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</si>
  <si>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</si>
  <si>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</si>
  <si>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</si>
  <si>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</si>
  <si>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</si>
  <si>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</si>
  <si>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</si>
  <si>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</si>
  <si>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</si>
  <si>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</si>
  <si>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</si>
  <si>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</si>
  <si>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</si>
  <si>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</si>
  <si>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</si>
  <si>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</si>
  <si>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</si>
  <si>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</si>
  <si>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</si>
  <si>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</si>
  <si>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</si>
  <si>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</si>
  <si>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</si>
  <si>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</si>
  <si>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</si>
  <si>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</si>
  <si>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</si>
  <si>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</si>
  <si>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</si>
  <si>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</si>
  <si>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</si>
  <si>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</si>
  <si>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</si>
  <si>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</si>
  <si>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</si>
  <si>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</si>
  <si>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</si>
  <si>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</si>
  <si>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</si>
  <si>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</si>
  <si>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</si>
  <si>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</si>
  <si>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</si>
  <si>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</si>
  <si>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</si>
  <si>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</si>
  <si>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</si>
  <si>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</si>
  <si>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</si>
  <si>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</si>
  <si>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</si>
  <si>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</si>
  <si>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</si>
  <si>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</si>
  <si>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</si>
  <si>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</si>
  <si>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</si>
  <si>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</si>
  <si>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</si>
  <si>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</si>
  <si>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</si>
  <si>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</si>
  <si>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</si>
  <si>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</si>
  <si>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</si>
  <si>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</si>
  <si>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</si>
  <si>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</si>
  <si>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</si>
  <si>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</si>
  <si>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</si>
  <si>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</si>
  <si>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</si>
  <si>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</si>
  <si>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</si>
  <si>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</si>
  <si>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</si>
  <si>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</si>
  <si>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</si>
  <si>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</si>
  <si>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</si>
  <si>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</si>
  <si>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</si>
  <si>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</si>
  <si>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</si>
  <si>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</si>
  <si>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</si>
  <si>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</si>
  <si>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</si>
  <si>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</si>
  <si>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rPh sb="0" eb="3">
      <t>ボウエイショウ</t>
    </rPh>
    <phoneticPr fontId="5"/>
  </si>
  <si>
    <t>整備計画局</t>
    <rPh sb="0" eb="2">
      <t>セイビ</t>
    </rPh>
    <rPh sb="2" eb="5">
      <t>ケイカクキョク</t>
    </rPh>
    <phoneticPr fontId="5"/>
  </si>
  <si>
    <t>情報通信課</t>
    <rPh sb="0" eb="5">
      <t>ジョウホウツウシンカ</t>
    </rPh>
    <phoneticPr fontId="5"/>
  </si>
  <si>
    <t>情報通信課長
瀨川　篤史</t>
    <rPh sb="0" eb="4">
      <t>ジョウホウツウシン</t>
    </rPh>
    <rPh sb="4" eb="6">
      <t>カチョウ</t>
    </rPh>
    <rPh sb="7" eb="9">
      <t>セガワ</t>
    </rPh>
    <rPh sb="10" eb="12">
      <t>アツシ</t>
    </rPh>
    <phoneticPr fontId="5"/>
  </si>
  <si>
    <t>防衛</t>
  </si>
  <si>
    <t>防衛省設置法第４条第１項第１３号</t>
  </si>
  <si>
    <t>平成31年度以降に係る防衛計画の大綱、中期防衛力整備計画（平成31年度～平成35年度）（平成３０年１２月１８日国家安全保障会議決定・閣議決定）</t>
  </si>
  <si>
    <t>サイバー攻撃では、標的に関する情報を様々な手段を用いて収集し執拗な攻撃を行う標的型攻撃が行われるが、近年では、標的の周辺組織を攻撃し、周辺組織を踏み台にして、標的に攻撃を仕掛ける事例が観測されている。防衛省においては、このような周辺組織を巻き込んだ標的型攻撃への対処能力を高めるため、このようなサイバー攻撃に係る情報収集、分析機能を有する情報分析システムを整備する。</t>
    <rPh sb="151" eb="153">
      <t>コウゲキ</t>
    </rPh>
    <rPh sb="154" eb="155">
      <t>カカ</t>
    </rPh>
    <rPh sb="163" eb="165">
      <t>キノウ</t>
    </rPh>
    <rPh sb="166" eb="167">
      <t>ユウ</t>
    </rPh>
    <rPh sb="169" eb="171">
      <t>ジョウホウ</t>
    </rPh>
    <rPh sb="171" eb="173">
      <t>ブンセキ</t>
    </rPh>
    <rPh sb="178" eb="180">
      <t>セイビ</t>
    </rPh>
    <phoneticPr fontId="5"/>
  </si>
  <si>
    <t>情報分析システムは、情報収集機能や分析機能等を有している。
本事業は、当該システムを借り上げるもの。</t>
    <rPh sb="0" eb="2">
      <t>ジョウホウ</t>
    </rPh>
    <rPh sb="2" eb="4">
      <t>ブンセキ</t>
    </rPh>
    <rPh sb="10" eb="12">
      <t>ジョウホウ</t>
    </rPh>
    <rPh sb="12" eb="14">
      <t>シュウシュウ</t>
    </rPh>
    <rPh sb="17" eb="19">
      <t>ブンセキ</t>
    </rPh>
    <rPh sb="19" eb="21">
      <t>キノウ</t>
    </rPh>
    <rPh sb="35" eb="37">
      <t>トウガイ</t>
    </rPh>
    <rPh sb="42" eb="43">
      <t>カ</t>
    </rPh>
    <rPh sb="44" eb="45">
      <t>ア</t>
    </rPh>
    <phoneticPr fontId="5"/>
  </si>
  <si>
    <t>-</t>
  </si>
  <si>
    <t>-</t>
    <phoneticPr fontId="5"/>
  </si>
  <si>
    <t>電子計算機等借料</t>
    <rPh sb="0" eb="2">
      <t>デンシ</t>
    </rPh>
    <rPh sb="2" eb="5">
      <t>ケイサンキ</t>
    </rPh>
    <rPh sb="5" eb="6">
      <t>トウ</t>
    </rPh>
    <rPh sb="6" eb="8">
      <t>シャクリョウ</t>
    </rPh>
    <phoneticPr fontId="5"/>
  </si>
  <si>
    <t>平成３１年度以降に係る防衛計画の大綱、中期防衛力整備計画（平成３１年度～平成３５年度）（平成３０年１２月１８日　国家安全保障会議決定・閣議決定）</t>
  </si>
  <si>
    <t>回</t>
    <rPh sb="0" eb="1">
      <t>カイ</t>
    </rPh>
    <phoneticPr fontId="5"/>
  </si>
  <si>
    <t>Ⅰ－１　我が国自身の防衛体制の強化（領域横断作戦に必要な能力の強化における優先事項）</t>
    <phoneticPr fontId="5"/>
  </si>
  <si>
    <t>Ⅰ－１－（１）　宇宙・サイバー・電磁波の領域における能力の獲得・強化</t>
    <phoneticPr fontId="5"/>
  </si>
  <si>
    <t>https://www.mod.go.jp/j/approach/hyouka/seisaku/2021/pdf/R03_bunseki_01.pdf</t>
    <phoneticPr fontId="5"/>
  </si>
  <si>
    <t>○</t>
  </si>
  <si>
    <t>当該事業の性質上、防衛省が担うべきである。</t>
    <phoneticPr fontId="5"/>
  </si>
  <si>
    <t>有</t>
  </si>
  <si>
    <t>無</t>
  </si>
  <si>
    <t>‐</t>
  </si>
  <si>
    <t>一般競争入札により競争性の確保に努めるとともに、コスト削減及び効率化を図っている等、単位あたりコストは妥当である。</t>
  </si>
  <si>
    <t>防衛省において使用する情報分析システムの借り上げための費目・使途となっており、事業目的に即し真に必要なものに限定されている。</t>
    <rPh sb="11" eb="13">
      <t>ジョウホウ</t>
    </rPh>
    <rPh sb="13" eb="15">
      <t>ブンセキ</t>
    </rPh>
    <rPh sb="20" eb="21">
      <t>カ</t>
    </rPh>
    <rPh sb="22" eb="23">
      <t>ア</t>
    </rPh>
    <phoneticPr fontId="5"/>
  </si>
  <si>
    <t>活動実績は見込みに見合ったものである。</t>
  </si>
  <si>
    <t>情報分析システムを使用したトレーニングの受講又は情報収集、分析を実施しており、十分に活用されている。</t>
    <rPh sb="0" eb="2">
      <t>ジョウホウ</t>
    </rPh>
    <rPh sb="2" eb="4">
      <t>ブンセキ</t>
    </rPh>
    <rPh sb="9" eb="11">
      <t>シヨウ</t>
    </rPh>
    <phoneticPr fontId="5"/>
  </si>
  <si>
    <t>成果実績は、トレーニングの受講又は情報収集、分析の実施を行っており、成果目標に見合っている。</t>
    <phoneticPr fontId="5"/>
  </si>
  <si>
    <t>本事業は、防衛省に関する周辺組織を巻き込んだ標的型攻撃への対処能力を高めること目的とし、サイバー攻撃に係る情報収集、分析機能を有する情報分析システムを整備するものであり重要なものである。</t>
    <phoneticPr fontId="5"/>
  </si>
  <si>
    <t>情報分析システムの借上</t>
    <rPh sb="0" eb="2">
      <t>ジョウホウ</t>
    </rPh>
    <rPh sb="2" eb="4">
      <t>ブンセキ</t>
    </rPh>
    <rPh sb="9" eb="10">
      <t>カ</t>
    </rPh>
    <rPh sb="10" eb="11">
      <t>ア</t>
    </rPh>
    <phoneticPr fontId="5"/>
  </si>
  <si>
    <t>株式会社サイバーディフェンス研究所</t>
    <rPh sb="0" eb="4">
      <t>カブシキガイシャ</t>
    </rPh>
    <rPh sb="14" eb="17">
      <t>ケンキュウジョ</t>
    </rPh>
    <phoneticPr fontId="5"/>
  </si>
  <si>
    <t>セキュリティ製品販売等</t>
    <rPh sb="6" eb="8">
      <t>セイヒン</t>
    </rPh>
    <rPh sb="8" eb="10">
      <t>ハンバイ</t>
    </rPh>
    <rPh sb="10" eb="11">
      <t>トウ</t>
    </rPh>
    <phoneticPr fontId="5"/>
  </si>
  <si>
    <t>契約以外の内容は要求・実施していない。</t>
    <rPh sb="0" eb="2">
      <t>ケイヤク</t>
    </rPh>
    <rPh sb="2" eb="4">
      <t>イガイ</t>
    </rPh>
    <rPh sb="5" eb="7">
      <t>ナイヨウ</t>
    </rPh>
    <rPh sb="8" eb="10">
      <t>ヨウキュウ</t>
    </rPh>
    <rPh sb="11" eb="13">
      <t>ジッシ</t>
    </rPh>
    <phoneticPr fontId="5"/>
  </si>
  <si>
    <t>見積りの内容を確認し、最低限の費用となるよう対応している。</t>
    <rPh sb="0" eb="2">
      <t>ミツモ</t>
    </rPh>
    <rPh sb="4" eb="6">
      <t>ナイヨウ</t>
    </rPh>
    <rPh sb="7" eb="9">
      <t>カクニン</t>
    </rPh>
    <rPh sb="11" eb="14">
      <t>サイテイゲン</t>
    </rPh>
    <rPh sb="15" eb="17">
      <t>ヒヨウ</t>
    </rPh>
    <rPh sb="22" eb="24">
      <t>タイオウ</t>
    </rPh>
    <phoneticPr fontId="5"/>
  </si>
  <si>
    <t>-</t>
    <phoneticPr fontId="5"/>
  </si>
  <si>
    <t>-</t>
    <phoneticPr fontId="5"/>
  </si>
  <si>
    <t>他の手段・方法はない。</t>
    <rPh sb="0" eb="1">
      <t>ホカ</t>
    </rPh>
    <rPh sb="2" eb="4">
      <t>シュダン</t>
    </rPh>
    <rPh sb="5" eb="7">
      <t>ホウホウ</t>
    </rPh>
    <phoneticPr fontId="5"/>
  </si>
  <si>
    <t>Ａ.株式会社サイバーディフェンス研究所</t>
    <rPh sb="2" eb="6">
      <t>カブシキガイシャ</t>
    </rPh>
    <rPh sb="16" eb="19">
      <t>ケンキュウジョ</t>
    </rPh>
    <phoneticPr fontId="5"/>
  </si>
  <si>
    <t>電子計算機等借料</t>
    <rPh sb="0" eb="2">
      <t>デンシ</t>
    </rPh>
    <rPh sb="2" eb="6">
      <t>ケイサンキナド</t>
    </rPh>
    <rPh sb="6" eb="8">
      <t>シャクリョウ</t>
    </rPh>
    <phoneticPr fontId="5"/>
  </si>
  <si>
    <t>防衛省においては、このような周辺組織を巻き込んだ標的型攻撃への対処能力を高めるため、他組織を踏み台にしたサイバー攻撃に係る情報収集、分析を行うことが必要。</t>
    <phoneticPr fontId="5"/>
  </si>
  <si>
    <t>当該事業は、他組織を踏み台にした自組織へのサイバー攻撃への対処を想定したものであり、優先度の高い事業である。</t>
    <phoneticPr fontId="5"/>
  </si>
  <si>
    <t>引き続き、契約実績の分析及びコスト低減方策の検討を行い、効率的な予算要求、執行に努める。</t>
    <phoneticPr fontId="5"/>
  </si>
  <si>
    <t>サイバー攻撃対処のための分析・研究に関するシステム整備経費</t>
    <phoneticPr fontId="5"/>
  </si>
  <si>
    <t>-</t>
    <phoneticPr fontId="5"/>
  </si>
  <si>
    <t>情報分析システムの取得に必要な経費（X）／取得台数（契約ベースによる情報分析システム取得台数）（Y）</t>
    <phoneticPr fontId="5"/>
  </si>
  <si>
    <t>百万円/台</t>
    <rPh sb="0" eb="2">
      <t>ヒャクマン</t>
    </rPh>
    <rPh sb="2" eb="3">
      <t>エン</t>
    </rPh>
    <rPh sb="4" eb="5">
      <t>ダイ</t>
    </rPh>
    <phoneticPr fontId="5"/>
  </si>
  <si>
    <t>X/Y</t>
    <phoneticPr fontId="5"/>
  </si>
  <si>
    <t>0.7/3</t>
    <phoneticPr fontId="5"/>
  </si>
  <si>
    <t>情報通信課の職員が使用する情報分析システムを借り上げる。</t>
    <rPh sb="0" eb="5">
      <t>ジョウホウツウシンカ</t>
    </rPh>
    <rPh sb="6" eb="8">
      <t>ショクイン</t>
    </rPh>
    <rPh sb="9" eb="11">
      <t>シヨウ</t>
    </rPh>
    <rPh sb="13" eb="15">
      <t>ジョウホウ</t>
    </rPh>
    <rPh sb="15" eb="17">
      <t>ブンセキ</t>
    </rPh>
    <rPh sb="22" eb="23">
      <t>カ</t>
    </rPh>
    <rPh sb="24" eb="25">
      <t>ア</t>
    </rPh>
    <phoneticPr fontId="5"/>
  </si>
  <si>
    <t>8/3</t>
    <phoneticPr fontId="5"/>
  </si>
  <si>
    <t>・外部有識者の所見を踏まえて、適切に対応されたい。</t>
    <phoneticPr fontId="5"/>
  </si>
  <si>
    <t>・一般競争入札により競争性を確保しているとのことであるが、結果的に落札率100%の状況であることから要因分析のうえ、その理由についてレビューシートにおいて説明し、事業者選定及び価格の妥当性について国民の理解を得られるようにするとともに応札者拡大のための検討を実施し、競争性の向上に努められたい。
・情報分析システムの事業の成果（アウトカム）をトレーニングの受講または情報収集、分析の実施と書いているのは、「古典的な」勘違いであり、これはアウトプット指標である。「標的型攻撃への対処能力を高めたかどうか」が成果である。</t>
    <phoneticPr fontId="5"/>
  </si>
  <si>
    <t>標的型攻撃への対処能力の向上</t>
    <rPh sb="0" eb="2">
      <t>ヒョウテキ</t>
    </rPh>
    <rPh sb="2" eb="3">
      <t>ガタ</t>
    </rPh>
    <rPh sb="3" eb="5">
      <t>コウゲキ</t>
    </rPh>
    <rPh sb="7" eb="9">
      <t>タイショ</t>
    </rPh>
    <rPh sb="9" eb="11">
      <t>ノウリョク</t>
    </rPh>
    <rPh sb="12" eb="14">
      <t>コウジョウ</t>
    </rPh>
    <phoneticPr fontId="5"/>
  </si>
  <si>
    <t>人</t>
    <rPh sb="0" eb="1">
      <t>ニン</t>
    </rPh>
    <phoneticPr fontId="5"/>
  </si>
  <si>
    <t>情報分析等の実施</t>
    <rPh sb="0" eb="2">
      <t>ジョウホウ</t>
    </rPh>
    <rPh sb="2" eb="4">
      <t>ブンセキ</t>
    </rPh>
    <rPh sb="4" eb="5">
      <t>トウ</t>
    </rPh>
    <rPh sb="6" eb="8">
      <t>ジッシ</t>
    </rPh>
    <phoneticPr fontId="5"/>
  </si>
  <si>
    <t>情報収集、分析の実施又はトレーニングの受講</t>
    <rPh sb="10" eb="11">
      <t>マタ</t>
    </rPh>
    <phoneticPr fontId="5"/>
  </si>
  <si>
    <t>情報収集、分析に関する知見、技術の修得者</t>
    <rPh sb="0" eb="2">
      <t>ジョウホウ</t>
    </rPh>
    <rPh sb="2" eb="4">
      <t>シュウシュウ</t>
    </rPh>
    <rPh sb="5" eb="7">
      <t>ブンセキ</t>
    </rPh>
    <rPh sb="8" eb="9">
      <t>カン</t>
    </rPh>
    <rPh sb="11" eb="13">
      <t>チケン</t>
    </rPh>
    <rPh sb="14" eb="16">
      <t>ギジュツ</t>
    </rPh>
    <rPh sb="17" eb="20">
      <t>シュウトクシャ</t>
    </rPh>
    <phoneticPr fontId="5"/>
  </si>
  <si>
    <t>調達に際しては、一般競争入札により参加者を募ることで競争性の確保に努めており、支出先の選定は妥当である。
１者応札かつ落札率が100%となった理由は、令和元年度に借り上げた情報分析システムの延長事業であるため、元年度の契約相手方のみが応札したことによるもの。システム更改（令和６年度）に向け、応札者拡大に向けた検討を実施する。</t>
    <rPh sb="54" eb="55">
      <t>シャ</t>
    </rPh>
    <rPh sb="55" eb="57">
      <t>オウサツ</t>
    </rPh>
    <rPh sb="59" eb="61">
      <t>ラクサツ</t>
    </rPh>
    <rPh sb="61" eb="62">
      <t>リツ</t>
    </rPh>
    <rPh sb="71" eb="73">
      <t>リユウ</t>
    </rPh>
    <rPh sb="97" eb="99">
      <t>ジギョウ</t>
    </rPh>
    <rPh sb="117" eb="119">
      <t>オウサツ</t>
    </rPh>
    <phoneticPr fontId="5"/>
  </si>
  <si>
    <t>7ページ、8ページ</t>
    <phoneticPr fontId="5"/>
  </si>
  <si>
    <t>・御指摘を踏まえ、アウトカム及びアウトプットを修正した。落札率が100%である要因について分析した結果も踏まえ、年度内に応札者拡大に向けた検討を実施する。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</si>
</sst>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108085</xdr:colOff>
      <xdr:row>269</xdr:row>
      <xdr:rowOff>224117</xdr:rowOff>
    </xdr:from>
    <xdr:to>
      <xdr:col>34</xdr:col>
      <xdr:colOff>11638</xdr:colOff>
      <xdr:row>272</xdr:row>
      <xdr:rowOff>207342</xdr:rowOff>
    </xdr:to>
    <xdr:sp macro="" textlink="">
      <xdr:nvSpPr>
        <xdr:cNvPr id="2" name="正方形/長方形 1">
          <a:extLst>
            <a:ext uri="{FF2B5EF4-FFF2-40B4-BE49-F238E27FC236}">
              <a16:creationId xmlns:a16="http://schemas.microsoft.com/office/drawing/2014/main" id="{EF10475D-72D6-4CCF-ABA3-08D335C55770}"/>
            </a:ext>
          </a:extLst>
        </xdr:cNvPr>
        <xdr:cNvSpPr/>
      </xdr:nvSpPr>
      <xdr:spPr>
        <a:xfrm>
          <a:off x="4545614" y="89198823"/>
          <a:ext cx="2324024" cy="10253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r>
            <a:rPr kumimoji="1" lang="ja-JP" altLang="en-US">
              <a:solidFill>
                <a:schemeClr val="tx1"/>
              </a:solidFill>
            </a:rPr>
            <a:t>防衛省</a:t>
          </a:r>
          <a:endParaRPr kumimoji="1" lang="en-US" altLang="ja-JP">
            <a:solidFill>
              <a:schemeClr val="tx1"/>
            </a:solidFill>
          </a:endParaRPr>
        </a:p>
        <a:p>
          <a:pPr algn="ctr"/>
          <a:endParaRPr kumimoji="1" lang="en-US" altLang="ja-JP">
            <a:solidFill>
              <a:schemeClr val="tx1"/>
            </a:solidFill>
          </a:endParaRPr>
        </a:p>
        <a:p>
          <a:pPr algn="ctr"/>
          <a:r>
            <a:rPr kumimoji="1" lang="ja-JP" altLang="en-US">
              <a:solidFill>
                <a:schemeClr val="tx1"/>
              </a:solidFill>
            </a:rPr>
            <a:t>０．７百万円</a:t>
          </a:r>
        </a:p>
      </xdr:txBody>
    </xdr:sp>
    <xdr:clientData/>
  </xdr:twoCellAnchor>
  <xdr:twoCellAnchor>
    <xdr:from>
      <xdr:col>22</xdr:col>
      <xdr:colOff>108084</xdr:colOff>
      <xdr:row>275</xdr:row>
      <xdr:rowOff>36231</xdr:rowOff>
    </xdr:from>
    <xdr:to>
      <xdr:col>34</xdr:col>
      <xdr:colOff>11637</xdr:colOff>
      <xdr:row>278</xdr:row>
      <xdr:rowOff>15849</xdr:rowOff>
    </xdr:to>
    <xdr:sp macro="" textlink="">
      <xdr:nvSpPr>
        <xdr:cNvPr id="3" name="正方形/長方形 2">
          <a:extLst>
            <a:ext uri="{FF2B5EF4-FFF2-40B4-BE49-F238E27FC236}">
              <a16:creationId xmlns:a16="http://schemas.microsoft.com/office/drawing/2014/main" id="{B80BCD67-4E9D-43C6-B153-1B4CC77852F9}"/>
            </a:ext>
          </a:extLst>
        </xdr:cNvPr>
        <xdr:cNvSpPr/>
      </xdr:nvSpPr>
      <xdr:spPr>
        <a:xfrm>
          <a:off x="4545613" y="91095231"/>
          <a:ext cx="2324024" cy="102176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eaLnBrk="1" fontAlgn="auto" latinLnBrk="0" hangingPunct="1"/>
          <a:r>
            <a:rPr kumimoji="1" lang="en-US" altLang="ja-JP" sz="1800" b="0" i="0" kern="1200" baseline="0">
              <a:solidFill>
                <a:schemeClr val="tx1"/>
              </a:solidFill>
              <a:effectLst/>
              <a:latin typeface="+mn-lt"/>
              <a:ea typeface="+mn-ea"/>
              <a:cs typeface="+mn-cs"/>
            </a:rPr>
            <a:t>A.</a:t>
          </a:r>
          <a:r>
            <a:rPr kumimoji="1" lang="ja-JP" altLang="ja-JP" sz="1800" b="0" i="0" kern="1200" baseline="0">
              <a:solidFill>
                <a:schemeClr val="tx1"/>
              </a:solidFill>
              <a:effectLst/>
              <a:latin typeface="+mn-lt"/>
              <a:ea typeface="+mn-ea"/>
              <a:cs typeface="+mn-cs"/>
            </a:rPr>
            <a:t>民間企業</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１社</a:t>
          </a:r>
          <a:endParaRPr lang="ja-JP" altLang="ja-JP">
            <a:solidFill>
              <a:schemeClr val="tx1"/>
            </a:solidFill>
            <a:effectLst/>
          </a:endParaRPr>
        </a:p>
        <a:p>
          <a:pPr algn="ctr" eaLnBrk="1" fontAlgn="auto" latinLnBrk="0" hangingPunct="1"/>
          <a:r>
            <a:rPr kumimoji="1" lang="ja-JP" altLang="ja-JP" sz="1800" b="0" i="0" kern="1200" baseline="0">
              <a:solidFill>
                <a:schemeClr val="tx1"/>
              </a:solidFill>
              <a:effectLst/>
              <a:latin typeface="+mn-lt"/>
              <a:ea typeface="+mn-ea"/>
              <a:cs typeface="+mn-cs"/>
            </a:rPr>
            <a:t>（</a:t>
          </a:r>
          <a:r>
            <a:rPr kumimoji="1" lang="ja-JP" altLang="en-US" sz="1800" b="0" i="0" kern="1200" baseline="0">
              <a:solidFill>
                <a:schemeClr val="tx1"/>
              </a:solidFill>
              <a:effectLst/>
              <a:latin typeface="+mn-lt"/>
              <a:ea typeface="+mn-ea"/>
              <a:cs typeface="+mn-cs"/>
            </a:rPr>
            <a:t>０．７</a:t>
          </a:r>
          <a:r>
            <a:rPr kumimoji="1" lang="ja-JP" altLang="ja-JP" sz="1800" b="0" i="0" kern="1200" baseline="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29</xdr:col>
      <xdr:colOff>0</xdr:colOff>
      <xdr:row>273</xdr:row>
      <xdr:rowOff>345136</xdr:rowOff>
    </xdr:from>
    <xdr:to>
      <xdr:col>47</xdr:col>
      <xdr:colOff>129870</xdr:colOff>
      <xdr:row>275</xdr:row>
      <xdr:rowOff>21290</xdr:rowOff>
    </xdr:to>
    <xdr:sp macro="" textlink="">
      <xdr:nvSpPr>
        <xdr:cNvPr id="4" name="テキスト ボックス 7">
          <a:extLst>
            <a:ext uri="{FF2B5EF4-FFF2-40B4-BE49-F238E27FC236}">
              <a16:creationId xmlns:a16="http://schemas.microsoft.com/office/drawing/2014/main" id="{3B8EE367-A4CD-430D-8306-BBC6B4FA8DC2}"/>
            </a:ext>
          </a:extLst>
        </xdr:cNvPr>
        <xdr:cNvSpPr txBox="1"/>
      </xdr:nvSpPr>
      <xdr:spPr>
        <a:xfrm>
          <a:off x="5849471" y="90709371"/>
          <a:ext cx="3760575" cy="370919"/>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r>
            <a:rPr kumimoji="1" lang="en-US" altLang="ja-JP"/>
            <a:t>【</a:t>
          </a:r>
          <a:r>
            <a:rPr kumimoji="1" lang="ja-JP" altLang="en-US"/>
            <a:t>一般競争入札（最低価格）</a:t>
          </a:r>
          <a:r>
            <a:rPr kumimoji="1" lang="en-US" altLang="ja-JP"/>
            <a:t>】</a:t>
          </a:r>
          <a:endParaRPr kumimoji="1" lang="ja-JP" altLang="en-US"/>
        </a:p>
      </xdr:txBody>
    </xdr:sp>
    <xdr:clientData/>
  </xdr:twoCellAnchor>
  <xdr:twoCellAnchor>
    <xdr:from>
      <xdr:col>28</xdr:col>
      <xdr:colOff>59860</xdr:colOff>
      <xdr:row>272</xdr:row>
      <xdr:rowOff>207342</xdr:rowOff>
    </xdr:from>
    <xdr:to>
      <xdr:col>28</xdr:col>
      <xdr:colOff>59861</xdr:colOff>
      <xdr:row>275</xdr:row>
      <xdr:rowOff>36231</xdr:rowOff>
    </xdr:to>
    <xdr:cxnSp macro="">
      <xdr:nvCxnSpPr>
        <xdr:cNvPr id="5" name="直線矢印コネクタ 4">
          <a:extLst>
            <a:ext uri="{FF2B5EF4-FFF2-40B4-BE49-F238E27FC236}">
              <a16:creationId xmlns:a16="http://schemas.microsoft.com/office/drawing/2014/main" id="{7E6CCA39-5611-44DF-9F6A-3A9118B5421A}"/>
            </a:ext>
          </a:extLst>
        </xdr:cNvPr>
        <xdr:cNvCxnSpPr>
          <a:stCxn id="2" idx="2"/>
          <a:endCxn id="3" idx="0"/>
        </xdr:cNvCxnSpPr>
      </xdr:nvCxnSpPr>
      <xdr:spPr>
        <a:xfrm flipH="1">
          <a:off x="5707625" y="90224195"/>
          <a:ext cx="1" cy="871036"/>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xdr:colOff>
      <xdr:row>278</xdr:row>
      <xdr:rowOff>122238</xdr:rowOff>
    </xdr:from>
    <xdr:to>
      <xdr:col>35</xdr:col>
      <xdr:colOff>59531</xdr:colOff>
      <xdr:row>280</xdr:row>
      <xdr:rowOff>134449</xdr:rowOff>
    </xdr:to>
    <xdr:grpSp>
      <xdr:nvGrpSpPr>
        <xdr:cNvPr id="6" name="グループ化 5">
          <a:extLst>
            <a:ext uri="{FF2B5EF4-FFF2-40B4-BE49-F238E27FC236}">
              <a16:creationId xmlns:a16="http://schemas.microsoft.com/office/drawing/2014/main" id="{13F539D9-99AC-4C2B-AFC7-7089CC184816}"/>
            </a:ext>
          </a:extLst>
        </xdr:cNvPr>
        <xdr:cNvGrpSpPr/>
      </xdr:nvGrpSpPr>
      <xdr:grpSpPr>
        <a:xfrm>
          <a:off x="4437528" y="38984238"/>
          <a:ext cx="2681709" cy="706976"/>
          <a:chOff x="4234543" y="43345611"/>
          <a:chExt cx="2012536" cy="817893"/>
        </a:xfrm>
      </xdr:grpSpPr>
      <xdr:sp macro="" textlink="">
        <xdr:nvSpPr>
          <xdr:cNvPr id="7" name="テキスト ボックス 6">
            <a:extLst>
              <a:ext uri="{FF2B5EF4-FFF2-40B4-BE49-F238E27FC236}">
                <a16:creationId xmlns:a16="http://schemas.microsoft.com/office/drawing/2014/main" id="{E0AB0065-773B-4918-90DE-4900F3D84AA8}"/>
              </a:ext>
            </a:extLst>
          </xdr:cNvPr>
          <xdr:cNvSpPr txBox="1"/>
        </xdr:nvSpPr>
        <xdr:spPr>
          <a:xfrm>
            <a:off x="4295839" y="43345611"/>
            <a:ext cx="1951240" cy="8178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サイバー攻撃対処のための分析・</a:t>
            </a:r>
            <a:endParaRPr kumimoji="1" lang="en-US" altLang="ja-JP" sz="1100"/>
          </a:p>
          <a:p>
            <a:r>
              <a:rPr kumimoji="1" lang="ja-JP" altLang="en-US" sz="1100"/>
              <a:t>研究に関するシステム整備経費</a:t>
            </a:r>
          </a:p>
        </xdr:txBody>
      </xdr:sp>
      <xdr:sp macro="" textlink="">
        <xdr:nvSpPr>
          <xdr:cNvPr id="8" name="大かっこ 7">
            <a:extLst>
              <a:ext uri="{FF2B5EF4-FFF2-40B4-BE49-F238E27FC236}">
                <a16:creationId xmlns:a16="http://schemas.microsoft.com/office/drawing/2014/main" id="{7A4BFCA8-7D71-4A51-9A66-5956C9DDC9FA}"/>
              </a:ext>
            </a:extLst>
          </xdr:cNvPr>
          <xdr:cNvSpPr/>
        </xdr:nvSpPr>
        <xdr:spPr>
          <a:xfrm>
            <a:off x="4234543" y="43425855"/>
            <a:ext cx="1906667" cy="3503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21" zoomScale="85" zoomScaleNormal="75" zoomScaleSheetLayoutView="85" zoomScalePageLayoutView="85" workbookViewId="0">
      <selection activeCell="AP365" sqref="AP365:AX3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696</v>
      </c>
      <c r="AK2" s="850"/>
      <c r="AL2" s="850"/>
      <c r="AM2" s="850"/>
      <c r="AN2" s="90" t="s">
        <v>368</v>
      </c>
      <c r="AO2" s="850">
        <v>21</v>
      </c>
      <c r="AP2" s="850"/>
      <c r="AQ2" s="850"/>
      <c r="AR2" s="91" t="s">
        <v>368</v>
      </c>
      <c r="AS2" s="851">
        <v>5</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733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469</v>
      </c>
      <c r="H5" s="841"/>
      <c r="I5" s="841"/>
      <c r="J5" s="841"/>
      <c r="K5" s="841"/>
      <c r="L5" s="841"/>
      <c r="M5" s="842" t="s">
        <v>62</v>
      </c>
      <c r="N5" s="843"/>
      <c r="O5" s="843"/>
      <c r="P5" s="843"/>
      <c r="Q5" s="843"/>
      <c r="R5" s="844"/>
      <c r="S5" s="845" t="s">
        <v>474</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4.75" customHeight="1" x14ac:dyDescent="0.15">
      <c r="A10" s="773" t="s">
        <v>28</v>
      </c>
      <c r="B10" s="774"/>
      <c r="C10" s="774"/>
      <c r="D10" s="774"/>
      <c r="E10" s="774"/>
      <c r="F10" s="774"/>
      <c r="G10" s="775" t="s">
        <v>700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702</v>
      </c>
      <c r="Q13" s="714"/>
      <c r="R13" s="714"/>
      <c r="S13" s="714"/>
      <c r="T13" s="714"/>
      <c r="U13" s="714"/>
      <c r="V13" s="715"/>
      <c r="W13" s="713" t="s">
        <v>702</v>
      </c>
      <c r="X13" s="714"/>
      <c r="Y13" s="714"/>
      <c r="Z13" s="714"/>
      <c r="AA13" s="714"/>
      <c r="AB13" s="714"/>
      <c r="AC13" s="715"/>
      <c r="AD13" s="713">
        <v>0.7</v>
      </c>
      <c r="AE13" s="714"/>
      <c r="AF13" s="714"/>
      <c r="AG13" s="714"/>
      <c r="AH13" s="714"/>
      <c r="AI13" s="714"/>
      <c r="AJ13" s="715"/>
      <c r="AK13" s="713">
        <v>8</v>
      </c>
      <c r="AL13" s="714"/>
      <c r="AM13" s="714"/>
      <c r="AN13" s="714"/>
      <c r="AO13" s="714"/>
      <c r="AP13" s="714"/>
      <c r="AQ13" s="715"/>
      <c r="AR13" s="750">
        <v>8</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702</v>
      </c>
      <c r="Q14" s="714"/>
      <c r="R14" s="714"/>
      <c r="S14" s="714"/>
      <c r="T14" s="714"/>
      <c r="U14" s="714"/>
      <c r="V14" s="715"/>
      <c r="W14" s="713" t="s">
        <v>702</v>
      </c>
      <c r="X14" s="714"/>
      <c r="Y14" s="714"/>
      <c r="Z14" s="714"/>
      <c r="AA14" s="714"/>
      <c r="AB14" s="714"/>
      <c r="AC14" s="715"/>
      <c r="AD14" s="713" t="s">
        <v>702</v>
      </c>
      <c r="AE14" s="714"/>
      <c r="AF14" s="714"/>
      <c r="AG14" s="714"/>
      <c r="AH14" s="714"/>
      <c r="AI14" s="714"/>
      <c r="AJ14" s="715"/>
      <c r="AK14" s="713" t="s">
        <v>702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702</v>
      </c>
      <c r="Q15" s="714"/>
      <c r="R15" s="714"/>
      <c r="S15" s="714"/>
      <c r="T15" s="714"/>
      <c r="U15" s="714"/>
      <c r="V15" s="715"/>
      <c r="W15" s="713" t="s">
        <v>702</v>
      </c>
      <c r="X15" s="714"/>
      <c r="Y15" s="714"/>
      <c r="Z15" s="714"/>
      <c r="AA15" s="714"/>
      <c r="AB15" s="714"/>
      <c r="AC15" s="715"/>
      <c r="AD15" s="713" t="s">
        <v>702</v>
      </c>
      <c r="AE15" s="714"/>
      <c r="AF15" s="714"/>
      <c r="AG15" s="714"/>
      <c r="AH15" s="714"/>
      <c r="AI15" s="714"/>
      <c r="AJ15" s="715"/>
      <c r="AK15" s="713" t="s">
        <v>702</v>
      </c>
      <c r="AL15" s="714"/>
      <c r="AM15" s="714"/>
      <c r="AN15" s="714"/>
      <c r="AO15" s="714"/>
      <c r="AP15" s="714"/>
      <c r="AQ15" s="715"/>
      <c r="AR15" s="713" t="s">
        <v>702</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702</v>
      </c>
      <c r="Q16" s="714"/>
      <c r="R16" s="714"/>
      <c r="S16" s="714"/>
      <c r="T16" s="714"/>
      <c r="U16" s="714"/>
      <c r="V16" s="715"/>
      <c r="W16" s="713" t="s">
        <v>702</v>
      </c>
      <c r="X16" s="714"/>
      <c r="Y16" s="714"/>
      <c r="Z16" s="714"/>
      <c r="AA16" s="714"/>
      <c r="AB16" s="714"/>
      <c r="AC16" s="715"/>
      <c r="AD16" s="713" t="s">
        <v>702</v>
      </c>
      <c r="AE16" s="714"/>
      <c r="AF16" s="714"/>
      <c r="AG16" s="714"/>
      <c r="AH16" s="714"/>
      <c r="AI16" s="714"/>
      <c r="AJ16" s="715"/>
      <c r="AK16" s="713" t="s">
        <v>702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702</v>
      </c>
      <c r="Q17" s="714"/>
      <c r="R17" s="714"/>
      <c r="S17" s="714"/>
      <c r="T17" s="714"/>
      <c r="U17" s="714"/>
      <c r="V17" s="715"/>
      <c r="W17" s="713" t="s">
        <v>702</v>
      </c>
      <c r="X17" s="714"/>
      <c r="Y17" s="714"/>
      <c r="Z17" s="714"/>
      <c r="AA17" s="714"/>
      <c r="AB17" s="714"/>
      <c r="AC17" s="715"/>
      <c r="AD17" s="713" t="s">
        <v>702</v>
      </c>
      <c r="AE17" s="714"/>
      <c r="AF17" s="714"/>
      <c r="AG17" s="714"/>
      <c r="AH17" s="714"/>
      <c r="AI17" s="714"/>
      <c r="AJ17" s="715"/>
      <c r="AK17" s="713" t="s">
        <v>702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0.7</v>
      </c>
      <c r="AE18" s="794"/>
      <c r="AF18" s="794"/>
      <c r="AG18" s="794"/>
      <c r="AH18" s="794"/>
      <c r="AI18" s="794"/>
      <c r="AJ18" s="795"/>
      <c r="AK18" s="793">
        <f>SUM(AK13:AQ17)</f>
        <v>8</v>
      </c>
      <c r="AL18" s="794"/>
      <c r="AM18" s="794"/>
      <c r="AN18" s="794"/>
      <c r="AO18" s="794"/>
      <c r="AP18" s="794"/>
      <c r="AQ18" s="795"/>
      <c r="AR18" s="793">
        <f>SUM(AR13:AX17)</f>
        <v>8</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0.7</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703</v>
      </c>
      <c r="H23" s="748"/>
      <c r="I23" s="748"/>
      <c r="J23" s="748"/>
      <c r="K23" s="748"/>
      <c r="L23" s="748"/>
      <c r="M23" s="748"/>
      <c r="N23" s="748"/>
      <c r="O23" s="749"/>
      <c r="P23" s="750">
        <v>8</v>
      </c>
      <c r="Q23" s="751"/>
      <c r="R23" s="751"/>
      <c r="S23" s="751"/>
      <c r="T23" s="751"/>
      <c r="U23" s="751"/>
      <c r="V23" s="752"/>
      <c r="W23" s="750">
        <v>8</v>
      </c>
      <c r="X23" s="751"/>
      <c r="Y23" s="751"/>
      <c r="Z23" s="751"/>
      <c r="AA23" s="751"/>
      <c r="AB23" s="751"/>
      <c r="AC23" s="752"/>
      <c r="AD23" s="753" t="s">
        <v>368</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702</v>
      </c>
      <c r="H24" s="717"/>
      <c r="I24" s="717"/>
      <c r="J24" s="717"/>
      <c r="K24" s="717"/>
      <c r="L24" s="717"/>
      <c r="M24" s="717"/>
      <c r="N24" s="717"/>
      <c r="O24" s="718"/>
      <c r="P24" s="713" t="s">
        <v>702</v>
      </c>
      <c r="Q24" s="714"/>
      <c r="R24" s="714"/>
      <c r="S24" s="714"/>
      <c r="T24" s="714"/>
      <c r="U24" s="714"/>
      <c r="V24" s="715"/>
      <c r="W24" s="713" t="s">
        <v>702</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702</v>
      </c>
      <c r="H25" s="717"/>
      <c r="I25" s="717"/>
      <c r="J25" s="717"/>
      <c r="K25" s="717"/>
      <c r="L25" s="717"/>
      <c r="M25" s="717"/>
      <c r="N25" s="717"/>
      <c r="O25" s="718"/>
      <c r="P25" s="713" t="s">
        <v>702</v>
      </c>
      <c r="Q25" s="714"/>
      <c r="R25" s="714"/>
      <c r="S25" s="714"/>
      <c r="T25" s="714"/>
      <c r="U25" s="714"/>
      <c r="V25" s="715"/>
      <c r="W25" s="713" t="s">
        <v>702</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702</v>
      </c>
      <c r="H26" s="717"/>
      <c r="I26" s="717"/>
      <c r="J26" s="717"/>
      <c r="K26" s="717"/>
      <c r="L26" s="717"/>
      <c r="M26" s="717"/>
      <c r="N26" s="717"/>
      <c r="O26" s="718"/>
      <c r="P26" s="713" t="s">
        <v>702</v>
      </c>
      <c r="Q26" s="714"/>
      <c r="R26" s="714"/>
      <c r="S26" s="714"/>
      <c r="T26" s="714"/>
      <c r="U26" s="714"/>
      <c r="V26" s="715"/>
      <c r="W26" s="713" t="s">
        <v>702</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702</v>
      </c>
      <c r="H27" s="717"/>
      <c r="I27" s="717"/>
      <c r="J27" s="717"/>
      <c r="K27" s="717"/>
      <c r="L27" s="717"/>
      <c r="M27" s="717"/>
      <c r="N27" s="717"/>
      <c r="O27" s="718"/>
      <c r="P27" s="713" t="s">
        <v>702</v>
      </c>
      <c r="Q27" s="714"/>
      <c r="R27" s="714"/>
      <c r="S27" s="714"/>
      <c r="T27" s="714"/>
      <c r="U27" s="714"/>
      <c r="V27" s="715"/>
      <c r="W27" s="713" t="s">
        <v>702</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8</v>
      </c>
      <c r="Q29" s="736"/>
      <c r="R29" s="736"/>
      <c r="S29" s="736"/>
      <c r="T29" s="736"/>
      <c r="U29" s="736"/>
      <c r="V29" s="737"/>
      <c r="W29" s="738">
        <f>AR13</f>
        <v>8</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739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745</v>
      </c>
      <c r="H32" s="650"/>
      <c r="I32" s="650"/>
      <c r="J32" s="650"/>
      <c r="K32" s="650"/>
      <c r="L32" s="650"/>
      <c r="M32" s="650"/>
      <c r="N32" s="650"/>
      <c r="O32" s="650"/>
      <c r="P32" s="400" t="s">
        <v>746</v>
      </c>
      <c r="Q32" s="654"/>
      <c r="R32" s="654"/>
      <c r="S32" s="654"/>
      <c r="T32" s="654"/>
      <c r="U32" s="654"/>
      <c r="V32" s="654"/>
      <c r="W32" s="654"/>
      <c r="X32" s="655"/>
      <c r="Y32" s="659" t="s">
        <v>52</v>
      </c>
      <c r="Z32" s="660"/>
      <c r="AA32" s="661"/>
      <c r="AB32" s="163" t="s">
        <v>705</v>
      </c>
      <c r="AC32" s="662"/>
      <c r="AD32" s="662"/>
      <c r="AE32" s="677" t="s">
        <v>702</v>
      </c>
      <c r="AF32" s="631"/>
      <c r="AG32" s="631"/>
      <c r="AH32" s="631"/>
      <c r="AI32" s="677" t="s">
        <v>702</v>
      </c>
      <c r="AJ32" s="631"/>
      <c r="AK32" s="631"/>
      <c r="AL32" s="631"/>
      <c r="AM32" s="631">
        <v>1</v>
      </c>
      <c r="AN32" s="631"/>
      <c r="AO32" s="631"/>
      <c r="AP32" s="631"/>
      <c r="AQ32" s="677">
        <v>1</v>
      </c>
      <c r="AR32" s="631"/>
      <c r="AS32" s="631"/>
      <c r="AT32" s="631"/>
      <c r="AU32" s="108">
        <v>1</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705</v>
      </c>
      <c r="AC33" s="662"/>
      <c r="AD33" s="662"/>
      <c r="AE33" s="677" t="s">
        <v>702</v>
      </c>
      <c r="AF33" s="631"/>
      <c r="AG33" s="631"/>
      <c r="AH33" s="631"/>
      <c r="AI33" s="677" t="s">
        <v>702</v>
      </c>
      <c r="AJ33" s="631"/>
      <c r="AK33" s="631"/>
      <c r="AL33" s="631"/>
      <c r="AM33" s="631">
        <v>1</v>
      </c>
      <c r="AN33" s="631"/>
      <c r="AO33" s="631"/>
      <c r="AP33" s="631"/>
      <c r="AQ33" s="631">
        <v>1</v>
      </c>
      <c r="AR33" s="631"/>
      <c r="AS33" s="631"/>
      <c r="AT33" s="631"/>
      <c r="AU33" s="632">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735</v>
      </c>
      <c r="H35" s="668"/>
      <c r="I35" s="668"/>
      <c r="J35" s="668"/>
      <c r="K35" s="668"/>
      <c r="L35" s="668"/>
      <c r="M35" s="668"/>
      <c r="N35" s="668"/>
      <c r="O35" s="668"/>
      <c r="P35" s="668"/>
      <c r="Q35" s="668"/>
      <c r="R35" s="668"/>
      <c r="S35" s="668"/>
      <c r="T35" s="668"/>
      <c r="U35" s="668"/>
      <c r="V35" s="668"/>
      <c r="W35" s="668"/>
      <c r="X35" s="668"/>
      <c r="Y35" s="671" t="s">
        <v>666</v>
      </c>
      <c r="Z35" s="672"/>
      <c r="AA35" s="673"/>
      <c r="AB35" s="674" t="s">
        <v>736</v>
      </c>
      <c r="AC35" s="675"/>
      <c r="AD35" s="676"/>
      <c r="AE35" s="677" t="s">
        <v>702</v>
      </c>
      <c r="AF35" s="677"/>
      <c r="AG35" s="677"/>
      <c r="AH35" s="677"/>
      <c r="AI35" s="677" t="s">
        <v>702</v>
      </c>
      <c r="AJ35" s="677"/>
      <c r="AK35" s="677"/>
      <c r="AL35" s="677"/>
      <c r="AM35" s="677">
        <f>0.7/3</f>
        <v>0.23333333333333331</v>
      </c>
      <c r="AN35" s="677"/>
      <c r="AO35" s="677"/>
      <c r="AP35" s="677"/>
      <c r="AQ35" s="108">
        <v>2.7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737</v>
      </c>
      <c r="AC36" s="628"/>
      <c r="AD36" s="629"/>
      <c r="AE36" s="630" t="s">
        <v>702</v>
      </c>
      <c r="AF36" s="630"/>
      <c r="AG36" s="630"/>
      <c r="AH36" s="630"/>
      <c r="AI36" s="630" t="s">
        <v>702</v>
      </c>
      <c r="AJ36" s="630"/>
      <c r="AK36" s="630"/>
      <c r="AL36" s="630"/>
      <c r="AM36" s="630" t="s">
        <v>738</v>
      </c>
      <c r="AN36" s="630"/>
      <c r="AO36" s="630"/>
      <c r="AP36" s="630"/>
      <c r="AQ36" s="630" t="s">
        <v>740</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725</v>
      </c>
      <c r="AR38" s="523"/>
      <c r="AS38" s="142" t="s">
        <v>224</v>
      </c>
      <c r="AT38" s="143"/>
      <c r="AU38" s="141">
        <v>6</v>
      </c>
      <c r="AV38" s="141"/>
      <c r="AW38" s="123" t="s">
        <v>170</v>
      </c>
      <c r="AX38" s="144"/>
    </row>
    <row r="39" spans="1:51" ht="23.25" customHeight="1" x14ac:dyDescent="0.15">
      <c r="A39" s="689"/>
      <c r="B39" s="687"/>
      <c r="C39" s="687"/>
      <c r="D39" s="687"/>
      <c r="E39" s="687"/>
      <c r="F39" s="688"/>
      <c r="G39" s="193" t="s">
        <v>743</v>
      </c>
      <c r="H39" s="194"/>
      <c r="I39" s="194"/>
      <c r="J39" s="194"/>
      <c r="K39" s="194"/>
      <c r="L39" s="194"/>
      <c r="M39" s="194"/>
      <c r="N39" s="194"/>
      <c r="O39" s="195"/>
      <c r="P39" s="146" t="s">
        <v>747</v>
      </c>
      <c r="Q39" s="146"/>
      <c r="R39" s="146"/>
      <c r="S39" s="146"/>
      <c r="T39" s="146"/>
      <c r="U39" s="146"/>
      <c r="V39" s="146"/>
      <c r="W39" s="146"/>
      <c r="X39" s="147"/>
      <c r="Y39" s="234" t="s">
        <v>12</v>
      </c>
      <c r="Z39" s="235"/>
      <c r="AA39" s="236"/>
      <c r="AB39" s="163" t="s">
        <v>744</v>
      </c>
      <c r="AC39" s="163"/>
      <c r="AD39" s="163"/>
      <c r="AE39" s="108" t="s">
        <v>702</v>
      </c>
      <c r="AF39" s="102"/>
      <c r="AG39" s="102"/>
      <c r="AH39" s="102"/>
      <c r="AI39" s="108" t="s">
        <v>702</v>
      </c>
      <c r="AJ39" s="102"/>
      <c r="AK39" s="102"/>
      <c r="AL39" s="102"/>
      <c r="AM39" s="108">
        <v>3</v>
      </c>
      <c r="AN39" s="102"/>
      <c r="AO39" s="102"/>
      <c r="AP39" s="102"/>
      <c r="AQ39" s="109" t="s">
        <v>725</v>
      </c>
      <c r="AR39" s="110"/>
      <c r="AS39" s="110"/>
      <c r="AT39" s="111"/>
      <c r="AU39" s="102" t="s">
        <v>702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744</v>
      </c>
      <c r="AC40" s="107"/>
      <c r="AD40" s="107"/>
      <c r="AE40" s="108" t="s">
        <v>702</v>
      </c>
      <c r="AF40" s="102"/>
      <c r="AG40" s="102"/>
      <c r="AH40" s="102"/>
      <c r="AI40" s="108" t="s">
        <v>702</v>
      </c>
      <c r="AJ40" s="102"/>
      <c r="AK40" s="102"/>
      <c r="AL40" s="102"/>
      <c r="AM40" s="108">
        <v>3</v>
      </c>
      <c r="AN40" s="102"/>
      <c r="AO40" s="102"/>
      <c r="AP40" s="102"/>
      <c r="AQ40" s="109" t="s">
        <v>725</v>
      </c>
      <c r="AR40" s="110"/>
      <c r="AS40" s="110"/>
      <c r="AT40" s="111"/>
      <c r="AU40" s="102">
        <v>3</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702</v>
      </c>
      <c r="AF41" s="102"/>
      <c r="AG41" s="102"/>
      <c r="AH41" s="102"/>
      <c r="AI41" s="108" t="s">
        <v>702</v>
      </c>
      <c r="AJ41" s="102"/>
      <c r="AK41" s="102"/>
      <c r="AL41" s="102"/>
      <c r="AM41" s="108">
        <v>100</v>
      </c>
      <c r="AN41" s="102"/>
      <c r="AO41" s="102"/>
      <c r="AP41" s="102"/>
      <c r="AQ41" s="109" t="s">
        <v>725</v>
      </c>
      <c r="AR41" s="110"/>
      <c r="AS41" s="110"/>
      <c r="AT41" s="111"/>
      <c r="AU41" s="102" t="s">
        <v>702</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30.75"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708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701</v>
      </c>
      <c r="K218" s="509"/>
      <c r="L218" s="509"/>
      <c r="M218" s="509"/>
      <c r="N218" s="509"/>
      <c r="O218" s="509"/>
      <c r="P218" s="509"/>
      <c r="Q218" s="509"/>
      <c r="R218" s="509"/>
      <c r="S218" s="509"/>
      <c r="T218" s="510"/>
      <c r="U218" s="485" t="s">
        <v>726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726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9.4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709</v>
      </c>
      <c r="AE223" s="467"/>
      <c r="AF223" s="467"/>
      <c r="AG223" s="468" t="s">
        <v>730</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709</v>
      </c>
      <c r="AE224" s="380"/>
      <c r="AF224" s="380"/>
      <c r="AG224" s="374" t="s">
        <v>710</v>
      </c>
      <c r="AH224" s="375"/>
      <c r="AI224" s="375"/>
      <c r="AJ224" s="375"/>
      <c r="AK224" s="375"/>
      <c r="AL224" s="375"/>
      <c r="AM224" s="375"/>
      <c r="AN224" s="375"/>
      <c r="AO224" s="375"/>
      <c r="AP224" s="375"/>
      <c r="AQ224" s="375"/>
      <c r="AR224" s="375"/>
      <c r="AS224" s="375"/>
      <c r="AT224" s="375"/>
      <c r="AU224" s="375"/>
      <c r="AV224" s="375"/>
      <c r="AW224" s="375"/>
      <c r="AX224" s="376"/>
    </row>
    <row r="225" spans="1:50" ht="41.1"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709</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709</v>
      </c>
      <c r="AE226" s="398"/>
      <c r="AF226" s="398"/>
      <c r="AG226" s="400" t="s">
        <v>748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40.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709</v>
      </c>
      <c r="AE229" s="364"/>
      <c r="AF229" s="364"/>
      <c r="AG229" s="366" t="s">
        <v>723</v>
      </c>
      <c r="AH229" s="367"/>
      <c r="AI229" s="367"/>
      <c r="AJ229" s="367"/>
      <c r="AK229" s="367"/>
      <c r="AL229" s="367"/>
      <c r="AM229" s="367"/>
      <c r="AN229" s="367"/>
      <c r="AO229" s="367"/>
      <c r="AP229" s="367"/>
      <c r="AQ229" s="367"/>
      <c r="AR229" s="367"/>
      <c r="AS229" s="367"/>
      <c r="AT229" s="367"/>
      <c r="AU229" s="367"/>
      <c r="AV229" s="367"/>
      <c r="AW229" s="367"/>
      <c r="AX229" s="368"/>
    </row>
    <row r="230" spans="1:50" ht="40.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709</v>
      </c>
      <c r="AE230" s="380"/>
      <c r="AF230" s="380"/>
      <c r="AG230" s="374" t="s">
        <v>714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713</v>
      </c>
      <c r="AE231" s="380"/>
      <c r="AF231" s="380"/>
      <c r="AG231" s="374" t="s">
        <v>701</v>
      </c>
      <c r="AH231" s="375"/>
      <c r="AI231" s="375"/>
      <c r="AJ231" s="375"/>
      <c r="AK231" s="375"/>
      <c r="AL231" s="375"/>
      <c r="AM231" s="375"/>
      <c r="AN231" s="375"/>
      <c r="AO231" s="375"/>
      <c r="AP231" s="375"/>
      <c r="AQ231" s="375"/>
      <c r="AR231" s="375"/>
      <c r="AS231" s="375"/>
      <c r="AT231" s="375"/>
      <c r="AU231" s="375"/>
      <c r="AV231" s="375"/>
      <c r="AW231" s="375"/>
      <c r="AX231" s="376"/>
    </row>
    <row r="232" spans="1:50" ht="48"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709</v>
      </c>
      <c r="AE232" s="380"/>
      <c r="AF232" s="380"/>
      <c r="AG232" s="374" t="s">
        <v>715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713</v>
      </c>
      <c r="AE233" s="417"/>
      <c r="AF233" s="417"/>
      <c r="AG233" s="418" t="s">
        <v>701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713</v>
      </c>
      <c r="AE234" s="380"/>
      <c r="AF234" s="449"/>
      <c r="AG234" s="374" t="s">
        <v>701</v>
      </c>
      <c r="AH234" s="375"/>
      <c r="AI234" s="375"/>
      <c r="AJ234" s="375"/>
      <c r="AK234" s="375"/>
      <c r="AL234" s="375"/>
      <c r="AM234" s="375"/>
      <c r="AN234" s="375"/>
      <c r="AO234" s="375"/>
      <c r="AP234" s="375"/>
      <c r="AQ234" s="375"/>
      <c r="AR234" s="375"/>
      <c r="AS234" s="375"/>
      <c r="AT234" s="375"/>
      <c r="AU234" s="375"/>
      <c r="AV234" s="375"/>
      <c r="AW234" s="375"/>
      <c r="AX234" s="376"/>
    </row>
    <row r="235" spans="1:50" ht="30.6"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709</v>
      </c>
      <c r="AE235" s="410"/>
      <c r="AF235" s="411"/>
      <c r="AG235" s="412" t="s">
        <v>724</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709</v>
      </c>
      <c r="AE236" s="364"/>
      <c r="AF236" s="365"/>
      <c r="AG236" s="366" t="s">
        <v>718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709</v>
      </c>
      <c r="AE237" s="373"/>
      <c r="AF237" s="373"/>
      <c r="AG237" s="374" t="s">
        <v>727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709</v>
      </c>
      <c r="AE238" s="380"/>
      <c r="AF238" s="380"/>
      <c r="AG238" s="374" t="s">
        <v>716</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709</v>
      </c>
      <c r="AE239" s="380"/>
      <c r="AF239" s="380"/>
      <c r="AG239" s="404" t="s">
        <v>717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713</v>
      </c>
      <c r="AE240" s="398"/>
      <c r="AF240" s="399"/>
      <c r="AG240" s="400" t="s">
        <v>734</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719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741</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349</v>
      </c>
      <c r="B254" s="339"/>
      <c r="C254" s="339"/>
      <c r="D254" s="339"/>
      <c r="E254" s="340"/>
      <c r="F254" s="341" t="s">
        <v>750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734</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696</v>
      </c>
      <c r="H268" s="101"/>
      <c r="I268" s="101"/>
      <c r="J268" s="100" t="s">
        <v>627</v>
      </c>
      <c r="K268" s="100"/>
      <c r="L268" s="116">
        <v>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728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729</v>
      </c>
      <c r="H310" s="300"/>
      <c r="I310" s="300"/>
      <c r="J310" s="300"/>
      <c r="K310" s="301"/>
      <c r="L310" s="302" t="s">
        <v>720</v>
      </c>
      <c r="M310" s="303"/>
      <c r="N310" s="303"/>
      <c r="O310" s="303"/>
      <c r="P310" s="303"/>
      <c r="Q310" s="303"/>
      <c r="R310" s="303"/>
      <c r="S310" s="303"/>
      <c r="T310" s="303"/>
      <c r="U310" s="303"/>
      <c r="V310" s="303"/>
      <c r="W310" s="303"/>
      <c r="X310" s="304"/>
      <c r="Y310" s="305">
        <v>0.7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6.2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721</v>
      </c>
      <c r="D366" s="266"/>
      <c r="E366" s="266"/>
      <c r="F366" s="266"/>
      <c r="G366" s="266"/>
      <c r="H366" s="266"/>
      <c r="I366" s="266"/>
      <c r="J366" s="248">
        <v>6010001120410</v>
      </c>
      <c r="K366" s="249"/>
      <c r="L366" s="249"/>
      <c r="M366" s="249"/>
      <c r="N366" s="249"/>
      <c r="O366" s="249"/>
      <c r="P366" s="260" t="s">
        <v>722</v>
      </c>
      <c r="Q366" s="250"/>
      <c r="R366" s="250"/>
      <c r="S366" s="250"/>
      <c r="T366" s="250"/>
      <c r="U366" s="250"/>
      <c r="V366" s="250"/>
      <c r="W366" s="250"/>
      <c r="X366" s="250"/>
      <c r="Y366" s="251">
        <v>0.7</v>
      </c>
      <c r="Z366" s="252"/>
      <c r="AA366" s="252"/>
      <c r="AB366" s="253"/>
      <c r="AC366" s="237" t="s">
        <v>336</v>
      </c>
      <c r="AD366" s="238"/>
      <c r="AE366" s="238"/>
      <c r="AF366" s="238"/>
      <c r="AG366" s="238"/>
      <c r="AH366" s="268">
        <v>1</v>
      </c>
      <c r="AI366" s="269"/>
      <c r="AJ366" s="269"/>
      <c r="AK366" s="269"/>
      <c r="AL366" s="241">
        <v>100</v>
      </c>
      <c r="AM366" s="242"/>
      <c r="AN366" s="242"/>
      <c r="AO366" s="243"/>
      <c r="AP366" s="244" t="s">
        <v>725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5.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725</v>
      </c>
      <c r="F631" s="247"/>
      <c r="G631" s="247"/>
      <c r="H631" s="247"/>
      <c r="I631" s="247"/>
      <c r="J631" s="248" t="s">
        <v>725</v>
      </c>
      <c r="K631" s="249"/>
      <c r="L631" s="249"/>
      <c r="M631" s="249"/>
      <c r="N631" s="249"/>
      <c r="O631" s="249"/>
      <c r="P631" s="260" t="s">
        <v>725</v>
      </c>
      <c r="Q631" s="250"/>
      <c r="R631" s="250"/>
      <c r="S631" s="250"/>
      <c r="T631" s="250"/>
      <c r="U631" s="250"/>
      <c r="V631" s="250"/>
      <c r="W631" s="250"/>
      <c r="X631" s="250"/>
      <c r="Y631" s="251" t="s">
        <v>725</v>
      </c>
      <c r="Z631" s="252"/>
      <c r="AA631" s="252"/>
      <c r="AB631" s="253"/>
      <c r="AC631" s="237"/>
      <c r="AD631" s="238"/>
      <c r="AE631" s="238"/>
      <c r="AF631" s="238"/>
      <c r="AG631" s="238"/>
      <c r="AH631" s="239" t="s">
        <v>725</v>
      </c>
      <c r="AI631" s="240"/>
      <c r="AJ631" s="240"/>
      <c r="AK631" s="240"/>
      <c r="AL631" s="241" t="s">
        <v>725</v>
      </c>
      <c r="AM631" s="242"/>
      <c r="AN631" s="242"/>
      <c r="AO631" s="243"/>
      <c r="AP631" s="244" t="s">
        <v>725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14" max="49" man="1"/>
    <brk id="248" max="49" man="1"/>
    <brk id="360"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709</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2022-09-06T07:32:28Z</cp:lastPrinted>
  <dcterms:created xsi:type="dcterms:W3CDTF">2012-03-13T00:50:25Z</dcterms:created>
  <dcterms:modified xsi:type="dcterms:W3CDTF">2022-09-06T07:32:35Z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