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20EB3DD9-6FF0-4B7B-BBC2-9081A04FBAE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7" i="11" l="1"/>
  <c r="AY336" i="11"/>
  <c r="AY341" i="11"/>
  <c r="AY326" i="11"/>
  <c r="AY340" i="11"/>
  <c r="AY69" i="11"/>
  <c r="AY330" i="11"/>
  <c r="AY323" i="11"/>
  <c r="AY331" i="11"/>
  <c r="AY324" i="11"/>
  <c r="AY325" i="11"/>
  <c r="AY333" i="11"/>
  <c r="AY399" i="11"/>
  <c r="AY327" i="11"/>
  <c r="AY328" i="11"/>
  <c r="AY338" i="11"/>
  <c r="AY329" i="11"/>
  <c r="AY322" i="11"/>
  <c r="AY397" i="11"/>
  <c r="AY66" i="11"/>
  <c r="AY75" i="11"/>
  <c r="AY73" i="11"/>
  <c r="AY77" i="11"/>
  <c r="AY74" i="11"/>
  <c r="AY72" i="11"/>
  <c r="AY335" i="11"/>
  <c r="AY214" i="11"/>
  <c r="AY208" i="11"/>
  <c r="AY210" i="11" s="1"/>
  <c r="AY200" i="11"/>
  <c r="AY202" i="11" s="1"/>
  <c r="AY195" i="11"/>
  <c r="AY196" i="11" s="1"/>
  <c r="AY190" i="11"/>
  <c r="AY192" i="11" s="1"/>
  <c r="AY180" i="11"/>
  <c r="AY187" i="11" s="1"/>
  <c r="AY173" i="11"/>
  <c r="AY179" i="11" s="1"/>
  <c r="AY170" i="11"/>
  <c r="AY171" i="11" s="1"/>
  <c r="AY167" i="11"/>
  <c r="AY169" i="11" s="1"/>
  <c r="AY136" i="11"/>
  <c r="AY138" i="11" s="1"/>
  <c r="AY133" i="11"/>
  <c r="AY135" i="11" s="1"/>
  <c r="AY132" i="11"/>
  <c r="AY139" i="11"/>
  <c r="AY144" i="11" s="1"/>
  <c r="AY166" i="11"/>
  <c r="AY161" i="11"/>
  <c r="AY162" i="11" s="1"/>
  <c r="AY156" i="11"/>
  <c r="AY158" i="11" s="1"/>
  <c r="AY146" i="11"/>
  <c r="AY150" i="11" s="1"/>
  <c r="AY127" i="11"/>
  <c r="AY129" i="11" s="1"/>
  <c r="AY122" i="11"/>
  <c r="AY126" i="11" s="1"/>
  <c r="AY112" i="11"/>
  <c r="AY119" i="11" s="1"/>
  <c r="AY99" i="11"/>
  <c r="AY101" i="11" s="1"/>
  <c r="AY98" i="11"/>
  <c r="AY102" i="11"/>
  <c r="AY104" i="11" s="1"/>
  <c r="AY145" i="11" l="1"/>
  <c r="AY115" i="11"/>
  <c r="AY114" i="11"/>
  <c r="AY117" i="11"/>
  <c r="AY113" i="11"/>
  <c r="AY118" i="11"/>
  <c r="AY128" i="11"/>
  <c r="AY116" i="11"/>
  <c r="AY130" i="11"/>
  <c r="AY140" i="11"/>
  <c r="AY134" i="11"/>
  <c r="AY131" i="11"/>
  <c r="AY141" i="11"/>
  <c r="AY142" i="11"/>
  <c r="AY121" i="11"/>
  <c r="AY155" i="11"/>
  <c r="AY143" i="11"/>
  <c r="AY137" i="11"/>
  <c r="AY204" i="11"/>
  <c r="AY206" i="11"/>
  <c r="AY207" i="11"/>
  <c r="AY163" i="11"/>
  <c r="AY198" i="11"/>
  <c r="AY125" i="11"/>
  <c r="AY151" i="11"/>
  <c r="AY177" i="11"/>
  <c r="AY100" i="11"/>
  <c r="AY152" i="11"/>
  <c r="AY120" i="11"/>
  <c r="AY154" i="11"/>
  <c r="AY172" i="11"/>
  <c r="AY203" i="11"/>
  <c r="AY211" i="11"/>
  <c r="AY212" i="11"/>
  <c r="AY174" i="11"/>
  <c r="AY193" i="11"/>
  <c r="AY205" i="11"/>
  <c r="AY213" i="11"/>
  <c r="AY123" i="11"/>
  <c r="AY124" i="11"/>
  <c r="AY176" i="11"/>
  <c r="AY164" i="11"/>
  <c r="AY178" i="11"/>
  <c r="AY201" i="11"/>
  <c r="AY209" i="11"/>
  <c r="AY175"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96" i="11" l="1"/>
  <c r="AY80" i="11"/>
  <c r="AY97" i="11"/>
  <c r="AY82" i="11"/>
  <c r="AY55" i="11"/>
  <c r="AY83" i="11"/>
  <c r="AY84" i="11"/>
  <c r="AY63" i="11"/>
  <c r="AY81" i="11"/>
  <c r="AY89" i="11"/>
  <c r="AY49" i="11"/>
  <c r="AY92" i="11"/>
  <c r="AY90"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<sst xmlns="http://schemas.openxmlformats.org/spreadsheetml/2006/main" count="2052" uniqueCount="760">
  <si>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</si>
  <si>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</si>
  <si>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</si>
  <si>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</si>
  <si>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</si>
  <si>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</si>
  <si>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</si>
  <si>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</si>
  <si>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</si>
  <si>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</si>
  <si>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</si>
  <si>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</si>
  <si>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</si>
  <si>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</si>
  <si>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</si>
  <si>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</si>
  <si>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</si>
  <si>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</si>
  <si>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</si>
  <si>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</si>
  <si>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</si>
  <si>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</si>
  <si>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</si>
  <si>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</si>
  <si>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</si>
  <si>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</si>
  <si>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</si>
  <si>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</si>
  <si>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</si>
  <si>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</si>
  <si>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</si>
  <si>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</si>
  <si>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</si>
  <si>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</si>
  <si>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</si>
  <si>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</si>
  <si>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</si>
  <si>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</si>
  <si>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</si>
  <si>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</si>
  <si>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</si>
  <si>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</si>
  <si>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</si>
  <si>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</si>
  <si>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</si>
  <si>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</si>
  <si>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</si>
  <si>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</si>
  <si>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</si>
  <si>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</si>
  <si>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</si>
  <si>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</si>
  <si>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</si>
  <si>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</si>
  <si>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</si>
  <si>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</si>
  <si>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</si>
  <si>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</si>
  <si>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</si>
  <si>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</si>
  <si>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</si>
  <si>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</si>
  <si>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</si>
  <si>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</si>
  <si>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</si>
  <si>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</si>
  <si>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</si>
  <si>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</si>
  <si>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</si>
  <si>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</si>
  <si>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</si>
  <si>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</si>
  <si>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</si>
  <si>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</si>
  <si>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</si>
  <si>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</si>
  <si>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</si>
  <si>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</si>
  <si>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</si>
  <si>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</si>
  <si>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</si>
  <si>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</si>
  <si>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</si>
  <si>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</si>
  <si>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</si>
  <si>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</si>
  <si>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</si>
  <si>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</si>
  <si>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</si>
  <si>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</si>
  <si>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</si>
  <si>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</si>
  <si>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</si>
  <si>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</si>
  <si>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</si>
  <si>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</si>
  <si>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</si>
  <si>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</si>
  <si>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</si>
  <si>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</si>
  <si>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</si>
  <si>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</si>
  <si>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</si>
  <si>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</si>
  <si>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</si>
  <si>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</si>
  <si>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</si>
  <si>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</si>
  <si>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</si>
  <si>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</si>
  <si>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</si>
  <si>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</si>
  <si>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</si>
  <si>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</si>
  <si>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</si>
  <si>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</si>
  <si>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</si>
  <si>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</si>
  <si>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</si>
  <si>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</si>
  <si>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</si>
  <si>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</si>
  <si>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</si>
  <si>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</si>
  <si>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</si>
  <si>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</si>
  <si>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</si>
  <si>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</si>
  <si>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</si>
  <si>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</si>
  <si>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</si>
  <si>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</si>
  <si>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</si>
  <si>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</si>
  <si>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</si>
  <si>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</si>
  <si>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</si>
  <si>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</si>
  <si>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</si>
  <si>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</si>
  <si>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</si>
  <si>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</si>
  <si>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</si>
  <si>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</si>
  <si>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</si>
  <si>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</si>
  <si>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</si>
  <si>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</si>
  <si>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</si>
  <si>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</si>
  <si>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</si>
  <si>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</si>
  <si>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</si>
  <si>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</si>
  <si>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</si>
  <si>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</si>
  <si>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</si>
  <si>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</si>
  <si>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</si>
  <si>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</si>
  <si>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</si>
  <si>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</si>
  <si>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</si>
  <si>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</si>
  <si>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</si>
  <si>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</si>
  <si>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</si>
  <si>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</si>
  <si>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</si>
  <si>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</si>
  <si>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</si>
  <si>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</si>
  <si>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</si>
  <si>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</si>
  <si>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</si>
  <si>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</si>
  <si>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</si>
  <si>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</si>
  <si>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</si>
  <si>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</si>
  <si>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</si>
  <si>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</si>
  <si>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</si>
  <si>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</si>
  <si>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</si>
  <si>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</si>
  <si>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</si>
  <si>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</si>
  <si>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</si>
  <si>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</si>
  <si>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</si>
  <si>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</si>
  <si>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</si>
  <si>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</si>
  <si>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</si>
  <si>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</si>
  <si>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</si>
  <si>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</si>
  <si>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</si>
  <si>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</si>
  <si>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</si>
  <si>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</si>
  <si>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</si>
  <si>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</si>
  <si>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</si>
  <si>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</si>
  <si>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</si>
  <si>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</si>
  <si>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</si>
  <si>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</si>
  <si>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</si>
  <si>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</si>
  <si>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</si>
  <si>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</si>
  <si>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</si>
  <si>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</si>
  <si>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</si>
  <si>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</si>
  <si>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</si>
  <si>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</si>
  <si>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</si>
  <si>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</si>
  <si>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</si>
  <si>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</si>
  <si>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</si>
  <si>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</si>
  <si>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</si>
  <si>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</si>
  <si>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</si>
  <si>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</si>
  <si>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</si>
  <si>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</si>
  <si>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</si>
  <si>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</si>
  <si>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</si>
  <si>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</si>
  <si>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</si>
  <si>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</si>
  <si>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</si>
  <si>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</si>
  <si>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</si>
  <si>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</si>
  <si>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</si>
  <si>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</si>
  <si>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</si>
  <si>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</si>
  <si>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</si>
  <si>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</si>
  <si>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</si>
  <si>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</si>
  <si>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</si>
  <si>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</si>
  <si>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</si>
  <si>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</si>
  <si>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</si>
  <si>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</si>
  <si>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</si>
  <si>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</si>
  <si>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</si>
  <si>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</si>
  <si>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</si>
  <si>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</si>
  <si>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</si>
  <si>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</si>
  <si>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</si>
  <si>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</si>
  <si>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</si>
  <si>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</si>
  <si>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</si>
  <si>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</si>
  <si>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</si>
  <si>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</si>
  <si>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</si>
  <si>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</si>
  <si>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</si>
  <si>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</si>
  <si>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</si>
  <si>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</si>
  <si>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</si>
  <si>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</si>
  <si>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</si>
  <si>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</si>
  <si>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</si>
  <si>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</si>
  <si>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</si>
  <si>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</si>
  <si>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</si>
  <si>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</si>
  <si>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</si>
  <si>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</si>
  <si>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</si>
  <si>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</si>
  <si>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</si>
  <si>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</si>
  <si>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</si>
  <si>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</si>
  <si>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</si>
  <si>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</si>
  <si>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</si>
  <si>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</si>
  <si>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</si>
  <si>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</si>
  <si>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</si>
  <si>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</si>
  <si>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</si>
  <si>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</si>
  <si>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</si>
  <si>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</si>
  <si>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</si>
  <si>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</si>
  <si>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</si>
  <si>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</si>
  <si>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</si>
  <si>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</si>
  <si>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</si>
  <si>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</si>
  <si>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</si>
  <si>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</si>
  <si>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</si>
  <si>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</si>
  <si>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</si>
  <si>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</si>
  <si>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</si>
  <si>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</si>
  <si>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</si>
  <si>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</si>
  <si>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</si>
  <si>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</si>
  <si>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</si>
  <si>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</si>
  <si>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</si>
  <si>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</si>
  <si>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</si>
  <si>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</si>
  <si>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</si>
  <si>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</si>
  <si>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</si>
  <si>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</si>
  <si>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</si>
  <si>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</si>
  <si>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</si>
  <si>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</si>
  <si>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</si>
  <si>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</si>
  <si>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</si>
  <si>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</si>
  <si>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</si>
  <si>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</si>
  <si>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</si>
  <si>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</si>
  <si>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</si>
  <si>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</si>
  <si>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</si>
  <si>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</si>
  <si>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</si>
  <si>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</si>
  <si>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</si>
  <si>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</si>
  <si>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</si>
  <si>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</si>
  <si>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</si>
  <si>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</si>
  <si>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</si>
  <si>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</si>
  <si>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</si>
  <si>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</si>
  <si>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</si>
  <si>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</si>
  <si>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</si>
  <si>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</si>
  <si>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</si>
  <si>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</si>
  <si>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</si>
  <si>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</si>
  <si>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</si>
  <si>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</si>
  <si>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</si>
  <si>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</si>
  <si>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</si>
  <si>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</si>
  <si>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</si>
  <si>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</si>
  <si>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</si>
  <si>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</si>
  <si>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</si>
  <si>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</si>
  <si>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</si>
  <si>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</si>
  <si>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</si>
  <si>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</si>
  <si>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</si>
  <si>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</si>
  <si>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</si>
  <si>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</si>
  <si>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</si>
  <si>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</si>
  <si>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</si>
  <si>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</si>
  <si>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</si>
  <si>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</si>
  <si>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</si>
  <si>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</si>
  <si>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</si>
  <si>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</si>
  <si>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</si>
  <si>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</si>
  <si>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</si>
  <si>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</si>
  <si>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</si>
  <si>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</si>
  <si>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</si>
  <si>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</si>
  <si>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</si>
  <si>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</si>
  <si>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</si>
  <si>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</si>
  <si>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</si>
  <si>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</si>
  <si>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</si>
  <si>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</si>
  <si>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</si>
  <si>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</si>
  <si>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</si>
  <si>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</si>
  <si>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</si>
  <si>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</si>
  <si>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</si>
  <si>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</si>
  <si>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</si>
  <si>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</si>
  <si>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</si>
  <si>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</si>
  <si>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</si>
  <si>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</si>
  <si>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</si>
  <si>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</si>
  <si>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</si>
  <si>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</si>
  <si>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</si>
  <si>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</si>
  <si>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</si>
  <si>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</si>
  <si>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</si>
  <si>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</si>
  <si>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</si>
  <si>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</si>
  <si>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</si>
  <si>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</si>
  <si>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</si>
  <si>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</si>
  <si>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</si>
  <si>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</si>
  <si>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</si>
  <si>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</si>
  <si>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</si>
  <si>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</si>
  <si>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</si>
  <si>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</si>
  <si>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</si>
  <si>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</si>
  <si>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</si>
  <si>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</si>
  <si>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</si>
  <si>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</si>
  <si>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</si>
  <si>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</si>
  <si>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</si>
  <si>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</si>
  <si>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</si>
  <si>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</si>
  <si>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</si>
  <si>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</si>
  <si>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</si>
  <si>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</si>
  <si>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</si>
  <si>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</si>
  <si>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</si>
  <si>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</si>
  <si>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</si>
  <si>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</si>
  <si>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</si>
  <si>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</si>
  <si>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</si>
  <si>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</si>
  <si>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</si>
  <si>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</si>
  <si>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</si>
  <si>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</si>
  <si>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</si>
  <si>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</si>
  <si>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</si>
  <si>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</si>
  <si>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</si>
  <si>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</si>
  <si>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</si>
  <si>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</si>
  <si>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</si>
  <si>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</si>
  <si>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</si>
  <si>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</si>
  <si>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</si>
  <si>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</si>
  <si>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</si>
  <si>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</si>
  <si>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</si>
  <si>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</si>
  <si>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</si>
  <si>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</si>
  <si>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</si>
  <si>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</si>
  <si>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</si>
  <si>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</si>
  <si>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</si>
  <si>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</si>
  <si>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</si>
  <si>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</si>
  <si>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</si>
  <si>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</si>
  <si>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</si>
  <si>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</si>
  <si>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</si>
  <si>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</si>
  <si>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</si>
  <si>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</si>
  <si>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</si>
  <si>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</si>
  <si>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</si>
  <si>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</si>
  <si>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</si>
  <si>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</si>
  <si>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</si>
  <si>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</si>
  <si>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</si>
  <si>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</si>
  <si>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</si>
  <si>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</si>
  <si>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</si>
  <si>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</si>
  <si>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</si>
  <si>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</si>
  <si>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</si>
  <si>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</si>
  <si>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</si>
  <si>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</si>
  <si>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</si>
  <si>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</si>
  <si>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</si>
  <si>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</si>
  <si>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</si>
  <si>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</si>
  <si>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</si>
  <si>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</si>
  <si>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</si>
  <si>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</si>
  <si>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</si>
  <si>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</si>
  <si>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</si>
  <si>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</si>
  <si>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</si>
  <si>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</si>
  <si>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</si>
  <si>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</si>
  <si>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</si>
  <si>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</si>
  <si>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</si>
  <si>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</si>
  <si>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</si>
  <si>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</si>
  <si>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</si>
  <si>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</si>
  <si>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</si>
  <si>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</si>
  <si>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</si>
  <si>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</si>
  <si>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</si>
  <si>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</si>
  <si>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</si>
  <si>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</si>
  <si>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</si>
  <si>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</si>
  <si>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</si>
  <si>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</si>
  <si>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</si>
  <si>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</si>
  <si>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</si>
  <si>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</si>
  <si>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</si>
  <si>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</si>
  <si>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</si>
  <si>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</si>
  <si>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</si>
  <si>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</si>
  <si>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</si>
  <si>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</si>
  <si>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</si>
  <si>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</si>
  <si>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</si>
  <si>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</si>
  <si>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</si>
  <si>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</si>
  <si>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</si>
  <si>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</si>
  <si>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</si>
  <si>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</si>
  <si>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</si>
  <si>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</si>
  <si>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</si>
  <si>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</si>
  <si>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</si>
  <si>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</si>
  <si>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</si>
  <si>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</si>
  <si>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</si>
  <si>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</si>
  <si>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</si>
  <si>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</si>
  <si>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</si>
  <si>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</si>
  <si>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</si>
  <si>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</si>
  <si>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</si>
  <si>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</si>
  <si>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</si>
  <si>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</si>
  <si>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</si>
  <si>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</si>
  <si>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</si>
  <si>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</si>
  <si>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</si>
  <si>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</si>
  <si>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</si>
  <si>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</si>
  <si>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</si>
  <si>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</si>
  <si>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</si>
  <si>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</si>
  <si>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</si>
  <si>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</si>
  <si>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</si>
  <si>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</si>
  <si>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</si>
  <si>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</si>
  <si>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</si>
  <si>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</si>
  <si>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</si>
  <si>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</si>
  <si>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</si>
  <si>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</si>
  <si>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</si>
  <si>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</si>
  <si>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</si>
  <si>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</si>
  <si>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</si>
  <si>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</si>
  <si>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</si>
  <si>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</si>
  <si>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</si>
  <si>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</si>
  <si>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</si>
  <si>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</si>
  <si>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</si>
  <si>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</si>
  <si>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</si>
  <si>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</si>
  <si>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</si>
  <si>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</si>
  <si>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</si>
  <si>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</si>
  <si>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</si>
  <si>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</si>
  <si>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</si>
  <si>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</si>
  <si>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</si>
  <si>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</si>
  <si>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</si>
  <si>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</si>
  <si>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</si>
  <si>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</si>
  <si>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</si>
  <si>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</si>
  <si>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</si>
  <si>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</si>
  <si>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</si>
  <si>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</si>
  <si>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</si>
  <si>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</si>
  <si>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</si>
  <si>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</si>
  <si>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</si>
  <si>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</si>
  <si>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</si>
  <si>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</si>
  <si>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</si>
  <si>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サイバーセキュリティに関する部外委託教育</t>
  </si>
  <si>
    <t>整備計画局</t>
  </si>
  <si>
    <t>平成30年度</t>
  </si>
  <si>
    <t>終了予定なし</t>
  </si>
  <si>
    <t>情報通信課</t>
  </si>
  <si>
    <t>防衛省設置法第４条第１項第１３号</t>
  </si>
  <si>
    <t>平成31年度以降に係る防衛計画の大綱、中期防衛力整備計画（平成31年度～平成35年度）（平成３０年１２月１８日国家安全保障会議決定・閣議決定）</t>
  </si>
  <si>
    <t>サイバー攻撃は、日々新たな手法が開発・発見されており、これに適時適切に対応するには、サイバー攻撃等に際し、迅速かつ適切に対処できる人材を育成する必要がある。このため、サイバー攻撃に適切に対処するための施策立案及び対処能力を向上させることを目的として、サイバーセキュリティに関する知識・技能を習得させるもの。</t>
  </si>
  <si>
    <t>サイバーセキュリティに係る知識・経験を有する民間人材を活用し、防衛省職員のサイバーセキュリティに関する知識・技能の習得を図る。</t>
  </si>
  <si>
    <t>-</t>
  </si>
  <si>
    <t>教育訓練費</t>
  </si>
  <si>
    <t>サイバーセキュリティに関する知識・技能を修得</t>
  </si>
  <si>
    <t>人</t>
  </si>
  <si>
    <t>教育の受講者数</t>
  </si>
  <si>
    <t>執行額（Ｘ）／受講者数（Ｙ）　　　　　　　　　　　　　　</t>
    <phoneticPr fontId="5"/>
  </si>
  <si>
    <t>百万円/人</t>
  </si>
  <si>
    <t>Ｘ／Ｙ</t>
    <phoneticPr fontId="5"/>
  </si>
  <si>
    <t>／　</t>
    <phoneticPr fontId="5"/>
  </si>
  <si>
    <t>新30-0002-01</t>
  </si>
  <si>
    <t>新30-0001-00</t>
  </si>
  <si>
    <t>○</t>
  </si>
  <si>
    <t>自衛隊でサイバー業務を担う人材に対し、部外の教育等を受講させ、隊員の能力向上を図る。</t>
    <rPh sb="16" eb="17">
      <t>タイ</t>
    </rPh>
    <rPh sb="26" eb="28">
      <t>ジュコウ</t>
    </rPh>
    <phoneticPr fontId="5"/>
  </si>
  <si>
    <t>教育の受講</t>
    <rPh sb="0" eb="2">
      <t>キョウイク</t>
    </rPh>
    <rPh sb="3" eb="5">
      <t>ジュコウ</t>
    </rPh>
    <phoneticPr fontId="5"/>
  </si>
  <si>
    <t>Ⅰ－１　我が国自身の防衛体制の強化（領域横断作戦に必要な能力の強化における優先事項）</t>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</si>
  <si>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</si>
  <si>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https://www.mod.go.jp/j/approach/hyouka/seisaku/2021/pdf/R03_bunseki_01.pdf</t>
    <phoneticPr fontId="5"/>
  </si>
  <si>
    <t>防衛省におけるサイバーセキュリティ確保のため、必要不可欠である。</t>
    <rPh sb="0" eb="3">
      <t>ボウエイショウ</t>
    </rPh>
    <rPh sb="17" eb="19">
      <t>カクホ</t>
    </rPh>
    <rPh sb="23" eb="25">
      <t>ヒツヨウ</t>
    </rPh>
    <rPh sb="25" eb="28">
      <t>フカケツ</t>
    </rPh>
    <phoneticPr fontId="5"/>
  </si>
  <si>
    <t>防衛省におけるサイバーセキュリティの確保を目的とした事業であり、国が実施する必要がある。</t>
    <rPh sb="0" eb="3">
      <t>ボウエイショウ</t>
    </rPh>
    <rPh sb="18" eb="20">
      <t>カクホ</t>
    </rPh>
    <rPh sb="21" eb="23">
      <t>モクテキ</t>
    </rPh>
    <rPh sb="26" eb="28">
      <t>ジギョウ</t>
    </rPh>
    <rPh sb="32" eb="33">
      <t>クニ</t>
    </rPh>
    <rPh sb="34" eb="36">
      <t>ジッシ</t>
    </rPh>
    <rPh sb="38" eb="40">
      <t>ヒツヨウ</t>
    </rPh>
    <phoneticPr fontId="5"/>
  </si>
  <si>
    <t>サイバーセキュリティに関する知識及び技能の向上を図るために必要なものであり、政策体系の中で優先度の高い事業である。</t>
    <rPh sb="11" eb="12">
      <t>カン</t>
    </rPh>
    <rPh sb="14" eb="16">
      <t>チシキ</t>
    </rPh>
    <rPh sb="16" eb="17">
      <t>オヨ</t>
    </rPh>
    <rPh sb="18" eb="20">
      <t>ギノウ</t>
    </rPh>
    <rPh sb="21" eb="23">
      <t>コウジョウ</t>
    </rPh>
    <rPh sb="24" eb="25">
      <t>ハカ</t>
    </rPh>
    <rPh sb="29" eb="31">
      <t>ヒツヨウ</t>
    </rPh>
    <rPh sb="38" eb="42">
      <t>セイサクタイケイ</t>
    </rPh>
    <rPh sb="43" eb="44">
      <t>ナカ</t>
    </rPh>
    <rPh sb="45" eb="48">
      <t>ユウセンド</t>
    </rPh>
    <rPh sb="49" eb="50">
      <t>タカ</t>
    </rPh>
    <rPh sb="51" eb="53">
      <t>ジギョウ</t>
    </rPh>
    <phoneticPr fontId="5"/>
  </si>
  <si>
    <t>‐</t>
  </si>
  <si>
    <t>有</t>
  </si>
  <si>
    <t>契約以外の内容は要求・実施していない。</t>
    <rPh sb="0" eb="2">
      <t>ケイヤク</t>
    </rPh>
    <rPh sb="2" eb="4">
      <t>イガイ</t>
    </rPh>
    <rPh sb="5" eb="7">
      <t>ナイヨウ</t>
    </rPh>
    <rPh sb="8" eb="10">
      <t>ヨウキュウ</t>
    </rPh>
    <rPh sb="11" eb="13">
      <t>ジッシ</t>
    </rPh>
    <phoneticPr fontId="5"/>
  </si>
  <si>
    <t>最新の見積りを踏まえている。</t>
    <rPh sb="0" eb="2">
      <t>サイシン</t>
    </rPh>
    <rPh sb="3" eb="5">
      <t>ミツモ</t>
    </rPh>
    <rPh sb="7" eb="8">
      <t>フ</t>
    </rPh>
    <phoneticPr fontId="5"/>
  </si>
  <si>
    <t>教育の受講に必要な事務経費等であり、教育受講に際して最低限のものである。</t>
    <rPh sb="0" eb="2">
      <t>キョウイク</t>
    </rPh>
    <rPh sb="3" eb="5">
      <t>ジュコウ</t>
    </rPh>
    <rPh sb="6" eb="8">
      <t>ヒツヨウ</t>
    </rPh>
    <rPh sb="9" eb="11">
      <t>ジム</t>
    </rPh>
    <rPh sb="11" eb="13">
      <t>ケイヒ</t>
    </rPh>
    <rPh sb="13" eb="14">
      <t>トウ</t>
    </rPh>
    <rPh sb="18" eb="20">
      <t>キョウイク</t>
    </rPh>
    <rPh sb="20" eb="22">
      <t>ジュコウ</t>
    </rPh>
    <rPh sb="23" eb="24">
      <t>サイ</t>
    </rPh>
    <rPh sb="26" eb="29">
      <t>サイテイゲン</t>
    </rPh>
    <phoneticPr fontId="5"/>
  </si>
  <si>
    <t>適宜最新の見積りを踏まえ、最低限の費用となるよう対応している。</t>
    <rPh sb="0" eb="2">
      <t>テキギ</t>
    </rPh>
    <rPh sb="2" eb="4">
      <t>サイシン</t>
    </rPh>
    <rPh sb="5" eb="7">
      <t>ミツモ</t>
    </rPh>
    <rPh sb="9" eb="10">
      <t>フ</t>
    </rPh>
    <rPh sb="13" eb="16">
      <t>サイテイゲン</t>
    </rPh>
    <rPh sb="17" eb="19">
      <t>ヒヨウ</t>
    </rPh>
    <rPh sb="24" eb="26">
      <t>タイオウ</t>
    </rPh>
    <phoneticPr fontId="5"/>
  </si>
  <si>
    <t>成果実績について、その目標を達成している。</t>
    <rPh sb="0" eb="2">
      <t>セイカ</t>
    </rPh>
    <rPh sb="2" eb="4">
      <t>ジッセキ</t>
    </rPh>
    <rPh sb="11" eb="13">
      <t>モクヒョウ</t>
    </rPh>
    <rPh sb="14" eb="16">
      <t>タッセイ</t>
    </rPh>
    <phoneticPr fontId="5"/>
  </si>
  <si>
    <t>他の手段、方法はない。</t>
    <rPh sb="0" eb="1">
      <t>ホカ</t>
    </rPh>
    <rPh sb="2" eb="4">
      <t>シュダン</t>
    </rPh>
    <rPh sb="5" eb="7">
      <t>ホウホウ</t>
    </rPh>
    <phoneticPr fontId="5"/>
  </si>
  <si>
    <t>活動実績は見込みどおりである。</t>
    <rPh sb="0" eb="4">
      <t>カツドウジッセキ</t>
    </rPh>
    <rPh sb="5" eb="7">
      <t>ミコ</t>
    </rPh>
    <phoneticPr fontId="5"/>
  </si>
  <si>
    <t>-</t>
    <phoneticPr fontId="5"/>
  </si>
  <si>
    <t>本事業は、サイバー攻撃に適切に対処するための施策立案及び対処能力を向上させることを目的とし、サイバーセキュリティに関する知識・技能を習得させるために実施するものであり、情報システムの機能強化を適切に実施することと同様に極めて重要である。</t>
    <rPh sb="0" eb="1">
      <t>ホン</t>
    </rPh>
    <rPh sb="1" eb="3">
      <t>ジギョウ</t>
    </rPh>
    <rPh sb="9" eb="11">
      <t>コウゲキ</t>
    </rPh>
    <rPh sb="12" eb="14">
      <t>テキセツ</t>
    </rPh>
    <rPh sb="15" eb="17">
      <t>タイショ</t>
    </rPh>
    <rPh sb="22" eb="26">
      <t>セサクリツアン</t>
    </rPh>
    <rPh sb="26" eb="27">
      <t>オヨ</t>
    </rPh>
    <rPh sb="28" eb="32">
      <t>タイショノウリョク</t>
    </rPh>
    <rPh sb="33" eb="35">
      <t>コウジョウ</t>
    </rPh>
    <rPh sb="41" eb="43">
      <t>モクテキ</t>
    </rPh>
    <rPh sb="57" eb="58">
      <t>カン</t>
    </rPh>
    <rPh sb="60" eb="62">
      <t>チシキ</t>
    </rPh>
    <rPh sb="63" eb="65">
      <t>ギノウ</t>
    </rPh>
    <rPh sb="66" eb="68">
      <t>シュウトク</t>
    </rPh>
    <rPh sb="74" eb="76">
      <t>ジッシ</t>
    </rPh>
    <rPh sb="84" eb="86">
      <t>ジョウホウ</t>
    </rPh>
    <rPh sb="91" eb="93">
      <t>キノウ</t>
    </rPh>
    <rPh sb="93" eb="95">
      <t>キョウカ</t>
    </rPh>
    <rPh sb="96" eb="98">
      <t>テキセツ</t>
    </rPh>
    <rPh sb="99" eb="101">
      <t>ジッシ</t>
    </rPh>
    <rPh sb="106" eb="108">
      <t>ドウヨウ</t>
    </rPh>
    <rPh sb="109" eb="110">
      <t>キワ</t>
    </rPh>
    <rPh sb="112" eb="114">
      <t>ジュウヨウ</t>
    </rPh>
    <phoneticPr fontId="5"/>
  </si>
  <si>
    <t>防衛</t>
  </si>
  <si>
    <t>エヌ・ティ・ティ・コミュニケーションズ株式会社</t>
    <rPh sb="19" eb="21">
      <t>カブシキ</t>
    </rPh>
    <rPh sb="21" eb="23">
      <t>カイシャ</t>
    </rPh>
    <phoneticPr fontId="5"/>
  </si>
  <si>
    <t>教育の受託</t>
    <rPh sb="0" eb="2">
      <t>キョウイク</t>
    </rPh>
    <rPh sb="3" eb="5">
      <t>ジュタク</t>
    </rPh>
    <phoneticPr fontId="5"/>
  </si>
  <si>
    <t>学校法人岩崎学園</t>
    <rPh sb="0" eb="2">
      <t>ガッコウ</t>
    </rPh>
    <rPh sb="2" eb="4">
      <t>ホウジン</t>
    </rPh>
    <rPh sb="4" eb="6">
      <t>イワサキ</t>
    </rPh>
    <rPh sb="6" eb="8">
      <t>ガクエン</t>
    </rPh>
    <phoneticPr fontId="5"/>
  </si>
  <si>
    <t>NRIセキュアテクノロジーズ株式会社</t>
    <rPh sb="14" eb="16">
      <t>カブシキ</t>
    </rPh>
    <rPh sb="16" eb="18">
      <t>カイシャ</t>
    </rPh>
    <phoneticPr fontId="5"/>
  </si>
  <si>
    <t>-</t>
    <phoneticPr fontId="5"/>
  </si>
  <si>
    <t>A.エヌ・ティ・ティ・コミュニケーションズ株式会社</t>
    <phoneticPr fontId="5"/>
  </si>
  <si>
    <t>教育訓練費</t>
    <rPh sb="0" eb="2">
      <t>キョウイク</t>
    </rPh>
    <rPh sb="2" eb="5">
      <t>クンレンヒ</t>
    </rPh>
    <phoneticPr fontId="5"/>
  </si>
  <si>
    <t>受講料</t>
    <rPh sb="0" eb="3">
      <t>ジュコウリョウ</t>
    </rPh>
    <phoneticPr fontId="5"/>
  </si>
  <si>
    <t>-</t>
    <phoneticPr fontId="5"/>
  </si>
  <si>
    <t>情報通信課長
瀨川　篤史</t>
    <phoneticPr fontId="5"/>
  </si>
  <si>
    <t>-</t>
    <phoneticPr fontId="5"/>
  </si>
  <si>
    <t>-</t>
    <phoneticPr fontId="5"/>
  </si>
  <si>
    <t>引き続き、契約実績の分析及びコスト低減方策の検討を行い、効率的な予算要求、執行に努める。</t>
    <rPh sb="0" eb="1">
      <t>ヒ</t>
    </rPh>
    <rPh sb="2" eb="3">
      <t>ツヅ</t>
    </rPh>
    <rPh sb="5" eb="7">
      <t>ケイヤク</t>
    </rPh>
    <rPh sb="7" eb="9">
      <t>ジッセキ</t>
    </rPh>
    <rPh sb="10" eb="12">
      <t>ブンセキ</t>
    </rPh>
    <rPh sb="12" eb="13">
      <t>オヨ</t>
    </rPh>
    <rPh sb="17" eb="19">
      <t>テイゲン</t>
    </rPh>
    <rPh sb="19" eb="21">
      <t>ホウサク</t>
    </rPh>
    <rPh sb="22" eb="24">
      <t>ケントウ</t>
    </rPh>
    <rPh sb="25" eb="26">
      <t>オコナ</t>
    </rPh>
    <rPh sb="28" eb="31">
      <t>コウリツテキ</t>
    </rPh>
    <rPh sb="32" eb="34">
      <t>ヨサン</t>
    </rPh>
    <rPh sb="34" eb="36">
      <t>ヨウキュウ</t>
    </rPh>
    <rPh sb="37" eb="39">
      <t>シッコウ</t>
    </rPh>
    <rPh sb="40" eb="41">
      <t>ツト</t>
    </rPh>
    <phoneticPr fontId="5"/>
  </si>
  <si>
    <t>平成31年度以降に係る防衛計画の大綱、中期防衛力整備計画（平成31年度～平成35年度）（平成３０年１２月１８日国家安全保障会議決定・閣議決定）
サイバーセキュリティ戦略（令和３年９月２８日　閣議決定）</t>
    <phoneticPr fontId="5"/>
  </si>
  <si>
    <t>-</t>
    <phoneticPr fontId="5"/>
  </si>
  <si>
    <t>調達に際しては、一般競争入札により参加者を募ることで競争性の確保に努めている。競争性のない随意契約については、セキュリティに関する資格であるＣＩＳＳＰ取得のための教育を行うものであるが、国内におけるＣＩＳＳＰの公式トレーニングの総代理店との契約であり、支出先の選定は妥当である。</t>
    <phoneticPr fontId="5"/>
  </si>
  <si>
    <t>4/4</t>
    <phoneticPr fontId="5"/>
  </si>
  <si>
    <t>8/4</t>
    <phoneticPr fontId="5"/>
  </si>
  <si>
    <t>16/15</t>
    <phoneticPr fontId="5"/>
  </si>
  <si>
    <t>26/24</t>
    <phoneticPr fontId="5"/>
  </si>
  <si>
    <t>・外部有識者抽出点検の対象外である。</t>
    <phoneticPr fontId="5"/>
  </si>
  <si>
    <t>・複数者による応札が見られ、競争性の確保に努めていることは評価できるものの、依然として一者応札の案件が見受けられるので、要因分析を行い応札者の拡大に努められたい。</t>
    <phoneticPr fontId="5"/>
  </si>
  <si>
    <t>・一者応札改善のため、引き続き仕様書等の見直しを行い競争性の拡大に努める。</t>
    <phoneticPr fontId="5"/>
  </si>
  <si>
    <t>サイバー攻撃時に適切に対処するための施策立案及び対処能力等の向上が認められた者の割合が８０％以上とする。（修得させる人数については毎年検討）
サイバー攻撃対処要員は年々増加させており、施策立案及び対処能力等の向上が必要な者については毎年見直していることから、中間目標の設定は困難である。</t>
    <phoneticPr fontId="5"/>
  </si>
  <si>
    <t>7ページ、8ページ</t>
    <phoneticPr fontId="5"/>
  </si>
  <si>
    <t>見積単価の増額のため
重要政策推進枠：33</t>
    <rPh sb="0" eb="2">
      <t>ミツモリ</t>
    </rPh>
    <rPh sb="2" eb="4">
      <t>タンカ</t>
    </rPh>
    <rPh sb="5" eb="7">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</si>
</sst>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00"/>
      <color rgb="FFFF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199009</xdr:colOff>
      <xdr:row>271</xdr:row>
      <xdr:rowOff>0</xdr:rowOff>
    </xdr:from>
    <xdr:to>
      <xdr:col>27</xdr:col>
      <xdr:colOff>199609</xdr:colOff>
      <xdr:row>273</xdr:row>
      <xdr:rowOff>1541</xdr:rowOff>
    </xdr:to>
    <xdr:sp macro="" textlink="">
      <xdr:nvSpPr>
        <xdr:cNvPr id="2" name="正方形/長方形 1">
          <a:extLst>
            <a:ext uri="{FF2B5EF4-FFF2-40B4-BE49-F238E27FC236}">
              <a16:creationId xmlns:a16="http://schemas.microsoft.com/office/drawing/2014/main" id="{AF43FA36-86EB-4E41-AB50-7BEEFFB7FE8B}"/>
            </a:ext>
          </a:extLst>
        </xdr:cNvPr>
        <xdr:cNvSpPr/>
      </xdr:nvSpPr>
      <xdr:spPr>
        <a:xfrm>
          <a:off x="4233127" y="90655588"/>
          <a:ext cx="1412541" cy="696306"/>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１６．０百万円</a:t>
          </a:r>
        </a:p>
      </xdr:txBody>
    </xdr:sp>
    <xdr:clientData/>
  </xdr:twoCellAnchor>
  <xdr:twoCellAnchor>
    <xdr:from>
      <xdr:col>24</xdr:col>
      <xdr:colOff>77263</xdr:colOff>
      <xdr:row>273</xdr:row>
      <xdr:rowOff>6135</xdr:rowOff>
    </xdr:from>
    <xdr:to>
      <xdr:col>24</xdr:col>
      <xdr:colOff>77263</xdr:colOff>
      <xdr:row>276</xdr:row>
      <xdr:rowOff>18956</xdr:rowOff>
    </xdr:to>
    <xdr:cxnSp macro="">
      <xdr:nvCxnSpPr>
        <xdr:cNvPr id="3" name="直線矢印コネクタ 2">
          <a:extLst>
            <a:ext uri="{FF2B5EF4-FFF2-40B4-BE49-F238E27FC236}">
              <a16:creationId xmlns:a16="http://schemas.microsoft.com/office/drawing/2014/main" id="{E4EB99C0-F694-4E9B-822C-C9CB2B75B33F}"/>
            </a:ext>
          </a:extLst>
        </xdr:cNvPr>
        <xdr:cNvCxnSpPr/>
      </xdr:nvCxnSpPr>
      <xdr:spPr>
        <a:xfrm>
          <a:off x="4918204" y="91356488"/>
          <a:ext cx="0" cy="105496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87435</xdr:colOff>
      <xdr:row>276</xdr:row>
      <xdr:rowOff>48371</xdr:rowOff>
    </xdr:from>
    <xdr:to>
      <xdr:col>28</xdr:col>
      <xdr:colOff>89647</xdr:colOff>
      <xdr:row>278</xdr:row>
      <xdr:rowOff>57625</xdr:rowOff>
    </xdr:to>
    <xdr:sp macro="" textlink="">
      <xdr:nvSpPr>
        <xdr:cNvPr id="4" name="正方形/長方形 3">
          <a:extLst>
            <a:ext uri="{FF2B5EF4-FFF2-40B4-BE49-F238E27FC236}">
              <a16:creationId xmlns:a16="http://schemas.microsoft.com/office/drawing/2014/main" id="{C6F36C61-4A2A-4C04-9B28-91BCF308E058}"/>
            </a:ext>
          </a:extLst>
        </xdr:cNvPr>
        <xdr:cNvSpPr/>
      </xdr:nvSpPr>
      <xdr:spPr>
        <a:xfrm>
          <a:off x="3673317" y="42104047"/>
          <a:ext cx="1436565" cy="704019"/>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　他２社</a:t>
          </a:r>
          <a:endParaRPr kumimoji="1" lang="en-US" altLang="ja-JP" sz="1100">
            <a:solidFill>
              <a:sysClr val="windowText" lastClr="000000"/>
            </a:solidFill>
          </a:endParaRPr>
        </a:p>
        <a:p>
          <a:pPr algn="ctr"/>
          <a:r>
            <a:rPr kumimoji="1" lang="ja-JP" altLang="en-US" sz="1100">
              <a:solidFill>
                <a:sysClr val="windowText" lastClr="000000"/>
              </a:solidFill>
            </a:rPr>
            <a:t>１６．０百万円</a:t>
          </a:r>
        </a:p>
      </xdr:txBody>
    </xdr:sp>
    <xdr:clientData/>
  </xdr:twoCellAnchor>
  <xdr:oneCellAnchor>
    <xdr:from>
      <xdr:col>24</xdr:col>
      <xdr:colOff>96313</xdr:colOff>
      <xdr:row>273</xdr:row>
      <xdr:rowOff>308812</xdr:rowOff>
    </xdr:from>
    <xdr:ext cx="1877437" cy="459100"/>
    <xdr:sp macro="" textlink="">
      <xdr:nvSpPr>
        <xdr:cNvPr id="5" name="テキスト ボックス 4">
          <a:extLst>
            <a:ext uri="{FF2B5EF4-FFF2-40B4-BE49-F238E27FC236}">
              <a16:creationId xmlns:a16="http://schemas.microsoft.com/office/drawing/2014/main" id="{FBA1AC4C-B788-4F99-BC87-038C4344AA88}"/>
            </a:ext>
          </a:extLst>
        </xdr:cNvPr>
        <xdr:cNvSpPr txBox="1"/>
      </xdr:nvSpPr>
      <xdr:spPr>
        <a:xfrm>
          <a:off x="4937254" y="91659165"/>
          <a:ext cx="187743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p>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19</xdr:col>
      <xdr:colOff>0</xdr:colOff>
      <xdr:row>278</xdr:row>
      <xdr:rowOff>103395</xdr:rowOff>
    </xdr:from>
    <xdr:to>
      <xdr:col>30</xdr:col>
      <xdr:colOff>185380</xdr:colOff>
      <xdr:row>280</xdr:row>
      <xdr:rowOff>118781</xdr:rowOff>
    </xdr:to>
    <xdr:grpSp>
      <xdr:nvGrpSpPr>
        <xdr:cNvPr id="6" name="グループ化 5">
          <a:extLst>
            <a:ext uri="{FF2B5EF4-FFF2-40B4-BE49-F238E27FC236}">
              <a16:creationId xmlns:a16="http://schemas.microsoft.com/office/drawing/2014/main" id="{E4EE2D4B-7FA3-48DF-9411-F65F7BD8B623}"/>
            </a:ext>
          </a:extLst>
        </xdr:cNvPr>
        <xdr:cNvGrpSpPr/>
      </xdr:nvGrpSpPr>
      <xdr:grpSpPr>
        <a:xfrm>
          <a:off x="3832412" y="42640924"/>
          <a:ext cx="2404144" cy="710151"/>
          <a:chOff x="4234543" y="43345611"/>
          <a:chExt cx="2012536" cy="817893"/>
        </a:xfrm>
      </xdr:grpSpPr>
      <xdr:sp macro="" textlink="">
        <xdr:nvSpPr>
          <xdr:cNvPr id="7" name="テキスト ボックス 6">
            <a:extLst>
              <a:ext uri="{FF2B5EF4-FFF2-40B4-BE49-F238E27FC236}">
                <a16:creationId xmlns:a16="http://schemas.microsoft.com/office/drawing/2014/main" id="{198059BF-C30E-4D99-BE7F-E9F9BD27368B}"/>
              </a:ext>
            </a:extLst>
          </xdr:cNvPr>
          <xdr:cNvSpPr txBox="1"/>
        </xdr:nvSpPr>
        <xdr:spPr>
          <a:xfrm>
            <a:off x="4295839" y="43345611"/>
            <a:ext cx="1951240" cy="8178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サイバーセキュリティに関する</a:t>
            </a:r>
            <a:endParaRPr kumimoji="1" lang="en-US" altLang="ja-JP" sz="1100"/>
          </a:p>
          <a:p>
            <a:r>
              <a:rPr kumimoji="1" lang="ja-JP" altLang="en-US" sz="1100"/>
              <a:t>部外委託教育に関する役務</a:t>
            </a:r>
          </a:p>
        </xdr:txBody>
      </xdr:sp>
      <xdr:sp macro="" textlink="">
        <xdr:nvSpPr>
          <xdr:cNvPr id="8" name="大かっこ 7">
            <a:extLst>
              <a:ext uri="{FF2B5EF4-FFF2-40B4-BE49-F238E27FC236}">
                <a16:creationId xmlns:a16="http://schemas.microsoft.com/office/drawing/2014/main" id="{153A6E5D-A5CC-4C52-9F5F-9E55D1E976FB}"/>
              </a:ext>
            </a:extLst>
          </xdr:cNvPr>
          <xdr:cNvSpPr/>
        </xdr:nvSpPr>
        <xdr:spPr>
          <a:xfrm>
            <a:off x="4234543" y="43425855"/>
            <a:ext cx="1906667" cy="3503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6"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733</v>
      </c>
      <c r="AK2" s="850"/>
      <c r="AL2" s="850"/>
      <c r="AM2" s="850"/>
      <c r="AN2" s="90" t="s">
        <v>368</v>
      </c>
      <c r="AO2" s="850">
        <v>21</v>
      </c>
      <c r="AP2" s="850"/>
      <c r="AQ2" s="850"/>
      <c r="AR2" s="91" t="s">
        <v>368</v>
      </c>
      <c r="AS2" s="851">
        <v>3</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743</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2.2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747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700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701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4</v>
      </c>
      <c r="Q13" s="714"/>
      <c r="R13" s="714"/>
      <c r="S13" s="714"/>
      <c r="T13" s="714"/>
      <c r="U13" s="714"/>
      <c r="V13" s="715"/>
      <c r="W13" s="713">
        <v>9</v>
      </c>
      <c r="X13" s="714"/>
      <c r="Y13" s="714"/>
      <c r="Z13" s="714"/>
      <c r="AA13" s="714"/>
      <c r="AB13" s="714"/>
      <c r="AC13" s="715"/>
      <c r="AD13" s="713">
        <v>18</v>
      </c>
      <c r="AE13" s="714"/>
      <c r="AF13" s="714"/>
      <c r="AG13" s="714"/>
      <c r="AH13" s="714"/>
      <c r="AI13" s="714"/>
      <c r="AJ13" s="715"/>
      <c r="AK13" s="713">
        <v>26</v>
      </c>
      <c r="AL13" s="714"/>
      <c r="AM13" s="714"/>
      <c r="AN13" s="714"/>
      <c r="AO13" s="714"/>
      <c r="AP13" s="714"/>
      <c r="AQ13" s="715"/>
      <c r="AR13" s="750">
        <v>33</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702</v>
      </c>
      <c r="Q14" s="714"/>
      <c r="R14" s="714"/>
      <c r="S14" s="714"/>
      <c r="T14" s="714"/>
      <c r="U14" s="714"/>
      <c r="V14" s="715"/>
      <c r="W14" s="713" t="s">
        <v>702</v>
      </c>
      <c r="X14" s="714"/>
      <c r="Y14" s="714"/>
      <c r="Z14" s="714"/>
      <c r="AA14" s="714"/>
      <c r="AB14" s="714"/>
      <c r="AC14" s="715"/>
      <c r="AD14" s="713" t="s">
        <v>702</v>
      </c>
      <c r="AE14" s="714"/>
      <c r="AF14" s="714"/>
      <c r="AG14" s="714"/>
      <c r="AH14" s="714"/>
      <c r="AI14" s="714"/>
      <c r="AJ14" s="715"/>
      <c r="AK14" s="713" t="s">
        <v>702</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702</v>
      </c>
      <c r="Q15" s="714"/>
      <c r="R15" s="714"/>
      <c r="S15" s="714"/>
      <c r="T15" s="714"/>
      <c r="U15" s="714"/>
      <c r="V15" s="715"/>
      <c r="W15" s="713" t="s">
        <v>702</v>
      </c>
      <c r="X15" s="714"/>
      <c r="Y15" s="714"/>
      <c r="Z15" s="714"/>
      <c r="AA15" s="714"/>
      <c r="AB15" s="714"/>
      <c r="AC15" s="715"/>
      <c r="AD15" s="713" t="s">
        <v>702</v>
      </c>
      <c r="AE15" s="714"/>
      <c r="AF15" s="714"/>
      <c r="AG15" s="714"/>
      <c r="AH15" s="714"/>
      <c r="AI15" s="714"/>
      <c r="AJ15" s="715"/>
      <c r="AK15" s="713" t="s">
        <v>702</v>
      </c>
      <c r="AL15" s="714"/>
      <c r="AM15" s="714"/>
      <c r="AN15" s="714"/>
      <c r="AO15" s="714"/>
      <c r="AP15" s="714"/>
      <c r="AQ15" s="715"/>
      <c r="AR15" s="713" t="s">
        <v>702</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702</v>
      </c>
      <c r="Q16" s="714"/>
      <c r="R16" s="714"/>
      <c r="S16" s="714"/>
      <c r="T16" s="714"/>
      <c r="U16" s="714"/>
      <c r="V16" s="715"/>
      <c r="W16" s="713" t="s">
        <v>702</v>
      </c>
      <c r="X16" s="714"/>
      <c r="Y16" s="714"/>
      <c r="Z16" s="714"/>
      <c r="AA16" s="714"/>
      <c r="AB16" s="714"/>
      <c r="AC16" s="715"/>
      <c r="AD16" s="713" t="s">
        <v>702</v>
      </c>
      <c r="AE16" s="714"/>
      <c r="AF16" s="714"/>
      <c r="AG16" s="714"/>
      <c r="AH16" s="714"/>
      <c r="AI16" s="714"/>
      <c r="AJ16" s="715"/>
      <c r="AK16" s="713" t="s">
        <v>702</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702</v>
      </c>
      <c r="Q17" s="714"/>
      <c r="R17" s="714"/>
      <c r="S17" s="714"/>
      <c r="T17" s="714"/>
      <c r="U17" s="714"/>
      <c r="V17" s="715"/>
      <c r="W17" s="713" t="s">
        <v>702</v>
      </c>
      <c r="X17" s="714"/>
      <c r="Y17" s="714"/>
      <c r="Z17" s="714"/>
      <c r="AA17" s="714"/>
      <c r="AB17" s="714"/>
      <c r="AC17" s="715"/>
      <c r="AD17" s="713" t="s">
        <v>702</v>
      </c>
      <c r="AE17" s="714"/>
      <c r="AF17" s="714"/>
      <c r="AG17" s="714"/>
      <c r="AH17" s="714"/>
      <c r="AI17" s="714"/>
      <c r="AJ17" s="715"/>
      <c r="AK17" s="713" t="s">
        <v>702</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4</v>
      </c>
      <c r="Q18" s="794"/>
      <c r="R18" s="794"/>
      <c r="S18" s="794"/>
      <c r="T18" s="794"/>
      <c r="U18" s="794"/>
      <c r="V18" s="795"/>
      <c r="W18" s="793">
        <f>SUM(W13:AC17)</f>
        <v>9</v>
      </c>
      <c r="X18" s="794"/>
      <c r="Y18" s="794"/>
      <c r="Z18" s="794"/>
      <c r="AA18" s="794"/>
      <c r="AB18" s="794"/>
      <c r="AC18" s="795"/>
      <c r="AD18" s="793">
        <f>SUM(AD13:AJ17)</f>
        <v>18</v>
      </c>
      <c r="AE18" s="794"/>
      <c r="AF18" s="794"/>
      <c r="AG18" s="794"/>
      <c r="AH18" s="794"/>
      <c r="AI18" s="794"/>
      <c r="AJ18" s="795"/>
      <c r="AK18" s="793">
        <f>SUM(AK13:AQ17)</f>
        <v>26</v>
      </c>
      <c r="AL18" s="794"/>
      <c r="AM18" s="794"/>
      <c r="AN18" s="794"/>
      <c r="AO18" s="794"/>
      <c r="AP18" s="794"/>
      <c r="AQ18" s="795"/>
      <c r="AR18" s="793">
        <f>SUM(AR13:AX17)</f>
        <v>33</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4</v>
      </c>
      <c r="Q19" s="714"/>
      <c r="R19" s="714"/>
      <c r="S19" s="714"/>
      <c r="T19" s="714"/>
      <c r="U19" s="714"/>
      <c r="V19" s="715"/>
      <c r="W19" s="713">
        <v>8</v>
      </c>
      <c r="X19" s="714"/>
      <c r="Y19" s="714"/>
      <c r="Z19" s="714"/>
      <c r="AA19" s="714"/>
      <c r="AB19" s="714"/>
      <c r="AC19" s="715"/>
      <c r="AD19" s="713">
        <v>16</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1</v>
      </c>
      <c r="Q20" s="761"/>
      <c r="R20" s="761"/>
      <c r="S20" s="761"/>
      <c r="T20" s="761"/>
      <c r="U20" s="761"/>
      <c r="V20" s="761"/>
      <c r="W20" s="761">
        <f>IF(W18=0, "-", SUM(W19)/W18)</f>
        <v>0.88888888888888884</v>
      </c>
      <c r="X20" s="761"/>
      <c r="Y20" s="761"/>
      <c r="Z20" s="761"/>
      <c r="AA20" s="761"/>
      <c r="AB20" s="761"/>
      <c r="AC20" s="761"/>
      <c r="AD20" s="761">
        <f>IF(AD18=0, "-", SUM(AD19)/AD18)</f>
        <v>0.88888888888888884</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1</v>
      </c>
      <c r="Q21" s="761"/>
      <c r="R21" s="761"/>
      <c r="S21" s="761"/>
      <c r="T21" s="761"/>
      <c r="U21" s="761"/>
      <c r="V21" s="761"/>
      <c r="W21" s="761">
        <f>IF(W19=0, "-", SUM(W19)/SUM(W13,W14))</f>
        <v>0.88888888888888884</v>
      </c>
      <c r="X21" s="761"/>
      <c r="Y21" s="761"/>
      <c r="Z21" s="761"/>
      <c r="AA21" s="761"/>
      <c r="AB21" s="761"/>
      <c r="AC21" s="761"/>
      <c r="AD21" s="761">
        <f>IF(AD19=0, "-", SUM(AD19)/SUM(AD13,AD14))</f>
        <v>0.88888888888888884</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703</v>
      </c>
      <c r="H23" s="748"/>
      <c r="I23" s="748"/>
      <c r="J23" s="748"/>
      <c r="K23" s="748"/>
      <c r="L23" s="748"/>
      <c r="M23" s="748"/>
      <c r="N23" s="748"/>
      <c r="O23" s="749"/>
      <c r="P23" s="750">
        <v>26</v>
      </c>
      <c r="Q23" s="751"/>
      <c r="R23" s="751"/>
      <c r="S23" s="751"/>
      <c r="T23" s="751"/>
      <c r="U23" s="751"/>
      <c r="V23" s="752"/>
      <c r="W23" s="750">
        <v>33</v>
      </c>
      <c r="X23" s="751"/>
      <c r="Y23" s="751"/>
      <c r="Z23" s="751"/>
      <c r="AA23" s="751"/>
      <c r="AB23" s="751"/>
      <c r="AC23" s="752"/>
      <c r="AD23" s="753" t="s">
        <v>759</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702</v>
      </c>
      <c r="H24" s="717"/>
      <c r="I24" s="717"/>
      <c r="J24" s="717"/>
      <c r="K24" s="717"/>
      <c r="L24" s="717"/>
      <c r="M24" s="717"/>
      <c r="N24" s="717"/>
      <c r="O24" s="718"/>
      <c r="P24" s="713" t="s">
        <v>702</v>
      </c>
      <c r="Q24" s="714"/>
      <c r="R24" s="714"/>
      <c r="S24" s="714"/>
      <c r="T24" s="714"/>
      <c r="U24" s="714"/>
      <c r="V24" s="715"/>
      <c r="W24" s="713" t="s">
        <v>702</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702</v>
      </c>
      <c r="H25" s="717"/>
      <c r="I25" s="717"/>
      <c r="J25" s="717"/>
      <c r="K25" s="717"/>
      <c r="L25" s="717"/>
      <c r="M25" s="717"/>
      <c r="N25" s="717"/>
      <c r="O25" s="718"/>
      <c r="P25" s="713" t="s">
        <v>702</v>
      </c>
      <c r="Q25" s="714"/>
      <c r="R25" s="714"/>
      <c r="S25" s="714"/>
      <c r="T25" s="714"/>
      <c r="U25" s="714"/>
      <c r="V25" s="715"/>
      <c r="W25" s="713" t="s">
        <v>702</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702</v>
      </c>
      <c r="H26" s="717"/>
      <c r="I26" s="717"/>
      <c r="J26" s="717"/>
      <c r="K26" s="717"/>
      <c r="L26" s="717"/>
      <c r="M26" s="717"/>
      <c r="N26" s="717"/>
      <c r="O26" s="718"/>
      <c r="P26" s="713" t="s">
        <v>702</v>
      </c>
      <c r="Q26" s="714"/>
      <c r="R26" s="714"/>
      <c r="S26" s="714"/>
      <c r="T26" s="714"/>
      <c r="U26" s="714"/>
      <c r="V26" s="715"/>
      <c r="W26" s="713" t="s">
        <v>702</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702</v>
      </c>
      <c r="H27" s="717"/>
      <c r="I27" s="717"/>
      <c r="J27" s="717"/>
      <c r="K27" s="717"/>
      <c r="L27" s="717"/>
      <c r="M27" s="717"/>
      <c r="N27" s="717"/>
      <c r="O27" s="718"/>
      <c r="P27" s="713" t="s">
        <v>702</v>
      </c>
      <c r="Q27" s="714"/>
      <c r="R27" s="714"/>
      <c r="S27" s="714"/>
      <c r="T27" s="714"/>
      <c r="U27" s="714"/>
      <c r="V27" s="715"/>
      <c r="W27" s="713" t="s">
        <v>702</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745</v>
      </c>
      <c r="H28" s="768"/>
      <c r="I28" s="768"/>
      <c r="J28" s="768"/>
      <c r="K28" s="768"/>
      <c r="L28" s="768"/>
      <c r="M28" s="768"/>
      <c r="N28" s="768"/>
      <c r="O28" s="769"/>
      <c r="P28" s="770" t="s">
        <v>745</v>
      </c>
      <c r="Q28" s="771"/>
      <c r="R28" s="771"/>
      <c r="S28" s="771"/>
      <c r="T28" s="771"/>
      <c r="U28" s="771"/>
      <c r="V28" s="772"/>
      <c r="W28" s="770" t="s">
        <v>745</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26</v>
      </c>
      <c r="Q29" s="736"/>
      <c r="R29" s="736"/>
      <c r="S29" s="736"/>
      <c r="T29" s="736"/>
      <c r="U29" s="736"/>
      <c r="V29" s="737"/>
      <c r="W29" s="738">
        <f>AR13</f>
        <v>33</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714</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715</v>
      </c>
      <c r="H32" s="650"/>
      <c r="I32" s="650"/>
      <c r="J32" s="650"/>
      <c r="K32" s="650"/>
      <c r="L32" s="650"/>
      <c r="M32" s="650"/>
      <c r="N32" s="650"/>
      <c r="O32" s="650"/>
      <c r="P32" s="653" t="s">
        <v>706</v>
      </c>
      <c r="Q32" s="654"/>
      <c r="R32" s="654"/>
      <c r="S32" s="654"/>
      <c r="T32" s="654"/>
      <c r="U32" s="654"/>
      <c r="V32" s="654"/>
      <c r="W32" s="654"/>
      <c r="X32" s="655"/>
      <c r="Y32" s="659" t="s">
        <v>52</v>
      </c>
      <c r="Z32" s="660"/>
      <c r="AA32" s="661"/>
      <c r="AB32" s="662" t="s">
        <v>705</v>
      </c>
      <c r="AC32" s="662"/>
      <c r="AD32" s="662"/>
      <c r="AE32" s="631">
        <v>4</v>
      </c>
      <c r="AF32" s="631"/>
      <c r="AG32" s="631"/>
      <c r="AH32" s="631"/>
      <c r="AI32" s="631">
        <v>4</v>
      </c>
      <c r="AJ32" s="631"/>
      <c r="AK32" s="631"/>
      <c r="AL32" s="631"/>
      <c r="AM32" s="631">
        <v>15</v>
      </c>
      <c r="AN32" s="631"/>
      <c r="AO32" s="631"/>
      <c r="AP32" s="631"/>
      <c r="AQ32" s="677" t="s">
        <v>742</v>
      </c>
      <c r="AR32" s="631"/>
      <c r="AS32" s="631"/>
      <c r="AT32" s="631"/>
      <c r="AU32" s="108" t="s">
        <v>742</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705</v>
      </c>
      <c r="AC33" s="662"/>
      <c r="AD33" s="662"/>
      <c r="AE33" s="631">
        <v>4</v>
      </c>
      <c r="AF33" s="631"/>
      <c r="AG33" s="631"/>
      <c r="AH33" s="631"/>
      <c r="AI33" s="631">
        <v>4</v>
      </c>
      <c r="AJ33" s="631"/>
      <c r="AK33" s="631"/>
      <c r="AL33" s="631"/>
      <c r="AM33" s="631">
        <v>14</v>
      </c>
      <c r="AN33" s="631"/>
      <c r="AO33" s="631"/>
      <c r="AP33" s="631"/>
      <c r="AQ33" s="631">
        <v>24</v>
      </c>
      <c r="AR33" s="631"/>
      <c r="AS33" s="631"/>
      <c r="AT33" s="631"/>
      <c r="AU33" s="632">
        <v>28</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707</v>
      </c>
      <c r="H35" s="668"/>
      <c r="I35" s="668"/>
      <c r="J35" s="668"/>
      <c r="K35" s="668"/>
      <c r="L35" s="668"/>
      <c r="M35" s="668"/>
      <c r="N35" s="668"/>
      <c r="O35" s="668"/>
      <c r="P35" s="668"/>
      <c r="Q35" s="668"/>
      <c r="R35" s="668"/>
      <c r="S35" s="668"/>
      <c r="T35" s="668"/>
      <c r="U35" s="668"/>
      <c r="V35" s="668"/>
      <c r="W35" s="668"/>
      <c r="X35" s="668"/>
      <c r="Y35" s="671" t="s">
        <v>666</v>
      </c>
      <c r="Z35" s="672"/>
      <c r="AA35" s="673"/>
      <c r="AB35" s="674" t="s">
        <v>708</v>
      </c>
      <c r="AC35" s="675"/>
      <c r="AD35" s="676"/>
      <c r="AE35" s="677">
        <v>1</v>
      </c>
      <c r="AF35" s="677"/>
      <c r="AG35" s="677"/>
      <c r="AH35" s="677"/>
      <c r="AI35" s="677">
        <v>2</v>
      </c>
      <c r="AJ35" s="677"/>
      <c r="AK35" s="677"/>
      <c r="AL35" s="677"/>
      <c r="AM35" s="677">
        <v>1.1000000000000001</v>
      </c>
      <c r="AN35" s="677"/>
      <c r="AO35" s="677"/>
      <c r="AP35" s="677"/>
      <c r="AQ35" s="108">
        <v>1.1000000000000001</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709</v>
      </c>
      <c r="AC36" s="628"/>
      <c r="AD36" s="629"/>
      <c r="AE36" s="630" t="s">
        <v>750</v>
      </c>
      <c r="AF36" s="630"/>
      <c r="AG36" s="630"/>
      <c r="AH36" s="630"/>
      <c r="AI36" s="630" t="s">
        <v>751</v>
      </c>
      <c r="AJ36" s="630"/>
      <c r="AK36" s="630"/>
      <c r="AL36" s="630"/>
      <c r="AM36" s="630" t="s">
        <v>752</v>
      </c>
      <c r="AN36" s="630"/>
      <c r="AO36" s="630"/>
      <c r="AP36" s="630"/>
      <c r="AQ36" s="630" t="s">
        <v>753</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5</v>
      </c>
      <c r="AR38" s="523"/>
      <c r="AS38" s="142" t="s">
        <v>224</v>
      </c>
      <c r="AT38" s="143"/>
      <c r="AU38" s="141" t="s">
        <v>702</v>
      </c>
      <c r="AV38" s="141"/>
      <c r="AW38" s="123" t="s">
        <v>170</v>
      </c>
      <c r="AX38" s="144"/>
    </row>
    <row r="39" spans="1:51" ht="62.25" customHeight="1" x14ac:dyDescent="0.15">
      <c r="A39" s="689"/>
      <c r="B39" s="687"/>
      <c r="C39" s="687"/>
      <c r="D39" s="687"/>
      <c r="E39" s="687"/>
      <c r="F39" s="688"/>
      <c r="G39" s="193" t="s">
        <v>704</v>
      </c>
      <c r="H39" s="194"/>
      <c r="I39" s="194"/>
      <c r="J39" s="194"/>
      <c r="K39" s="194"/>
      <c r="L39" s="194"/>
      <c r="M39" s="194"/>
      <c r="N39" s="194"/>
      <c r="O39" s="195"/>
      <c r="P39" s="146" t="s">
        <v>757</v>
      </c>
      <c r="Q39" s="146"/>
      <c r="R39" s="146"/>
      <c r="S39" s="146"/>
      <c r="T39" s="146"/>
      <c r="U39" s="146"/>
      <c r="V39" s="146"/>
      <c r="W39" s="146"/>
      <c r="X39" s="147"/>
      <c r="Y39" s="234" t="s">
        <v>12</v>
      </c>
      <c r="Z39" s="235"/>
      <c r="AA39" s="236"/>
      <c r="AB39" s="163" t="s">
        <v>705</v>
      </c>
      <c r="AC39" s="163"/>
      <c r="AD39" s="163"/>
      <c r="AE39" s="108">
        <v>4</v>
      </c>
      <c r="AF39" s="102"/>
      <c r="AG39" s="102"/>
      <c r="AH39" s="102"/>
      <c r="AI39" s="108">
        <v>4</v>
      </c>
      <c r="AJ39" s="102"/>
      <c r="AK39" s="102"/>
      <c r="AL39" s="102"/>
      <c r="AM39" s="108">
        <v>15</v>
      </c>
      <c r="AN39" s="102"/>
      <c r="AO39" s="102"/>
      <c r="AP39" s="102"/>
      <c r="AQ39" s="109" t="s">
        <v>702</v>
      </c>
      <c r="AR39" s="110"/>
      <c r="AS39" s="110"/>
      <c r="AT39" s="111"/>
      <c r="AU39" s="102" t="s">
        <v>702</v>
      </c>
      <c r="AV39" s="102"/>
      <c r="AW39" s="102"/>
      <c r="AX39" s="103"/>
    </row>
    <row r="40" spans="1:51" ht="62.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705</v>
      </c>
      <c r="AC40" s="107"/>
      <c r="AD40" s="107"/>
      <c r="AE40" s="108">
        <v>4</v>
      </c>
      <c r="AF40" s="102"/>
      <c r="AG40" s="102"/>
      <c r="AH40" s="102"/>
      <c r="AI40" s="108">
        <v>4</v>
      </c>
      <c r="AJ40" s="102"/>
      <c r="AK40" s="102"/>
      <c r="AL40" s="102"/>
      <c r="AM40" s="108">
        <v>14</v>
      </c>
      <c r="AN40" s="102"/>
      <c r="AO40" s="102"/>
      <c r="AP40" s="102"/>
      <c r="AQ40" s="109" t="s">
        <v>702</v>
      </c>
      <c r="AR40" s="110"/>
      <c r="AS40" s="110"/>
      <c r="AT40" s="111"/>
      <c r="AU40" s="102" t="s">
        <v>702</v>
      </c>
      <c r="AV40" s="102"/>
      <c r="AW40" s="102"/>
      <c r="AX40" s="103"/>
    </row>
    <row r="41" spans="1:51" ht="62.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107</v>
      </c>
      <c r="AN41" s="102"/>
      <c r="AO41" s="102"/>
      <c r="AP41" s="102"/>
      <c r="AQ41" s="109" t="s">
        <v>702</v>
      </c>
      <c r="AR41" s="110"/>
      <c r="AS41" s="110"/>
      <c r="AT41" s="111"/>
      <c r="AU41" s="102" t="s">
        <v>702</v>
      </c>
      <c r="AV41" s="102"/>
      <c r="AW41" s="102"/>
      <c r="AX41" s="103"/>
    </row>
    <row r="42" spans="1:51" ht="23.25" customHeight="1" x14ac:dyDescent="0.15">
      <c r="A42" s="202" t="s">
        <v>344</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idden="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idden="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idden="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idden="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idden="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idden="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idden="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idden="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idden="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idden="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idden="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idden="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idden="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idden="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idden="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idden="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idden="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idden="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idden="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14.25" hidden="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idden="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idden="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idden="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idden="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idden="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idden="1" x14ac:dyDescent="0.15">
      <c r="A69" s="698"/>
      <c r="B69" s="699"/>
      <c r="C69" s="699"/>
      <c r="D69" s="699"/>
      <c r="E69" s="699"/>
      <c r="F69" s="700"/>
      <c r="G69" s="667" t="s">
        <v>710</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idden="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idden="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idden="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idden="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idden="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idden="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idden="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idden="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idden="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idden="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idden="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idden="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idden="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idden="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idden="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idden="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idden="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idden="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idden="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idden="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idden="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idden="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idden="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idden="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idden="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idden="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idden="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14.25" hidden="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idden="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idden="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idden="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idden="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idden="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idden="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idden="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idden="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idden="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idden="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idden="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idden="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idden="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idden="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idden="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idden="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idden="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idden="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idden="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idden="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idden="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idden="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idden="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idden="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idden="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idden="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idden="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idden="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idden="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idden="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idden="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idden="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idden="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14.25" hidden="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idden="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idden="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idden="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idden="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idden="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idden="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idden="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idden="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idden="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idden="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idden="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idden="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idden="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idden="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idden="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idden="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idden="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idden="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idden="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idden="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idden="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idden="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idden="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idden="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idden="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idden="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idden="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idden="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idden="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idden="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idden="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idden="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idden="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14.25" hidden="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idden="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idden="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idden="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idden="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idden="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idden="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idden="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idden="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idden="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idden="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idden="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idden="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idden="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idden="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idden="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idden="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idden="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idden="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idden="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idden="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idden="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idden="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idden="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idden="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idden="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idden="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idden="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idden="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idden="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idden="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idden="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idden="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idden="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14.25" hidden="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idden="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idden="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idden="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idden="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idden="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idden="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idden="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idden="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idden="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idden="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idden="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idden="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idden="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49.5" hidden="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24.7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x14ac:dyDescent="0.15">
      <c r="A215" s="421" t="s">
        <v>367</v>
      </c>
      <c r="B215" s="422"/>
      <c r="C215" s="425" t="s">
        <v>227</v>
      </c>
      <c r="D215" s="422"/>
      <c r="E215" s="427" t="s">
        <v>243</v>
      </c>
      <c r="F215" s="428"/>
      <c r="G215" s="429" t="s">
        <v>716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717</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718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758</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702</v>
      </c>
      <c r="K218" s="509"/>
      <c r="L218" s="509"/>
      <c r="M218" s="509"/>
      <c r="N218" s="509"/>
      <c r="O218" s="509"/>
      <c r="P218" s="509"/>
      <c r="Q218" s="509"/>
      <c r="R218" s="509"/>
      <c r="S218" s="509"/>
      <c r="T218" s="510"/>
      <c r="U218" s="485" t="s">
        <v>744</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744</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744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713</v>
      </c>
      <c r="AE223" s="467"/>
      <c r="AF223" s="467"/>
      <c r="AG223" s="468" t="s">
        <v>719</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713</v>
      </c>
      <c r="AE224" s="380"/>
      <c r="AF224" s="380"/>
      <c r="AG224" s="374" t="s">
        <v>720</v>
      </c>
      <c r="AH224" s="375"/>
      <c r="AI224" s="375"/>
      <c r="AJ224" s="375"/>
      <c r="AK224" s="375"/>
      <c r="AL224" s="375"/>
      <c r="AM224" s="375"/>
      <c r="AN224" s="375"/>
      <c r="AO224" s="375"/>
      <c r="AP224" s="375"/>
      <c r="AQ224" s="375"/>
      <c r="AR224" s="375"/>
      <c r="AS224" s="375"/>
      <c r="AT224" s="375"/>
      <c r="AU224" s="375"/>
      <c r="AV224" s="375"/>
      <c r="AW224" s="375"/>
      <c r="AX224" s="376"/>
    </row>
    <row r="225" spans="1:50" ht="41.4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713</v>
      </c>
      <c r="AE225" s="417"/>
      <c r="AF225" s="417"/>
      <c r="AG225" s="402" t="s">
        <v>721</v>
      </c>
      <c r="AH225" s="149"/>
      <c r="AI225" s="149"/>
      <c r="AJ225" s="149"/>
      <c r="AK225" s="149"/>
      <c r="AL225" s="149"/>
      <c r="AM225" s="149"/>
      <c r="AN225" s="149"/>
      <c r="AO225" s="149"/>
      <c r="AP225" s="149"/>
      <c r="AQ225" s="149"/>
      <c r="AR225" s="149"/>
      <c r="AS225" s="149"/>
      <c r="AT225" s="149"/>
      <c r="AU225" s="149"/>
      <c r="AV225" s="149"/>
      <c r="AW225" s="149"/>
      <c r="AX225" s="403"/>
    </row>
    <row r="226" spans="1:50" ht="26.25"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713</v>
      </c>
      <c r="AE226" s="398"/>
      <c r="AF226" s="398"/>
      <c r="AG226" s="400" t="s">
        <v>749</v>
      </c>
      <c r="AH226" s="146"/>
      <c r="AI226" s="146"/>
      <c r="AJ226" s="146"/>
      <c r="AK226" s="146"/>
      <c r="AL226" s="146"/>
      <c r="AM226" s="146"/>
      <c r="AN226" s="146"/>
      <c r="AO226" s="146"/>
      <c r="AP226" s="146"/>
      <c r="AQ226" s="146"/>
      <c r="AR226" s="146"/>
      <c r="AS226" s="146"/>
      <c r="AT226" s="146"/>
      <c r="AU226" s="146"/>
      <c r="AV226" s="146"/>
      <c r="AW226" s="146"/>
      <c r="AX226" s="401"/>
    </row>
    <row r="227" spans="1:50" ht="26.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713</v>
      </c>
      <c r="AE229" s="364"/>
      <c r="AF229" s="364"/>
      <c r="AG229" s="366" t="s">
        <v>724</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713</v>
      </c>
      <c r="AE230" s="380"/>
      <c r="AF230" s="380"/>
      <c r="AG230" s="374" t="s">
        <v>725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722</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713</v>
      </c>
      <c r="AE232" s="380"/>
      <c r="AF232" s="380"/>
      <c r="AG232" s="374" t="s">
        <v>726</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722</v>
      </c>
      <c r="AE233" s="417"/>
      <c r="AF233" s="417"/>
      <c r="AG233" s="418"/>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722</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713</v>
      </c>
      <c r="AE235" s="410"/>
      <c r="AF235" s="411"/>
      <c r="AG235" s="412" t="s">
        <v>727</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713</v>
      </c>
      <c r="AE236" s="364"/>
      <c r="AF236" s="365"/>
      <c r="AG236" s="366" t="s">
        <v>728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713</v>
      </c>
      <c r="AE237" s="373"/>
      <c r="AF237" s="373"/>
      <c r="AG237" s="374" t="s">
        <v>729</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713</v>
      </c>
      <c r="AE238" s="380"/>
      <c r="AF238" s="380"/>
      <c r="AG238" s="374" t="s">
        <v>730</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713</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722</v>
      </c>
      <c r="AE240" s="398"/>
      <c r="AF240" s="399"/>
      <c r="AG240" s="400" t="s">
        <v>731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732</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746</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754</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755</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349</v>
      </c>
      <c r="B254" s="339"/>
      <c r="C254" s="339"/>
      <c r="D254" s="339"/>
      <c r="E254" s="340"/>
      <c r="F254" s="341" t="s">
        <v>756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748</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702</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702</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702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702</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702</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702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711</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712</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191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733</v>
      </c>
      <c r="H268" s="101"/>
      <c r="I268" s="101"/>
      <c r="J268" s="100">
        <v>20</v>
      </c>
      <c r="K268" s="100"/>
      <c r="L268" s="116">
        <v>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739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740</v>
      </c>
      <c r="H310" s="300"/>
      <c r="I310" s="300"/>
      <c r="J310" s="300"/>
      <c r="K310" s="301"/>
      <c r="L310" s="302" t="s">
        <v>741</v>
      </c>
      <c r="M310" s="303"/>
      <c r="N310" s="303"/>
      <c r="O310" s="303"/>
      <c r="P310" s="303"/>
      <c r="Q310" s="303"/>
      <c r="R310" s="303"/>
      <c r="S310" s="303"/>
      <c r="T310" s="303"/>
      <c r="U310" s="303"/>
      <c r="V310" s="303"/>
      <c r="W310" s="303"/>
      <c r="X310" s="304"/>
      <c r="Y310" s="305">
        <v>8.8000000000000007</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8.8000000000000007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17.25" hidden="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idden="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idden="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idden="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idden="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idden="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idden="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idden="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idden="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idden="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idden="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idden="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14.25" hidden="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17.25" hidden="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idden="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idden="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idden="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idden="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idden="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idden="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idden="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idden="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idden="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idden="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idden="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14.25" hidden="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17.25" hidden="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idden="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idden="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idden="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idden="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idden="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idden="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idden="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idden="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idden="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idden="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idden="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idden="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8"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9.75" customHeight="1" x14ac:dyDescent="0.15">
      <c r="A366" s="245">
        <v>1</v>
      </c>
      <c r="B366" s="245">
        <v>1</v>
      </c>
      <c r="C366" s="267" t="s">
        <v>734</v>
      </c>
      <c r="D366" s="266"/>
      <c r="E366" s="266"/>
      <c r="F366" s="266"/>
      <c r="G366" s="266"/>
      <c r="H366" s="266"/>
      <c r="I366" s="266"/>
      <c r="J366" s="248">
        <v>7010001064648</v>
      </c>
      <c r="K366" s="249"/>
      <c r="L366" s="249"/>
      <c r="M366" s="249"/>
      <c r="N366" s="249"/>
      <c r="O366" s="249"/>
      <c r="P366" s="260" t="s">
        <v>735</v>
      </c>
      <c r="Q366" s="250"/>
      <c r="R366" s="250"/>
      <c r="S366" s="250"/>
      <c r="T366" s="250"/>
      <c r="U366" s="250"/>
      <c r="V366" s="250"/>
      <c r="W366" s="250"/>
      <c r="X366" s="250"/>
      <c r="Y366" s="251">
        <v>8.8000000000000007</v>
      </c>
      <c r="Z366" s="252"/>
      <c r="AA366" s="252"/>
      <c r="AB366" s="253"/>
      <c r="AC366" s="237" t="s">
        <v>336</v>
      </c>
      <c r="AD366" s="238"/>
      <c r="AE366" s="238"/>
      <c r="AF366" s="238"/>
      <c r="AG366" s="238"/>
      <c r="AH366" s="268">
        <v>2</v>
      </c>
      <c r="AI366" s="269"/>
      <c r="AJ366" s="269"/>
      <c r="AK366" s="269"/>
      <c r="AL366" s="241">
        <v>91.45</v>
      </c>
      <c r="AM366" s="242"/>
      <c r="AN366" s="242"/>
      <c r="AO366" s="243"/>
      <c r="AP366" s="244" t="s">
        <v>738</v>
      </c>
      <c r="AQ366" s="244"/>
      <c r="AR366" s="244"/>
      <c r="AS366" s="244"/>
      <c r="AT366" s="244"/>
      <c r="AU366" s="244"/>
      <c r="AV366" s="244"/>
      <c r="AW366" s="244"/>
      <c r="AX366" s="244"/>
    </row>
    <row r="367" spans="1:51" ht="30" customHeight="1" x14ac:dyDescent="0.15">
      <c r="A367" s="245">
        <v>2</v>
      </c>
      <c r="B367" s="245">
        <v>1</v>
      </c>
      <c r="C367" s="267" t="s">
        <v>736</v>
      </c>
      <c r="D367" s="266"/>
      <c r="E367" s="266"/>
      <c r="F367" s="266"/>
      <c r="G367" s="266"/>
      <c r="H367" s="266"/>
      <c r="I367" s="266"/>
      <c r="J367" s="248">
        <v>4020005003182</v>
      </c>
      <c r="K367" s="249"/>
      <c r="L367" s="249"/>
      <c r="M367" s="249"/>
      <c r="N367" s="249"/>
      <c r="O367" s="249"/>
      <c r="P367" s="260" t="s">
        <v>735</v>
      </c>
      <c r="Q367" s="250"/>
      <c r="R367" s="250"/>
      <c r="S367" s="250"/>
      <c r="T367" s="250"/>
      <c r="U367" s="250"/>
      <c r="V367" s="250"/>
      <c r="W367" s="250"/>
      <c r="X367" s="250"/>
      <c r="Y367" s="251">
        <v>6.6</v>
      </c>
      <c r="Z367" s="252"/>
      <c r="AA367" s="252"/>
      <c r="AB367" s="253"/>
      <c r="AC367" s="237" t="s">
        <v>336</v>
      </c>
      <c r="AD367" s="238"/>
      <c r="AE367" s="238"/>
      <c r="AF367" s="238"/>
      <c r="AG367" s="238"/>
      <c r="AH367" s="268">
        <v>1</v>
      </c>
      <c r="AI367" s="269"/>
      <c r="AJ367" s="269"/>
      <c r="AK367" s="269"/>
      <c r="AL367" s="241">
        <v>95.05</v>
      </c>
      <c r="AM367" s="242"/>
      <c r="AN367" s="242"/>
      <c r="AO367" s="243"/>
      <c r="AP367" s="244" t="s">
        <v>738</v>
      </c>
      <c r="AQ367" s="244"/>
      <c r="AR367" s="244"/>
      <c r="AS367" s="244"/>
      <c r="AT367" s="244"/>
      <c r="AU367" s="244"/>
      <c r="AV367" s="244"/>
      <c r="AW367" s="244"/>
      <c r="AX367" s="244"/>
      <c r="AY367">
        <f>COUNTA($C$367)</f>
        <v>1</v>
      </c>
    </row>
    <row r="368" spans="1:51" x14ac:dyDescent="0.15">
      <c r="A368" s="245">
        <v>3</v>
      </c>
      <c r="B368" s="245">
        <v>1</v>
      </c>
      <c r="C368" s="267" t="s">
        <v>737</v>
      </c>
      <c r="D368" s="266"/>
      <c r="E368" s="266"/>
      <c r="F368" s="266"/>
      <c r="G368" s="266"/>
      <c r="H368" s="266"/>
      <c r="I368" s="266"/>
      <c r="J368" s="248">
        <v>8010401084443</v>
      </c>
      <c r="K368" s="249"/>
      <c r="L368" s="249"/>
      <c r="M368" s="249"/>
      <c r="N368" s="249"/>
      <c r="O368" s="249"/>
      <c r="P368" s="260" t="s">
        <v>735</v>
      </c>
      <c r="Q368" s="250"/>
      <c r="R368" s="250"/>
      <c r="S368" s="250"/>
      <c r="T368" s="250"/>
      <c r="U368" s="250"/>
      <c r="V368" s="250"/>
      <c r="W368" s="250"/>
      <c r="X368" s="250"/>
      <c r="Y368" s="251">
        <v>0.6</v>
      </c>
      <c r="Z368" s="252"/>
      <c r="AA368" s="252"/>
      <c r="AB368" s="253"/>
      <c r="AC368" s="237" t="s">
        <v>343</v>
      </c>
      <c r="AD368" s="238"/>
      <c r="AE368" s="238"/>
      <c r="AF368" s="238"/>
      <c r="AG368" s="238"/>
      <c r="AH368" s="239" t="s">
        <v>738</v>
      </c>
      <c r="AI368" s="240"/>
      <c r="AJ368" s="240"/>
      <c r="AK368" s="240"/>
      <c r="AL368" s="241">
        <v>100</v>
      </c>
      <c r="AM368" s="242"/>
      <c r="AN368" s="242"/>
      <c r="AO368" s="243"/>
      <c r="AP368" s="244" t="s">
        <v>738</v>
      </c>
      <c r="AQ368" s="244"/>
      <c r="AR368" s="244"/>
      <c r="AS368" s="244"/>
      <c r="AT368" s="244"/>
      <c r="AU368" s="244"/>
      <c r="AV368" s="244"/>
      <c r="AW368" s="244"/>
      <c r="AX368" s="244"/>
      <c r="AY368">
        <f>COUNTA($C$368)</f>
        <v>1</v>
      </c>
    </row>
    <row r="369" spans="1:51" hidden="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idden="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idden="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idden="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idden="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idden="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idden="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idden="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idden="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idden="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idden="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idden="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idden="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idden="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idden="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idden="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idden="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idden="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idden="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idden="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idden="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idden="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idden="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idden="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idden="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idden="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idden="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idden="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idden="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idden="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idden="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idden="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idden="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idden="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idden="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idden="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idden="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idden="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idden="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idden="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idden="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idden="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idden="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idden="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idden="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idden="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idden="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idden="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idden="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idden="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idden="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idden="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idden="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idden="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idden="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idden="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idden="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idden="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idden="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idden="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idden="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idden="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idden="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idden="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idden="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idden="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idden="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idden="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idden="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idden="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idden="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idden="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idden="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idden="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idden="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idden="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idden="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idden="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idden="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idden="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idden="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idden="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idden="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idden="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idden="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idden="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idden="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idden="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idden="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idden="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idden="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idden="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idden="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idden="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idden="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idden="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idden="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idden="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idden="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idden="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idden="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idden="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idden="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idden="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idden="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idden="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idden="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idden="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idden="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idden="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idden="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idden="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idden="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idden="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idden="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idden="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idden="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idden="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idden="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idden="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idden="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idden="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idden="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idden="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idden="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idden="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idden="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idden="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idden="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idden="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idden="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idden="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idden="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idden="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idden="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idden="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idden="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idden="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idden="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idden="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idden="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idden="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idden="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idden="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idden="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idden="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idden="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idden="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idden="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idden="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idden="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idden="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idden="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idden="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idden="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idden="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idden="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idden="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idden="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idden="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idden="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idden="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idden="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idden="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idden="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idden="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idden="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idden="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idden="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idden="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idden="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idden="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idden="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idden="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idden="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idden="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idden="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idden="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idden="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idden="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idden="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idden="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idden="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idden="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idden="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idden="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idden="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idden="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idden="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idden="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idden="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idden="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idden="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idden="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idden="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idden="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idden="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idden="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idden="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idden="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idden="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idden="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idden="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idden="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idden="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idden="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idden="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idden="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idden="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idden="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idden="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idden="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idden="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idden="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idden="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idden="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idden="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idden="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idden="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idden="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idden="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idden="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idden="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idden="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idden="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idden="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idden="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idden="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idden="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idden="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idden="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idden="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idden="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idden="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idden="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idden="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idden="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idden="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idden="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idden="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idden="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idden="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idden="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idden="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idden="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idden="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idden="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idden="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idden="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idden="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idden="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idden="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idden="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idden="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idden="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1.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738</v>
      </c>
      <c r="F631" s="247"/>
      <c r="G631" s="247"/>
      <c r="H631" s="247"/>
      <c r="I631" s="247"/>
      <c r="J631" s="248" t="s">
        <v>738</v>
      </c>
      <c r="K631" s="249"/>
      <c r="L631" s="249"/>
      <c r="M631" s="249"/>
      <c r="N631" s="249"/>
      <c r="O631" s="249"/>
      <c r="P631" s="260" t="s">
        <v>738</v>
      </c>
      <c r="Q631" s="250"/>
      <c r="R631" s="250"/>
      <c r="S631" s="250"/>
      <c r="T631" s="250"/>
      <c r="U631" s="250"/>
      <c r="V631" s="250"/>
      <c r="W631" s="250"/>
      <c r="X631" s="250"/>
      <c r="Y631" s="251" t="s">
        <v>738</v>
      </c>
      <c r="Z631" s="252"/>
      <c r="AA631" s="252"/>
      <c r="AB631" s="253"/>
      <c r="AC631" s="237"/>
      <c r="AD631" s="238"/>
      <c r="AE631" s="238"/>
      <c r="AF631" s="238"/>
      <c r="AG631" s="238"/>
      <c r="AH631" s="239" t="s">
        <v>738</v>
      </c>
      <c r="AI631" s="240"/>
      <c r="AJ631" s="240"/>
      <c r="AK631" s="240"/>
      <c r="AL631" s="241" t="s">
        <v>738</v>
      </c>
      <c r="AM631" s="242"/>
      <c r="AN631" s="242"/>
      <c r="AO631" s="243"/>
      <c r="AP631" s="244" t="s">
        <v>738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7">
      <formula>IF(RIGHT(TEXT(P14,"0.#"),1)=".",FALSE,TRUE)</formula>
    </cfRule>
    <cfRule type="expression" dxfId="1502" priority="908">
      <formula>IF(RIGHT(TEXT(P14,"0.#"),1)=".",TRUE,FALSE)</formula>
    </cfRule>
  </conditionalFormatting>
  <conditionalFormatting sqref="P18:AX18">
    <cfRule type="expression" dxfId="1501" priority="905">
      <formula>IF(RIGHT(TEXT(P18,"0.#"),1)=".",FALSE,TRUE)</formula>
    </cfRule>
    <cfRule type="expression" dxfId="1500" priority="906">
      <formula>IF(RIGHT(TEXT(P18,"0.#"),1)=".",TRUE,FALSE)</formula>
    </cfRule>
  </conditionalFormatting>
  <conditionalFormatting sqref="Y311">
    <cfRule type="expression" dxfId="1499" priority="903">
      <formula>IF(RIGHT(TEXT(Y311,"0.#"),1)=".",FALSE,TRUE)</formula>
    </cfRule>
    <cfRule type="expression" dxfId="1498" priority="904">
      <formula>IF(RIGHT(TEXT(Y311,"0.#"),1)=".",TRUE,FALSE)</formula>
    </cfRule>
  </conditionalFormatting>
  <conditionalFormatting sqref="Y320">
    <cfRule type="expression" dxfId="1497" priority="901">
      <formula>IF(RIGHT(TEXT(Y320,"0.#"),1)=".",FALSE,TRUE)</formula>
    </cfRule>
    <cfRule type="expression" dxfId="1496" priority="902">
      <formula>IF(RIGHT(TEXT(Y320,"0.#"),1)=".",TRUE,FALSE)</formula>
    </cfRule>
  </conditionalFormatting>
  <conditionalFormatting sqref="Y351:Y358 Y349 Y338:Y345 Y336 Y325:Y332 Y323">
    <cfRule type="expression" dxfId="1495" priority="881">
      <formula>IF(RIGHT(TEXT(Y323,"0.#"),1)=".",FALSE,TRUE)</formula>
    </cfRule>
    <cfRule type="expression" dxfId="1494" priority="882">
      <formula>IF(RIGHT(TEXT(Y323,"0.#"),1)=".",TRUE,FALSE)</formula>
    </cfRule>
  </conditionalFormatting>
  <conditionalFormatting sqref="P16:AQ17 P15:AX15 P13:AX13">
    <cfRule type="expression" dxfId="1493" priority="899">
      <formula>IF(RIGHT(TEXT(P13,"0.#"),1)=".",FALSE,TRUE)</formula>
    </cfRule>
    <cfRule type="expression" dxfId="1492" priority="900">
      <formula>IF(RIGHT(TEXT(P13,"0.#"),1)=".",TRUE,FALSE)</formula>
    </cfRule>
  </conditionalFormatting>
  <conditionalFormatting sqref="P19:AJ19">
    <cfRule type="expression" dxfId="1491" priority="897">
      <formula>IF(RIGHT(TEXT(P19,"0.#"),1)=".",FALSE,TRUE)</formula>
    </cfRule>
    <cfRule type="expression" dxfId="1490" priority="898">
      <formula>IF(RIGHT(TEXT(P19,"0.#"),1)=".",TRUE,FALSE)</formula>
    </cfRule>
  </conditionalFormatting>
  <conditionalFormatting sqref="AE32 AQ32">
    <cfRule type="expression" dxfId="1489" priority="895">
      <formula>IF(RIGHT(TEXT(AE32,"0.#"),1)=".",FALSE,TRUE)</formula>
    </cfRule>
    <cfRule type="expression" dxfId="1488" priority="896">
      <formula>IF(RIGHT(TEXT(AE32,"0.#"),1)=".",TRUE,FALSE)</formula>
    </cfRule>
  </conditionalFormatting>
  <conditionalFormatting sqref="Y312:Y319 Y310">
    <cfRule type="expression" dxfId="1487" priority="893">
      <formula>IF(RIGHT(TEXT(Y310,"0.#"),1)=".",FALSE,TRUE)</formula>
    </cfRule>
    <cfRule type="expression" dxfId="1486" priority="894">
      <formula>IF(RIGHT(TEXT(Y310,"0.#"),1)=".",TRUE,FALSE)</formula>
    </cfRule>
  </conditionalFormatting>
  <conditionalFormatting sqref="AU311">
    <cfRule type="expression" dxfId="1485" priority="891">
      <formula>IF(RIGHT(TEXT(AU311,"0.#"),1)=".",FALSE,TRUE)</formula>
    </cfRule>
    <cfRule type="expression" dxfId="1484" priority="892">
      <formula>IF(RIGHT(TEXT(AU311,"0.#"),1)=".",TRUE,FALSE)</formula>
    </cfRule>
  </conditionalFormatting>
  <conditionalFormatting sqref="AU320">
    <cfRule type="expression" dxfId="1483" priority="889">
      <formula>IF(RIGHT(TEXT(AU320,"0.#"),1)=".",FALSE,TRUE)</formula>
    </cfRule>
    <cfRule type="expression" dxfId="1482" priority="890">
      <formula>IF(RIGHT(TEXT(AU320,"0.#"),1)=".",TRUE,FALSE)</formula>
    </cfRule>
  </conditionalFormatting>
  <conditionalFormatting sqref="AU312:AU319 AU310">
    <cfRule type="expression" dxfId="1481" priority="887">
      <formula>IF(RIGHT(TEXT(AU310,"0.#"),1)=".",FALSE,TRUE)</formula>
    </cfRule>
    <cfRule type="expression" dxfId="1480" priority="888">
      <formula>IF(RIGHT(TEXT(AU310,"0.#"),1)=".",TRUE,FALSE)</formula>
    </cfRule>
  </conditionalFormatting>
  <conditionalFormatting sqref="Y350 Y337 Y324">
    <cfRule type="expression" dxfId="1479" priority="885">
      <formula>IF(RIGHT(TEXT(Y324,"0.#"),1)=".",FALSE,TRUE)</formula>
    </cfRule>
    <cfRule type="expression" dxfId="1478" priority="886">
      <formula>IF(RIGHT(TEXT(Y324,"0.#"),1)=".",TRUE,FALSE)</formula>
    </cfRule>
  </conditionalFormatting>
  <conditionalFormatting sqref="Y359 Y346 Y333">
    <cfRule type="expression" dxfId="1477" priority="883">
      <formula>IF(RIGHT(TEXT(Y333,"0.#"),1)=".",FALSE,TRUE)</formula>
    </cfRule>
    <cfRule type="expression" dxfId="1476" priority="884">
      <formula>IF(RIGHT(TEXT(Y333,"0.#"),1)=".",TRUE,FALSE)</formula>
    </cfRule>
  </conditionalFormatting>
  <conditionalFormatting sqref="AU350 AU337 AU324">
    <cfRule type="expression" dxfId="1475" priority="879">
      <formula>IF(RIGHT(TEXT(AU324,"0.#"),1)=".",FALSE,TRUE)</formula>
    </cfRule>
    <cfRule type="expression" dxfId="1474" priority="880">
      <formula>IF(RIGHT(TEXT(AU324,"0.#"),1)=".",TRUE,FALSE)</formula>
    </cfRule>
  </conditionalFormatting>
  <conditionalFormatting sqref="AU359 AU346 AU333">
    <cfRule type="expression" dxfId="1473" priority="877">
      <formula>IF(RIGHT(TEXT(AU333,"0.#"),1)=".",FALSE,TRUE)</formula>
    </cfRule>
    <cfRule type="expression" dxfId="1472" priority="878">
      <formula>IF(RIGHT(TEXT(AU333,"0.#"),1)=".",TRUE,FALSE)</formula>
    </cfRule>
  </conditionalFormatting>
  <conditionalFormatting sqref="AU351:AU358 AU349 AU338:AU345 AU336 AU325:AU332 AU323">
    <cfRule type="expression" dxfId="1471" priority="875">
      <formula>IF(RIGHT(TEXT(AU323,"0.#"),1)=".",FALSE,TRUE)</formula>
    </cfRule>
    <cfRule type="expression" dxfId="1470" priority="876">
      <formula>IF(RIGHT(TEXT(AU323,"0.#"),1)=".",TRUE,FALSE)</formula>
    </cfRule>
  </conditionalFormatting>
  <conditionalFormatting sqref="AI32">
    <cfRule type="expression" dxfId="1469" priority="873">
      <formula>IF(RIGHT(TEXT(AI32,"0.#"),1)=".",FALSE,TRUE)</formula>
    </cfRule>
    <cfRule type="expression" dxfId="1468" priority="874">
      <formula>IF(RIGHT(TEXT(AI32,"0.#"),1)=".",TRUE,FALSE)</formula>
    </cfRule>
  </conditionalFormatting>
  <conditionalFormatting sqref="AM32">
    <cfRule type="expression" dxfId="1467" priority="871">
      <formula>IF(RIGHT(TEXT(AM32,"0.#"),1)=".",FALSE,TRUE)</formula>
    </cfRule>
    <cfRule type="expression" dxfId="1466" priority="872">
      <formula>IF(RIGHT(TEXT(AM32,"0.#"),1)=".",TRUE,FALSE)</formula>
    </cfRule>
  </conditionalFormatting>
  <conditionalFormatting sqref="AE33">
    <cfRule type="expression" dxfId="1465" priority="869">
      <formula>IF(RIGHT(TEXT(AE33,"0.#"),1)=".",FALSE,TRUE)</formula>
    </cfRule>
    <cfRule type="expression" dxfId="1464" priority="870">
      <formula>IF(RIGHT(TEXT(AE33,"0.#"),1)=".",TRUE,FALSE)</formula>
    </cfRule>
  </conditionalFormatting>
  <conditionalFormatting sqref="AI33">
    <cfRule type="expression" dxfId="1463" priority="867">
      <formula>IF(RIGHT(TEXT(AI33,"0.#"),1)=".",FALSE,TRUE)</formula>
    </cfRule>
    <cfRule type="expression" dxfId="1462" priority="868">
      <formula>IF(RIGHT(TEXT(AI33,"0.#"),1)=".",TRUE,FALSE)</formula>
    </cfRule>
  </conditionalFormatting>
  <conditionalFormatting sqref="AM33">
    <cfRule type="expression" dxfId="1461" priority="865">
      <formula>IF(RIGHT(TEXT(AM33,"0.#"),1)=".",FALSE,TRUE)</formula>
    </cfRule>
    <cfRule type="expression" dxfId="1460" priority="866">
      <formula>IF(RIGHT(TEXT(AM33,"0.#"),1)=".",TRUE,FALSE)</formula>
    </cfRule>
  </conditionalFormatting>
  <conditionalFormatting sqref="AQ33">
    <cfRule type="expression" dxfId="1459" priority="863">
      <formula>IF(RIGHT(TEXT(AQ33,"0.#"),1)=".",FALSE,TRUE)</formula>
    </cfRule>
    <cfRule type="expression" dxfId="1458" priority="864">
      <formula>IF(RIGHT(TEXT(AQ33,"0.#"),1)=".",TRUE,FALSE)</formula>
    </cfRule>
  </conditionalFormatting>
  <conditionalFormatting sqref="AE210">
    <cfRule type="expression" dxfId="1457" priority="861">
      <formula>IF(RIGHT(TEXT(AE210,"0.#"),1)=".",FALSE,TRUE)</formula>
    </cfRule>
    <cfRule type="expression" dxfId="1456" priority="862">
      <formula>IF(RIGHT(TEXT(AE210,"0.#"),1)=".",TRUE,FALSE)</formula>
    </cfRule>
  </conditionalFormatting>
  <conditionalFormatting sqref="AE211">
    <cfRule type="expression" dxfId="1455" priority="859">
      <formula>IF(RIGHT(TEXT(AE211,"0.#"),1)=".",FALSE,TRUE)</formula>
    </cfRule>
    <cfRule type="expression" dxfId="1454" priority="860">
      <formula>IF(RIGHT(TEXT(AE211,"0.#"),1)=".",TRUE,FALSE)</formula>
    </cfRule>
  </conditionalFormatting>
  <conditionalFormatting sqref="AE212">
    <cfRule type="expression" dxfId="1453" priority="857">
      <formula>IF(RIGHT(TEXT(AE212,"0.#"),1)=".",FALSE,TRUE)</formula>
    </cfRule>
    <cfRule type="expression" dxfId="1452" priority="858">
      <formula>IF(RIGHT(TEXT(AE212,"0.#"),1)=".",TRUE,FALSE)</formula>
    </cfRule>
  </conditionalFormatting>
  <conditionalFormatting sqref="AI212">
    <cfRule type="expression" dxfId="1451" priority="855">
      <formula>IF(RIGHT(TEXT(AI212,"0.#"),1)=".",FALSE,TRUE)</formula>
    </cfRule>
    <cfRule type="expression" dxfId="1450" priority="856">
      <formula>IF(RIGHT(TEXT(AI212,"0.#"),1)=".",TRUE,FALSE)</formula>
    </cfRule>
  </conditionalFormatting>
  <conditionalFormatting sqref="AI211">
    <cfRule type="expression" dxfId="1449" priority="853">
      <formula>IF(RIGHT(TEXT(AI211,"0.#"),1)=".",FALSE,TRUE)</formula>
    </cfRule>
    <cfRule type="expression" dxfId="1448" priority="854">
      <formula>IF(RIGHT(TEXT(AI211,"0.#"),1)=".",TRUE,FALSE)</formula>
    </cfRule>
  </conditionalFormatting>
  <conditionalFormatting sqref="AI210">
    <cfRule type="expression" dxfId="1447" priority="851">
      <formula>IF(RIGHT(TEXT(AI210,"0.#"),1)=".",FALSE,TRUE)</formula>
    </cfRule>
    <cfRule type="expression" dxfId="1446" priority="852">
      <formula>IF(RIGHT(TEXT(AI210,"0.#"),1)=".",TRUE,FALSE)</formula>
    </cfRule>
  </conditionalFormatting>
  <conditionalFormatting sqref="AM210">
    <cfRule type="expression" dxfId="1445" priority="849">
      <formula>IF(RIGHT(TEXT(AM210,"0.#"),1)=".",FALSE,TRUE)</formula>
    </cfRule>
    <cfRule type="expression" dxfId="1444" priority="850">
      <formula>IF(RIGHT(TEXT(AM210,"0.#"),1)=".",TRUE,FALSE)</formula>
    </cfRule>
  </conditionalFormatting>
  <conditionalFormatting sqref="AM211">
    <cfRule type="expression" dxfId="1443" priority="847">
      <formula>IF(RIGHT(TEXT(AM211,"0.#"),1)=".",FALSE,TRUE)</formula>
    </cfRule>
    <cfRule type="expression" dxfId="1442" priority="848">
      <formula>IF(RIGHT(TEXT(AM211,"0.#"),1)=".",TRUE,FALSE)</formula>
    </cfRule>
  </conditionalFormatting>
  <conditionalFormatting sqref="AM212">
    <cfRule type="expression" dxfId="1441" priority="845">
      <formula>IF(RIGHT(TEXT(AM212,"0.#"),1)=".",FALSE,TRUE)</formula>
    </cfRule>
    <cfRule type="expression" dxfId="1440" priority="846">
      <formula>IF(RIGHT(TEXT(AM212,"0.#"),1)=".",TRUE,FALSE)</formula>
    </cfRule>
  </conditionalFormatting>
  <conditionalFormatting sqref="AL368:AO395">
    <cfRule type="expression" dxfId="1439" priority="841">
      <formula>IF(AND(AL368&gt;=0, RIGHT(TEXT(AL368,"0.#"),1)&lt;&gt;"."),TRUE,FALSE)</formula>
    </cfRule>
    <cfRule type="expression" dxfId="1438" priority="842">
      <formula>IF(AND(AL368&gt;=0, RIGHT(TEXT(AL368,"0.#"),1)="."),TRUE,FALSE)</formula>
    </cfRule>
    <cfRule type="expression" dxfId="1437" priority="843">
      <formula>IF(AND(AL368&lt;0, RIGHT(TEXT(AL368,"0.#"),1)&lt;&gt;"."),TRUE,FALSE)</formula>
    </cfRule>
    <cfRule type="expression" dxfId="1436" priority="844">
      <formula>IF(AND(AL368&lt;0, RIGHT(TEXT(AL368,"0.#"),1)="."),TRUE,FALSE)</formula>
    </cfRule>
  </conditionalFormatting>
  <conditionalFormatting sqref="AQ210:AQ212">
    <cfRule type="expression" dxfId="1435" priority="839">
      <formula>IF(RIGHT(TEXT(AQ210,"0.#"),1)=".",FALSE,TRUE)</formula>
    </cfRule>
    <cfRule type="expression" dxfId="1434" priority="840">
      <formula>IF(RIGHT(TEXT(AQ210,"0.#"),1)=".",TRUE,FALSE)</formula>
    </cfRule>
  </conditionalFormatting>
  <conditionalFormatting sqref="AU210:AU212">
    <cfRule type="expression" dxfId="1433" priority="837">
      <formula>IF(RIGHT(TEXT(AU210,"0.#"),1)=".",FALSE,TRUE)</formula>
    </cfRule>
    <cfRule type="expression" dxfId="1432" priority="838">
      <formula>IF(RIGHT(TEXT(AU210,"0.#"),1)=".",TRUE,FALSE)</formula>
    </cfRule>
  </conditionalFormatting>
  <conditionalFormatting sqref="Y368:Y395">
    <cfRule type="expression" dxfId="1431" priority="835">
      <formula>IF(RIGHT(TEXT(Y368,"0.#"),1)=".",FALSE,TRUE)</formula>
    </cfRule>
    <cfRule type="expression" dxfId="1430" priority="836">
      <formula>IF(RIGHT(TEXT(Y368,"0.#"),1)=".",TRUE,FALSE)</formula>
    </cfRule>
  </conditionalFormatting>
  <conditionalFormatting sqref="AL631:AO660">
    <cfRule type="expression" dxfId="1429" priority="831">
      <formula>IF(AND(AL631&gt;=0, RIGHT(TEXT(AL631,"0.#"),1)&lt;&gt;"."),TRUE,FALSE)</formula>
    </cfRule>
    <cfRule type="expression" dxfId="1428" priority="832">
      <formula>IF(AND(AL631&gt;=0, RIGHT(TEXT(AL631,"0.#"),1)="."),TRUE,FALSE)</formula>
    </cfRule>
    <cfRule type="expression" dxfId="1427" priority="833">
      <formula>IF(AND(AL631&lt;0, RIGHT(TEXT(AL631,"0.#"),1)&lt;&gt;"."),TRUE,FALSE)</formula>
    </cfRule>
    <cfRule type="expression" dxfId="1426" priority="834">
      <formula>IF(AND(AL631&lt;0, RIGHT(TEXT(AL631,"0.#"),1)="."),TRUE,FALSE)</formula>
    </cfRule>
  </conditionalFormatting>
  <conditionalFormatting sqref="Y631:Y660">
    <cfRule type="expression" dxfId="1425" priority="829">
      <formula>IF(RIGHT(TEXT(Y631,"0.#"),1)=".",FALSE,TRUE)</formula>
    </cfRule>
    <cfRule type="expression" dxfId="1424" priority="830">
      <formula>IF(RIGHT(TEXT(Y631,"0.#"),1)=".",TRUE,FALSE)</formula>
    </cfRule>
  </conditionalFormatting>
  <conditionalFormatting sqref="AL366:AO367">
    <cfRule type="expression" dxfId="1423" priority="825">
      <formula>IF(AND(AL366&gt;=0, RIGHT(TEXT(AL366,"0.#"),1)&lt;&gt;"."),TRUE,FALSE)</formula>
    </cfRule>
    <cfRule type="expression" dxfId="1422" priority="826">
      <formula>IF(AND(AL366&gt;=0, RIGHT(TEXT(AL366,"0.#"),1)="."),TRUE,FALSE)</formula>
    </cfRule>
    <cfRule type="expression" dxfId="1421" priority="827">
      <formula>IF(AND(AL366&lt;0, RIGHT(TEXT(AL366,"0.#"),1)&lt;&gt;"."),TRUE,FALSE)</formula>
    </cfRule>
    <cfRule type="expression" dxfId="1420" priority="828">
      <formula>IF(AND(AL366&lt;0, RIGHT(TEXT(AL366,"0.#"),1)="."),TRUE,FALSE)</formula>
    </cfRule>
  </conditionalFormatting>
  <conditionalFormatting sqref="Y366:Y367">
    <cfRule type="expression" dxfId="1419" priority="823">
      <formula>IF(RIGHT(TEXT(Y366,"0.#"),1)=".",FALSE,TRUE)</formula>
    </cfRule>
    <cfRule type="expression" dxfId="1418" priority="824">
      <formula>IF(RIGHT(TEXT(Y366,"0.#"),1)=".",TRUE,FALSE)</formula>
    </cfRule>
  </conditionalFormatting>
  <conditionalFormatting sqref="Y401:Y428">
    <cfRule type="expression" dxfId="1417" priority="761">
      <formula>IF(RIGHT(TEXT(Y401,"0.#"),1)=".",FALSE,TRUE)</formula>
    </cfRule>
    <cfRule type="expression" dxfId="1416" priority="762">
      <formula>IF(RIGHT(TEXT(Y401,"0.#"),1)=".",TRUE,FALSE)</formula>
    </cfRule>
  </conditionalFormatting>
  <conditionalFormatting sqref="Y399:Y400">
    <cfRule type="expression" dxfId="1415" priority="755">
      <formula>IF(RIGHT(TEXT(Y399,"0.#"),1)=".",FALSE,TRUE)</formula>
    </cfRule>
    <cfRule type="expression" dxfId="1414" priority="756">
      <formula>IF(RIGHT(TEXT(Y399,"0.#"),1)=".",TRUE,FALSE)</formula>
    </cfRule>
  </conditionalFormatting>
  <conditionalFormatting sqref="Y434:Y461">
    <cfRule type="expression" dxfId="1413" priority="749">
      <formula>IF(RIGHT(TEXT(Y434,"0.#"),1)=".",FALSE,TRUE)</formula>
    </cfRule>
    <cfRule type="expression" dxfId="1412" priority="750">
      <formula>IF(RIGHT(TEXT(Y434,"0.#"),1)=".",TRUE,FALSE)</formula>
    </cfRule>
  </conditionalFormatting>
  <conditionalFormatting sqref="Y432:Y433">
    <cfRule type="expression" dxfId="1411" priority="743">
      <formula>IF(RIGHT(TEXT(Y432,"0.#"),1)=".",FALSE,TRUE)</formula>
    </cfRule>
    <cfRule type="expression" dxfId="1410" priority="744">
      <formula>IF(RIGHT(TEXT(Y432,"0.#"),1)=".",TRUE,FALSE)</formula>
    </cfRule>
  </conditionalFormatting>
  <conditionalFormatting sqref="Y467:Y494">
    <cfRule type="expression" dxfId="1409" priority="737">
      <formula>IF(RIGHT(TEXT(Y467,"0.#"),1)=".",FALSE,TRUE)</formula>
    </cfRule>
    <cfRule type="expression" dxfId="1408" priority="738">
      <formula>IF(RIGHT(TEXT(Y467,"0.#"),1)=".",TRUE,FALSE)</formula>
    </cfRule>
  </conditionalFormatting>
  <conditionalFormatting sqref="Y465:Y466">
    <cfRule type="expression" dxfId="1407" priority="731">
      <formula>IF(RIGHT(TEXT(Y465,"0.#"),1)=".",FALSE,TRUE)</formula>
    </cfRule>
    <cfRule type="expression" dxfId="1406" priority="732">
      <formula>IF(RIGHT(TEXT(Y465,"0.#"),1)=".",TRUE,FALSE)</formula>
    </cfRule>
  </conditionalFormatting>
  <conditionalFormatting sqref="Y500:Y527">
    <cfRule type="expression" dxfId="1405" priority="725">
      <formula>IF(RIGHT(TEXT(Y500,"0.#"),1)=".",FALSE,TRUE)</formula>
    </cfRule>
    <cfRule type="expression" dxfId="1404" priority="726">
      <formula>IF(RIGHT(TEXT(Y500,"0.#"),1)=".",TRUE,FALSE)</formula>
    </cfRule>
  </conditionalFormatting>
  <conditionalFormatting sqref="Y498:Y499">
    <cfRule type="expression" dxfId="1403" priority="719">
      <formula>IF(RIGHT(TEXT(Y498,"0.#"),1)=".",FALSE,TRUE)</formula>
    </cfRule>
    <cfRule type="expression" dxfId="1402" priority="720">
      <formula>IF(RIGHT(TEXT(Y498,"0.#"),1)=".",TRUE,FALSE)</formula>
    </cfRule>
  </conditionalFormatting>
  <conditionalFormatting sqref="Y533:Y560">
    <cfRule type="expression" dxfId="1401" priority="713">
      <formula>IF(RIGHT(TEXT(Y533,"0.#"),1)=".",FALSE,TRUE)</formula>
    </cfRule>
    <cfRule type="expression" dxfId="1400" priority="714">
      <formula>IF(RIGHT(TEXT(Y533,"0.#"),1)=".",TRUE,FALSE)</formula>
    </cfRule>
  </conditionalFormatting>
  <conditionalFormatting sqref="W23">
    <cfRule type="expression" dxfId="1399" priority="821">
      <formula>IF(RIGHT(TEXT(W23,"0.#"),1)=".",FALSE,TRUE)</formula>
    </cfRule>
    <cfRule type="expression" dxfId="1398" priority="822">
      <formula>IF(RIGHT(TEXT(W23,"0.#"),1)=".",TRUE,FALSE)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50" man="1"/>
    <brk id="239" max="50" man="1"/>
    <brk id="26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713</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713</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2022-06-13T00:33:04Z</cp:lastPrinted>
  <dcterms:created xsi:type="dcterms:W3CDTF">2012-03-13T00:50:25Z</dcterms:created>
  <dcterms:modified xsi:type="dcterms:W3CDTF">2022-09-06T02:58:31Z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