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213" i="3"/>
  <c r="AY134" i="3"/>
  <c r="AY606" i="3"/>
  <c r="AY616" i="3"/>
  <c r="AY645" i="3"/>
  <c r="AY369"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<sst xmlns="http://schemas.openxmlformats.org/spreadsheetml/2006/main" count="2385" uniqueCount="692">
  <si>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</si>
  <si>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</si>
  <si>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</si>
  <si>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</si>
  <si>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</si>
  <si>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</si>
  <si>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</si>
  <si>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</si>
  <si>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</si>
  <si>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</si>
  <si>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</si>
  <si>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</si>
  <si>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</si>
  <si>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</si>
  <si>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</si>
  <si>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</si>
  <si>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</si>
  <si>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</si>
  <si>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</si>
  <si>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</si>
  <si>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</si>
  <si>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</si>
  <si>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</si>
  <si>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</si>
  <si>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</si>
  <si>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</si>
  <si>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</si>
  <si>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</si>
  <si>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</si>
  <si>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</si>
  <si>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</si>
  <si>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</si>
  <si>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</si>
  <si>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</si>
  <si>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</si>
  <si>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</si>
  <si>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</si>
  <si>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</si>
  <si>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</si>
  <si>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</si>
  <si>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</si>
  <si>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</si>
  <si>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</si>
  <si>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</si>
  <si>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</si>
  <si>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</si>
  <si>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</si>
  <si>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</si>
  <si>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</si>
  <si>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</si>
  <si>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</si>
  <si>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</si>
  <si>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</si>
  <si>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</si>
  <si>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</si>
  <si>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</si>
  <si>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</si>
  <si>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</si>
  <si>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</si>
  <si>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</si>
  <si>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</si>
  <si>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</si>
  <si>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</si>
  <si>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</si>
  <si>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</si>
  <si>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</si>
  <si>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</si>
  <si>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</si>
  <si>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</si>
  <si>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</si>
  <si>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</si>
  <si>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</si>
  <si>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</si>
  <si>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</si>
  <si>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</si>
  <si>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</si>
  <si>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</si>
  <si>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</si>
  <si>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</si>
  <si>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</si>
  <si>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</si>
  <si>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</si>
  <si>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</si>
  <si>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</si>
  <si>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</si>
  <si>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</si>
  <si>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</si>
  <si>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</si>
  <si>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</si>
  <si>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</si>
  <si>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</si>
  <si>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</si>
  <si>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</si>
  <si>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</si>
  <si>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</si>
  <si>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</si>
  <si>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</si>
  <si>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</si>
  <si>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</si>
  <si>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</si>
  <si>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</si>
  <si>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</si>
  <si>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</si>
  <si>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</si>
  <si>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</si>
  <si>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</si>
  <si>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</si>
  <si>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</si>
  <si>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</si>
  <si>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</si>
  <si>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</si>
  <si>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</si>
  <si>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</si>
  <si>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</si>
  <si>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</si>
  <si>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</si>
  <si>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</si>
  <si>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</si>
  <si>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</si>
  <si>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</si>
  <si>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</si>
  <si>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</si>
  <si>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</si>
  <si>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</si>
  <si>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</si>
  <si>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</si>
  <si>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</si>
  <si>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</si>
  <si>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</si>
  <si>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</si>
  <si>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</si>
  <si>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</si>
  <si>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</si>
  <si>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</si>
  <si>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</si>
  <si>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</si>
  <si>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</si>
  <si>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</si>
  <si>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</si>
  <si>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</si>
  <si>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</si>
  <si>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</si>
  <si>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</si>
  <si>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</si>
  <si>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</si>
  <si>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</si>
  <si>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</si>
  <si>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</si>
  <si>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</si>
  <si>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</si>
  <si>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</si>
  <si>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</si>
  <si>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</si>
  <si>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</si>
  <si>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</si>
  <si>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</si>
  <si>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</si>
  <si>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</si>
  <si>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</si>
  <si>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</si>
  <si>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</si>
  <si>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</si>
  <si>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</si>
  <si>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</si>
  <si>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</si>
  <si>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</si>
  <si>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</si>
  <si>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</si>
  <si>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</si>
  <si>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</si>
  <si>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</si>
  <si>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</si>
  <si>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</si>
  <si>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</si>
  <si>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</si>
  <si>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</si>
  <si>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</si>
  <si>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</si>
  <si>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</si>
  <si>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</si>
  <si>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</si>
  <si>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</si>
  <si>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</si>
  <si>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</si>
  <si>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</si>
  <si>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</si>
  <si>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</si>
  <si>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</si>
  <si>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</si>
  <si>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</si>
  <si>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</si>
  <si>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</si>
  <si>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</si>
  <si>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</si>
  <si>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</si>
  <si>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</si>
  <si>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</si>
  <si>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</si>
  <si>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</si>
  <si>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</si>
  <si>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</si>
  <si>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</si>
  <si>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</si>
  <si>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</si>
  <si>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</si>
  <si>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</si>
  <si>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</si>
  <si>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</si>
  <si>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</si>
  <si>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</si>
  <si>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</si>
  <si>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</si>
  <si>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</si>
  <si>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</si>
  <si>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</si>
  <si>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</si>
  <si>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</si>
  <si>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</si>
  <si>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</si>
  <si>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</si>
  <si>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</si>
  <si>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</si>
  <si>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</si>
  <si>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</si>
  <si>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</si>
  <si>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</si>
  <si>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</si>
  <si>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</si>
  <si>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</si>
  <si>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</si>
  <si>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</si>
  <si>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</si>
  <si>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</si>
  <si>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</si>
  <si>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</si>
  <si>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</si>
  <si>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</si>
  <si>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</si>
  <si>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</si>
  <si>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</si>
  <si>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</si>
  <si>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</si>
  <si>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</si>
  <si>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</si>
  <si>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</si>
  <si>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</si>
  <si>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</si>
  <si>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</si>
  <si>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</si>
  <si>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</si>
  <si>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</si>
  <si>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</si>
  <si>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</si>
  <si>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</si>
  <si>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</si>
  <si>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</si>
  <si>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</si>
  <si>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</si>
  <si>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</si>
  <si>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</si>
  <si>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</si>
  <si>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</si>
  <si>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</si>
  <si>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</si>
  <si>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</si>
  <si>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</si>
  <si>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</si>
  <si>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</si>
  <si>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</si>
  <si>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</si>
  <si>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</si>
  <si>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</si>
  <si>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</si>
  <si>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</si>
  <si>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</si>
  <si>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</si>
  <si>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</si>
  <si>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</si>
  <si>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</si>
  <si>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</si>
  <si>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</si>
  <si>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</si>
  <si>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</si>
  <si>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</si>
  <si>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</si>
  <si>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</si>
  <si>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</si>
  <si>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</si>
  <si>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</si>
  <si>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</si>
  <si>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</si>
  <si>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</si>
  <si>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</si>
  <si>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</si>
  <si>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</si>
  <si>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</si>
  <si>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</si>
  <si>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</si>
  <si>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</si>
  <si>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</si>
  <si>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</si>
  <si>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</si>
  <si>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</si>
  <si>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</si>
  <si>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</si>
  <si>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</si>
  <si>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</si>
  <si>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</si>
  <si>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</si>
  <si>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</si>
  <si>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</si>
  <si>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</si>
  <si>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</si>
  <si>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</si>
  <si>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</si>
  <si>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</si>
  <si>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</si>
  <si>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</si>
  <si>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</si>
  <si>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</si>
  <si>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</si>
  <si>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</si>
  <si>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</si>
  <si>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</si>
  <si>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</si>
  <si>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</si>
  <si>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</si>
  <si>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</si>
  <si>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</si>
  <si>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</si>
  <si>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</si>
  <si>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</si>
  <si>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</si>
  <si>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</si>
  <si>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</si>
  <si>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</si>
  <si>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</si>
  <si>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</si>
  <si>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</si>
  <si>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</si>
  <si>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</si>
  <si>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</si>
  <si>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</si>
  <si>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</si>
  <si>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</si>
  <si>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</si>
  <si>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</si>
  <si>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</si>
  <si>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</si>
  <si>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</si>
  <si>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</si>
  <si>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</si>
  <si>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</si>
  <si>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</si>
  <si>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</si>
  <si>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</si>
  <si>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</si>
  <si>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</si>
  <si>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</si>
  <si>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</si>
  <si>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</si>
  <si>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</si>
  <si>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</si>
  <si>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</si>
  <si>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</si>
  <si>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</si>
  <si>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</si>
  <si>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</si>
  <si>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</si>
  <si>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</si>
  <si>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</si>
  <si>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</si>
  <si>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</si>
  <si>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</si>
  <si>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</si>
  <si>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</si>
  <si>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</si>
  <si>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</si>
  <si>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</si>
  <si>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</si>
  <si>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</si>
  <si>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</si>
  <si>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</si>
  <si>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</si>
  <si>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</si>
  <si>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</si>
  <si>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</si>
  <si>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</si>
  <si>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</si>
  <si>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</si>
  <si>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</si>
  <si>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</si>
  <si>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</si>
  <si>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</si>
  <si>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</si>
  <si>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</si>
  <si>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</si>
  <si>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</si>
  <si>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</si>
  <si>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</si>
  <si>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</si>
  <si>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</si>
  <si>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</si>
  <si>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</si>
  <si>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</si>
  <si>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</si>
  <si>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</si>
  <si>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</si>
  <si>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</si>
  <si>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</si>
  <si>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</si>
  <si>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</si>
  <si>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</si>
  <si>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</si>
  <si>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</si>
  <si>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</si>
  <si>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</si>
  <si>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</si>
  <si>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</si>
  <si>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</si>
  <si>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</si>
  <si>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</si>
  <si>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</si>
  <si>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</si>
  <si>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</si>
  <si>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</si>
  <si>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</si>
  <si>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</si>
  <si>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</si>
  <si>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</si>
  <si>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</si>
  <si>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</si>
  <si>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</si>
  <si>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</si>
  <si>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</si>
  <si>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</si>
  <si>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</si>
  <si>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</si>
  <si>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</si>
  <si>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</si>
  <si>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</si>
  <si>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</si>
  <si>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</si>
  <si>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</si>
  <si>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</si>
  <si>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</si>
  <si>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</si>
  <si>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</si>
  <si>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</si>
  <si>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</si>
  <si>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</si>
  <si>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</si>
  <si>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</si>
  <si>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</si>
  <si>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</si>
  <si>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</si>
  <si>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</si>
  <si>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</si>
  <si>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</si>
  <si>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</si>
  <si>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</si>
  <si>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</si>
  <si>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</si>
  <si>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</si>
  <si>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</si>
  <si>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</si>
  <si>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</si>
  <si>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</si>
  <si>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</si>
  <si>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</si>
  <si>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</si>
  <si>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</si>
  <si>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</si>
  <si>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</si>
  <si>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</si>
  <si>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</si>
  <si>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</si>
  <si>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</si>
  <si>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</si>
  <si>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</si>
  <si>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</si>
  <si>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</si>
  <si>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</si>
  <si>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</si>
  <si>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</si>
  <si>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</si>
  <si>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</si>
  <si>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</si>
  <si>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</si>
  <si>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</si>
  <si>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</si>
  <si>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</si>
  <si>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</si>
  <si>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</si>
  <si>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</si>
  <si>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</si>
  <si>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</si>
  <si>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</si>
  <si>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</si>
  <si>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</si>
  <si>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</si>
  <si>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</si>
  <si>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</si>
  <si>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</si>
  <si>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</si>
  <si>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</si>
  <si>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</si>
  <si>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</si>
  <si>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</si>
  <si>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</si>
  <si>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</si>
  <si>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</si>
  <si>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</si>
  <si>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</si>
  <si>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</si>
  <si>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</si>
  <si>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</si>
  <si>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</si>
  <si>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</si>
  <si>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</si>
  <si>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</si>
  <si>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</si>
  <si>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</si>
  <si>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</si>
  <si>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</si>
  <si>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</si>
  <si>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</si>
  <si>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</si>
  <si>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</si>
  <si>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</si>
  <si>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</si>
  <si>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</si>
  <si>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</si>
  <si>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</si>
  <si>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</si>
  <si>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</si>
  <si>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</si>
  <si>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</si>
  <si>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</si>
  <si>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</si>
  <si>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</si>
  <si>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</si>
  <si>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</si>
  <si>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</si>
  <si>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</si>
  <si>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</si>
  <si>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</si>
  <si>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</si>
  <si>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</si>
  <si>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</si>
  <si>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</si>
  <si>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</si>
  <si>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</si>
  <si>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</si>
  <si>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</si>
  <si>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</si>
  <si>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</si>
  <si>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</si>
  <si>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</si>
  <si>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</si>
  <si>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</si>
  <si>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</si>
  <si>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</si>
  <si>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</si>
  <si>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</si>
  <si>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</si>
  <si>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</si>
  <si>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</si>
  <si>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</si>
  <si>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</si>
  <si>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</si>
  <si>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</si>
  <si>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</si>
  <si>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</si>
  <si>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</si>
  <si>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</si>
  <si>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</si>
  <si>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</si>
  <si>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</si>
  <si>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</si>
  <si>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</si>
  <si>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</si>
  <si>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</si>
  <si>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</si>
  <si>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</si>
  <si>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</si>
  <si>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</si>
  <si>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</si>
  <si>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</si>
  <si>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</si>
  <si>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</si>
  <si>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</si>
  <si>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</si>
  <si>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</si>
  <si>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</si>
  <si>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</si>
  <si>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</si>
  <si>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</si>
  <si>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</si>
  <si>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</si>
  <si>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</si>
  <si>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</si>
  <si>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</si>
  <si>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</si>
  <si>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</si>
  <si>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</si>
  <si>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</si>
  <si>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</si>
  <si>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</si>
  <si>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</si>
  <si>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</si>
  <si>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</si>
  <si>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</si>
  <si>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</si>
  <si>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</si>
  <si>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</si>
  <si>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</si>
  <si>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</si>
  <si>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</si>
  <si>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</si>
  <si>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</si>
  <si>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</si>
  <si>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</si>
  <si>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</si>
  <si>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</si>
  <si>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</si>
  <si>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</si>
  <si>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</si>
  <si>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</si>
  <si>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</si>
  <si>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</si>
  <si>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</si>
  <si>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</si>
  <si>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</si>
  <si>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フィリピンへのＴＣ－９０の移転</t>
    <phoneticPr fontId="5"/>
  </si>
  <si>
    <t>事業監理官（航空機担当）</t>
    <phoneticPr fontId="5"/>
  </si>
  <si>
    <t>防衛装備庁</t>
    <phoneticPr fontId="5"/>
  </si>
  <si>
    <t>事業監理官　射場　隆昌</t>
    <phoneticPr fontId="5"/>
  </si>
  <si>
    <t>○</t>
  </si>
  <si>
    <t>平成３１年度以降に係る防衛計画の大綱、中期防衛力整備計画（平成３０年度～平成３４年度）（平成３０年１２月１８日国家安全保障会議決定及び閣議決定）</t>
    <phoneticPr fontId="5"/>
  </si>
  <si>
    <t>防衛省設置法第4条第1項32号</t>
    <phoneticPr fontId="5"/>
  </si>
  <si>
    <t>フィリピンへ海自練習機ＴＣ－９０を移転し、フィリピン海軍にＴＣ－９０を持続的に運用させることで、同国の人道支援・災害救援、輸送及び海洋状況把握の能力を向上させ、アジア太平洋地域の安全保障環境の向上を目指す。</t>
    <phoneticPr fontId="5"/>
  </si>
  <si>
    <t>フィリピン政府は、移転後のＴＣ－９０を人道支援・災害救援、輸送及び海洋状況把握に使用するとしている。同国におけるＴＣ－９０の持続的な運用は、アジア太平洋地域の安全保障に大きく貢献することとなることから、ＴＣ－９０の移転の他、日本国内の整備企業のフィリピンへの派遣、フィリピン海軍パイロットの操縦教育などをして、同国への支援を行う。</t>
    <phoneticPr fontId="5"/>
  </si>
  <si>
    <t>-</t>
  </si>
  <si>
    <t>-</t>
    <phoneticPr fontId="5"/>
  </si>
  <si>
    <t>国際技術協力業務庁費</t>
    <rPh sb="0" eb="2">
      <t>コクサイ</t>
    </rPh>
    <rPh sb="2" eb="4">
      <t>ギジュツ</t>
    </rPh>
    <rPh sb="4" eb="6">
      <t>キョウリョク</t>
    </rPh>
    <rPh sb="6" eb="8">
      <t>ギョウム</t>
    </rPh>
    <rPh sb="8" eb="9">
      <t>チョウ</t>
    </rPh>
    <rPh sb="9" eb="10">
      <t>ヒ</t>
    </rPh>
    <phoneticPr fontId="5"/>
  </si>
  <si>
    <t>フィリピンとの具体的な防衛装備協力案件として、海自練習機ＴＣ－９０の移転を行い、国内の整備企業をフィリピンに派遣するなど、当該機をフィリピン国内で持続的に運用していくための維持・整備分野に係る支援役務を行うものであるため、定量的な目標が設定できない。</t>
    <phoneticPr fontId="5"/>
  </si>
  <si>
    <t>フィリピンが持続的にＴＣ－９０を運用していくための体制の構築</t>
    <phoneticPr fontId="5"/>
  </si>
  <si>
    <t>フィリピンにおけるＴＣ－９０の運用機数</t>
    <phoneticPr fontId="5"/>
  </si>
  <si>
    <t>ＴＣ－９０移転に係る事業数</t>
    <phoneticPr fontId="5"/>
  </si>
  <si>
    <t>Ｘ：執行額（百万円）／Ｙ：事業数（式）　　　　　　　　　　　　</t>
    <phoneticPr fontId="5"/>
  </si>
  <si>
    <t>機</t>
    <rPh sb="0" eb="1">
      <t>キ</t>
    </rPh>
    <phoneticPr fontId="5"/>
  </si>
  <si>
    <t>式</t>
    <rPh sb="0" eb="1">
      <t>シキ</t>
    </rPh>
    <phoneticPr fontId="5"/>
  </si>
  <si>
    <t>百万円/式</t>
    <rPh sb="0" eb="3">
      <t>ヒャクマンエン</t>
    </rPh>
    <rPh sb="4" eb="5">
      <t>シキ</t>
    </rPh>
    <phoneticPr fontId="5"/>
  </si>
  <si>
    <t>　　Ｘ/Ｙ</t>
    <phoneticPr fontId="5"/>
  </si>
  <si>
    <t>184/1</t>
    <phoneticPr fontId="5"/>
  </si>
  <si>
    <t>149/1</t>
    <phoneticPr fontId="5"/>
  </si>
  <si>
    <t>24/1</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</si>
  <si>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</si>
  <si>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Ⅲ－６－（５）　海洋安全保障</t>
    <rPh sb="8" eb="10">
      <t>カイヨウ</t>
    </rPh>
    <rPh sb="10" eb="12">
      <t>アンゼン</t>
    </rPh>
    <rPh sb="12" eb="14">
      <t>ホショウ</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</si>
  <si>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</si>
  <si>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rPh sb="0" eb="2">
      <t>アイテ</t>
    </rPh>
    <rPh sb="2" eb="3">
      <t>クニ</t>
    </rPh>
    <rPh sb="3" eb="5">
      <t>グンタイ</t>
    </rPh>
    <rPh sb="6" eb="8">
      <t>ノウリョク</t>
    </rPh>
    <rPh sb="8" eb="10">
      <t>コウジョウ</t>
    </rPh>
    <rPh sb="11" eb="14">
      <t>アイテコク</t>
    </rPh>
    <rPh sb="16" eb="19">
      <t>チュウチョウキ</t>
    </rPh>
    <rPh sb="23" eb="25">
      <t>カンケイ</t>
    </rPh>
    <rPh sb="26" eb="28">
      <t>イジ</t>
    </rPh>
    <rPh sb="29" eb="31">
      <t>キョウカ</t>
    </rPh>
    <phoneticPr fontId="5"/>
  </si>
  <si>
    <t>装備品の適切な海外移転の推進及びそのための態勢の整備</t>
    <rPh sb="0" eb="3">
      <t>ソウビヒン</t>
    </rPh>
    <rPh sb="4" eb="6">
      <t>テキセツ</t>
    </rPh>
    <rPh sb="7" eb="9">
      <t>カイガイ</t>
    </rPh>
    <rPh sb="9" eb="11">
      <t>イテン</t>
    </rPh>
    <rPh sb="12" eb="14">
      <t>スイシン</t>
    </rPh>
    <rPh sb="14" eb="15">
      <t>オヨ</t>
    </rPh>
    <rPh sb="21" eb="23">
      <t>タイセイ</t>
    </rPh>
    <rPh sb="24" eb="26">
      <t>セイビ</t>
    </rPh>
    <phoneticPr fontId="5"/>
  </si>
  <si>
    <t>令和５年度</t>
    <rPh sb="0" eb="2">
      <t>レイワ</t>
    </rPh>
    <rPh sb="3" eb="5">
      <t>ネンド</t>
    </rPh>
    <phoneticPr fontId="5"/>
  </si>
  <si>
    <t>インド太平洋における日本関係船舶等の安全確保及び同盟国等とより緊密に協力し、沿岸国自身の能力向上を支援</t>
    <phoneticPr fontId="5"/>
  </si>
  <si>
    <t>装備品の適切な海外移転の推進及びそのための態勢の整備</t>
    <phoneticPr fontId="5"/>
  </si>
  <si>
    <t>無</t>
  </si>
  <si>
    <t>有</t>
  </si>
  <si>
    <t>‐</t>
  </si>
  <si>
    <t>１　必要性
　　フィリピンにおける海自練習機ＴＣ－９０の持続的な運用は、同国の人道支援・災害救援、輸送及び海洋状況把握の能力を向上させ、
 もって、アジア太平洋地域の安全保障の向上に資するものであるから、国費投入の必要性がある。
２　効率性
　　最新の見積及び直近の契約実績を踏まえて契約しており、妥当なコストとなっている。
３　有効性
　　ＴＣ－９０は、維持整備支援を行っているフィリピン海軍にて運用に供されている。
４　総合評価
　　本事業はアジア太平洋地域の安全保障環境の向上に資するものであり、かつ、単位あたりのコスト水準も妥当である。また、ＴＣ－９０は
 維持整備支援を行っているフィリピン海軍にて運用に供されていることから、必要性、効率性及び有効性の観点から評価した結果、事業を
 継続することは妥当である。</t>
    <phoneticPr fontId="5"/>
  </si>
  <si>
    <t>アジア太平洋地域の安全保障環境の向上は、我が国にとっても非常に重要であり、社会のニーズを的確に反映している。</t>
    <rPh sb="3" eb="6">
      <t>タイヘイヨウ</t>
    </rPh>
    <rPh sb="6" eb="8">
      <t>チイキ</t>
    </rPh>
    <rPh sb="9" eb="11">
      <t>アンゼン</t>
    </rPh>
    <rPh sb="11" eb="13">
      <t>ホショウ</t>
    </rPh>
    <rPh sb="13" eb="15">
      <t>カンキョウ</t>
    </rPh>
    <rPh sb="16" eb="18">
      <t>コウジョウ</t>
    </rPh>
    <rPh sb="20" eb="21">
      <t>ワ</t>
    </rPh>
    <rPh sb="22" eb="23">
      <t>クニ</t>
    </rPh>
    <rPh sb="28" eb="30">
      <t>ヒジョウ</t>
    </rPh>
    <rPh sb="31" eb="33">
      <t>ジュウヨウ</t>
    </rPh>
    <rPh sb="37" eb="39">
      <t>シャカイ</t>
    </rPh>
    <rPh sb="44" eb="46">
      <t>テキカク</t>
    </rPh>
    <rPh sb="47" eb="49">
      <t>ハンエイ</t>
    </rPh>
    <phoneticPr fontId="5"/>
  </si>
  <si>
    <t>防衛装備・技術協力に関する支援業務であり、国が直接実施する必要がある。</t>
    <rPh sb="0" eb="2">
      <t>ボウエイ</t>
    </rPh>
    <rPh sb="2" eb="4">
      <t>ソウビ</t>
    </rPh>
    <rPh sb="5" eb="7">
      <t>ギジュツ</t>
    </rPh>
    <rPh sb="7" eb="9">
      <t>キョウリョク</t>
    </rPh>
    <rPh sb="10" eb="11">
      <t>カン</t>
    </rPh>
    <rPh sb="13" eb="15">
      <t>シエン</t>
    </rPh>
    <rPh sb="15" eb="17">
      <t>ギョウム</t>
    </rPh>
    <rPh sb="21" eb="22">
      <t>クニ</t>
    </rPh>
    <rPh sb="23" eb="25">
      <t>チョクセツ</t>
    </rPh>
    <rPh sb="25" eb="27">
      <t>ジッシ</t>
    </rPh>
    <rPh sb="29" eb="31">
      <t>ヒツヨウ</t>
    </rPh>
    <phoneticPr fontId="5"/>
  </si>
  <si>
    <t>フィリピンとの防衛装備・技術協力の推進のために必要な事業であり、優先度の高い事業である。</t>
    <rPh sb="7" eb="9">
      <t>ボウエイ</t>
    </rPh>
    <rPh sb="9" eb="11">
      <t>ソウビ</t>
    </rPh>
    <rPh sb="12" eb="14">
      <t>ギジュツ</t>
    </rPh>
    <rPh sb="14" eb="16">
      <t>キョウリョク</t>
    </rPh>
    <rPh sb="17" eb="19">
      <t>スイシン</t>
    </rPh>
    <rPh sb="23" eb="25">
      <t>ヒツヨウ</t>
    </rPh>
    <rPh sb="26" eb="28">
      <t>ジギョウ</t>
    </rPh>
    <rPh sb="32" eb="35">
      <t>ユウセンド</t>
    </rPh>
    <rPh sb="36" eb="37">
      <t>タカ</t>
    </rPh>
    <rPh sb="38" eb="40">
      <t>ジギョウ</t>
    </rPh>
    <phoneticPr fontId="5"/>
  </si>
  <si>
    <t>（株）ジャムコは、ＴＣ－９０の整備、修理等を行える唯一の日本企業である。</t>
    <rPh sb="0" eb="3">
      <t>カブ</t>
    </rPh>
    <rPh sb="15" eb="17">
      <t>セイビ</t>
    </rPh>
    <rPh sb="18" eb="20">
      <t>シュウリ</t>
    </rPh>
    <rPh sb="20" eb="21">
      <t>トウ</t>
    </rPh>
    <rPh sb="22" eb="23">
      <t>オコナ</t>
    </rPh>
    <rPh sb="25" eb="27">
      <t>ユイイツ</t>
    </rPh>
    <rPh sb="28" eb="30">
      <t>ニホン</t>
    </rPh>
    <rPh sb="30" eb="32">
      <t>キギョウ</t>
    </rPh>
    <phoneticPr fontId="5"/>
  </si>
  <si>
    <t>フィリピンへの防衛装備・技術協力のための事業であり、我が国が経費を負担することは妥当である。</t>
    <rPh sb="7" eb="9">
      <t>ボウエイ</t>
    </rPh>
    <rPh sb="9" eb="11">
      <t>ソウビ</t>
    </rPh>
    <rPh sb="12" eb="14">
      <t>ギジュツ</t>
    </rPh>
    <rPh sb="14" eb="16">
      <t>キョウリョク</t>
    </rPh>
    <rPh sb="20" eb="22">
      <t>ジギョウ</t>
    </rPh>
    <rPh sb="26" eb="27">
      <t>ワ</t>
    </rPh>
    <rPh sb="28" eb="29">
      <t>クニ</t>
    </rPh>
    <rPh sb="30" eb="32">
      <t>ケイヒ</t>
    </rPh>
    <rPh sb="33" eb="35">
      <t>フタン</t>
    </rPh>
    <rPh sb="40" eb="42">
      <t>ダトウ</t>
    </rPh>
    <phoneticPr fontId="5"/>
  </si>
  <si>
    <t>直近の契約実績を参考に、最新の経費率を使用して算出してるため妥当である。</t>
    <rPh sb="0" eb="2">
      <t>チョッキン</t>
    </rPh>
    <rPh sb="3" eb="5">
      <t>ケイヤク</t>
    </rPh>
    <rPh sb="5" eb="7">
      <t>ジッセキ</t>
    </rPh>
    <rPh sb="8" eb="10">
      <t>サンコウ</t>
    </rPh>
    <rPh sb="12" eb="14">
      <t>サイシン</t>
    </rPh>
    <rPh sb="15" eb="17">
      <t>ケイヒ</t>
    </rPh>
    <rPh sb="17" eb="18">
      <t>リツ</t>
    </rPh>
    <rPh sb="19" eb="21">
      <t>シヨウ</t>
    </rPh>
    <rPh sb="23" eb="25">
      <t>サンシュツ</t>
    </rPh>
    <rPh sb="30" eb="32">
      <t>ダトウ</t>
    </rPh>
    <phoneticPr fontId="5"/>
  </si>
  <si>
    <t>費目・使途は、ＴＣ－９０のフィリピンへの移転に係るものに限定されており、妥当である。</t>
    <rPh sb="0" eb="2">
      <t>ヒモク</t>
    </rPh>
    <rPh sb="3" eb="5">
      <t>シト</t>
    </rPh>
    <rPh sb="20" eb="22">
      <t>イテン</t>
    </rPh>
    <rPh sb="23" eb="24">
      <t>カカ</t>
    </rPh>
    <rPh sb="28" eb="30">
      <t>ゲンテイ</t>
    </rPh>
    <rPh sb="36" eb="38">
      <t>ダトウ</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</si>
  <si>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rPh sb="30" eb="32">
      <t>ミア</t>
    </rPh>
    <phoneticPr fontId="5"/>
  </si>
  <si>
    <t>維持整備支援しているＴＣ－９０は、フィリピン海軍にて運用に供されている。</t>
    <rPh sb="0" eb="2">
      <t>イジ</t>
    </rPh>
    <rPh sb="2" eb="4">
      <t>セイビ</t>
    </rPh>
    <rPh sb="4" eb="6">
      <t>シエン</t>
    </rPh>
    <rPh sb="22" eb="24">
      <t>カイグン</t>
    </rPh>
    <rPh sb="26" eb="28">
      <t>ウンヨウ</t>
    </rPh>
    <rPh sb="29" eb="30">
      <t>キョウ</t>
    </rPh>
    <phoneticPr fontId="5"/>
  </si>
  <si>
    <t>新29-0009</t>
    <rPh sb="0" eb="1">
      <t>シン</t>
    </rPh>
    <phoneticPr fontId="5"/>
  </si>
  <si>
    <t>0286-00</t>
    <phoneticPr fontId="5"/>
  </si>
  <si>
    <t>0271-00</t>
    <phoneticPr fontId="5"/>
  </si>
  <si>
    <t>（株）ジャムコ</t>
    <rPh sb="0" eb="3">
      <t>カブ</t>
    </rPh>
    <phoneticPr fontId="5"/>
  </si>
  <si>
    <t>航空機の維持・整備に係る能力向上の支援役務</t>
    <rPh sb="0" eb="3">
      <t>コウクウキ</t>
    </rPh>
    <rPh sb="4" eb="6">
      <t>イジ</t>
    </rPh>
    <rPh sb="7" eb="9">
      <t>セイビ</t>
    </rPh>
    <rPh sb="10" eb="11">
      <t>カカワ</t>
    </rPh>
    <rPh sb="12" eb="14">
      <t>ノウリョク</t>
    </rPh>
    <rPh sb="14" eb="16">
      <t>コウジョウ</t>
    </rPh>
    <rPh sb="17" eb="19">
      <t>シエン</t>
    </rPh>
    <rPh sb="19" eb="21">
      <t>エキム</t>
    </rPh>
    <phoneticPr fontId="5"/>
  </si>
  <si>
    <t>国際技術協力業務庁費</t>
    <rPh sb="0" eb="2">
      <t>コクサイ</t>
    </rPh>
    <rPh sb="2" eb="4">
      <t>ギジュツ</t>
    </rPh>
    <rPh sb="4" eb="6">
      <t>キョウリョク</t>
    </rPh>
    <rPh sb="6" eb="8">
      <t>ギョウム</t>
    </rPh>
    <rPh sb="8" eb="9">
      <t>チョウ</t>
    </rPh>
    <rPh sb="9" eb="10">
      <t>ヒ</t>
    </rPh>
    <phoneticPr fontId="5"/>
  </si>
  <si>
    <t>航空機の維持・整備に係る能力向上の支援役務</t>
    <rPh sb="0" eb="3">
      <t>コウクウキ</t>
    </rPh>
    <rPh sb="4" eb="6">
      <t>イジ</t>
    </rPh>
    <rPh sb="7" eb="9">
      <t>セイビ</t>
    </rPh>
    <rPh sb="10" eb="11">
      <t>カカ</t>
    </rPh>
    <rPh sb="12" eb="14">
      <t>ノウリョク</t>
    </rPh>
    <rPh sb="14" eb="16">
      <t>コウジョウ</t>
    </rPh>
    <rPh sb="17" eb="19">
      <t>シエン</t>
    </rPh>
    <rPh sb="19" eb="21">
      <t>エキム</t>
    </rPh>
    <phoneticPr fontId="5"/>
  </si>
  <si>
    <t>A.ジャムコ（株）</t>
    <rPh sb="7" eb="8">
      <t>カブ</t>
    </rPh>
    <phoneticPr fontId="5"/>
  </si>
  <si>
    <t>フィリピンへの支援を行い、フィリピンが持続的にＴＣ－９０を運用していくための体制を構築するものであり、平成３０年までにフィリピンへ引渡した５機分の情報基盤（整備ログ等）、整備基盤（定期修理態勢等）の構築が完了している。</t>
    <rPh sb="85" eb="87">
      <t>セイビ</t>
    </rPh>
    <rPh sb="87" eb="89">
      <t>キバン</t>
    </rPh>
    <rPh sb="90" eb="92">
      <t>テイキ</t>
    </rPh>
    <rPh sb="92" eb="94">
      <t>シュウリ</t>
    </rPh>
    <rPh sb="94" eb="96">
      <t>タイセイ</t>
    </rPh>
    <rPh sb="96" eb="97">
      <t>トウ</t>
    </rPh>
    <phoneticPr fontId="5"/>
  </si>
  <si>
    <t>新型コロナウィルスの影響により、現地での支援役務が実施できず、ＶＴＣによる遠隔支援に代替したことによる不用であるため妥当である。</t>
    <rPh sb="42" eb="44">
      <t>ダイタイ</t>
    </rPh>
    <phoneticPr fontId="5"/>
  </si>
  <si>
    <t>●平成３０年までにフィリピンへ引渡したＴＣ－９０（５機分）の定期整備に関する基盤の構築が完了した。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t>
    <phoneticPr fontId="5"/>
  </si>
  <si>
    <t>フィリピンへ海自練習機ＴＣ－９０を移転し、フィリピン海軍にＴＣ－９０を持続的に運用させることで、同国の人道支援・災害救援、輸送及び海洋状況把握の能力を向上させ、アジア太平洋地域の安全保障環境の向上を目指す。</t>
  </si>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</sst>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107156</xdr:colOff>
      <xdr:row>748</xdr:row>
      <xdr:rowOff>190499</xdr:rowOff>
    </xdr:from>
    <xdr:ext cx="1583532" cy="881063"/>
    <xdr:sp macro="" textlink="">
      <xdr:nvSpPr>
        <xdr:cNvPr id="5" name="テキスト ボックス 4"/>
        <xdr:cNvSpPr txBox="1"/>
      </xdr:nvSpPr>
      <xdr:spPr>
        <a:xfrm>
          <a:off x="4560094" y="53982937"/>
          <a:ext cx="1583532" cy="881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ja-JP" altLang="en-US" sz="1100"/>
            <a:t>２４百万円</a:t>
          </a:r>
        </a:p>
      </xdr:txBody>
    </xdr:sp>
    <xdr:clientData/>
  </xdr:oneCellAnchor>
  <xdr:oneCellAnchor>
    <xdr:from>
      <xdr:col>22</xdr:col>
      <xdr:colOff>130970</xdr:colOff>
      <xdr:row>752</xdr:row>
      <xdr:rowOff>345280</xdr:rowOff>
    </xdr:from>
    <xdr:ext cx="1583532" cy="881063"/>
    <xdr:sp macro="" textlink="">
      <xdr:nvSpPr>
        <xdr:cNvPr id="6" name="テキスト ボックス 5"/>
        <xdr:cNvSpPr txBox="1"/>
      </xdr:nvSpPr>
      <xdr:spPr>
        <a:xfrm>
          <a:off x="4583908" y="55566468"/>
          <a:ext cx="1583532" cy="881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Ａ．整備企業</a:t>
          </a:r>
          <a:endParaRPr kumimoji="1" lang="en-US" altLang="ja-JP" sz="1100"/>
        </a:p>
        <a:p>
          <a:pPr algn="ctr"/>
          <a:r>
            <a:rPr kumimoji="1" lang="ja-JP" altLang="en-US" sz="1100"/>
            <a:t>２４百万円</a:t>
          </a:r>
        </a:p>
      </xdr:txBody>
    </xdr:sp>
    <xdr:clientData/>
  </xdr:oneCellAnchor>
  <xdr:oneCellAnchor>
    <xdr:from>
      <xdr:col>26</xdr:col>
      <xdr:colOff>178594</xdr:colOff>
      <xdr:row>752</xdr:row>
      <xdr:rowOff>23811</xdr:rowOff>
    </xdr:from>
    <xdr:ext cx="1443216" cy="275717"/>
    <xdr:sp macro="" textlink="">
      <xdr:nvSpPr>
        <xdr:cNvPr id="7" name="テキスト ボックス 6"/>
        <xdr:cNvSpPr txBox="1"/>
      </xdr:nvSpPr>
      <xdr:spPr>
        <a:xfrm>
          <a:off x="5441157" y="55244999"/>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26</xdr:col>
      <xdr:colOff>107154</xdr:colOff>
      <xdr:row>751</xdr:row>
      <xdr:rowOff>11905</xdr:rowOff>
    </xdr:from>
    <xdr:to>
      <xdr:col>26</xdr:col>
      <xdr:colOff>107154</xdr:colOff>
      <xdr:row>753</xdr:row>
      <xdr:rowOff>11905</xdr:rowOff>
    </xdr:to>
    <xdr:cxnSp macro="">
      <xdr:nvCxnSpPr>
        <xdr:cNvPr id="8" name="直線コネクタ 7"/>
        <xdr:cNvCxnSpPr/>
      </xdr:nvCxnSpPr>
      <xdr:spPr>
        <a:xfrm>
          <a:off x="5369717" y="54875905"/>
          <a:ext cx="0" cy="7143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107161</xdr:colOff>
      <xdr:row>755</xdr:row>
      <xdr:rowOff>238126</xdr:rowOff>
    </xdr:from>
    <xdr:ext cx="3286412" cy="275717"/>
    <xdr:sp macro="" textlink="">
      <xdr:nvSpPr>
        <xdr:cNvPr id="9" name="テキスト ボックス 8"/>
        <xdr:cNvSpPr txBox="1"/>
      </xdr:nvSpPr>
      <xdr:spPr>
        <a:xfrm>
          <a:off x="4560099" y="56530876"/>
          <a:ext cx="32864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航空機の維持・整備等に係る能力向上の支援役務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9" sqref="BK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632</v>
      </c>
      <c r="AK2" s="926"/>
      <c r="AL2" s="926"/>
      <c r="AM2" s="926"/>
      <c r="AN2" s="83" t="s">
        <v>326</v>
      </c>
      <c r="AO2" s="926">
        <v>20</v>
      </c>
      <c r="AP2" s="926"/>
      <c r="AQ2" s="926"/>
      <c r="AR2" s="84" t="s">
        <v>631</v>
      </c>
      <c r="AS2" s="932">
        <v>316</v>
      </c>
      <c r="AT2" s="932"/>
      <c r="AU2" s="932"/>
      <c r="AV2" s="83" t="str">
        <f>IF(AW2="","","-")</f>
        <v/>
      </c>
      <c r="AW2" s="892"/>
      <c r="AX2" s="892"/>
    </row>
    <row r="3" spans="1:50" ht="21" customHeight="1" thickBot="1" x14ac:dyDescent="0.2">
      <c r="A3" s="844" t="s">
        <v>624</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633</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636</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426</v>
      </c>
      <c r="H5" s="820"/>
      <c r="I5" s="820"/>
      <c r="J5" s="820"/>
      <c r="K5" s="820"/>
      <c r="L5" s="820"/>
      <c r="M5" s="821" t="s">
        <v>65</v>
      </c>
      <c r="N5" s="822"/>
      <c r="O5" s="822"/>
      <c r="P5" s="822"/>
      <c r="Q5" s="822"/>
      <c r="R5" s="823"/>
      <c r="S5" s="824" t="s">
        <v>431</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3" t="s">
        <v>639</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海洋政策</v>
      </c>
      <c r="H8" s="703"/>
      <c r="I8" s="703"/>
      <c r="J8" s="703"/>
      <c r="K8" s="703"/>
      <c r="L8" s="703"/>
      <c r="M8" s="703"/>
      <c r="N8" s="703"/>
      <c r="O8" s="703"/>
      <c r="P8" s="703"/>
      <c r="Q8" s="703"/>
      <c r="R8" s="703"/>
      <c r="S8" s="703"/>
      <c r="T8" s="703"/>
      <c r="U8" s="703"/>
      <c r="V8" s="703"/>
      <c r="W8" s="703"/>
      <c r="X8" s="928"/>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737" t="s">
        <v>641</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200</v>
      </c>
      <c r="Q13" s="641"/>
      <c r="R13" s="641"/>
      <c r="S13" s="641"/>
      <c r="T13" s="641"/>
      <c r="U13" s="641"/>
      <c r="V13" s="642"/>
      <c r="W13" s="640">
        <v>171</v>
      </c>
      <c r="X13" s="641"/>
      <c r="Y13" s="641"/>
      <c r="Z13" s="641"/>
      <c r="AA13" s="641"/>
      <c r="AB13" s="641"/>
      <c r="AC13" s="642"/>
      <c r="AD13" s="640">
        <v>135</v>
      </c>
      <c r="AE13" s="641"/>
      <c r="AF13" s="641"/>
      <c r="AG13" s="641"/>
      <c r="AH13" s="641"/>
      <c r="AI13" s="641"/>
      <c r="AJ13" s="642"/>
      <c r="AK13" s="640" t="s">
        <v>644</v>
      </c>
      <c r="AL13" s="641"/>
      <c r="AM13" s="641"/>
      <c r="AN13" s="641"/>
      <c r="AO13" s="641"/>
      <c r="AP13" s="641"/>
      <c r="AQ13" s="642"/>
      <c r="AR13" s="901" t="s">
        <v>644</v>
      </c>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644</v>
      </c>
      <c r="Q14" s="641"/>
      <c r="R14" s="641"/>
      <c r="S14" s="641"/>
      <c r="T14" s="641"/>
      <c r="U14" s="641"/>
      <c r="V14" s="642"/>
      <c r="W14" s="640" t="s">
        <v>644</v>
      </c>
      <c r="X14" s="641"/>
      <c r="Y14" s="641"/>
      <c r="Z14" s="641"/>
      <c r="AA14" s="641"/>
      <c r="AB14" s="641"/>
      <c r="AC14" s="642"/>
      <c r="AD14" s="640" t="s">
        <v>644</v>
      </c>
      <c r="AE14" s="641"/>
      <c r="AF14" s="641"/>
      <c r="AG14" s="641"/>
      <c r="AH14" s="641"/>
      <c r="AI14" s="641"/>
      <c r="AJ14" s="642"/>
      <c r="AK14" s="640" t="s">
        <v>644</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644</v>
      </c>
      <c r="Q15" s="641"/>
      <c r="R15" s="641"/>
      <c r="S15" s="641"/>
      <c r="T15" s="641"/>
      <c r="U15" s="641"/>
      <c r="V15" s="642"/>
      <c r="W15" s="640" t="s">
        <v>644</v>
      </c>
      <c r="X15" s="641"/>
      <c r="Y15" s="641"/>
      <c r="Z15" s="641"/>
      <c r="AA15" s="641"/>
      <c r="AB15" s="641"/>
      <c r="AC15" s="642"/>
      <c r="AD15" s="640" t="s">
        <v>644</v>
      </c>
      <c r="AE15" s="641"/>
      <c r="AF15" s="641"/>
      <c r="AG15" s="641"/>
      <c r="AH15" s="641"/>
      <c r="AI15" s="641"/>
      <c r="AJ15" s="642"/>
      <c r="AK15" s="640" t="s">
        <v>644</v>
      </c>
      <c r="AL15" s="641"/>
      <c r="AM15" s="641"/>
      <c r="AN15" s="641"/>
      <c r="AO15" s="641"/>
      <c r="AP15" s="641"/>
      <c r="AQ15" s="642"/>
      <c r="AR15" s="640" t="s">
        <v>644</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644</v>
      </c>
      <c r="Q16" s="641"/>
      <c r="R16" s="641"/>
      <c r="S16" s="641"/>
      <c r="T16" s="641"/>
      <c r="U16" s="641"/>
      <c r="V16" s="642"/>
      <c r="W16" s="640" t="s">
        <v>644</v>
      </c>
      <c r="X16" s="641"/>
      <c r="Y16" s="641"/>
      <c r="Z16" s="641"/>
      <c r="AA16" s="641"/>
      <c r="AB16" s="641"/>
      <c r="AC16" s="642"/>
      <c r="AD16" s="640" t="s">
        <v>644</v>
      </c>
      <c r="AE16" s="641"/>
      <c r="AF16" s="641"/>
      <c r="AG16" s="641"/>
      <c r="AH16" s="641"/>
      <c r="AI16" s="641"/>
      <c r="AJ16" s="642"/>
      <c r="AK16" s="640" t="s">
        <v>644</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644</v>
      </c>
      <c r="Q17" s="641"/>
      <c r="R17" s="641"/>
      <c r="S17" s="641"/>
      <c r="T17" s="641"/>
      <c r="U17" s="641"/>
      <c r="V17" s="642"/>
      <c r="W17" s="640" t="s">
        <v>644</v>
      </c>
      <c r="X17" s="641"/>
      <c r="Y17" s="641"/>
      <c r="Z17" s="641"/>
      <c r="AA17" s="641"/>
      <c r="AB17" s="641"/>
      <c r="AC17" s="642"/>
      <c r="AD17" s="640" t="s">
        <v>644</v>
      </c>
      <c r="AE17" s="641"/>
      <c r="AF17" s="641"/>
      <c r="AG17" s="641"/>
      <c r="AH17" s="641"/>
      <c r="AI17" s="641"/>
      <c r="AJ17" s="642"/>
      <c r="AK17" s="640" t="s">
        <v>644</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5">
        <f>SUM(P13:V17)</f>
        <v>200</v>
      </c>
      <c r="Q18" s="856"/>
      <c r="R18" s="856"/>
      <c r="S18" s="856"/>
      <c r="T18" s="856"/>
      <c r="U18" s="856"/>
      <c r="V18" s="857"/>
      <c r="W18" s="855">
        <f>SUM(W13:AC17)</f>
        <v>171</v>
      </c>
      <c r="X18" s="856"/>
      <c r="Y18" s="856"/>
      <c r="Z18" s="856"/>
      <c r="AA18" s="856"/>
      <c r="AB18" s="856"/>
      <c r="AC18" s="857"/>
      <c r="AD18" s="855">
        <f>SUM(AD13:AJ17)</f>
        <v>135</v>
      </c>
      <c r="AE18" s="856"/>
      <c r="AF18" s="856"/>
      <c r="AG18" s="856"/>
      <c r="AH18" s="856"/>
      <c r="AI18" s="856"/>
      <c r="AJ18" s="857"/>
      <c r="AK18" s="855">
        <f>SUM(AK13:AQ17)</f>
        <v>0</v>
      </c>
      <c r="AL18" s="856"/>
      <c r="AM18" s="856"/>
      <c r="AN18" s="856"/>
      <c r="AO18" s="856"/>
      <c r="AP18" s="856"/>
      <c r="AQ18" s="857"/>
      <c r="AR18" s="855">
        <f>SUM(AR13:AX17)</f>
        <v>0</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184</v>
      </c>
      <c r="Q19" s="641"/>
      <c r="R19" s="641"/>
      <c r="S19" s="641"/>
      <c r="T19" s="641"/>
      <c r="U19" s="641"/>
      <c r="V19" s="642"/>
      <c r="W19" s="640">
        <v>149</v>
      </c>
      <c r="X19" s="641"/>
      <c r="Y19" s="641"/>
      <c r="Z19" s="641"/>
      <c r="AA19" s="641"/>
      <c r="AB19" s="641"/>
      <c r="AC19" s="642"/>
      <c r="AD19" s="640">
        <v>24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0.92</v>
      </c>
      <c r="Q20" s="301"/>
      <c r="R20" s="301"/>
      <c r="S20" s="301"/>
      <c r="T20" s="301"/>
      <c r="U20" s="301"/>
      <c r="V20" s="301"/>
      <c r="W20" s="301">
        <f t="shared" ref="W20" si="0">IF(W18=0, "-", SUM(W19)/W18)</f>
        <v>0.87134502923976609</v>
      </c>
      <c r="X20" s="301"/>
      <c r="Y20" s="301"/>
      <c r="Z20" s="301"/>
      <c r="AA20" s="301"/>
      <c r="AB20" s="301"/>
      <c r="AC20" s="301"/>
      <c r="AD20" s="301">
        <f t="shared" ref="AD20" si="1">IF(AD18=0, "-", SUM(AD19)/AD18)</f>
        <v>0.17777777777777778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8"/>
      <c r="G21" s="299" t="s">
        <v>274</v>
      </c>
      <c r="H21" s="300"/>
      <c r="I21" s="300"/>
      <c r="J21" s="300"/>
      <c r="K21" s="300"/>
      <c r="L21" s="300"/>
      <c r="M21" s="300"/>
      <c r="N21" s="300"/>
      <c r="O21" s="300"/>
      <c r="P21" s="301">
        <f>IF(P19=0, "-", SUM(P19)/SUM(P13,P14))</f>
        <v>0.92</v>
      </c>
      <c r="Q21" s="301"/>
      <c r="R21" s="301"/>
      <c r="S21" s="301"/>
      <c r="T21" s="301"/>
      <c r="U21" s="301"/>
      <c r="V21" s="301"/>
      <c r="W21" s="301">
        <f t="shared" ref="W21" si="2">IF(W19=0, "-", SUM(W19)/SUM(W13,W14))</f>
        <v>0.87134502923976609</v>
      </c>
      <c r="X21" s="301"/>
      <c r="Y21" s="301"/>
      <c r="Z21" s="301"/>
      <c r="AA21" s="301"/>
      <c r="AB21" s="301"/>
      <c r="AC21" s="301"/>
      <c r="AD21" s="301">
        <f t="shared" ref="AD21" si="3">IF(AD19=0, "-", SUM(AD19)/SUM(AD13,AD14))</f>
        <v>0.17777777777777778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645</v>
      </c>
      <c r="H23" s="952"/>
      <c r="I23" s="952"/>
      <c r="J23" s="952"/>
      <c r="K23" s="952"/>
      <c r="L23" s="952"/>
      <c r="M23" s="952"/>
      <c r="N23" s="952"/>
      <c r="O23" s="953"/>
      <c r="P23" s="901" t="s">
        <v>644</v>
      </c>
      <c r="Q23" s="902"/>
      <c r="R23" s="902"/>
      <c r="S23" s="902"/>
      <c r="T23" s="902"/>
      <c r="U23" s="902"/>
      <c r="V23" s="916"/>
      <c r="W23" s="901" t="s">
        <v>644</v>
      </c>
      <c r="X23" s="902"/>
      <c r="Y23" s="902"/>
      <c r="Z23" s="902"/>
      <c r="AA23" s="902"/>
      <c r="AB23" s="902"/>
      <c r="AC23" s="916"/>
      <c r="AD23" s="964" t="s">
        <v>644</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c r="H24" s="918"/>
      <c r="I24" s="918"/>
      <c r="J24" s="918"/>
      <c r="K24" s="918"/>
      <c r="L24" s="918"/>
      <c r="M24" s="918"/>
      <c r="N24" s="918"/>
      <c r="O24" s="919"/>
      <c r="P24" s="640"/>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5" t="e">
        <f>P29-SUM(P23:P27)</f>
        <v>#VALUE!</v>
      </c>
      <c r="Q28" s="856"/>
      <c r="R28" s="856"/>
      <c r="S28" s="856"/>
      <c r="T28" s="856"/>
      <c r="U28" s="856"/>
      <c r="V28" s="857"/>
      <c r="W28" s="855" t="e">
        <f>W29-SUM(W23:W27)</f>
        <v>#VALUE!</v>
      </c>
      <c r="X28" s="856"/>
      <c r="Y28" s="856"/>
      <c r="Z28" s="856"/>
      <c r="AA28" s="856"/>
      <c r="AB28" s="856"/>
      <c r="AC28" s="85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0" t="str">
        <f>AK13</f>
        <v>-</v>
      </c>
      <c r="Q29" s="641"/>
      <c r="R29" s="641"/>
      <c r="S29" s="641"/>
      <c r="T29" s="641"/>
      <c r="U29" s="641"/>
      <c r="V29" s="642"/>
      <c r="W29" s="933" t="str">
        <f>AR13</f>
        <v>-</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310</v>
      </c>
      <c r="AF30" s="836"/>
      <c r="AG30" s="836"/>
      <c r="AH30" s="837"/>
      <c r="AI30" s="896" t="s">
        <v>332</v>
      </c>
      <c r="AJ30" s="896"/>
      <c r="AK30" s="896"/>
      <c r="AL30" s="835"/>
      <c r="AM30" s="896" t="s">
        <v>429</v>
      </c>
      <c r="AN30" s="896"/>
      <c r="AO30" s="896"/>
      <c r="AP30" s="835"/>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644</v>
      </c>
      <c r="AR31" s="186"/>
      <c r="AS31" s="121" t="s">
        <v>185</v>
      </c>
      <c r="AT31" s="122"/>
      <c r="AU31" s="185" t="s">
        <v>644</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644</v>
      </c>
      <c r="Q32" s="93"/>
      <c r="R32" s="93"/>
      <c r="S32" s="93"/>
      <c r="T32" s="93"/>
      <c r="U32" s="93"/>
      <c r="V32" s="93"/>
      <c r="W32" s="93"/>
      <c r="X32" s="94"/>
      <c r="Y32" s="455" t="s">
        <v>12</v>
      </c>
      <c r="Z32" s="515"/>
      <c r="AA32" s="516"/>
      <c r="AB32" s="445" t="s">
        <v>644</v>
      </c>
      <c r="AC32" s="445"/>
      <c r="AD32" s="445"/>
      <c r="AE32" s="203" t="s">
        <v>644</v>
      </c>
      <c r="AF32" s="204"/>
      <c r="AG32" s="204"/>
      <c r="AH32" s="204"/>
      <c r="AI32" s="203" t="s">
        <v>644</v>
      </c>
      <c r="AJ32" s="204"/>
      <c r="AK32" s="204"/>
      <c r="AL32" s="204"/>
      <c r="AM32" s="203" t="s">
        <v>644</v>
      </c>
      <c r="AN32" s="204"/>
      <c r="AO32" s="204"/>
      <c r="AP32" s="204"/>
      <c r="AQ32" s="321" t="s">
        <v>644</v>
      </c>
      <c r="AR32" s="193"/>
      <c r="AS32" s="193"/>
      <c r="AT32" s="322"/>
      <c r="AU32" s="204" t="s">
        <v>644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t="s">
        <v>644</v>
      </c>
      <c r="AF33" s="204"/>
      <c r="AG33" s="204"/>
      <c r="AH33" s="204"/>
      <c r="AI33" s="203" t="s">
        <v>644</v>
      </c>
      <c r="AJ33" s="204"/>
      <c r="AK33" s="204"/>
      <c r="AL33" s="204"/>
      <c r="AM33" s="203" t="s">
        <v>644</v>
      </c>
      <c r="AN33" s="204"/>
      <c r="AO33" s="204"/>
      <c r="AP33" s="204"/>
      <c r="AQ33" s="321" t="s">
        <v>644</v>
      </c>
      <c r="AR33" s="193"/>
      <c r="AS33" s="193"/>
      <c r="AT33" s="322"/>
      <c r="AU33" s="204" t="s">
        <v>644</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644</v>
      </c>
      <c r="AF34" s="204"/>
      <c r="AG34" s="204"/>
      <c r="AH34" s="204"/>
      <c r="AI34" s="203" t="s">
        <v>644</v>
      </c>
      <c r="AJ34" s="204"/>
      <c r="AK34" s="204"/>
      <c r="AL34" s="204"/>
      <c r="AM34" s="203" t="s">
        <v>644</v>
      </c>
      <c r="AN34" s="204"/>
      <c r="AO34" s="204"/>
      <c r="AP34" s="204"/>
      <c r="AQ34" s="321" t="s">
        <v>644</v>
      </c>
      <c r="AR34" s="193"/>
      <c r="AS34" s="193"/>
      <c r="AT34" s="322"/>
      <c r="AU34" s="204" t="s">
        <v>644</v>
      </c>
      <c r="AV34" s="204"/>
      <c r="AW34" s="204"/>
      <c r="AX34" s="206"/>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3.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2"/>
      <c r="B82" s="511"/>
      <c r="C82" s="409"/>
      <c r="D82" s="409"/>
      <c r="E82" s="409"/>
      <c r="F82" s="410"/>
      <c r="G82" s="659" t="s">
        <v>646</v>
      </c>
      <c r="H82" s="659"/>
      <c r="I82" s="659"/>
      <c r="J82" s="659"/>
      <c r="K82" s="659"/>
      <c r="L82" s="659"/>
      <c r="M82" s="659"/>
      <c r="N82" s="659"/>
      <c r="O82" s="659"/>
      <c r="P82" s="659"/>
      <c r="Q82" s="659"/>
      <c r="R82" s="659"/>
      <c r="S82" s="659"/>
      <c r="T82" s="659"/>
      <c r="U82" s="659"/>
      <c r="V82" s="659"/>
      <c r="W82" s="659"/>
      <c r="X82" s="659"/>
      <c r="Y82" s="659"/>
      <c r="Z82" s="659"/>
      <c r="AA82" s="660"/>
      <c r="AB82" s="861" t="s">
        <v>687</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1</v>
      </c>
    </row>
    <row r="83" spans="1:60" ht="22.5"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1</v>
      </c>
    </row>
    <row r="84" spans="1:60" ht="19.5"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1</v>
      </c>
    </row>
    <row r="85" spans="1:60" ht="18.75"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644</v>
      </c>
      <c r="AR86" s="185"/>
      <c r="AS86" s="121" t="s">
        <v>185</v>
      </c>
      <c r="AT86" s="122"/>
      <c r="AU86" s="185" t="s">
        <v>644</v>
      </c>
      <c r="AV86" s="185"/>
      <c r="AW86" s="377" t="s">
        <v>175</v>
      </c>
      <c r="AX86" s="378"/>
      <c r="AY86">
        <f t="shared" si="10"/>
        <v>1</v>
      </c>
      <c r="AZ86" s="10"/>
      <c r="BA86" s="10"/>
      <c r="BB86" s="10"/>
      <c r="BC86" s="10"/>
      <c r="BD86" s="10"/>
      <c r="BE86" s="10"/>
      <c r="BF86" s="10"/>
      <c r="BG86" s="10"/>
      <c r="BH86" s="10"/>
    </row>
    <row r="87" spans="1:60" ht="23.25" customHeight="1" x14ac:dyDescent="0.15">
      <c r="A87" s="842"/>
      <c r="B87" s="409"/>
      <c r="C87" s="409"/>
      <c r="D87" s="409"/>
      <c r="E87" s="409"/>
      <c r="F87" s="410"/>
      <c r="G87" s="92" t="s">
        <v>647</v>
      </c>
      <c r="H87" s="93"/>
      <c r="I87" s="93"/>
      <c r="J87" s="93"/>
      <c r="K87" s="93"/>
      <c r="L87" s="93"/>
      <c r="M87" s="93"/>
      <c r="N87" s="93"/>
      <c r="O87" s="94"/>
      <c r="P87" s="93" t="s">
        <v>648</v>
      </c>
      <c r="Q87" s="498"/>
      <c r="R87" s="498"/>
      <c r="S87" s="498"/>
      <c r="T87" s="498"/>
      <c r="U87" s="498"/>
      <c r="V87" s="498"/>
      <c r="W87" s="498"/>
      <c r="X87" s="499"/>
      <c r="Y87" s="545" t="s">
        <v>61</v>
      </c>
      <c r="Z87" s="546"/>
      <c r="AA87" s="547"/>
      <c r="AB87" s="445" t="s">
        <v>651</v>
      </c>
      <c r="AC87" s="445"/>
      <c r="AD87" s="445"/>
      <c r="AE87" s="203">
        <v>5</v>
      </c>
      <c r="AF87" s="204"/>
      <c r="AG87" s="204"/>
      <c r="AH87" s="204"/>
      <c r="AI87" s="203">
        <v>5</v>
      </c>
      <c r="AJ87" s="204"/>
      <c r="AK87" s="204"/>
      <c r="AL87" s="204"/>
      <c r="AM87" s="203">
        <v>5</v>
      </c>
      <c r="AN87" s="204"/>
      <c r="AO87" s="204"/>
      <c r="AP87" s="204"/>
      <c r="AQ87" s="321" t="s">
        <v>644</v>
      </c>
      <c r="AR87" s="193"/>
      <c r="AS87" s="193"/>
      <c r="AT87" s="322"/>
      <c r="AU87" s="204" t="s">
        <v>644</v>
      </c>
      <c r="AV87" s="204"/>
      <c r="AW87" s="204"/>
      <c r="AX87" s="206"/>
      <c r="AY87">
        <f t="shared" si="10"/>
        <v>1</v>
      </c>
    </row>
    <row r="88" spans="1:60" ht="23.25"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651</v>
      </c>
      <c r="AC88" s="507"/>
      <c r="AD88" s="507"/>
      <c r="AE88" s="203">
        <v>5</v>
      </c>
      <c r="AF88" s="204"/>
      <c r="AG88" s="204"/>
      <c r="AH88" s="204"/>
      <c r="AI88" s="203">
        <v>5</v>
      </c>
      <c r="AJ88" s="204"/>
      <c r="AK88" s="204"/>
      <c r="AL88" s="204"/>
      <c r="AM88" s="203">
        <v>5</v>
      </c>
      <c r="AN88" s="204"/>
      <c r="AO88" s="204"/>
      <c r="AP88" s="204"/>
      <c r="AQ88" s="321" t="s">
        <v>644</v>
      </c>
      <c r="AR88" s="193"/>
      <c r="AS88" s="193"/>
      <c r="AT88" s="322"/>
      <c r="AU88" s="204" t="s">
        <v>644</v>
      </c>
      <c r="AV88" s="204"/>
      <c r="AW88" s="204"/>
      <c r="AX88" s="206"/>
      <c r="AY88">
        <f t="shared" si="10"/>
        <v>1</v>
      </c>
      <c r="AZ88" s="10"/>
      <c r="BA88" s="10"/>
      <c r="BB88" s="10"/>
      <c r="BC88" s="10"/>
    </row>
    <row r="89" spans="1:60" ht="23.25" customHeight="1" thickBot="1" x14ac:dyDescent="0.2">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100</v>
      </c>
      <c r="AN89" s="211"/>
      <c r="AO89" s="211"/>
      <c r="AP89" s="211"/>
      <c r="AQ89" s="321" t="s">
        <v>644</v>
      </c>
      <c r="AR89" s="193"/>
      <c r="AS89" s="193"/>
      <c r="AT89" s="322"/>
      <c r="AU89" s="204" t="s">
        <v>644</v>
      </c>
      <c r="AV89" s="204"/>
      <c r="AW89" s="204"/>
      <c r="AX89" s="206"/>
      <c r="AY89">
        <f t="shared" si="10"/>
        <v>1</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67">
        <v>1</v>
      </c>
      <c r="AF101" s="267"/>
      <c r="AG101" s="267"/>
      <c r="AH101" s="267"/>
      <c r="AI101" s="267">
        <v>1</v>
      </c>
      <c r="AJ101" s="267"/>
      <c r="AK101" s="267"/>
      <c r="AL101" s="267"/>
      <c r="AM101" s="267">
        <v>1</v>
      </c>
      <c r="AN101" s="267"/>
      <c r="AO101" s="267"/>
      <c r="AP101" s="267"/>
      <c r="AQ101" s="267" t="s">
        <v>644</v>
      </c>
      <c r="AR101" s="267"/>
      <c r="AS101" s="267"/>
      <c r="AT101" s="267"/>
      <c r="AU101" s="203" t="s">
        <v>644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67">
        <v>1</v>
      </c>
      <c r="AF102" s="267"/>
      <c r="AG102" s="267"/>
      <c r="AH102" s="267"/>
      <c r="AI102" s="267">
        <v>1</v>
      </c>
      <c r="AJ102" s="267"/>
      <c r="AK102" s="267"/>
      <c r="AL102" s="267"/>
      <c r="AM102" s="267">
        <v>1</v>
      </c>
      <c r="AN102" s="267"/>
      <c r="AO102" s="267"/>
      <c r="AP102" s="267"/>
      <c r="AQ102" s="267" t="s">
        <v>644</v>
      </c>
      <c r="AR102" s="267"/>
      <c r="AS102" s="267"/>
      <c r="AT102" s="267"/>
      <c r="AU102" s="210" t="s">
        <v>644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184</v>
      </c>
      <c r="AF116" s="267"/>
      <c r="AG116" s="267"/>
      <c r="AH116" s="267"/>
      <c r="AI116" s="267">
        <v>149</v>
      </c>
      <c r="AJ116" s="267"/>
      <c r="AK116" s="267"/>
      <c r="AL116" s="267"/>
      <c r="AM116" s="267">
        <v>24</v>
      </c>
      <c r="AN116" s="267"/>
      <c r="AO116" s="267"/>
      <c r="AP116" s="267"/>
      <c r="AQ116" s="203" t="s">
        <v>644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35" t="s">
        <v>655</v>
      </c>
      <c r="AF117" s="535"/>
      <c r="AG117" s="535"/>
      <c r="AH117" s="535"/>
      <c r="AI117" s="535" t="s">
        <v>656</v>
      </c>
      <c r="AJ117" s="535"/>
      <c r="AK117" s="535"/>
      <c r="AL117" s="535"/>
      <c r="AM117" s="535" t="s">
        <v>657</v>
      </c>
      <c r="AN117" s="535"/>
      <c r="AO117" s="535"/>
      <c r="AP117" s="535"/>
      <c r="AQ117" s="535" t="s">
        <v>644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39.950000000000003"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9.950000000000003" customHeight="1" x14ac:dyDescent="0.15">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t="s">
        <v>644</v>
      </c>
      <c r="AV133" s="186"/>
      <c r="AW133" s="121" t="s">
        <v>175</v>
      </c>
      <c r="AX133" s="181"/>
      <c r="AY133">
        <f>$AY$132</f>
        <v>1</v>
      </c>
    </row>
    <row r="134" spans="1:51" ht="32.1" hidden="1"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t="s">
        <v>644</v>
      </c>
      <c r="AF134" s="193"/>
      <c r="AG134" s="193"/>
      <c r="AH134" s="193"/>
      <c r="AI134" s="192" t="s">
        <v>644</v>
      </c>
      <c r="AJ134" s="193"/>
      <c r="AK134" s="193"/>
      <c r="AL134" s="193"/>
      <c r="AM134" s="192" t="s">
        <v>644</v>
      </c>
      <c r="AN134" s="193"/>
      <c r="AO134" s="193"/>
      <c r="AP134" s="193"/>
      <c r="AQ134" s="192" t="s">
        <v>644</v>
      </c>
      <c r="AR134" s="193"/>
      <c r="AS134" s="193"/>
      <c r="AT134" s="193"/>
      <c r="AU134" s="192" t="s">
        <v>644</v>
      </c>
      <c r="AV134" s="193"/>
      <c r="AW134" s="193"/>
      <c r="AX134" s="194"/>
      <c r="AY134">
        <f t="shared" ref="AY134:AY135" si="13">$AY$132</f>
        <v>1</v>
      </c>
    </row>
    <row r="135" spans="1:51" ht="32.1"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t="s">
        <v>644</v>
      </c>
      <c r="AF135" s="193"/>
      <c r="AG135" s="193"/>
      <c r="AH135" s="193"/>
      <c r="AI135" s="192" t="s">
        <v>644</v>
      </c>
      <c r="AJ135" s="193"/>
      <c r="AK135" s="193"/>
      <c r="AL135" s="193"/>
      <c r="AM135" s="192" t="s">
        <v>644</v>
      </c>
      <c r="AN135" s="193"/>
      <c r="AO135" s="193"/>
      <c r="AP135" s="193"/>
      <c r="AQ135" s="192" t="s">
        <v>644</v>
      </c>
      <c r="AR135" s="193"/>
      <c r="AS135" s="193"/>
      <c r="AT135" s="193"/>
      <c r="AU135" s="192" t="s">
        <v>644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1" customHeight="1" x14ac:dyDescent="0.15">
      <c r="A154" s="175"/>
      <c r="B154" s="172"/>
      <c r="C154" s="166"/>
      <c r="D154" s="172"/>
      <c r="E154" s="166"/>
      <c r="F154" s="167"/>
      <c r="G154" s="92" t="s">
        <v>661</v>
      </c>
      <c r="H154" s="93"/>
      <c r="I154" s="93"/>
      <c r="J154" s="93"/>
      <c r="K154" s="93"/>
      <c r="L154" s="93"/>
      <c r="M154" s="93"/>
      <c r="N154" s="93"/>
      <c r="O154" s="93"/>
      <c r="P154" s="94"/>
      <c r="Q154" s="113" t="s">
        <v>662</v>
      </c>
      <c r="R154" s="93"/>
      <c r="S154" s="93"/>
      <c r="T154" s="93"/>
      <c r="U154" s="93"/>
      <c r="V154" s="93"/>
      <c r="W154" s="93"/>
      <c r="X154" s="93"/>
      <c r="Y154" s="93"/>
      <c r="Z154" s="93"/>
      <c r="AA154" s="275"/>
      <c r="AB154" s="129" t="s">
        <v>663</v>
      </c>
      <c r="AC154" s="130"/>
      <c r="AD154" s="130"/>
      <c r="AE154" s="135" t="s">
        <v>644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40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99"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78.9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1" customHeight="1" x14ac:dyDescent="0.15">
      <c r="A188" s="175"/>
      <c r="B188" s="172"/>
      <c r="C188" s="166"/>
      <c r="D188" s="172"/>
      <c r="E188" s="113" t="s">
        <v>690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9.950000000000003" customHeight="1" x14ac:dyDescent="0.15">
      <c r="A190" s="175"/>
      <c r="B190" s="172"/>
      <c r="C190" s="166"/>
      <c r="D190" s="172"/>
      <c r="E190" s="155" t="s">
        <v>217</v>
      </c>
      <c r="F190" s="156"/>
      <c r="G190" s="157" t="s">
        <v>658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9.950000000000003" customHeight="1" x14ac:dyDescent="0.15">
      <c r="A191" s="175"/>
      <c r="B191" s="172"/>
      <c r="C191" s="166"/>
      <c r="D191" s="172"/>
      <c r="E191" s="160" t="s">
        <v>216</v>
      </c>
      <c r="F191" s="161"/>
      <c r="G191" s="98" t="s">
        <v>659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644</v>
      </c>
      <c r="AR193" s="185"/>
      <c r="AS193" s="121" t="s">
        <v>185</v>
      </c>
      <c r="AT193" s="122"/>
      <c r="AU193" s="186" t="s">
        <v>644</v>
      </c>
      <c r="AV193" s="186"/>
      <c r="AW193" s="121" t="s">
        <v>175</v>
      </c>
      <c r="AX193" s="181"/>
      <c r="AY193">
        <f>$AY$192</f>
        <v>1</v>
      </c>
    </row>
    <row r="194" spans="1:51" ht="32.1" hidden="1" customHeight="1" x14ac:dyDescent="0.15">
      <c r="A194" s="175"/>
      <c r="B194" s="172"/>
      <c r="C194" s="166"/>
      <c r="D194" s="172"/>
      <c r="E194" s="166"/>
      <c r="F194" s="167"/>
      <c r="G194" s="92" t="s">
        <v>644</v>
      </c>
      <c r="H194" s="93"/>
      <c r="I194" s="93"/>
      <c r="J194" s="93"/>
      <c r="K194" s="93"/>
      <c r="L194" s="93"/>
      <c r="M194" s="93"/>
      <c r="N194" s="93"/>
      <c r="O194" s="93"/>
      <c r="P194" s="93"/>
      <c r="Q194" s="93"/>
      <c r="R194" s="93"/>
      <c r="S194" s="93"/>
      <c r="T194" s="93"/>
      <c r="U194" s="93"/>
      <c r="V194" s="93"/>
      <c r="W194" s="93"/>
      <c r="X194" s="94"/>
      <c r="Y194" s="187" t="s">
        <v>199</v>
      </c>
      <c r="Z194" s="188"/>
      <c r="AA194" s="189"/>
      <c r="AB194" s="190" t="s">
        <v>644</v>
      </c>
      <c r="AC194" s="191"/>
      <c r="AD194" s="191"/>
      <c r="AE194" s="192" t="s">
        <v>644</v>
      </c>
      <c r="AF194" s="193"/>
      <c r="AG194" s="193"/>
      <c r="AH194" s="193"/>
      <c r="AI194" s="192" t="s">
        <v>644</v>
      </c>
      <c r="AJ194" s="193"/>
      <c r="AK194" s="193"/>
      <c r="AL194" s="193"/>
      <c r="AM194" s="192" t="s">
        <v>644</v>
      </c>
      <c r="AN194" s="193"/>
      <c r="AO194" s="193"/>
      <c r="AP194" s="193"/>
      <c r="AQ194" s="192" t="s">
        <v>644</v>
      </c>
      <c r="AR194" s="193"/>
      <c r="AS194" s="193"/>
      <c r="AT194" s="193"/>
      <c r="AU194" s="192" t="s">
        <v>644</v>
      </c>
      <c r="AV194" s="193"/>
      <c r="AW194" s="193"/>
      <c r="AX194" s="194"/>
      <c r="AY194">
        <f t="shared" ref="AY194:AY195" si="23">$AY$192</f>
        <v>1</v>
      </c>
    </row>
    <row r="195" spans="1:51" ht="32.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644</v>
      </c>
      <c r="AC195" s="199"/>
      <c r="AD195" s="199"/>
      <c r="AE195" s="192" t="s">
        <v>644</v>
      </c>
      <c r="AF195" s="193"/>
      <c r="AG195" s="193"/>
      <c r="AH195" s="193"/>
      <c r="AI195" s="192" t="s">
        <v>644</v>
      </c>
      <c r="AJ195" s="193"/>
      <c r="AK195" s="193"/>
      <c r="AL195" s="193"/>
      <c r="AM195" s="192" t="s">
        <v>644</v>
      </c>
      <c r="AN195" s="193"/>
      <c r="AO195" s="193"/>
      <c r="AP195" s="193"/>
      <c r="AQ195" s="192" t="s">
        <v>644</v>
      </c>
      <c r="AR195" s="193"/>
      <c r="AS195" s="193"/>
      <c r="AT195" s="193"/>
      <c r="AU195" s="192" t="s">
        <v>644</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1" customHeight="1" x14ac:dyDescent="0.15">
      <c r="A214" s="175"/>
      <c r="B214" s="172"/>
      <c r="C214" s="166"/>
      <c r="D214" s="172"/>
      <c r="E214" s="166"/>
      <c r="F214" s="167"/>
      <c r="G214" s="92" t="s">
        <v>664</v>
      </c>
      <c r="H214" s="93"/>
      <c r="I214" s="93"/>
      <c r="J214" s="93"/>
      <c r="K214" s="93"/>
      <c r="L214" s="93"/>
      <c r="M214" s="93"/>
      <c r="N214" s="93"/>
      <c r="O214" s="93"/>
      <c r="P214" s="94"/>
      <c r="Q214" s="101" t="s">
        <v>665</v>
      </c>
      <c r="R214" s="102"/>
      <c r="S214" s="102"/>
      <c r="T214" s="102"/>
      <c r="U214" s="102"/>
      <c r="V214" s="102"/>
      <c r="W214" s="102"/>
      <c r="X214" s="102"/>
      <c r="Y214" s="102"/>
      <c r="Z214" s="102"/>
      <c r="AA214" s="103"/>
      <c r="AB214" s="129" t="s">
        <v>663</v>
      </c>
      <c r="AC214" s="130"/>
      <c r="AD214" s="130"/>
      <c r="AE214" s="135" t="s">
        <v>644</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85.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1" customHeight="1" x14ac:dyDescent="0.15">
      <c r="A248" s="175"/>
      <c r="B248" s="172"/>
      <c r="C248" s="166"/>
      <c r="D248" s="172"/>
      <c r="E248" s="113" t="s">
        <v>641</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75"/>
      <c r="G430" s="876" t="s">
        <v>204</v>
      </c>
      <c r="H430" s="111"/>
      <c r="I430" s="111"/>
      <c r="J430" s="877" t="s">
        <v>643</v>
      </c>
      <c r="K430" s="878"/>
      <c r="L430" s="878"/>
      <c r="M430" s="878"/>
      <c r="N430" s="878"/>
      <c r="O430" s="878"/>
      <c r="P430" s="878"/>
      <c r="Q430" s="878"/>
      <c r="R430" s="878"/>
      <c r="S430" s="878"/>
      <c r="T430" s="879"/>
      <c r="U430" s="572" t="s">
        <v>644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644</v>
      </c>
      <c r="AF432" s="186"/>
      <c r="AG432" s="121" t="s">
        <v>185</v>
      </c>
      <c r="AH432" s="122"/>
      <c r="AI432" s="320"/>
      <c r="AJ432" s="320"/>
      <c r="AK432" s="320"/>
      <c r="AL432" s="142"/>
      <c r="AM432" s="320"/>
      <c r="AN432" s="320"/>
      <c r="AO432" s="320"/>
      <c r="AP432" s="142"/>
      <c r="AQ432" s="235" t="s">
        <v>644</v>
      </c>
      <c r="AR432" s="186"/>
      <c r="AS432" s="121" t="s">
        <v>185</v>
      </c>
      <c r="AT432" s="122"/>
      <c r="AU432" s="186" t="s">
        <v>644</v>
      </c>
      <c r="AV432" s="186"/>
      <c r="AW432" s="121" t="s">
        <v>175</v>
      </c>
      <c r="AX432" s="181"/>
      <c r="AY432">
        <f>$AY$431</f>
        <v>1</v>
      </c>
    </row>
    <row r="433" spans="1:51" ht="20.45" customHeight="1" x14ac:dyDescent="0.15">
      <c r="A433" s="175"/>
      <c r="B433" s="172"/>
      <c r="C433" s="166"/>
      <c r="D433" s="172"/>
      <c r="E433" s="323"/>
      <c r="F433" s="324"/>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644</v>
      </c>
      <c r="AC433" s="199"/>
      <c r="AD433" s="199"/>
      <c r="AE433" s="321" t="s">
        <v>644</v>
      </c>
      <c r="AF433" s="193"/>
      <c r="AG433" s="193"/>
      <c r="AH433" s="193"/>
      <c r="AI433" s="321" t="s">
        <v>644</v>
      </c>
      <c r="AJ433" s="193"/>
      <c r="AK433" s="193"/>
      <c r="AL433" s="193"/>
      <c r="AM433" s="321" t="s">
        <v>644</v>
      </c>
      <c r="AN433" s="193"/>
      <c r="AO433" s="193"/>
      <c r="AP433" s="322"/>
      <c r="AQ433" s="321" t="s">
        <v>644</v>
      </c>
      <c r="AR433" s="193"/>
      <c r="AS433" s="193"/>
      <c r="AT433" s="322"/>
      <c r="AU433" s="193" t="s">
        <v>644</v>
      </c>
      <c r="AV433" s="193"/>
      <c r="AW433" s="193"/>
      <c r="AX433" s="194"/>
      <c r="AY433">
        <f t="shared" ref="AY433:AY435" si="63">$AY$431</f>
        <v>1</v>
      </c>
    </row>
    <row r="434" spans="1:51" ht="20.4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644</v>
      </c>
      <c r="AC434" s="191"/>
      <c r="AD434" s="191"/>
      <c r="AE434" s="321" t="s">
        <v>644</v>
      </c>
      <c r="AF434" s="193"/>
      <c r="AG434" s="193"/>
      <c r="AH434" s="322"/>
      <c r="AI434" s="321" t="s">
        <v>644</v>
      </c>
      <c r="AJ434" s="193"/>
      <c r="AK434" s="193"/>
      <c r="AL434" s="193"/>
      <c r="AM434" s="321" t="s">
        <v>644</v>
      </c>
      <c r="AN434" s="193"/>
      <c r="AO434" s="193"/>
      <c r="AP434" s="322"/>
      <c r="AQ434" s="321" t="s">
        <v>644</v>
      </c>
      <c r="AR434" s="193"/>
      <c r="AS434" s="193"/>
      <c r="AT434" s="322"/>
      <c r="AU434" s="193" t="s">
        <v>644</v>
      </c>
      <c r="AV434" s="193"/>
      <c r="AW434" s="193"/>
      <c r="AX434" s="194"/>
      <c r="AY434">
        <f t="shared" si="63"/>
        <v>1</v>
      </c>
    </row>
    <row r="435" spans="1:51" ht="20.4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644</v>
      </c>
      <c r="AF435" s="193"/>
      <c r="AG435" s="193"/>
      <c r="AH435" s="322"/>
      <c r="AI435" s="321" t="s">
        <v>644</v>
      </c>
      <c r="AJ435" s="193"/>
      <c r="AK435" s="193"/>
      <c r="AL435" s="193"/>
      <c r="AM435" s="321" t="s">
        <v>644</v>
      </c>
      <c r="AN435" s="193"/>
      <c r="AO435" s="193"/>
      <c r="AP435" s="322"/>
      <c r="AQ435" s="321" t="s">
        <v>644</v>
      </c>
      <c r="AR435" s="193"/>
      <c r="AS435" s="193"/>
      <c r="AT435" s="322"/>
      <c r="AU435" s="193" t="s">
        <v>644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644</v>
      </c>
      <c r="AF457" s="186"/>
      <c r="AG457" s="121" t="s">
        <v>185</v>
      </c>
      <c r="AH457" s="122"/>
      <c r="AI457" s="320"/>
      <c r="AJ457" s="320"/>
      <c r="AK457" s="320"/>
      <c r="AL457" s="142"/>
      <c r="AM457" s="320"/>
      <c r="AN457" s="320"/>
      <c r="AO457" s="320"/>
      <c r="AP457" s="142"/>
      <c r="AQ457" s="235" t="s">
        <v>644</v>
      </c>
      <c r="AR457" s="186"/>
      <c r="AS457" s="121" t="s">
        <v>185</v>
      </c>
      <c r="AT457" s="122"/>
      <c r="AU457" s="186" t="s">
        <v>644</v>
      </c>
      <c r="AV457" s="186"/>
      <c r="AW457" s="121" t="s">
        <v>175</v>
      </c>
      <c r="AX457" s="181"/>
      <c r="AY457">
        <f>$AY$456</f>
        <v>1</v>
      </c>
    </row>
    <row r="458" spans="1:51" ht="20.45" hidden="1" customHeight="1" x14ac:dyDescent="0.15">
      <c r="A458" s="175"/>
      <c r="B458" s="172"/>
      <c r="C458" s="166"/>
      <c r="D458" s="172"/>
      <c r="E458" s="323"/>
      <c r="F458" s="324"/>
      <c r="G458" s="92" t="s">
        <v>644</v>
      </c>
      <c r="H458" s="93"/>
      <c r="I458" s="93"/>
      <c r="J458" s="93"/>
      <c r="K458" s="93"/>
      <c r="L458" s="93"/>
      <c r="M458" s="93"/>
      <c r="N458" s="93"/>
      <c r="O458" s="93"/>
      <c r="P458" s="93"/>
      <c r="Q458" s="93"/>
      <c r="R458" s="93"/>
      <c r="S458" s="93"/>
      <c r="T458" s="93"/>
      <c r="U458" s="93"/>
      <c r="V458" s="93"/>
      <c r="W458" s="93"/>
      <c r="X458" s="94"/>
      <c r="Y458" s="187" t="s">
        <v>12</v>
      </c>
      <c r="Z458" s="188"/>
      <c r="AA458" s="189"/>
      <c r="AB458" s="199" t="s">
        <v>644</v>
      </c>
      <c r="AC458" s="199"/>
      <c r="AD458" s="199"/>
      <c r="AE458" s="321" t="s">
        <v>644</v>
      </c>
      <c r="AF458" s="193"/>
      <c r="AG458" s="193"/>
      <c r="AH458" s="193"/>
      <c r="AI458" s="321" t="s">
        <v>644</v>
      </c>
      <c r="AJ458" s="193"/>
      <c r="AK458" s="193"/>
      <c r="AL458" s="193"/>
      <c r="AM458" s="321" t="s">
        <v>644</v>
      </c>
      <c r="AN458" s="193"/>
      <c r="AO458" s="193"/>
      <c r="AP458" s="322"/>
      <c r="AQ458" s="321" t="s">
        <v>644</v>
      </c>
      <c r="AR458" s="193"/>
      <c r="AS458" s="193"/>
      <c r="AT458" s="322"/>
      <c r="AU458" s="193" t="s">
        <v>644</v>
      </c>
      <c r="AV458" s="193"/>
      <c r="AW458" s="193"/>
      <c r="AX458" s="194"/>
      <c r="AY458">
        <f t="shared" ref="AY458:AY460" si="68">$AY$456</f>
        <v>1</v>
      </c>
    </row>
    <row r="459" spans="1:51" ht="20.4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644</v>
      </c>
      <c r="AC459" s="191"/>
      <c r="AD459" s="191"/>
      <c r="AE459" s="321" t="s">
        <v>644</v>
      </c>
      <c r="AF459" s="193"/>
      <c r="AG459" s="193"/>
      <c r="AH459" s="322"/>
      <c r="AI459" s="321" t="s">
        <v>644</v>
      </c>
      <c r="AJ459" s="193"/>
      <c r="AK459" s="193"/>
      <c r="AL459" s="193"/>
      <c r="AM459" s="321" t="s">
        <v>644</v>
      </c>
      <c r="AN459" s="193"/>
      <c r="AO459" s="193"/>
      <c r="AP459" s="322"/>
      <c r="AQ459" s="321" t="s">
        <v>644</v>
      </c>
      <c r="AR459" s="193"/>
      <c r="AS459" s="193"/>
      <c r="AT459" s="322"/>
      <c r="AU459" s="193" t="s">
        <v>644</v>
      </c>
      <c r="AV459" s="193"/>
      <c r="AW459" s="193"/>
      <c r="AX459" s="194"/>
      <c r="AY459">
        <f t="shared" si="68"/>
        <v>1</v>
      </c>
    </row>
    <row r="460" spans="1:51" ht="20.4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644</v>
      </c>
      <c r="AF460" s="193"/>
      <c r="AG460" s="193"/>
      <c r="AH460" s="322"/>
      <c r="AI460" s="321" t="s">
        <v>644</v>
      </c>
      <c r="AJ460" s="193"/>
      <c r="AK460" s="193"/>
      <c r="AL460" s="193"/>
      <c r="AM460" s="321" t="s">
        <v>644</v>
      </c>
      <c r="AN460" s="193"/>
      <c r="AO460" s="193"/>
      <c r="AP460" s="322"/>
      <c r="AQ460" s="321" t="s">
        <v>644</v>
      </c>
      <c r="AR460" s="193"/>
      <c r="AS460" s="193"/>
      <c r="AT460" s="322"/>
      <c r="AU460" s="193" t="s">
        <v>644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0.100000000000001" hidden="1"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49"/>
      <c r="B703" s="850"/>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1"/>
      <c r="B704" s="852"/>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638</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638</v>
      </c>
      <c r="AE705" s="698"/>
      <c r="AF705" s="698"/>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638</v>
      </c>
      <c r="AE708" s="588"/>
      <c r="AF708" s="588"/>
      <c r="AG708" s="725" t="s">
        <v>674</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638</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668</v>
      </c>
      <c r="AE710" s="308"/>
      <c r="AF710" s="308"/>
      <c r="AG710" s="89" t="s">
        <v>644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638</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39.950000000000003"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638</v>
      </c>
      <c r="AE712" s="766"/>
      <c r="AF712" s="766"/>
      <c r="AG712" s="790" t="s">
        <v>688</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668</v>
      </c>
      <c r="AE713" s="308"/>
      <c r="AF713" s="646"/>
      <c r="AG713" s="89" t="s">
        <v>644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668</v>
      </c>
      <c r="AE714" s="788"/>
      <c r="AF714" s="789"/>
      <c r="AG714" s="719" t="s">
        <v>644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668</v>
      </c>
      <c r="AE715" s="588"/>
      <c r="AF715" s="639"/>
      <c r="AG715" s="725" t="s">
        <v>644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668</v>
      </c>
      <c r="AE716" s="610"/>
      <c r="AF716" s="610"/>
      <c r="AG716" s="89" t="s">
        <v>644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638</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638</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2.25" customHeight="1" x14ac:dyDescent="0.15">
      <c r="A726" s="623" t="s">
        <v>47</v>
      </c>
      <c r="B726" s="782"/>
      <c r="C726" s="795" t="s">
        <v>52</v>
      </c>
      <c r="D726" s="817"/>
      <c r="E726" s="817"/>
      <c r="F726" s="818"/>
      <c r="G726" s="561" t="s">
        <v>669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644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644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644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644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594</v>
      </c>
      <c r="B737" s="196"/>
      <c r="C737" s="196"/>
      <c r="D737" s="197"/>
      <c r="E737" s="936"/>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317</v>
      </c>
      <c r="B738" s="346"/>
      <c r="C738" s="346"/>
      <c r="D738" s="346"/>
      <c r="E738" s="936"/>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316</v>
      </c>
      <c r="B739" s="346"/>
      <c r="C739" s="346"/>
      <c r="D739" s="346"/>
      <c r="E739" s="936"/>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315</v>
      </c>
      <c r="B740" s="346"/>
      <c r="C740" s="346"/>
      <c r="D740" s="346"/>
      <c r="E740" s="936"/>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314</v>
      </c>
      <c r="B741" s="346"/>
      <c r="C741" s="346"/>
      <c r="D741" s="346"/>
      <c r="E741" s="936"/>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313</v>
      </c>
      <c r="B742" s="346"/>
      <c r="C742" s="346"/>
      <c r="D742" s="346"/>
      <c r="E742" s="936"/>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312</v>
      </c>
      <c r="B743" s="346"/>
      <c r="C743" s="346"/>
      <c r="D743" s="346"/>
      <c r="E743" s="936" t="s">
        <v>679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311</v>
      </c>
      <c r="B744" s="346"/>
      <c r="C744" s="346"/>
      <c r="D744" s="346"/>
      <c r="E744" s="936" t="s">
        <v>680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310</v>
      </c>
      <c r="B745" s="346"/>
      <c r="C745" s="346"/>
      <c r="D745" s="346"/>
      <c r="E745" s="973" t="s">
        <v>681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467</v>
      </c>
      <c r="B746" s="346"/>
      <c r="C746" s="346"/>
      <c r="D746" s="346"/>
      <c r="E746" s="942" t="s">
        <v>633</v>
      </c>
      <c r="F746" s="940"/>
      <c r="G746" s="940"/>
      <c r="H746" s="85" t="str">
        <f>IF(E746="","","-")</f>
        <v>-</v>
      </c>
      <c r="I746" s="940"/>
      <c r="J746" s="940"/>
      <c r="K746" s="85" t="str">
        <f>IF(I746="","","-")</f>
        <v/>
      </c>
      <c r="L746" s="941">
        <v>261</v>
      </c>
      <c r="M746" s="941"/>
      <c r="N746" s="85" t="str">
        <f>IF(O746="","","-")</f>
        <v>-</v>
      </c>
      <c r="O746" s="943">
        <v>0</v>
      </c>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429</v>
      </c>
      <c r="B747" s="346"/>
      <c r="C747" s="346"/>
      <c r="D747" s="346"/>
      <c r="E747" s="942" t="s">
        <v>633</v>
      </c>
      <c r="F747" s="940"/>
      <c r="G747" s="940"/>
      <c r="H747" s="85" t="str">
        <f>IF(E747="","","-")</f>
        <v>-</v>
      </c>
      <c r="I747" s="940"/>
      <c r="J747" s="940"/>
      <c r="K747" s="85" t="str">
        <f>IF(I747="","","-")</f>
        <v/>
      </c>
      <c r="L747" s="941">
        <v>336</v>
      </c>
      <c r="M747" s="941"/>
      <c r="N747" s="85" t="str">
        <f>IF(O747="","","-")</f>
        <v>-</v>
      </c>
      <c r="O747" s="943">
        <v>0</v>
      </c>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7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684</v>
      </c>
      <c r="H789" s="654"/>
      <c r="I789" s="654"/>
      <c r="J789" s="654"/>
      <c r="K789" s="655"/>
      <c r="L789" s="647" t="s">
        <v>685</v>
      </c>
      <c r="M789" s="648"/>
      <c r="N789" s="648"/>
      <c r="O789" s="648"/>
      <c r="P789" s="648"/>
      <c r="Q789" s="648"/>
      <c r="R789" s="648"/>
      <c r="S789" s="648"/>
      <c r="T789" s="648"/>
      <c r="U789" s="648"/>
      <c r="V789" s="648"/>
      <c r="W789" s="648"/>
      <c r="X789" s="649"/>
      <c r="Y789" s="367">
        <v>24</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682</v>
      </c>
      <c r="D845" s="328"/>
      <c r="E845" s="328"/>
      <c r="F845" s="328"/>
      <c r="G845" s="328"/>
      <c r="H845" s="328"/>
      <c r="I845" s="328"/>
      <c r="J845" s="329">
        <v>6012401012609</v>
      </c>
      <c r="K845" s="330"/>
      <c r="L845" s="330"/>
      <c r="M845" s="330"/>
      <c r="N845" s="330"/>
      <c r="O845" s="330"/>
      <c r="P845" s="886" t="s">
        <v>683</v>
      </c>
      <c r="Q845" s="887"/>
      <c r="R845" s="887"/>
      <c r="S845" s="887"/>
      <c r="T845" s="887"/>
      <c r="U845" s="887"/>
      <c r="V845" s="887"/>
      <c r="W845" s="887"/>
      <c r="X845" s="887"/>
      <c r="Y845" s="332">
        <v>16</v>
      </c>
      <c r="Z845" s="333"/>
      <c r="AA845" s="333"/>
      <c r="AB845" s="334"/>
      <c r="AC845" s="881" t="s">
        <v>299</v>
      </c>
      <c r="AD845" s="882"/>
      <c r="AE845" s="882"/>
      <c r="AF845" s="882"/>
      <c r="AG845" s="882"/>
      <c r="AH845" s="351" t="s">
        <v>326</v>
      </c>
      <c r="AI845" s="352"/>
      <c r="AJ845" s="352"/>
      <c r="AK845" s="352"/>
      <c r="AL845" s="339">
        <v>99.8</v>
      </c>
      <c r="AM845" s="340"/>
      <c r="AN845" s="340"/>
      <c r="AO845" s="341"/>
      <c r="AP845" s="342" t="s">
        <v>326</v>
      </c>
      <c r="AQ845" s="342"/>
      <c r="AR845" s="342"/>
      <c r="AS845" s="342"/>
      <c r="AT845" s="342"/>
      <c r="AU845" s="342"/>
      <c r="AV845" s="342"/>
      <c r="AW845" s="342"/>
      <c r="AX845" s="342"/>
    </row>
    <row r="846" spans="1:51" ht="30" customHeight="1" x14ac:dyDescent="0.15">
      <c r="A846" s="355">
        <v>2</v>
      </c>
      <c r="B846" s="355">
        <v>1</v>
      </c>
      <c r="C846" s="343" t="s">
        <v>682</v>
      </c>
      <c r="D846" s="328"/>
      <c r="E846" s="328"/>
      <c r="F846" s="328"/>
      <c r="G846" s="328"/>
      <c r="H846" s="328"/>
      <c r="I846" s="328"/>
      <c r="J846" s="329">
        <v>6012401012609</v>
      </c>
      <c r="K846" s="330"/>
      <c r="L846" s="330"/>
      <c r="M846" s="330"/>
      <c r="N846" s="330"/>
      <c r="O846" s="330"/>
      <c r="P846" s="886" t="s">
        <v>683</v>
      </c>
      <c r="Q846" s="887"/>
      <c r="R846" s="887"/>
      <c r="S846" s="887"/>
      <c r="T846" s="887"/>
      <c r="U846" s="887"/>
      <c r="V846" s="887"/>
      <c r="W846" s="887"/>
      <c r="X846" s="887"/>
      <c r="Y846" s="332">
        <v>8</v>
      </c>
      <c r="Z846" s="333"/>
      <c r="AA846" s="333"/>
      <c r="AB846" s="334"/>
      <c r="AC846" s="881" t="s">
        <v>299</v>
      </c>
      <c r="AD846" s="881"/>
      <c r="AE846" s="881"/>
      <c r="AF846" s="881"/>
      <c r="AG846" s="881"/>
      <c r="AH846" s="351" t="s">
        <v>326</v>
      </c>
      <c r="AI846" s="352"/>
      <c r="AJ846" s="352"/>
      <c r="AK846" s="352"/>
      <c r="AL846" s="339">
        <v>99.5</v>
      </c>
      <c r="AM846" s="340"/>
      <c r="AN846" s="340"/>
      <c r="AO846" s="341"/>
      <c r="AP846" s="342" t="s">
        <v>326</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7.5"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643</v>
      </c>
      <c r="D1110" s="353"/>
      <c r="E1110" s="135" t="s">
        <v>644</v>
      </c>
      <c r="F1110" s="354"/>
      <c r="G1110" s="354"/>
      <c r="H1110" s="354"/>
      <c r="I1110" s="354"/>
      <c r="J1110" s="329" t="s">
        <v>644</v>
      </c>
      <c r="K1110" s="330"/>
      <c r="L1110" s="330"/>
      <c r="M1110" s="330"/>
      <c r="N1110" s="330"/>
      <c r="O1110" s="330"/>
      <c r="P1110" s="344" t="s">
        <v>644</v>
      </c>
      <c r="Q1110" s="331"/>
      <c r="R1110" s="331"/>
      <c r="S1110" s="331"/>
      <c r="T1110" s="331"/>
      <c r="U1110" s="331"/>
      <c r="V1110" s="331"/>
      <c r="W1110" s="331"/>
      <c r="X1110" s="331"/>
      <c r="Y1110" s="332" t="s">
        <v>644</v>
      </c>
      <c r="Z1110" s="333"/>
      <c r="AA1110" s="333"/>
      <c r="AB1110" s="334"/>
      <c r="AC1110" s="335" t="s">
        <v>643</v>
      </c>
      <c r="AD1110" s="336"/>
      <c r="AE1110" s="336"/>
      <c r="AF1110" s="336"/>
      <c r="AG1110" s="336"/>
      <c r="AH1110" s="337" t="s">
        <v>644</v>
      </c>
      <c r="AI1110" s="338"/>
      <c r="AJ1110" s="338"/>
      <c r="AK1110" s="338"/>
      <c r="AL1110" s="339" t="s">
        <v>644</v>
      </c>
      <c r="AM1110" s="340"/>
      <c r="AN1110" s="340"/>
      <c r="AO1110" s="341"/>
      <c r="AP1110" s="342" t="s">
        <v>644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90">
    <cfRule type="expression" dxfId="2105" priority="13897">
      <formula>IF(RIGHT(TEXT(Y790,"0.#"),1)=".",FALSE,TRUE)</formula>
    </cfRule>
    <cfRule type="expression" dxfId="2104" priority="13898">
      <formula>IF(RIGHT(TEXT(Y790,"0.#"),1)=".",TRUE,FALSE)</formula>
    </cfRule>
  </conditionalFormatting>
  <conditionalFormatting sqref="Y799">
    <cfRule type="expression" dxfId="2103" priority="13893">
      <formula>IF(RIGHT(TEXT(Y799,"0.#"),1)=".",FALSE,TRUE)</formula>
    </cfRule>
    <cfRule type="expression" dxfId="2102" priority="13894">
      <formula>IF(RIGHT(TEXT(Y799,"0.#"),1)=".",TRUE,FALSE)</formula>
    </cfRule>
  </conditionalFormatting>
  <conditionalFormatting sqref="Y830:Y837 Y828 Y817:Y824 Y815 Y804:Y811 Y802">
    <cfRule type="expression" dxfId="2101" priority="13675">
      <formula>IF(RIGHT(TEXT(Y802,"0.#"),1)=".",FALSE,TRUE)</formula>
    </cfRule>
    <cfRule type="expression" dxfId="2100" priority="13676">
      <formula>IF(RIGHT(TEXT(Y802,"0.#"),1)=".",TRUE,FALSE)</formula>
    </cfRule>
  </conditionalFormatting>
  <conditionalFormatting sqref="P16:AQ17 P15:AX15 P13:AX13">
    <cfRule type="expression" dxfId="2099" priority="13723">
      <formula>IF(RIGHT(TEXT(P13,"0.#"),1)=".",FALSE,TRUE)</formula>
    </cfRule>
    <cfRule type="expression" dxfId="2098" priority="13724">
      <formula>IF(RIGHT(TEXT(P13,"0.#"),1)=".",TRUE,FALSE)</formula>
    </cfRule>
  </conditionalFormatting>
  <conditionalFormatting sqref="P19:AJ19">
    <cfRule type="expression" dxfId="2097" priority="13721">
      <formula>IF(RIGHT(TEXT(P19,"0.#"),1)=".",FALSE,TRUE)</formula>
    </cfRule>
    <cfRule type="expression" dxfId="2096" priority="13722">
      <formula>IF(RIGHT(TEXT(P19,"0.#"),1)=".",TRUE,FALSE)</formula>
    </cfRule>
  </conditionalFormatting>
  <conditionalFormatting sqref="AE101 AQ101">
    <cfRule type="expression" dxfId="2095" priority="13713">
      <formula>IF(RIGHT(TEXT(AE101,"0.#"),1)=".",FALSE,TRUE)</formula>
    </cfRule>
    <cfRule type="expression" dxfId="2094" priority="13714">
      <formula>IF(RIGHT(TEXT(AE101,"0.#"),1)=".",TRUE,FALSE)</formula>
    </cfRule>
  </conditionalFormatting>
  <conditionalFormatting sqref="Y791:Y798">
    <cfRule type="expression" dxfId="2093" priority="13699">
      <formula>IF(RIGHT(TEXT(Y791,"0.#"),1)=".",FALSE,TRUE)</formula>
    </cfRule>
    <cfRule type="expression" dxfId="2092" priority="13700">
      <formula>IF(RIGHT(TEXT(Y791,"0.#"),1)=".",TRUE,FALSE)</formula>
    </cfRule>
  </conditionalFormatting>
  <conditionalFormatting sqref="AU790">
    <cfRule type="expression" dxfId="2091" priority="13697">
      <formula>IF(RIGHT(TEXT(AU790,"0.#"),1)=".",FALSE,TRUE)</formula>
    </cfRule>
    <cfRule type="expression" dxfId="2090" priority="13698">
      <formula>IF(RIGHT(TEXT(AU790,"0.#"),1)=".",TRUE,FALSE)</formula>
    </cfRule>
  </conditionalFormatting>
  <conditionalFormatting sqref="AU799">
    <cfRule type="expression" dxfId="2089" priority="13695">
      <formula>IF(RIGHT(TEXT(AU799,"0.#"),1)=".",FALSE,TRUE)</formula>
    </cfRule>
    <cfRule type="expression" dxfId="2088" priority="13696">
      <formula>IF(RIGHT(TEXT(AU799,"0.#"),1)=".",TRUE,FALSE)</formula>
    </cfRule>
  </conditionalFormatting>
  <conditionalFormatting sqref="AU791:AU798 AU789">
    <cfRule type="expression" dxfId="2087" priority="13693">
      <formula>IF(RIGHT(TEXT(AU789,"0.#"),1)=".",FALSE,TRUE)</formula>
    </cfRule>
    <cfRule type="expression" dxfId="2086" priority="13694">
      <formula>IF(RIGHT(TEXT(AU789,"0.#"),1)=".",TRUE,FALSE)</formula>
    </cfRule>
  </conditionalFormatting>
  <conditionalFormatting sqref="Y829 Y816 Y803">
    <cfRule type="expression" dxfId="2085" priority="13679">
      <formula>IF(RIGHT(TEXT(Y803,"0.#"),1)=".",FALSE,TRUE)</formula>
    </cfRule>
    <cfRule type="expression" dxfId="2084" priority="13680">
      <formula>IF(RIGHT(TEXT(Y803,"0.#"),1)=".",TRUE,FALSE)</formula>
    </cfRule>
  </conditionalFormatting>
  <conditionalFormatting sqref="Y838 Y825 Y812">
    <cfRule type="expression" dxfId="2083" priority="13677">
      <formula>IF(RIGHT(TEXT(Y812,"0.#"),1)=".",FALSE,TRUE)</formula>
    </cfRule>
    <cfRule type="expression" dxfId="2082" priority="13678">
      <formula>IF(RIGHT(TEXT(Y812,"0.#"),1)=".",TRUE,FALSE)</formula>
    </cfRule>
  </conditionalFormatting>
  <conditionalFormatting sqref="AU829 AU816 AU803">
    <cfRule type="expression" dxfId="2081" priority="13673">
      <formula>IF(RIGHT(TEXT(AU803,"0.#"),1)=".",FALSE,TRUE)</formula>
    </cfRule>
    <cfRule type="expression" dxfId="2080" priority="13674">
      <formula>IF(RIGHT(TEXT(AU803,"0.#"),1)=".",TRUE,FALSE)</formula>
    </cfRule>
  </conditionalFormatting>
  <conditionalFormatting sqref="AU838 AU825 AU812">
    <cfRule type="expression" dxfId="2079" priority="13671">
      <formula>IF(RIGHT(TEXT(AU812,"0.#"),1)=".",FALSE,TRUE)</formula>
    </cfRule>
    <cfRule type="expression" dxfId="2078" priority="13672">
      <formula>IF(RIGHT(TEXT(AU812,"0.#"),1)=".",TRUE,FALSE)</formula>
    </cfRule>
  </conditionalFormatting>
  <conditionalFormatting sqref="AU830:AU837 AU828 AU817:AU824 AU815 AU804:AU811 AU802">
    <cfRule type="expression" dxfId="2077" priority="13669">
      <formula>IF(RIGHT(TEXT(AU802,"0.#"),1)=".",FALSE,TRUE)</formula>
    </cfRule>
    <cfRule type="expression" dxfId="2076" priority="13670">
      <formula>IF(RIGHT(TEXT(AU802,"0.#"),1)=".",TRUE,FALSE)</formula>
    </cfRule>
  </conditionalFormatting>
  <conditionalFormatting sqref="AM87">
    <cfRule type="expression" dxfId="2075" priority="13323">
      <formula>IF(RIGHT(TEXT(AM87,"0.#"),1)=".",FALSE,TRUE)</formula>
    </cfRule>
    <cfRule type="expression" dxfId="2074" priority="13324">
      <formula>IF(RIGHT(TEXT(AM87,"0.#"),1)=".",TRUE,FALSE)</formula>
    </cfRule>
  </conditionalFormatting>
  <conditionalFormatting sqref="AE55">
    <cfRule type="expression" dxfId="2073" priority="13391">
      <formula>IF(RIGHT(TEXT(AE55,"0.#"),1)=".",FALSE,TRUE)</formula>
    </cfRule>
    <cfRule type="expression" dxfId="2072" priority="13392">
      <formula>IF(RIGHT(TEXT(AE55,"0.#"),1)=".",TRUE,FALSE)</formula>
    </cfRule>
  </conditionalFormatting>
  <conditionalFormatting sqref="AI55">
    <cfRule type="expression" dxfId="2071" priority="13389">
      <formula>IF(RIGHT(TEXT(AI55,"0.#"),1)=".",FALSE,TRUE)</formula>
    </cfRule>
    <cfRule type="expression" dxfId="2070" priority="13390">
      <formula>IF(RIGHT(TEXT(AI55,"0.#"),1)=".",TRUE,FALSE)</formula>
    </cfRule>
  </conditionalFormatting>
  <conditionalFormatting sqref="AM34">
    <cfRule type="expression" dxfId="2069" priority="13469">
      <formula>IF(RIGHT(TEXT(AM34,"0.#"),1)=".",FALSE,TRUE)</formula>
    </cfRule>
    <cfRule type="expression" dxfId="2068" priority="13470">
      <formula>IF(RIGHT(TEXT(AM34,"0.#"),1)=".",TRUE,FALSE)</formula>
    </cfRule>
  </conditionalFormatting>
  <conditionalFormatting sqref="AE33">
    <cfRule type="expression" dxfId="2067" priority="13483">
      <formula>IF(RIGHT(TEXT(AE33,"0.#"),1)=".",FALSE,TRUE)</formula>
    </cfRule>
    <cfRule type="expression" dxfId="2066" priority="13484">
      <formula>IF(RIGHT(TEXT(AE33,"0.#"),1)=".",TRUE,FALSE)</formula>
    </cfRule>
  </conditionalFormatting>
  <conditionalFormatting sqref="AE34">
    <cfRule type="expression" dxfId="2065" priority="13481">
      <formula>IF(RIGHT(TEXT(AE34,"0.#"),1)=".",FALSE,TRUE)</formula>
    </cfRule>
    <cfRule type="expression" dxfId="2064" priority="13482">
      <formula>IF(RIGHT(TEXT(AE34,"0.#"),1)=".",TRUE,FALSE)</formula>
    </cfRule>
  </conditionalFormatting>
  <conditionalFormatting sqref="AI34">
    <cfRule type="expression" dxfId="2063" priority="13479">
      <formula>IF(RIGHT(TEXT(AI34,"0.#"),1)=".",FALSE,TRUE)</formula>
    </cfRule>
    <cfRule type="expression" dxfId="2062" priority="13480">
      <formula>IF(RIGHT(TEXT(AI34,"0.#"),1)=".",TRUE,FALSE)</formula>
    </cfRule>
  </conditionalFormatting>
  <conditionalFormatting sqref="AI33">
    <cfRule type="expression" dxfId="2061" priority="13477">
      <formula>IF(RIGHT(TEXT(AI33,"0.#"),1)=".",FALSE,TRUE)</formula>
    </cfRule>
    <cfRule type="expression" dxfId="2060" priority="13478">
      <formula>IF(RIGHT(TEXT(AI33,"0.#"),1)=".",TRUE,FALSE)</formula>
    </cfRule>
  </conditionalFormatting>
  <conditionalFormatting sqref="AI32">
    <cfRule type="expression" dxfId="2059" priority="13475">
      <formula>IF(RIGHT(TEXT(AI32,"0.#"),1)=".",FALSE,TRUE)</formula>
    </cfRule>
    <cfRule type="expression" dxfId="2058" priority="13476">
      <formula>IF(RIGHT(TEXT(AI32,"0.#"),1)=".",TRUE,FALSE)</formula>
    </cfRule>
  </conditionalFormatting>
  <conditionalFormatting sqref="AM32">
    <cfRule type="expression" dxfId="2057" priority="13473">
      <formula>IF(RIGHT(TEXT(AM32,"0.#"),1)=".",FALSE,TRUE)</formula>
    </cfRule>
    <cfRule type="expression" dxfId="2056" priority="13474">
      <formula>IF(RIGHT(TEXT(AM32,"0.#"),1)=".",TRUE,FALSE)</formula>
    </cfRule>
  </conditionalFormatting>
  <conditionalFormatting sqref="AM33">
    <cfRule type="expression" dxfId="2055" priority="13471">
      <formula>IF(RIGHT(TEXT(AM33,"0.#"),1)=".",FALSE,TRUE)</formula>
    </cfRule>
    <cfRule type="expression" dxfId="2054" priority="13472">
      <formula>IF(RIGHT(TEXT(AM33,"0.#"),1)=".",TRUE,FALSE)</formula>
    </cfRule>
  </conditionalFormatting>
  <conditionalFormatting sqref="AQ32:AQ34">
    <cfRule type="expression" dxfId="2053" priority="13463">
      <formula>IF(RIGHT(TEXT(AQ32,"0.#"),1)=".",FALSE,TRUE)</formula>
    </cfRule>
    <cfRule type="expression" dxfId="2052" priority="13464">
      <formula>IF(RIGHT(TEXT(AQ32,"0.#"),1)=".",TRUE,FALSE)</formula>
    </cfRule>
  </conditionalFormatting>
  <conditionalFormatting sqref="AU32:AU34">
    <cfRule type="expression" dxfId="2051" priority="13461">
      <formula>IF(RIGHT(TEXT(AU32,"0.#"),1)=".",FALSE,TRUE)</formula>
    </cfRule>
    <cfRule type="expression" dxfId="2050" priority="13462">
      <formula>IF(RIGHT(TEXT(AU32,"0.#"),1)=".",TRUE,FALSE)</formula>
    </cfRule>
  </conditionalFormatting>
  <conditionalFormatting sqref="AE53">
    <cfRule type="expression" dxfId="2049" priority="13395">
      <formula>IF(RIGHT(TEXT(AE53,"0.#"),1)=".",FALSE,TRUE)</formula>
    </cfRule>
    <cfRule type="expression" dxfId="2048" priority="13396">
      <formula>IF(RIGHT(TEXT(AE53,"0.#"),1)=".",TRUE,FALSE)</formula>
    </cfRule>
  </conditionalFormatting>
  <conditionalFormatting sqref="AE54">
    <cfRule type="expression" dxfId="2047" priority="13393">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3325">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AM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7:AO874">
    <cfRule type="expression" dxfId="1811" priority="6647">
      <formula>IF(AND(AL847&gt;=0, RIGHT(TEXT(AL847,"0.#"),1)&lt;&gt;"."),TRUE,FALSE)</formula>
    </cfRule>
    <cfRule type="expression" dxfId="1810" priority="6648">
      <formula>IF(AND(AL847&gt;=0, RIGHT(TEXT(AL847,"0.#"),1)="."),TRUE,FALSE)</formula>
    </cfRule>
    <cfRule type="expression" dxfId="1809" priority="6649">
      <formula>IF(AND(AL847&lt;0, RIGHT(TEXT(AL847,"0.#"),1)&lt;&gt;"."),TRUE,FALSE)</formula>
    </cfRule>
    <cfRule type="expression" dxfId="1808" priority="6650">
      <formula>IF(AND(AL847&lt;0, RIGHT(TEXT(AL847,"0.#"),1)="."),TRUE,FALSE)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80:Y907">
    <cfRule type="expression" dxfId="1377" priority="2091">
      <formula>IF(RIGHT(TEXT(Y880,"0.#"),1)=".",FALSE,TRUE)</formula>
    </cfRule>
    <cfRule type="expression" dxfId="1376" priority="2092">
      <formula>IF(RIGHT(TEXT(Y880,"0.#"),1)=".",TRUE,FALSE)</formula>
    </cfRule>
  </conditionalFormatting>
  <conditionalFormatting sqref="Y878:Y879">
    <cfRule type="expression" dxfId="1375" priority="2085">
      <formula>IF(RIGHT(TEXT(Y878,"0.#"),1)=".",FALSE,TRUE)</formula>
    </cfRule>
    <cfRule type="expression" dxfId="1374" priority="2086">
      <formula>IF(RIGHT(TEXT(Y878,"0.#"),1)=".",TRUE,FALSE)</formula>
    </cfRule>
  </conditionalFormatting>
  <conditionalFormatting sqref="Y913:Y940">
    <cfRule type="expression" dxfId="1373" priority="2079">
      <formula>IF(RIGHT(TEXT(Y913,"0.#"),1)=".",FALSE,TRUE)</formula>
    </cfRule>
    <cfRule type="expression" dxfId="1372" priority="2080">
      <formula>IF(RIGHT(TEXT(Y913,"0.#"),1)=".",TRUE,FALSE)</formula>
    </cfRule>
  </conditionalFormatting>
  <conditionalFormatting sqref="Y911:Y912">
    <cfRule type="expression" dxfId="1371" priority="2073">
      <formula>IF(RIGHT(TEXT(Y911,"0.#"),1)=".",FALSE,TRUE)</formula>
    </cfRule>
    <cfRule type="expression" dxfId="1370" priority="2074">
      <formula>IF(RIGHT(TEXT(Y911,"0.#"),1)=".",TRUE,FALSE)</formula>
    </cfRule>
  </conditionalFormatting>
  <conditionalFormatting sqref="Y946:Y973">
    <cfRule type="expression" dxfId="1369" priority="2067">
      <formula>IF(RIGHT(TEXT(Y946,"0.#"),1)=".",FALSE,TRUE)</formula>
    </cfRule>
    <cfRule type="expression" dxfId="1368" priority="2068">
      <formula>IF(RIGHT(TEXT(Y946,"0.#"),1)=".",TRUE,FALSE)</formula>
    </cfRule>
  </conditionalFormatting>
  <conditionalFormatting sqref="Y944:Y945">
    <cfRule type="expression" dxfId="1367" priority="2061">
      <formula>IF(RIGHT(TEXT(Y944,"0.#"),1)=".",FALSE,TRUE)</formula>
    </cfRule>
    <cfRule type="expression" dxfId="1366" priority="2062">
      <formula>IF(RIGHT(TEXT(Y944,"0.#"),1)=".",TRUE,FALSE)</formula>
    </cfRule>
  </conditionalFormatting>
  <conditionalFormatting sqref="Y979:Y1006">
    <cfRule type="expression" dxfId="1365" priority="2055">
      <formula>IF(RIGHT(TEXT(Y979,"0.#"),1)=".",FALSE,TRUE)</formula>
    </cfRule>
    <cfRule type="expression" dxfId="1364" priority="2056">
      <formula>IF(RIGHT(TEXT(Y979,"0.#"),1)=".",TRUE,FALSE)</formula>
    </cfRule>
  </conditionalFormatting>
  <conditionalFormatting sqref="Y977:Y978">
    <cfRule type="expression" dxfId="1363" priority="2049">
      <formula>IF(RIGHT(TEXT(Y977,"0.#"),1)=".",FALSE,TRUE)</formula>
    </cfRule>
    <cfRule type="expression" dxfId="1362" priority="2050">
      <formula>IF(RIGHT(TEXT(Y977,"0.#"),1)=".",TRUE,FALSE)</formula>
    </cfRule>
  </conditionalFormatting>
  <conditionalFormatting sqref="Y1012:Y1039">
    <cfRule type="expression" dxfId="1361" priority="2043">
      <formula>IF(RIGHT(TEXT(Y1012,"0.#"),1)=".",FALSE,TRUE)</formula>
    </cfRule>
    <cfRule type="expression" dxfId="1360" priority="2044">
      <formula>IF(RIGHT(TEXT(Y1012,"0.#"),1)=".",TRUE,FALSE)</formula>
    </cfRule>
  </conditionalFormatting>
  <conditionalFormatting sqref="W23">
    <cfRule type="expression" dxfId="1359" priority="2327">
      <formula>IF(RIGHT(TEXT(W23,"0.#"),1)=".",FALSE,TRUE)</formula>
    </cfRule>
    <cfRule type="expression" dxfId="1358" priority="2328">
      <formula>IF(RIGHT(TEXT(W23,"0.#"),1)=".",TRUE,FALSE)</formula>
    </cfRule>
  </conditionalFormatting>
  <conditionalFormatting sqref="W24:W27">
    <cfRule type="expression" dxfId="1357" priority="2325">
      <formula>IF(RIGHT(TEXT(W24,"0.#"),1)=".",FALSE,TRUE)</formula>
    </cfRule>
    <cfRule type="expression" dxfId="1356" priority="2326">
      <formula>IF(RIGHT(TEXT(W24,"0.#"),1)=".",TRUE,FALSE)</formula>
    </cfRule>
  </conditionalFormatting>
  <conditionalFormatting sqref="W28">
    <cfRule type="expression" dxfId="1355" priority="2317">
      <formula>IF(RIGHT(TEXT(W28,"0.#"),1)=".",FALSE,TRUE)</formula>
    </cfRule>
    <cfRule type="expression" dxfId="1354" priority="2318">
      <formula>IF(RIGHT(TEXT(W28,"0.#"),1)=".",TRUE,FALSE)</formula>
    </cfRule>
  </conditionalFormatting>
  <conditionalFormatting sqref="P23">
    <cfRule type="expression" dxfId="1353" priority="2315">
      <formula>IF(RIGHT(TEXT(P23,"0.#"),1)=".",FALSE,TRUE)</formula>
    </cfRule>
    <cfRule type="expression" dxfId="1352" priority="2316">
      <formula>IF(RIGHT(TEXT(P23,"0.#"),1)=".",TRUE,FALSE)</formula>
    </cfRule>
  </conditionalFormatting>
  <conditionalFormatting sqref="P24:P27">
    <cfRule type="expression" dxfId="1351" priority="2313">
      <formula>IF(RIGHT(TEXT(P24,"0.#"),1)=".",FALSE,TRUE)</formula>
    </cfRule>
    <cfRule type="expression" dxfId="1350" priority="2314">
      <formula>IF(RIGHT(TEXT(P24,"0.#"),1)=".",TRUE,FALSE)</formula>
    </cfRule>
  </conditionalFormatting>
  <conditionalFormatting sqref="P28">
    <cfRule type="expression" dxfId="1349" priority="2311">
      <formula>IF(RIGHT(TEXT(P28,"0.#"),1)=".",FALSE,TRUE)</formula>
    </cfRule>
    <cfRule type="expression" dxfId="1348" priority="2312">
      <formula>IF(RIGHT(TEXT(P28,"0.#"),1)=".",TRUE,FALSE)</formula>
    </cfRule>
  </conditionalFormatting>
  <conditionalFormatting sqref="AQ114">
    <cfRule type="expression" dxfId="1347" priority="2295">
      <formula>IF(RIGHT(TEXT(AQ114,"0.#"),1)=".",FALSE,TRUE)</formula>
    </cfRule>
    <cfRule type="expression" dxfId="1346" priority="2296">
      <formula>IF(RIGHT(TEXT(AQ114,"0.#"),1)=".",TRUE,FALSE)</formula>
    </cfRule>
  </conditionalFormatting>
  <conditionalFormatting sqref="AQ104">
    <cfRule type="expression" dxfId="1345" priority="2309">
      <formula>IF(RIGHT(TEXT(AQ104,"0.#"),1)=".",FALSE,TRUE)</formula>
    </cfRule>
    <cfRule type="expression" dxfId="1344" priority="2310">
      <formula>IF(RIGHT(TEXT(AQ104,"0.#"),1)=".",TRUE,FALSE)</formula>
    </cfRule>
  </conditionalFormatting>
  <conditionalFormatting sqref="AQ105">
    <cfRule type="expression" dxfId="1343" priority="2307">
      <formula>IF(RIGHT(TEXT(AQ105,"0.#"),1)=".",FALSE,TRUE)</formula>
    </cfRule>
    <cfRule type="expression" dxfId="1342" priority="2308">
      <formula>IF(RIGHT(TEXT(AQ105,"0.#"),1)=".",TRUE,FALSE)</formula>
    </cfRule>
  </conditionalFormatting>
  <conditionalFormatting sqref="AQ107">
    <cfRule type="expression" dxfId="1341" priority="2305">
      <formula>IF(RIGHT(TEXT(AQ107,"0.#"),1)=".",FALSE,TRUE)</formula>
    </cfRule>
    <cfRule type="expression" dxfId="1340" priority="2306">
      <formula>IF(RIGHT(TEXT(AQ107,"0.#"),1)=".",TRUE,FALSE)</formula>
    </cfRule>
  </conditionalFormatting>
  <conditionalFormatting sqref="AQ108">
    <cfRule type="expression" dxfId="1339" priority="2303">
      <formula>IF(RIGHT(TEXT(AQ108,"0.#"),1)=".",FALSE,TRUE)</formula>
    </cfRule>
    <cfRule type="expression" dxfId="1338" priority="2304">
      <formula>IF(RIGHT(TEXT(AQ108,"0.#"),1)=".",TRUE,FALSE)</formula>
    </cfRule>
  </conditionalFormatting>
  <conditionalFormatting sqref="AQ110">
    <cfRule type="expression" dxfId="1337" priority="2301">
      <formula>IF(RIGHT(TEXT(AQ110,"0.#"),1)=".",FALSE,TRUE)</formula>
    </cfRule>
    <cfRule type="expression" dxfId="1336" priority="2302">
      <formula>IF(RIGHT(TEXT(AQ110,"0.#"),1)=".",TRUE,FALSE)</formula>
    </cfRule>
  </conditionalFormatting>
  <conditionalFormatting sqref="AQ111">
    <cfRule type="expression" dxfId="1335" priority="2299">
      <formula>IF(RIGHT(TEXT(AQ111,"0.#"),1)=".",FALSE,TRUE)</formula>
    </cfRule>
    <cfRule type="expression" dxfId="1334" priority="2300">
      <formula>IF(RIGHT(TEXT(AQ111,"0.#"),1)=".",TRUE,FALSE)</formula>
    </cfRule>
  </conditionalFormatting>
  <conditionalFormatting sqref="AQ113">
    <cfRule type="expression" dxfId="1333" priority="2297">
      <formula>IF(RIGHT(TEXT(AQ113,"0.#"),1)=".",FALSE,TRUE)</formula>
    </cfRule>
    <cfRule type="expression" dxfId="1332" priority="2298">
      <formula>IF(RIGHT(TEXT(AQ113,"0.#"),1)=".",TRUE,FALSE)</formula>
    </cfRule>
  </conditionalFormatting>
  <conditionalFormatting sqref="AE67">
    <cfRule type="expression" dxfId="1331" priority="2227">
      <formula>IF(RIGHT(TEXT(AE67,"0.#"),1)=".",FALSE,TRUE)</formula>
    </cfRule>
    <cfRule type="expression" dxfId="1330" priority="2228">
      <formula>IF(RIGHT(TEXT(AE67,"0.#"),1)=".",TRUE,FALSE)</formula>
    </cfRule>
  </conditionalFormatting>
  <conditionalFormatting sqref="AE68">
    <cfRule type="expression" dxfId="1329" priority="2225">
      <formula>IF(RIGHT(TEXT(AE68,"0.#"),1)=".",FALSE,TRUE)</formula>
    </cfRule>
    <cfRule type="expression" dxfId="1328" priority="2226">
      <formula>IF(RIGHT(TEXT(AE68,"0.#"),1)=".",TRUE,FALSE)</formula>
    </cfRule>
  </conditionalFormatting>
  <conditionalFormatting sqref="AE69">
    <cfRule type="expression" dxfId="1327" priority="2223">
      <formula>IF(RIGHT(TEXT(AE69,"0.#"),1)=".",FALSE,TRUE)</formula>
    </cfRule>
    <cfRule type="expression" dxfId="1326" priority="2224">
      <formula>IF(RIGHT(TEXT(AE69,"0.#"),1)=".",TRUE,FALSE)</formula>
    </cfRule>
  </conditionalFormatting>
  <conditionalFormatting sqref="AI69">
    <cfRule type="expression" dxfId="1325" priority="2221">
      <formula>IF(RIGHT(TEXT(AI69,"0.#"),1)=".",FALSE,TRUE)</formula>
    </cfRule>
    <cfRule type="expression" dxfId="1324" priority="2222">
      <formula>IF(RIGHT(TEXT(AI69,"0.#"),1)=".",TRUE,FALSE)</formula>
    </cfRule>
  </conditionalFormatting>
  <conditionalFormatting sqref="AI68">
    <cfRule type="expression" dxfId="1323" priority="2219">
      <formula>IF(RIGHT(TEXT(AI68,"0.#"),1)=".",FALSE,TRUE)</formula>
    </cfRule>
    <cfRule type="expression" dxfId="1322" priority="2220">
      <formula>IF(RIGHT(TEXT(AI68,"0.#"),1)=".",TRUE,FALSE)</formula>
    </cfRule>
  </conditionalFormatting>
  <conditionalFormatting sqref="AI67">
    <cfRule type="expression" dxfId="1321" priority="2217">
      <formula>IF(RIGHT(TEXT(AI67,"0.#"),1)=".",FALSE,TRUE)</formula>
    </cfRule>
    <cfRule type="expression" dxfId="1320" priority="2218">
      <formula>IF(RIGHT(TEXT(AI67,"0.#"),1)=".",TRUE,FALSE)</formula>
    </cfRule>
  </conditionalFormatting>
  <conditionalFormatting sqref="AM67">
    <cfRule type="expression" dxfId="1319" priority="2215">
      <formula>IF(RIGHT(TEXT(AM67,"0.#"),1)=".",FALSE,TRUE)</formula>
    </cfRule>
    <cfRule type="expression" dxfId="1318" priority="2216">
      <formula>IF(RIGHT(TEXT(AM67,"0.#"),1)=".",TRUE,FALSE)</formula>
    </cfRule>
  </conditionalFormatting>
  <conditionalFormatting sqref="AM68">
    <cfRule type="expression" dxfId="1317" priority="2213">
      <formula>IF(RIGHT(TEXT(AM68,"0.#"),1)=".",FALSE,TRUE)</formula>
    </cfRule>
    <cfRule type="expression" dxfId="1316" priority="2214">
      <formula>IF(RIGHT(TEXT(AM68,"0.#"),1)=".",TRUE,FALSE)</formula>
    </cfRule>
  </conditionalFormatting>
  <conditionalFormatting sqref="AM69">
    <cfRule type="expression" dxfId="1315" priority="2211">
      <formula>IF(RIGHT(TEXT(AM69,"0.#"),1)=".",FALSE,TRUE)</formula>
    </cfRule>
    <cfRule type="expression" dxfId="1314" priority="2212">
      <formula>IF(RIGHT(TEXT(AM69,"0.#"),1)=".",TRUE,FALSE)</formula>
    </cfRule>
  </conditionalFormatting>
  <conditionalFormatting sqref="AQ67:AQ69">
    <cfRule type="expression" dxfId="1313" priority="2209">
      <formula>IF(RIGHT(TEXT(AQ67,"0.#"),1)=".",FALSE,TRUE)</formula>
    </cfRule>
    <cfRule type="expression" dxfId="1312" priority="2210">
      <formula>IF(RIGHT(TEXT(AQ67,"0.#"),1)=".",TRUE,FALSE)</formula>
    </cfRule>
  </conditionalFormatting>
  <conditionalFormatting sqref="AU67:AU69">
    <cfRule type="expression" dxfId="1311" priority="2207">
      <formula>IF(RIGHT(TEXT(AU67,"0.#"),1)=".",FALSE,TRUE)</formula>
    </cfRule>
    <cfRule type="expression" dxfId="1310" priority="2208">
      <formula>IF(RIGHT(TEXT(AU67,"0.#"),1)=".",TRUE,FALSE)</formula>
    </cfRule>
  </conditionalFormatting>
  <conditionalFormatting sqref="AE70">
    <cfRule type="expression" dxfId="1309" priority="2205">
      <formula>IF(RIGHT(TEXT(AE70,"0.#"),1)=".",FALSE,TRUE)</formula>
    </cfRule>
    <cfRule type="expression" dxfId="1308" priority="2206">
      <formula>IF(RIGHT(TEXT(AE70,"0.#"),1)=".",TRUE,FALSE)</formula>
    </cfRule>
  </conditionalFormatting>
  <conditionalFormatting sqref="AE71">
    <cfRule type="expression" dxfId="1307" priority="2203">
      <formula>IF(RIGHT(TEXT(AE71,"0.#"),1)=".",FALSE,TRUE)</formula>
    </cfRule>
    <cfRule type="expression" dxfId="1306" priority="2204">
      <formula>IF(RIGHT(TEXT(AE71,"0.#"),1)=".",TRUE,FALSE)</formula>
    </cfRule>
  </conditionalFormatting>
  <conditionalFormatting sqref="AE72">
    <cfRule type="expression" dxfId="1305" priority="2201">
      <formula>IF(RIGHT(TEXT(AE72,"0.#"),1)=".",FALSE,TRUE)</formula>
    </cfRule>
    <cfRule type="expression" dxfId="1304" priority="2202">
      <formula>IF(RIGHT(TEXT(AE72,"0.#"),1)=".",TRUE,FALSE)</formula>
    </cfRule>
  </conditionalFormatting>
  <conditionalFormatting sqref="AI72">
    <cfRule type="expression" dxfId="1303" priority="2199">
      <formula>IF(RIGHT(TEXT(AI72,"0.#"),1)=".",FALSE,TRUE)</formula>
    </cfRule>
    <cfRule type="expression" dxfId="1302" priority="2200">
      <formula>IF(RIGHT(TEXT(AI72,"0.#"),1)=".",TRUE,FALSE)</formula>
    </cfRule>
  </conditionalFormatting>
  <conditionalFormatting sqref="AI71">
    <cfRule type="expression" dxfId="1301" priority="2197">
      <formula>IF(RIGHT(TEXT(AI71,"0.#"),1)=".",FALSE,TRUE)</formula>
    </cfRule>
    <cfRule type="expression" dxfId="1300" priority="2198">
      <formula>IF(RIGHT(TEXT(AI71,"0.#"),1)=".",TRUE,FALSE)</formula>
    </cfRule>
  </conditionalFormatting>
  <conditionalFormatting sqref="AI70">
    <cfRule type="expression" dxfId="1299" priority="2195">
      <formula>IF(RIGHT(TEXT(AI70,"0.#"),1)=".",FALSE,TRUE)</formula>
    </cfRule>
    <cfRule type="expression" dxfId="1298" priority="2196">
      <formula>IF(RIGHT(TEXT(AI70,"0.#"),1)=".",TRUE,FALSE)</formula>
    </cfRule>
  </conditionalFormatting>
  <conditionalFormatting sqref="AM70">
    <cfRule type="expression" dxfId="1297" priority="2193">
      <formula>IF(RIGHT(TEXT(AM70,"0.#"),1)=".",FALSE,TRUE)</formula>
    </cfRule>
    <cfRule type="expression" dxfId="1296" priority="2194">
      <formula>IF(RIGHT(TEXT(AM70,"0.#"),1)=".",TRUE,FALSE)</formula>
    </cfRule>
  </conditionalFormatting>
  <conditionalFormatting sqref="AM71">
    <cfRule type="expression" dxfId="1295" priority="2191">
      <formula>IF(RIGHT(TEXT(AM71,"0.#"),1)=".",FALSE,TRUE)</formula>
    </cfRule>
    <cfRule type="expression" dxfId="1294" priority="2192">
      <formula>IF(RIGHT(TEXT(AM71,"0.#"),1)=".",TRUE,FALSE)</formula>
    </cfRule>
  </conditionalFormatting>
  <conditionalFormatting sqref="AM72">
    <cfRule type="expression" dxfId="1293" priority="2189">
      <formula>IF(RIGHT(TEXT(AM72,"0.#"),1)=".",FALSE,TRUE)</formula>
    </cfRule>
    <cfRule type="expression" dxfId="1292" priority="2190">
      <formula>IF(RIGHT(TEXT(AM72,"0.#"),1)=".",TRUE,FALSE)</formula>
    </cfRule>
  </conditionalFormatting>
  <conditionalFormatting sqref="AQ70:AQ72">
    <cfRule type="expression" dxfId="1291" priority="2187">
      <formula>IF(RIGHT(TEXT(AQ70,"0.#"),1)=".",FALSE,TRUE)</formula>
    </cfRule>
    <cfRule type="expression" dxfId="1290" priority="2188">
      <formula>IF(RIGHT(TEXT(AQ70,"0.#"),1)=".",TRUE,FALSE)</formula>
    </cfRule>
  </conditionalFormatting>
  <conditionalFormatting sqref="AU70:AU72">
    <cfRule type="expression" dxfId="1289" priority="2185">
      <formula>IF(RIGHT(TEXT(AU70,"0.#"),1)=".",FALSE,TRUE)</formula>
    </cfRule>
    <cfRule type="expression" dxfId="1288" priority="2186">
      <formula>IF(RIGHT(TEXT(AU70,"0.#"),1)=".",TRUE,FALSE)</formula>
    </cfRule>
  </conditionalFormatting>
  <conditionalFormatting sqref="AU656">
    <cfRule type="expression" dxfId="1287" priority="703">
      <formula>IF(RIGHT(TEXT(AU656,"0.#"),1)=".",FALSE,TRUE)</formula>
    </cfRule>
    <cfRule type="expression" dxfId="1286" priority="704">
      <formula>IF(RIGHT(TEXT(AU656,"0.#"),1)=".",TRUE,FALSE)</formula>
    </cfRule>
  </conditionalFormatting>
  <conditionalFormatting sqref="AQ655">
    <cfRule type="expression" dxfId="1285" priority="695">
      <formula>IF(RIGHT(TEXT(AQ655,"0.#"),1)=".",FALSE,TRUE)</formula>
    </cfRule>
    <cfRule type="expression" dxfId="1284" priority="696">
      <formula>IF(RIGHT(TEXT(AQ655,"0.#"),1)=".",TRUE,FALSE)</formula>
    </cfRule>
  </conditionalFormatting>
  <conditionalFormatting sqref="AI696">
    <cfRule type="expression" dxfId="1283" priority="487">
      <formula>IF(RIGHT(TEXT(AI696,"0.#"),1)=".",FALSE,TRUE)</formula>
    </cfRule>
    <cfRule type="expression" dxfId="1282" priority="488">
      <formula>IF(RIGHT(TEXT(AI696,"0.#"),1)=".",TRUE,FALSE)</formula>
    </cfRule>
  </conditionalFormatting>
  <conditionalFormatting sqref="AQ694">
    <cfRule type="expression" dxfId="1281" priority="481">
      <formula>IF(RIGHT(TEXT(AQ694,"0.#"),1)=".",FALSE,TRUE)</formula>
    </cfRule>
    <cfRule type="expression" dxfId="1280" priority="482">
      <formula>IF(RIGHT(TEXT(AQ694,"0.#"),1)=".",TRUE,FALSE)</formula>
    </cfRule>
  </conditionalFormatting>
  <conditionalFormatting sqref="AL880:AO907">
    <cfRule type="expression" dxfId="1279" priority="2093">
      <formula>IF(AND(AL880&gt;=0, RIGHT(TEXT(AL880,"0.#"),1)&lt;&gt;"."),TRUE,FALSE)</formula>
    </cfRule>
    <cfRule type="expression" dxfId="1278" priority="2094">
      <formula>IF(AND(AL880&gt;=0, RIGHT(TEXT(AL880,"0.#"),1)="."),TRUE,FALSE)</formula>
    </cfRule>
    <cfRule type="expression" dxfId="1277" priority="2095">
      <formula>IF(AND(AL880&lt;0, RIGHT(TEXT(AL880,"0.#"),1)&lt;&gt;"."),TRUE,FALSE)</formula>
    </cfRule>
    <cfRule type="expression" dxfId="1276" priority="2096">
      <formula>IF(AND(AL880&lt;0, RIGHT(TEXT(AL880,"0.#"),1)="."),TRUE,FALSE)</formula>
    </cfRule>
  </conditionalFormatting>
  <conditionalFormatting sqref="AL878:AO879">
    <cfRule type="expression" dxfId="1275" priority="2087">
      <formula>IF(AND(AL878&gt;=0, RIGHT(TEXT(AL878,"0.#"),1)&lt;&gt;"."),TRUE,FALSE)</formula>
    </cfRule>
    <cfRule type="expression" dxfId="1274" priority="2088">
      <formula>IF(AND(AL878&gt;=0, RIGHT(TEXT(AL878,"0.#"),1)="."),TRUE,FALSE)</formula>
    </cfRule>
    <cfRule type="expression" dxfId="1273" priority="2089">
      <formula>IF(AND(AL878&lt;0, RIGHT(TEXT(AL878,"0.#"),1)&lt;&gt;"."),TRUE,FALSE)</formula>
    </cfRule>
    <cfRule type="expression" dxfId="1272" priority="2090">
      <formula>IF(AND(AL878&lt;0, RIGHT(TEXT(AL878,"0.#"),1)="."),TRUE,FALSE)</formula>
    </cfRule>
  </conditionalFormatting>
  <conditionalFormatting sqref="AL913:AO940">
    <cfRule type="expression" dxfId="1271" priority="2081">
      <formula>IF(AND(AL913&gt;=0, RIGHT(TEXT(AL913,"0.#"),1)&lt;&gt;"."),TRUE,FALSE)</formula>
    </cfRule>
    <cfRule type="expression" dxfId="1270" priority="2082">
      <formula>IF(AND(AL913&gt;=0, RIGHT(TEXT(AL913,"0.#"),1)="."),TRUE,FALSE)</formula>
    </cfRule>
    <cfRule type="expression" dxfId="1269" priority="2083">
      <formula>IF(AND(AL913&lt;0, RIGHT(TEXT(AL913,"0.#"),1)&lt;&gt;"."),TRUE,FALSE)</formula>
    </cfRule>
    <cfRule type="expression" dxfId="1268" priority="2084">
      <formula>IF(AND(AL913&lt;0, RIGHT(TEXT(AL913,"0.#"),1)="."),TRUE,FALSE)</formula>
    </cfRule>
  </conditionalFormatting>
  <conditionalFormatting sqref="AL911:AO912">
    <cfRule type="expression" dxfId="1267" priority="2075">
      <formula>IF(AND(AL911&gt;=0, RIGHT(TEXT(AL911,"0.#"),1)&lt;&gt;"."),TRUE,FALSE)</formula>
    </cfRule>
    <cfRule type="expression" dxfId="1266" priority="2076">
      <formula>IF(AND(AL911&gt;=0, RIGHT(TEXT(AL911,"0.#"),1)="."),TRUE,FALSE)</formula>
    </cfRule>
    <cfRule type="expression" dxfId="1265" priority="2077">
      <formula>IF(AND(AL911&lt;0, RIGHT(TEXT(AL911,"0.#"),1)&lt;&gt;"."),TRUE,FALSE)</formula>
    </cfRule>
    <cfRule type="expression" dxfId="1264" priority="2078">
      <formula>IF(AND(AL911&lt;0, RIGHT(TEXT(AL911,"0.#"),1)="."),TRUE,FALSE)</formula>
    </cfRule>
  </conditionalFormatting>
  <conditionalFormatting sqref="AL946:AO973">
    <cfRule type="expression" dxfId="1263" priority="2069">
      <formula>IF(AND(AL946&gt;=0, RIGHT(TEXT(AL946,"0.#"),1)&lt;&gt;"."),TRUE,FALSE)</formula>
    </cfRule>
    <cfRule type="expression" dxfId="1262" priority="2070">
      <formula>IF(AND(AL946&gt;=0, RIGHT(TEXT(AL946,"0.#"),1)="."),TRUE,FALSE)</formula>
    </cfRule>
    <cfRule type="expression" dxfId="1261" priority="2071">
      <formula>IF(AND(AL946&lt;0, RIGHT(TEXT(AL946,"0.#"),1)&lt;&gt;"."),TRUE,FALSE)</formula>
    </cfRule>
    <cfRule type="expression" dxfId="1260" priority="2072">
      <formula>IF(AND(AL946&lt;0, RIGHT(TEXT(AL946,"0.#"),1)="."),TRUE,FALSE)</formula>
    </cfRule>
  </conditionalFormatting>
  <conditionalFormatting sqref="AL944:AO945">
    <cfRule type="expression" dxfId="1259" priority="2063">
      <formula>IF(AND(AL944&gt;=0, RIGHT(TEXT(AL944,"0.#"),1)&lt;&gt;"."),TRUE,FALSE)</formula>
    </cfRule>
    <cfRule type="expression" dxfId="1258" priority="2064">
      <formula>IF(AND(AL944&gt;=0, RIGHT(TEXT(AL944,"0.#"),1)="."),TRUE,FALSE)</formula>
    </cfRule>
    <cfRule type="expression" dxfId="1257" priority="2065">
      <formula>IF(AND(AL944&lt;0, RIGHT(TEXT(AL944,"0.#"),1)&lt;&gt;"."),TRUE,FALSE)</formula>
    </cfRule>
    <cfRule type="expression" dxfId="1256" priority="2066">
      <formula>IF(AND(AL944&lt;0, RIGHT(TEXT(AL944,"0.#"),1)="."),TRUE,FALSE)</formula>
    </cfRule>
  </conditionalFormatting>
  <conditionalFormatting sqref="AL979:AO1006">
    <cfRule type="expression" dxfId="1255" priority="2057">
      <formula>IF(AND(AL979&gt;=0, RIGHT(TEXT(AL979,"0.#"),1)&lt;&gt;"."),TRUE,FALSE)</formula>
    </cfRule>
    <cfRule type="expression" dxfId="1254" priority="2058">
      <formula>IF(AND(AL979&gt;=0, RIGHT(TEXT(AL979,"0.#"),1)="."),TRUE,FALSE)</formula>
    </cfRule>
    <cfRule type="expression" dxfId="1253" priority="2059">
      <formula>IF(AND(AL979&lt;0, RIGHT(TEXT(AL979,"0.#"),1)&lt;&gt;"."),TRUE,FALSE)</formula>
    </cfRule>
    <cfRule type="expression" dxfId="1252" priority="2060">
      <formula>IF(AND(AL979&lt;0, RIGHT(TEXT(AL979,"0.#"),1)="."),TRUE,FALSE)</formula>
    </cfRule>
  </conditionalFormatting>
  <conditionalFormatting sqref="AL977:AO978">
    <cfRule type="expression" dxfId="1251" priority="2051">
      <formula>IF(AND(AL977&gt;=0, RIGHT(TEXT(AL977,"0.#"),1)&lt;&gt;"."),TRUE,FALSE)</formula>
    </cfRule>
    <cfRule type="expression" dxfId="1250" priority="2052">
      <formula>IF(AND(AL977&gt;=0, RIGHT(TEXT(AL977,"0.#"),1)="."),TRUE,FALSE)</formula>
    </cfRule>
    <cfRule type="expression" dxfId="1249" priority="2053">
      <formula>IF(AND(AL977&lt;0, RIGHT(TEXT(AL977,"0.#"),1)&lt;&gt;"."),TRUE,FALSE)</formula>
    </cfRule>
    <cfRule type="expression" dxfId="1248" priority="2054">
      <formula>IF(AND(AL977&lt;0, RIGHT(TEXT(AL977,"0.#"),1)="."),TRUE,FALSE)</formula>
    </cfRule>
  </conditionalFormatting>
  <conditionalFormatting sqref="AL1012:AO1039">
    <cfRule type="expression" dxfId="1247" priority="2045">
      <formula>IF(AND(AL1012&gt;=0, RIGHT(TEXT(AL1012,"0.#"),1)&lt;&gt;"."),TRUE,FALSE)</formula>
    </cfRule>
    <cfRule type="expression" dxfId="1246" priority="2046">
      <formula>IF(AND(AL1012&gt;=0, RIGHT(TEXT(AL1012,"0.#"),1)="."),TRUE,FALSE)</formula>
    </cfRule>
    <cfRule type="expression" dxfId="1245" priority="2047">
      <formula>IF(AND(AL1012&lt;0, RIGHT(TEXT(AL1012,"0.#"),1)&lt;&gt;"."),TRUE,FALSE)</formula>
    </cfRule>
    <cfRule type="expression" dxfId="1244" priority="2048">
      <formula>IF(AND(AL1012&lt;0, RIGHT(TEXT(AL1012,"0.#"),1)="."),TRUE,FALSE)</formula>
    </cfRule>
  </conditionalFormatting>
  <conditionalFormatting sqref="AL1010:AO1011">
    <cfRule type="expression" dxfId="1243" priority="2039">
      <formula>IF(AND(AL1010&gt;=0, RIGHT(TEXT(AL1010,"0.#"),1)&lt;&gt;"."),TRUE,FALSE)</formula>
    </cfRule>
    <cfRule type="expression" dxfId="1242" priority="2040">
      <formula>IF(AND(AL1010&gt;=0, RIGHT(TEXT(AL1010,"0.#"),1)="."),TRUE,FALSE)</formula>
    </cfRule>
    <cfRule type="expression" dxfId="1241" priority="2041">
      <formula>IF(AND(AL1010&lt;0, RIGHT(TEXT(AL1010,"0.#"),1)&lt;&gt;"."),TRUE,FALSE)</formula>
    </cfRule>
    <cfRule type="expression" dxfId="1240" priority="2042">
      <formula>IF(AND(AL1010&lt;0, RIGHT(TEXT(AL1010,"0.#"),1)="."),TRUE,FALSE)</formula>
    </cfRule>
  </conditionalFormatting>
  <conditionalFormatting sqref="Y1010:Y1011">
    <cfRule type="expression" dxfId="1239" priority="2037">
      <formula>IF(RIGHT(TEXT(Y1010,"0.#"),1)=".",FALSE,TRUE)</formula>
    </cfRule>
    <cfRule type="expression" dxfId="1238" priority="2038">
      <formula>IF(RIGHT(TEXT(Y1010,"0.#"),1)=".",TRUE,FALSE)</formula>
    </cfRule>
  </conditionalFormatting>
  <conditionalFormatting sqref="AL1045:AO1072">
    <cfRule type="expression" dxfId="1237" priority="2033">
      <formula>IF(AND(AL1045&gt;=0, RIGHT(TEXT(AL1045,"0.#"),1)&lt;&gt;"."),TRUE,FALSE)</formula>
    </cfRule>
    <cfRule type="expression" dxfId="1236" priority="2034">
      <formula>IF(AND(AL1045&gt;=0, RIGHT(TEXT(AL1045,"0.#"),1)="."),TRUE,FALSE)</formula>
    </cfRule>
    <cfRule type="expression" dxfId="1235" priority="2035">
      <formula>IF(AND(AL1045&lt;0, RIGHT(TEXT(AL1045,"0.#"),1)&lt;&gt;"."),TRUE,FALSE)</formula>
    </cfRule>
    <cfRule type="expression" dxfId="1234" priority="2036">
      <formula>IF(AND(AL1045&lt;0, RIGHT(TEXT(AL1045,"0.#"),1)="."),TRUE,FALSE)</formula>
    </cfRule>
  </conditionalFormatting>
  <conditionalFormatting sqref="Y1045:Y1072">
    <cfRule type="expression" dxfId="1233" priority="2031">
      <formula>IF(RIGHT(TEXT(Y1045,"0.#"),1)=".",FALSE,TRUE)</formula>
    </cfRule>
    <cfRule type="expression" dxfId="1232" priority="2032">
      <formula>IF(RIGHT(TEXT(Y1045,"0.#"),1)=".",TRUE,FALSE)</formula>
    </cfRule>
  </conditionalFormatting>
  <conditionalFormatting sqref="AL1043:AO1044">
    <cfRule type="expression" dxfId="1231" priority="2027">
      <formula>IF(AND(AL1043&gt;=0, RIGHT(TEXT(AL1043,"0.#"),1)&lt;&gt;"."),TRUE,FALSE)</formula>
    </cfRule>
    <cfRule type="expression" dxfId="1230" priority="2028">
      <formula>IF(AND(AL1043&gt;=0, RIGHT(TEXT(AL1043,"0.#"),1)="."),TRUE,FALSE)</formula>
    </cfRule>
    <cfRule type="expression" dxfId="1229" priority="2029">
      <formula>IF(AND(AL1043&lt;0, RIGHT(TEXT(AL1043,"0.#"),1)&lt;&gt;"."),TRUE,FALSE)</formula>
    </cfRule>
    <cfRule type="expression" dxfId="1228" priority="2030">
      <formula>IF(AND(AL1043&lt;0, RIGHT(TEXT(AL1043,"0.#"),1)="."),TRUE,FALSE)</formula>
    </cfRule>
  </conditionalFormatting>
  <conditionalFormatting sqref="Y1043:Y1044">
    <cfRule type="expression" dxfId="1227" priority="2025">
      <formula>IF(RIGHT(TEXT(Y1043,"0.#"),1)=".",FALSE,TRUE)</formula>
    </cfRule>
    <cfRule type="expression" dxfId="1226" priority="2026">
      <formula>IF(RIGHT(TEXT(Y1043,"0.#"),1)=".",TRUE,FALSE)</formula>
    </cfRule>
  </conditionalFormatting>
  <conditionalFormatting sqref="AL1078:AO1104">
    <cfRule type="expression" dxfId="1225" priority="2021">
      <formula>IF(AND(AL1078&gt;=0, RIGHT(TEXT(AL1078,"0.#"),1)&lt;&gt;"."),TRUE,FALSE)</formula>
    </cfRule>
    <cfRule type="expression" dxfId="1224" priority="2022">
      <formula>IF(AND(AL1078&gt;=0, RIGHT(TEXT(AL1078,"0.#"),1)="."),TRUE,FALSE)</formula>
    </cfRule>
    <cfRule type="expression" dxfId="1223" priority="2023">
      <formula>IF(AND(AL1078&lt;0, RIGHT(TEXT(AL1078,"0.#"),1)&lt;&gt;"."),TRUE,FALSE)</formula>
    </cfRule>
    <cfRule type="expression" dxfId="1222" priority="2024">
      <formula>IF(AND(AL1078&lt;0, RIGHT(TEXT(AL1078,"0.#"),1)="."),TRUE,FALSE)</formula>
    </cfRule>
  </conditionalFormatting>
  <conditionalFormatting sqref="Y1078:Y1104">
    <cfRule type="expression" dxfId="1221" priority="2019">
      <formula>IF(RIGHT(TEXT(Y1078,"0.#"),1)=".",FALSE,TRUE)</formula>
    </cfRule>
    <cfRule type="expression" dxfId="1220" priority="2020">
      <formula>IF(RIGHT(TEXT(Y1078,"0.#"),1)=".",TRUE,FALSE)</formula>
    </cfRule>
  </conditionalFormatting>
  <conditionalFormatting sqref="AL1076:AO1077">
    <cfRule type="expression" dxfId="1219" priority="2015">
      <formula>IF(AND(AL1076&gt;=0, RIGHT(TEXT(AL1076,"0.#"),1)&lt;&gt;"."),TRUE,FALSE)</formula>
    </cfRule>
    <cfRule type="expression" dxfId="1218" priority="2016">
      <formula>IF(AND(AL1076&gt;=0, RIGHT(TEXT(AL1076,"0.#"),1)="."),TRUE,FALSE)</formula>
    </cfRule>
    <cfRule type="expression" dxfId="1217" priority="2017">
      <formula>IF(AND(AL1076&lt;0, RIGHT(TEXT(AL1076,"0.#"),1)&lt;&gt;"."),TRUE,FALSE)</formula>
    </cfRule>
    <cfRule type="expression" dxfId="1216" priority="2018">
      <formula>IF(AND(AL1076&lt;0, RIGHT(TEXT(AL1076,"0.#"),1)="."),TRUE,FALSE)</formula>
    </cfRule>
  </conditionalFormatting>
  <conditionalFormatting sqref="Y1076:Y1077">
    <cfRule type="expression" dxfId="1215" priority="2013">
      <formula>IF(RIGHT(TEXT(Y1076,"0.#"),1)=".",FALSE,TRUE)</formula>
    </cfRule>
    <cfRule type="expression" dxfId="1214" priority="2014">
      <formula>IF(RIGHT(TEXT(Y1076,"0.#"),1)=".",TRUE,FALSE)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L845:AO845">
    <cfRule type="expression" dxfId="19" priority="19">
      <formula>IF(AND(AL845&gt;=0, RIGHT(TEXT(AL845,"0.#"),1)&lt;&gt;"."),TRUE,FALSE)</formula>
    </cfRule>
    <cfRule type="expression" dxfId="18" priority="20">
      <formula>IF(AND(AL845&gt;=0, RIGHT(TEXT(AL845,"0.#"),1)="."),TRUE,FALSE)</formula>
    </cfRule>
    <cfRule type="expression" dxfId="17" priority="21">
      <formula>IF(AND(AL845&lt;0, RIGHT(TEXT(AL845,"0.#"),1)&lt;&gt;"."),TRUE,FALSE)</formula>
    </cfRule>
    <cfRule type="expression" dxfId="16" priority="22">
      <formula>IF(AND(AL845&lt;0, RIGHT(TEXT(AL845,"0.#"),1)="."),TRUE,FALSE)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Y1105">
    <cfRule type="expression" dxfId="13" priority="13">
      <formula>IF(RIGHT(TEXT(Y1105,"0.#"),1)=".",FALSE,TRUE)</formula>
    </cfRule>
    <cfRule type="expression" dxfId="12" priority="14">
      <formula>IF(RIGHT(TEXT(Y1105,"0.#"),1)=".",TRUE,FALSE)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Y846">
    <cfRule type="expression" dxfId="9" priority="9">
      <formula>IF(RIGHT(TEXT(Y846,"0.#"),1)=".",FALSE,TRUE)</formula>
    </cfRule>
    <cfRule type="expression" dxfId="8" priority="10">
      <formula>IF(RIGHT(TEXT(Y846,"0.#"),1)=".",TRUE,FALSE)</formula>
    </cfRule>
  </conditionalFormatting>
  <conditionalFormatting sqref="AL1105:AO1105">
    <cfRule type="expression" dxfId="7" priority="5">
      <formula>IF(AND(AL1105&gt;=0, RIGHT(TEXT(AL1105,"0.#"),1)&lt;&gt;"."),TRUE,FALSE)</formula>
    </cfRule>
    <cfRule type="expression" dxfId="6" priority="6">
      <formula>IF(AND(AL1105&gt;=0, RIGHT(TEXT(AL1105,"0.#"),1)="."),TRUE,FALSE)</formula>
    </cfRule>
    <cfRule type="expression" dxfId="5" priority="7">
      <formula>IF(AND(AL1105&lt;0, RIGHT(TEXT(AL1105,"0.#"),1)&lt;&gt;"."),TRUE,FALSE)</formula>
    </cfRule>
    <cfRule type="expression" dxfId="4" priority="8">
      <formula>IF(AND(AL1105&lt;0, RIGHT(TEXT(AL1105,"0.#"),1)="."),TRUE,FALSE)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189" max="49" man="1"/>
    <brk id="699"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t="s">
        <v>638</v>
      </c>
      <c r="C5" s="13" t="str">
        <f t="shared" si="0"/>
        <v>海洋政策</v>
      </c>
      <c r="D5" s="13" t="str">
        <f>IF(C5="",D4,IF(D4&lt;&gt;"",CONCATENATE(D4,"、",C5),C5))</f>
        <v>海洋政策</v>
      </c>
      <c r="F5" s="18" t="s">
        <v>113</v>
      </c>
      <c r="G5" s="17"/>
      <c r="H5" s="13" t="str">
        <f t="shared" si="1"/>
        <v/>
      </c>
      <c r="I5" s="13" t="str">
        <f t="shared" si="5"/>
        <v>一般会計</v>
      </c>
      <c r="K5" s="14" t="s">
        <v>105</v>
      </c>
      <c r="L5" s="15" t="s">
        <v>638</v>
      </c>
      <c r="M5" s="13" t="str">
        <f t="shared" si="2"/>
        <v>防衛関係</v>
      </c>
      <c r="N5" s="13" t="str">
        <f t="shared" si="6"/>
        <v>防衛関係</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海洋政策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松浦 一彰</dc:creator>
  <cp:lastModifiedBy>防衛省</cp:lastModifiedBy>
  <cp:lastPrinted>2021-06-29T03:29:25Z</cp:lastPrinted>
  <dcterms:created xsi:type="dcterms:W3CDTF">2012-03-13T00:50:25Z</dcterms:created>
  <dcterms:modified xsi:type="dcterms:W3CDTF">2021-07-05T13:42:58Z</dcterms:modified>
</cp:coreProperties>
</file>