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369" i="3"/>
  <c r="AY255" i="3"/>
  <c r="AY616" i="3"/>
  <c r="AY417" i="3"/>
  <c r="AY459" i="3"/>
  <c r="AY271"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<sst xmlns="http://schemas.openxmlformats.org/spreadsheetml/2006/main" count="3041" uniqueCount="778">
  <si>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</si>
  <si>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</si>
  <si>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</si>
  <si>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</si>
  <si>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</si>
  <si>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</si>
  <si>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</si>
  <si>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</si>
  <si>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</si>
  <si>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</si>
  <si>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</si>
  <si>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</si>
  <si>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</si>
  <si>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</si>
  <si>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</si>
  <si>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</si>
  <si>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</si>
  <si>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</si>
  <si>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</si>
  <si>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</si>
  <si>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</si>
  <si>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</si>
  <si>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</si>
  <si>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</si>
  <si>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</si>
  <si>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</si>
  <si>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</si>
  <si>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</si>
  <si>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</si>
  <si>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</si>
  <si>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</si>
  <si>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</si>
  <si>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</si>
  <si>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</si>
  <si>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</si>
  <si>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</si>
  <si>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</si>
  <si>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</si>
  <si>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</si>
  <si>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</si>
  <si>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</si>
  <si>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</si>
  <si>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</si>
  <si>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</si>
  <si>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</si>
  <si>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</si>
  <si>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</si>
  <si>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</si>
  <si>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</si>
  <si>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</si>
  <si>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</si>
  <si>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</si>
  <si>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</si>
  <si>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</si>
  <si>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</si>
  <si>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</si>
  <si>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</si>
  <si>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</si>
  <si>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</si>
  <si>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</si>
  <si>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</si>
  <si>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</si>
  <si>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</si>
  <si>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</si>
  <si>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</si>
  <si>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</si>
  <si>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</si>
  <si>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</si>
  <si>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</si>
  <si>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</si>
  <si>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</si>
  <si>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</si>
  <si>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</si>
  <si>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</si>
  <si>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</si>
  <si>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</si>
  <si>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</si>
  <si>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</si>
  <si>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</si>
  <si>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</si>
  <si>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</si>
  <si>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</si>
  <si>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</si>
  <si>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</si>
  <si>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</si>
  <si>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</si>
  <si>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</si>
  <si>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</si>
  <si>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</si>
  <si>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</si>
  <si>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</si>
  <si>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</si>
  <si>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</si>
  <si>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</si>
  <si>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</si>
  <si>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</si>
  <si>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</si>
  <si>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</si>
  <si>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</si>
  <si>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</si>
  <si>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</si>
  <si>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</si>
  <si>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</si>
  <si>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</si>
  <si>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</si>
  <si>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</si>
  <si>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</si>
  <si>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</si>
  <si>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</si>
  <si>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</si>
  <si>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</si>
  <si>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</si>
  <si>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</si>
  <si>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</si>
  <si>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</si>
  <si>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</si>
  <si>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</si>
  <si>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</si>
  <si>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</si>
  <si>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</si>
  <si>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</si>
  <si>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</si>
  <si>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</si>
  <si>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</si>
  <si>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</si>
  <si>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</si>
  <si>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</si>
  <si>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</si>
  <si>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</si>
  <si>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</si>
  <si>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</si>
  <si>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</si>
  <si>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</si>
  <si>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</si>
  <si>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</si>
  <si>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</si>
  <si>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</si>
  <si>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</si>
  <si>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</si>
  <si>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</si>
  <si>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</si>
  <si>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</si>
  <si>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</si>
  <si>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</si>
  <si>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</si>
  <si>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</si>
  <si>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</si>
  <si>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</si>
  <si>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</si>
  <si>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</si>
  <si>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</si>
  <si>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</si>
  <si>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</si>
  <si>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</si>
  <si>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</si>
  <si>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</si>
  <si>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</si>
  <si>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</si>
  <si>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</si>
  <si>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</si>
  <si>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</si>
  <si>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</si>
  <si>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</si>
  <si>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</si>
  <si>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</si>
  <si>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</si>
  <si>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</si>
  <si>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</si>
  <si>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</si>
  <si>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</si>
  <si>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</si>
  <si>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</si>
  <si>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</si>
  <si>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</si>
  <si>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</si>
  <si>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</si>
  <si>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</si>
  <si>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</si>
  <si>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</si>
  <si>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</si>
  <si>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</si>
  <si>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</si>
  <si>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</si>
  <si>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</si>
  <si>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</si>
  <si>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</si>
  <si>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</si>
  <si>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</si>
  <si>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</si>
  <si>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</si>
  <si>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</si>
  <si>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</si>
  <si>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</si>
  <si>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</si>
  <si>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</si>
  <si>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</si>
  <si>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</si>
  <si>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</si>
  <si>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</si>
  <si>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</si>
  <si>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</si>
  <si>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</si>
  <si>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</si>
  <si>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</si>
  <si>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</si>
  <si>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</si>
  <si>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</si>
  <si>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</si>
  <si>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</si>
  <si>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</si>
  <si>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</si>
  <si>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</si>
  <si>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</si>
  <si>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</si>
  <si>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</si>
  <si>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</si>
  <si>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</si>
  <si>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</si>
  <si>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</si>
  <si>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</si>
  <si>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</si>
  <si>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</si>
  <si>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</si>
  <si>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</si>
  <si>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</si>
  <si>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</si>
  <si>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</si>
  <si>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</si>
  <si>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</si>
  <si>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</si>
  <si>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</si>
  <si>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</si>
  <si>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</si>
  <si>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</si>
  <si>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</si>
  <si>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</si>
  <si>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</si>
  <si>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</si>
  <si>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</si>
  <si>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</si>
  <si>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</si>
  <si>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</si>
  <si>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</si>
  <si>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</si>
  <si>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</si>
  <si>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</si>
  <si>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</si>
  <si>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</si>
  <si>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</si>
  <si>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</si>
  <si>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</si>
  <si>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</si>
  <si>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</si>
  <si>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</si>
  <si>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</si>
  <si>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</si>
  <si>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</si>
  <si>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</si>
  <si>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</si>
  <si>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</si>
  <si>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</si>
  <si>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</si>
  <si>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</si>
  <si>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</si>
  <si>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</si>
  <si>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</si>
  <si>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</si>
  <si>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</si>
  <si>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</si>
  <si>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</si>
  <si>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</si>
  <si>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</si>
  <si>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</si>
  <si>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</si>
  <si>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</si>
  <si>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</si>
  <si>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</si>
  <si>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</si>
  <si>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</si>
  <si>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</si>
  <si>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</si>
  <si>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</si>
  <si>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</si>
  <si>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</si>
  <si>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</si>
  <si>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</si>
  <si>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</si>
  <si>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</si>
  <si>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</si>
  <si>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</si>
  <si>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</si>
  <si>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</si>
  <si>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</si>
  <si>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</si>
  <si>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</si>
  <si>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</si>
  <si>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</si>
  <si>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</si>
  <si>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</si>
  <si>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</si>
  <si>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</si>
  <si>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</si>
  <si>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</si>
  <si>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</si>
  <si>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</si>
  <si>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</si>
  <si>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</si>
  <si>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</si>
  <si>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</si>
  <si>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</si>
  <si>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</si>
  <si>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</si>
  <si>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</si>
  <si>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</si>
  <si>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</si>
  <si>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</si>
  <si>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</si>
  <si>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</si>
  <si>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</si>
  <si>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</si>
  <si>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</si>
  <si>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</si>
  <si>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</si>
  <si>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</si>
  <si>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</si>
  <si>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</si>
  <si>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</si>
  <si>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</si>
  <si>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</si>
  <si>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</si>
  <si>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</si>
  <si>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</si>
  <si>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</si>
  <si>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</si>
  <si>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</si>
  <si>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</si>
  <si>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</si>
  <si>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</si>
  <si>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</si>
  <si>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</si>
  <si>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</si>
  <si>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</si>
  <si>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</si>
  <si>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</si>
  <si>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</si>
  <si>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</si>
  <si>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</si>
  <si>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</si>
  <si>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</si>
  <si>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</si>
  <si>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</si>
  <si>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</si>
  <si>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</si>
  <si>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</si>
  <si>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</si>
  <si>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</si>
  <si>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</si>
  <si>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</si>
  <si>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</si>
  <si>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</si>
  <si>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</si>
  <si>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</si>
  <si>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</si>
  <si>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</si>
  <si>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</si>
  <si>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</si>
  <si>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</si>
  <si>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</si>
  <si>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</si>
  <si>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</si>
  <si>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</si>
  <si>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</si>
  <si>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</si>
  <si>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</si>
  <si>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</si>
  <si>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</si>
  <si>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</si>
  <si>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</si>
  <si>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</si>
  <si>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</si>
  <si>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</si>
  <si>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</si>
  <si>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</si>
  <si>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</si>
  <si>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</si>
  <si>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</si>
  <si>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</si>
  <si>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</si>
  <si>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</si>
  <si>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</si>
  <si>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</si>
  <si>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</si>
  <si>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</si>
  <si>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</si>
  <si>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</si>
  <si>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</si>
  <si>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</si>
  <si>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</si>
  <si>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</si>
  <si>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</si>
  <si>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</si>
  <si>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</si>
  <si>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</si>
  <si>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</si>
  <si>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</si>
  <si>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</si>
  <si>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</si>
  <si>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</si>
  <si>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</si>
  <si>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</si>
  <si>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</si>
  <si>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</si>
  <si>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</si>
  <si>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</si>
  <si>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</si>
  <si>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</si>
  <si>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</si>
  <si>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</si>
  <si>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</si>
  <si>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</si>
  <si>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</si>
  <si>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</si>
  <si>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</si>
  <si>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</si>
  <si>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</si>
  <si>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</si>
  <si>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</si>
  <si>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</si>
  <si>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</si>
  <si>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</si>
  <si>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</si>
  <si>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</si>
  <si>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</si>
  <si>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</si>
  <si>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</si>
  <si>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</si>
  <si>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</si>
  <si>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</si>
  <si>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</si>
  <si>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</si>
  <si>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</si>
  <si>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</si>
  <si>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</si>
  <si>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</si>
  <si>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</si>
  <si>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</si>
  <si>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</si>
  <si>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</si>
  <si>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</si>
  <si>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</si>
  <si>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</si>
  <si>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</si>
  <si>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</si>
  <si>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</si>
  <si>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</si>
  <si>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</si>
  <si>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</si>
  <si>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</si>
  <si>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</si>
  <si>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</si>
  <si>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</si>
  <si>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</si>
  <si>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</si>
  <si>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</si>
  <si>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</si>
  <si>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</si>
  <si>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</si>
  <si>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</si>
  <si>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</si>
  <si>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</si>
  <si>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</si>
  <si>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</si>
  <si>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</si>
  <si>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</si>
  <si>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</si>
  <si>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</si>
  <si>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</si>
  <si>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</si>
  <si>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</si>
  <si>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</si>
  <si>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</si>
  <si>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</si>
  <si>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</si>
  <si>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</si>
  <si>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</si>
  <si>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</si>
  <si>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</si>
  <si>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</si>
  <si>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</si>
  <si>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</si>
  <si>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</si>
  <si>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</si>
  <si>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</si>
  <si>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</si>
  <si>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</si>
  <si>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</si>
  <si>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</si>
  <si>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</si>
  <si>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</si>
  <si>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</si>
  <si>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</si>
  <si>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</si>
  <si>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</si>
  <si>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</si>
  <si>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</si>
  <si>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</si>
  <si>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</si>
  <si>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</si>
  <si>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</si>
  <si>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</si>
  <si>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</si>
  <si>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</si>
  <si>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</si>
  <si>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</si>
  <si>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</si>
  <si>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</si>
  <si>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</si>
  <si>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</si>
  <si>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</si>
  <si>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</si>
  <si>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</si>
  <si>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</si>
  <si>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</si>
  <si>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</si>
  <si>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</si>
  <si>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</si>
  <si>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</si>
  <si>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</si>
  <si>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</si>
  <si>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</si>
  <si>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</si>
  <si>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</si>
  <si>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</si>
  <si>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</si>
  <si>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</si>
  <si>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</si>
  <si>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</si>
  <si>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</si>
  <si>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</si>
  <si>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</si>
  <si>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</si>
  <si>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</si>
  <si>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</si>
  <si>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</si>
  <si>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</si>
  <si>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</si>
  <si>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</si>
  <si>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</si>
  <si>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</si>
  <si>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</si>
  <si>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</si>
  <si>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</si>
  <si>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</si>
  <si>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</si>
  <si>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</si>
  <si>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</si>
  <si>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</si>
  <si>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</si>
  <si>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</si>
  <si>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</si>
  <si>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</si>
  <si>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</si>
  <si>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</si>
  <si>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</si>
  <si>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</si>
  <si>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</si>
  <si>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</si>
  <si>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</si>
  <si>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</si>
  <si>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</si>
  <si>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</si>
  <si>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</si>
  <si>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</si>
  <si>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</si>
  <si>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</si>
  <si>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</si>
  <si>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</si>
  <si>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</si>
  <si>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</si>
  <si>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</si>
  <si>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</si>
  <si>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</si>
  <si>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</si>
  <si>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</si>
  <si>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</si>
  <si>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</si>
  <si>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</si>
  <si>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</si>
  <si>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</si>
  <si>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</si>
  <si>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</si>
  <si>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</si>
  <si>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</si>
  <si>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</si>
  <si>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</si>
  <si>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</si>
  <si>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</si>
  <si>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</si>
  <si>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</si>
  <si>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</si>
  <si>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</si>
  <si>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</si>
  <si>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</si>
  <si>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</si>
  <si>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</si>
  <si>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</si>
  <si>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</si>
  <si>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</si>
  <si>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</si>
  <si>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</si>
  <si>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</si>
  <si>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</si>
  <si>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</si>
  <si>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</si>
  <si>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</si>
  <si>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</si>
  <si>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</si>
  <si>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</si>
  <si>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</si>
  <si>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</si>
  <si>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</si>
  <si>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</si>
  <si>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</si>
  <si>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</si>
  <si>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</si>
  <si>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</si>
  <si>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</si>
  <si>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</si>
  <si>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</si>
  <si>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</si>
  <si>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</si>
  <si>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</si>
  <si>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</si>
  <si>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</si>
  <si>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</si>
  <si>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</si>
  <si>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</si>
  <si>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</si>
  <si>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</si>
  <si>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</si>
  <si>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</si>
  <si>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</si>
  <si>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</si>
  <si>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</si>
  <si>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</si>
  <si>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</si>
  <si>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</si>
  <si>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</si>
  <si>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</si>
  <si>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</si>
  <si>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</si>
  <si>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</si>
  <si>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</si>
  <si>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</si>
  <si>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</si>
  <si>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</si>
  <si>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</si>
  <si>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</si>
  <si>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</si>
  <si>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</si>
  <si>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</si>
  <si>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</si>
  <si>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</si>
  <si>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</si>
  <si>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</si>
  <si>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</si>
  <si>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</si>
  <si>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</si>
  <si>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</si>
  <si>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</si>
  <si>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</si>
  <si>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</si>
  <si>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</si>
  <si>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</si>
  <si>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</si>
  <si>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</si>
  <si>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</si>
  <si>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</si>
  <si>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</si>
  <si>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</si>
  <si>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</si>
  <si>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</si>
  <si>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</si>
  <si>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</si>
  <si>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</si>
  <si>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</si>
  <si>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</si>
  <si>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</si>
  <si>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</si>
  <si>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</si>
  <si>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</si>
  <si>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</si>
  <si>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</si>
  <si>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</si>
  <si>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</si>
  <si>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</si>
  <si>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</si>
  <si>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</si>
  <si>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</si>
  <si>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</si>
  <si>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</si>
  <si>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</si>
  <si>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</si>
  <si>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</si>
  <si>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</si>
  <si>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</si>
  <si>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</si>
  <si>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</si>
  <si>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</si>
  <si>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</si>
  <si>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</si>
  <si>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</si>
  <si>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</si>
  <si>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</si>
  <si>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</si>
  <si>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</si>
  <si>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光熱水料等の負担</t>
    <rPh sb="0" eb="2">
      <t>コウネツ</t>
    </rPh>
    <rPh sb="2" eb="3">
      <t>スイ</t>
    </rPh>
    <rPh sb="3" eb="4">
      <t>リョウ</t>
    </rPh>
    <rPh sb="4" eb="5">
      <t>トウ</t>
    </rPh>
    <rPh sb="6" eb="8">
      <t>フタン</t>
    </rPh>
    <phoneticPr fontId="5"/>
  </si>
  <si>
    <t>地方協力局</t>
  </si>
  <si>
    <t>終了予定なし</t>
    <rPh sb="0" eb="2">
      <t>シュウリョウ</t>
    </rPh>
    <rPh sb="2" eb="4">
      <t>ヨテイ</t>
    </rPh>
    <phoneticPr fontId="5"/>
  </si>
  <si>
    <t>調達官</t>
    <rPh sb="0" eb="2">
      <t>チョウタツ</t>
    </rPh>
    <rPh sb="2" eb="3">
      <t>カン</t>
    </rPh>
    <phoneticPr fontId="5"/>
  </si>
  <si>
    <t>調達官
北川　高生</t>
    <rPh sb="0" eb="2">
      <t>チョウタツ</t>
    </rPh>
    <rPh sb="2" eb="3">
      <t>カン</t>
    </rPh>
    <rPh sb="4" eb="6">
      <t>キタガワ</t>
    </rPh>
    <rPh sb="7" eb="8">
      <t>コウ</t>
    </rPh>
    <rPh sb="8" eb="9">
      <t>セイ</t>
    </rPh>
    <phoneticPr fontId="5"/>
  </si>
  <si>
    <t>○</t>
  </si>
  <si>
    <t>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２条</t>
  </si>
  <si>
    <t>平成３１年度以降に係る防衛計画の大綱、中期防衛力整備計画（平成３１年度～平成３５年度）（平成３０年１２月１８日　国家安全保障会議決定・閣議決定）</t>
  </si>
  <si>
    <t>　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在日米軍の駐留を維持していく上で必要不可欠な光熱水料等に係る経費の全部または一部を日本側が負担することにより、在日米軍の効果的な活動の基盤を確保するものである。</t>
  </si>
  <si>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平成２３年条約第４号。以下「特別協定」という。）第２条に基づき、在日米軍が日本国で公用のため調達する電気、ガス、水道及び下水道並びに暖房用、調理用又は給湯用の燃料に係る料金又は代金の支払に要する経費の全部又は一部を負担するものである。
　なお、現行特別協定の対象期間は、６年間 （平成２８年４月１日～令和４年３月３１日）である。
※当初、令和２年度末までだった対象期間を、１年間延長することで、令和３年２月２４日に日米間で合意</t>
  </si>
  <si>
    <t>-</t>
  </si>
  <si>
    <t>-</t>
    <phoneticPr fontId="5"/>
  </si>
  <si>
    <t>合衆国軍隊特別協定光熱水料等支出金</t>
    <rPh sb="0" eb="5">
      <t>ガッシュウコクグンタイ</t>
    </rPh>
    <rPh sb="5" eb="7">
      <t>トクベツ</t>
    </rPh>
    <rPh sb="7" eb="9">
      <t>キョウテイ</t>
    </rPh>
    <rPh sb="9" eb="11">
      <t>コウネツ</t>
    </rPh>
    <rPh sb="11" eb="12">
      <t>スイ</t>
    </rPh>
    <rPh sb="12" eb="13">
      <t>リョウ</t>
    </rPh>
    <rPh sb="13" eb="14">
      <t>トウ</t>
    </rPh>
    <rPh sb="14" eb="17">
      <t>シシュツキン</t>
    </rPh>
    <phoneticPr fontId="5"/>
  </si>
  <si>
    <t>在日米軍等駐留関連庁費</t>
  </si>
  <si>
    <t>職員旅費</t>
    <rPh sb="0" eb="2">
      <t>ショクイン</t>
    </rPh>
    <rPh sb="2" eb="4">
      <t>リョヒ</t>
    </rPh>
    <phoneticPr fontId="5"/>
  </si>
  <si>
    <t>本事業の実施成果は、在日米軍の駐留を円滑かつ効果的に行うため、在日米軍が公用のため調達する光熱水料等を負担することにより、在日米軍の効果的な活動を確保することに貢献することであるが、こうした実施成果について、定量的な目標値等を示すことは困難である。</t>
  </si>
  <si>
    <t>（定性的な成果目標）
光熱水料等に係る経費の全部または一部を負担することにより、在日米軍の効果的な活動の基盤を確保する。
（平成30～令和２年度の達成状況・金額）
特別協定に基づいた金額を負担している。</t>
    <rPh sb="62" eb="64">
      <t>ヘイセイ</t>
    </rPh>
    <rPh sb="67" eb="68">
      <t>レイ</t>
    </rPh>
    <rPh sb="68" eb="69">
      <t>ワ</t>
    </rPh>
    <rPh sb="71" eb="72">
      <t>ド</t>
    </rPh>
    <phoneticPr fontId="5"/>
  </si>
  <si>
    <t>光熱水料等に係る経費の全部または一部を負担するこにより在日米軍の効果的な活動の基盤を確保</t>
  </si>
  <si>
    <t>事業の性質上、達成すべき目標の数値等を示すことは困難であるが、参考指標として特別協定で定められた光熱水料等の負担に係る日本側上限負担額</t>
  </si>
  <si>
    <t>億円</t>
    <rPh sb="0" eb="2">
      <t>オクエン</t>
    </rPh>
    <phoneticPr fontId="5"/>
  </si>
  <si>
    <t>特別協定に基づき日本が負担した額。在日米軍の光熱水料等の支払に要した経費について、特別協定で定められた負担割合に基づいた額（上限負担額249億円)を負担する。</t>
    <rPh sb="70" eb="71">
      <t>オク</t>
    </rPh>
    <phoneticPr fontId="5"/>
  </si>
  <si>
    <t>億円/協定</t>
    <rPh sb="0" eb="2">
      <t>オクエン</t>
    </rPh>
    <rPh sb="3" eb="5">
      <t>キョウテイ</t>
    </rPh>
    <phoneticPr fontId="5"/>
  </si>
  <si>
    <t>X/Y</t>
    <phoneticPr fontId="5"/>
  </si>
  <si>
    <t>232/1</t>
  </si>
  <si>
    <t>219/1</t>
  </si>
  <si>
    <t>223/1</t>
    <phoneticPr fontId="5"/>
  </si>
  <si>
    <t>234/1</t>
    <phoneticPr fontId="5"/>
  </si>
  <si>
    <t>日本側負担額（X）／特別協定（Y）</t>
    <phoneticPr fontId="5"/>
  </si>
  <si>
    <t>Ⅱ－５　日米同盟の強化（日米同盟の強化）</t>
    <rPh sb="4" eb="6">
      <t>ニチベイ</t>
    </rPh>
    <rPh sb="6" eb="8">
      <t>ドウメイ</t>
    </rPh>
    <rPh sb="9" eb="11">
      <t>キョウカ</t>
    </rPh>
    <rPh sb="12" eb="14">
      <t>ニチベイ</t>
    </rPh>
    <rPh sb="14" eb="16">
      <t>ドウメイ</t>
    </rPh>
    <rPh sb="17" eb="19">
      <t>キョウカ</t>
    </rPh>
    <phoneticPr fontId="5"/>
  </si>
  <si>
    <t>Ⅱ-５－（２）在日米軍駐留に関する施策の着実な実施</t>
    <rPh sb="7" eb="9">
      <t>ザイニチ</t>
    </rPh>
    <rPh sb="9" eb="11">
      <t>ベイグン</t>
    </rPh>
    <rPh sb="11" eb="13">
      <t>チュウリュウ</t>
    </rPh>
    <rPh sb="14" eb="15">
      <t>カン</t>
    </rPh>
    <rPh sb="17" eb="18">
      <t>セ</t>
    </rPh>
    <rPh sb="18" eb="19">
      <t>サク</t>
    </rPh>
    <rPh sb="20" eb="22">
      <t>チャクジツ</t>
    </rPh>
    <rPh sb="23" eb="25">
      <t>ジッシ</t>
    </rPh>
    <phoneticPr fontId="5"/>
  </si>
  <si>
    <t>在日米軍駐留経費の安定的な確保等</t>
  </si>
  <si>
    <t>在日米軍駐留経費の安定的な確保</t>
  </si>
  <si>
    <t>令和５年度</t>
    <rPh sb="0" eb="2">
      <t>レイワ</t>
    </rPh>
    <rPh sb="3" eb="5">
      <t>ネンド</t>
    </rPh>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</si>
  <si>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</si>
  <si>
    <t>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在日米軍の駐留を維持していく上で必要不可欠な光熱水料等に係る経費の全部または一部を日本側が負担することにより、在日米軍の効果的な活動の基盤を確保するものである。</t>
  </si>
  <si>
    <t>本事業は、特別協定第２条に基づき、在日米軍が日本国で公用のために調達する電気等に係る料金又は代金の支払に要する経費を負担しているものであり、我が国の安全保障に関する事業であることから必要な事業である。</t>
  </si>
  <si>
    <t>本事業は、特別協定第２条に基づき、在日米軍が日本国で公用のために調達する電気等に係る料金又は代金の支払に要する経費を負担しているものであり、我が国の安全保障に関する事業であることから国（防衛省）が実施することが適切である。</t>
  </si>
  <si>
    <t>本事業は、特別協定第２条に基づき、在日米軍が日本国で公用のために調達する電気等に係る料金又は代金の支払に要する経費を負担しているものであり、我が国の安全保障に関する事業であることから優先度の高い事業である。</t>
  </si>
  <si>
    <t>‐</t>
  </si>
  <si>
    <t>無</t>
    <rPh sb="0" eb="1">
      <t>ナ</t>
    </rPh>
    <phoneticPr fontId="5"/>
  </si>
  <si>
    <t>本事業は、特別協定第２条において、在日米軍が日本国で公用のために調達する電気等に係る料金又は代金の支払に要する経費を負担することが定められており、負担関係は妥当である。</t>
  </si>
  <si>
    <t>本事業は、特別協定第２条において、在日米軍が日本国で公用のために調達する電気等に係る料金又は代金の支払に要する経費を負担することが定められており、コスト等は必要なものに限定されているため妥当である。</t>
  </si>
  <si>
    <t>本事業は、特別協定第２条により、在日米軍が公用のため調達する電気、ガス、水道、下水道及び暖房用、調理用又は給湯用の燃料に限られており、その費目・使途は真に必要なものに限定されている。</t>
  </si>
  <si>
    <t>本事業は、協定に関する日本国外務大臣とアメリカ合衆国特命全権大使との間の書簡４（経費負担の適正な執行の確保）に基づく米側との協議により、効果的な実施が確保されている。</t>
  </si>
  <si>
    <t>１　必要性
　　我が国としては、在日米軍駐留経費負担を通じ、日米安全保障体制の中核である在日米軍の円滑かつ効果的な運用を安定的に支える必要がある。
２　効率性
　　特別協定に基づき、従前より米側に対し経費節約努力の徹底を要請しており、米側が引き続き経費節約努力を行うことを確認している。また、米側としても、エネルギー効率の良い暖房・換気・空調設備への交換等、光熱水料等の節約努力の取組を行っているところ。
３　有効性
　　在日米軍駐留経費負担は、我が国の安全保障にとって不可欠であるのみならず、アジア太平洋地域の平和と安定にとっての公共財である在日米軍の安定的なプレゼンスを支えるものである。
４　総合評価
　　光熱水料等を含む在日米軍駐留経費負担により、日米安保体制の中核である在日米軍の円滑な駐留が図られることから、要求を行う。</t>
  </si>
  <si>
    <t>光熱水料等の節約については、米側において一層努めることが特別協定に規定されており、引き続き、米側に節約努力を要請し、効率的な予算要求・執行に取り組む。</t>
  </si>
  <si>
    <t>0475</t>
  </si>
  <si>
    <t>0366</t>
  </si>
  <si>
    <t>0334</t>
  </si>
  <si>
    <t>0481</t>
  </si>
  <si>
    <t>0383</t>
  </si>
  <si>
    <t>0245</t>
  </si>
  <si>
    <t>0266</t>
  </si>
  <si>
    <t>0220</t>
  </si>
  <si>
    <t>0210</t>
  </si>
  <si>
    <t>防衛省</t>
    <rPh sb="0" eb="2">
      <t>ボウエイ</t>
    </rPh>
    <rPh sb="2" eb="3">
      <t>ショウ</t>
    </rPh>
    <phoneticPr fontId="5"/>
  </si>
  <si>
    <t>負担金</t>
    <rPh sb="0" eb="3">
      <t>フタンキン</t>
    </rPh>
    <phoneticPr fontId="5"/>
  </si>
  <si>
    <t>光熱水料等</t>
    <rPh sb="0" eb="2">
      <t>コウネツ</t>
    </rPh>
    <rPh sb="2" eb="3">
      <t>ミズ</t>
    </rPh>
    <rPh sb="3" eb="4">
      <t>リョウ</t>
    </rPh>
    <rPh sb="4" eb="5">
      <t>トウ</t>
    </rPh>
    <phoneticPr fontId="5"/>
  </si>
  <si>
    <t>A.在日米軍司令部</t>
    <rPh sb="2" eb="4">
      <t>ザイニチ</t>
    </rPh>
    <rPh sb="4" eb="6">
      <t>ベイグン</t>
    </rPh>
    <rPh sb="6" eb="8">
      <t>シレイ</t>
    </rPh>
    <rPh sb="8" eb="9">
      <t>ブ</t>
    </rPh>
    <phoneticPr fontId="5"/>
  </si>
  <si>
    <t>在日米軍司令部</t>
    <rPh sb="0" eb="2">
      <t>ザイニチ</t>
    </rPh>
    <rPh sb="2" eb="4">
      <t>ベイグン</t>
    </rPh>
    <rPh sb="4" eb="6">
      <t>シレイ</t>
    </rPh>
    <rPh sb="6" eb="7">
      <t>ブ</t>
    </rPh>
    <phoneticPr fontId="5"/>
  </si>
  <si>
    <t>在日米軍施設で使用する光熱水料等の負担に係る支出</t>
    <rPh sb="0" eb="2">
      <t>ザイニチ</t>
    </rPh>
    <rPh sb="2" eb="4">
      <t>ベイグン</t>
    </rPh>
    <rPh sb="4" eb="6">
      <t>シセツ</t>
    </rPh>
    <rPh sb="7" eb="9">
      <t>シヨウ</t>
    </rPh>
    <rPh sb="11" eb="13">
      <t>コウネツ</t>
    </rPh>
    <rPh sb="13" eb="14">
      <t>スイ</t>
    </rPh>
    <rPh sb="14" eb="15">
      <t>リョウ</t>
    </rPh>
    <rPh sb="15" eb="16">
      <t>トウ</t>
    </rPh>
    <rPh sb="17" eb="19">
      <t>フタン</t>
    </rPh>
    <rPh sb="20" eb="21">
      <t>カカ</t>
    </rPh>
    <rPh sb="22" eb="24">
      <t>シシュツ</t>
    </rPh>
    <phoneticPr fontId="5"/>
  </si>
  <si>
    <t>その他</t>
    <rPh sb="2" eb="3">
      <t>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</si>
</sst>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81642</xdr:colOff>
      <xdr:row>748</xdr:row>
      <xdr:rowOff>122464</xdr:rowOff>
    </xdr:from>
    <xdr:to>
      <xdr:col>48</xdr:col>
      <xdr:colOff>27586</xdr:colOff>
      <xdr:row>751</xdr:row>
      <xdr:rowOff>181994</xdr:rowOff>
    </xdr:to>
    <xdr:sp macro="" textlink="">
      <xdr:nvSpPr>
        <xdr:cNvPr id="3" name="テキスト ボックス 2"/>
        <xdr:cNvSpPr txBox="1"/>
      </xdr:nvSpPr>
      <xdr:spPr>
        <a:xfrm>
          <a:off x="1510392" y="48672750"/>
          <a:ext cx="8314337" cy="11208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当省は、在日米軍が燃料等の料金又は代金として供給業者に支払った金額に対し、予算額の範囲内で、全国分を一括して負担しており、「資金の流れ」については次のとおりである。なお、令和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年度においては、在日米軍が燃料等の料金又は代金として供給業者に支払った金額は</a:t>
          </a:r>
          <a:r>
            <a:rPr kumimoji="1" lang="en-US" altLang="ja-JP" sz="1100">
              <a:solidFill>
                <a:schemeClr val="dk1"/>
              </a:solidFill>
              <a:effectLst/>
              <a:latin typeface="+mn-lt"/>
              <a:ea typeface="+mn-ea"/>
              <a:cs typeface="+mn-cs"/>
            </a:rPr>
            <a:t>33,989</a:t>
          </a:r>
          <a:r>
            <a:rPr kumimoji="1" lang="ja-JP" altLang="ja-JP" sz="1100">
              <a:solidFill>
                <a:schemeClr val="dk1"/>
              </a:solidFill>
              <a:effectLst/>
              <a:latin typeface="+mn-lt"/>
              <a:ea typeface="+mn-ea"/>
              <a:cs typeface="+mn-cs"/>
            </a:rPr>
            <a:t>百万円であり、そのうち日本側の負担額は約</a:t>
          </a:r>
          <a:r>
            <a:rPr kumimoji="1" lang="en-US" altLang="ja-JP" sz="1100">
              <a:solidFill>
                <a:schemeClr val="dk1"/>
              </a:solidFill>
              <a:effectLst/>
              <a:latin typeface="+mn-lt"/>
              <a:ea typeface="+mn-ea"/>
              <a:cs typeface="+mn-cs"/>
            </a:rPr>
            <a:t>22,249</a:t>
          </a:r>
          <a:r>
            <a:rPr kumimoji="1" lang="ja-JP" altLang="ja-JP" sz="1100">
              <a:solidFill>
                <a:schemeClr val="dk1"/>
              </a:solidFill>
              <a:effectLst/>
              <a:latin typeface="+mn-lt"/>
              <a:ea typeface="+mn-ea"/>
              <a:cs typeface="+mn-cs"/>
            </a:rPr>
            <a:t>百万円（予算額と同額）となっており、日本側負担を超える部分（</a:t>
          </a:r>
          <a:r>
            <a:rPr kumimoji="1" lang="en-US" altLang="ja-JP" sz="1100">
              <a:solidFill>
                <a:schemeClr val="dk1"/>
              </a:solidFill>
              <a:effectLst/>
              <a:latin typeface="+mn-lt"/>
              <a:ea typeface="+mn-ea"/>
              <a:cs typeface="+mn-cs"/>
            </a:rPr>
            <a:t>11,740</a:t>
          </a:r>
          <a:r>
            <a:rPr kumimoji="1" lang="ja-JP" altLang="ja-JP" sz="1100">
              <a:solidFill>
                <a:schemeClr val="dk1"/>
              </a:solidFill>
              <a:effectLst/>
              <a:latin typeface="+mn-lt"/>
              <a:ea typeface="+mn-ea"/>
              <a:cs typeface="+mn-cs"/>
            </a:rPr>
            <a:t>百万円）については、在日米軍が負担している。</a:t>
          </a:r>
          <a:endParaRPr lang="ja-JP" altLang="ja-JP">
            <a:effectLst/>
          </a:endParaRPr>
        </a:p>
      </xdr:txBody>
    </xdr:sp>
    <xdr:clientData/>
  </xdr:twoCellAnchor>
  <xdr:twoCellAnchor>
    <xdr:from>
      <xdr:col>10</xdr:col>
      <xdr:colOff>40822</xdr:colOff>
      <xdr:row>752</xdr:row>
      <xdr:rowOff>217713</xdr:rowOff>
    </xdr:from>
    <xdr:to>
      <xdr:col>45</xdr:col>
      <xdr:colOff>54270</xdr:colOff>
      <xdr:row>766</xdr:row>
      <xdr:rowOff>558571</xdr:rowOff>
    </xdr:to>
    <xdr:grpSp>
      <xdr:nvGrpSpPr>
        <xdr:cNvPr id="14" name="グループ化 13"/>
        <xdr:cNvGrpSpPr/>
      </xdr:nvGrpSpPr>
      <xdr:grpSpPr>
        <a:xfrm>
          <a:off x="2064885" y="53212432"/>
          <a:ext cx="7097666" cy="5960608"/>
          <a:chOff x="1922689" y="61002526"/>
          <a:chExt cx="7157198" cy="5919786"/>
        </a:xfrm>
      </xdr:grpSpPr>
      <xdr:sp macro="" textlink="">
        <xdr:nvSpPr>
          <xdr:cNvPr id="15" name="テキスト ボックス 14"/>
          <xdr:cNvSpPr txBox="1"/>
        </xdr:nvSpPr>
        <xdr:spPr>
          <a:xfrm>
            <a:off x="4117861" y="61002526"/>
            <a:ext cx="2833687" cy="74329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endParaRPr kumimoji="1" lang="en-US" altLang="ja-JP" sz="1100"/>
          </a:p>
          <a:p>
            <a:pPr algn="ctr"/>
            <a:r>
              <a:rPr kumimoji="1" lang="en-US" altLang="ja-JP" sz="1100"/>
              <a:t>22,257</a:t>
            </a:r>
            <a:r>
              <a:rPr kumimoji="1" lang="ja-JP" altLang="en-US" sz="1100"/>
              <a:t>百万円</a:t>
            </a:r>
          </a:p>
        </xdr:txBody>
      </xdr:sp>
      <xdr:sp macro="" textlink="">
        <xdr:nvSpPr>
          <xdr:cNvPr id="16" name="大かっこ 15"/>
          <xdr:cNvSpPr/>
        </xdr:nvSpPr>
        <xdr:spPr>
          <a:xfrm>
            <a:off x="4141674" y="61876781"/>
            <a:ext cx="2833687" cy="6123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在日米軍施設で使用する光熱水量等の負担に係る支出</a:t>
            </a:r>
          </a:p>
        </xdr:txBody>
      </xdr:sp>
      <xdr:sp macro="" textlink="">
        <xdr:nvSpPr>
          <xdr:cNvPr id="17" name="正方形/長方形 16"/>
          <xdr:cNvSpPr/>
        </xdr:nvSpPr>
        <xdr:spPr>
          <a:xfrm>
            <a:off x="2456429" y="64402947"/>
            <a:ext cx="2016739" cy="1546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　在日米軍司令部</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22,249</a:t>
            </a:r>
            <a:r>
              <a:rPr kumimoji="1" lang="ja-JP" altLang="en-US" sz="1100">
                <a:solidFill>
                  <a:sysClr val="windowText" lastClr="000000"/>
                </a:solidFill>
              </a:rPr>
              <a:t>百万円</a:t>
            </a:r>
          </a:p>
        </xdr:txBody>
      </xdr:sp>
      <xdr:sp macro="" textlink="">
        <xdr:nvSpPr>
          <xdr:cNvPr id="18" name="大かっこ 17"/>
          <xdr:cNvSpPr/>
        </xdr:nvSpPr>
        <xdr:spPr>
          <a:xfrm>
            <a:off x="1922689" y="66089893"/>
            <a:ext cx="3071132" cy="8324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在日米軍が公用のため調達する燃料等の料金又は代金の供給業者への支払い</a:t>
            </a:r>
            <a:endParaRPr kumimoji="1" lang="en-US" altLang="ja-JP" sz="1100">
              <a:solidFill>
                <a:sysClr val="windowText" lastClr="000000"/>
              </a:solidFill>
            </a:endParaRPr>
          </a:p>
        </xdr:txBody>
      </xdr:sp>
      <xdr:sp macro="" textlink="">
        <xdr:nvSpPr>
          <xdr:cNvPr id="19" name="正方形/長方形 18"/>
          <xdr:cNvSpPr/>
        </xdr:nvSpPr>
        <xdr:spPr>
          <a:xfrm>
            <a:off x="6906987" y="64400565"/>
            <a:ext cx="2020821" cy="1546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8</a:t>
            </a:r>
            <a:r>
              <a:rPr kumimoji="1" lang="ja-JP" altLang="en-US" sz="1100">
                <a:solidFill>
                  <a:sysClr val="windowText" lastClr="000000"/>
                </a:solidFill>
              </a:rPr>
              <a:t>百万円</a:t>
            </a:r>
          </a:p>
        </xdr:txBody>
      </xdr:sp>
      <xdr:sp macro="" textlink="">
        <xdr:nvSpPr>
          <xdr:cNvPr id="20" name="大かっこ 19"/>
          <xdr:cNvSpPr/>
        </xdr:nvSpPr>
        <xdr:spPr>
          <a:xfrm>
            <a:off x="6693354" y="66080369"/>
            <a:ext cx="2386533" cy="8419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旅費</a:t>
            </a:r>
            <a:endParaRPr kumimoji="1" lang="en-US" altLang="ja-JP" sz="1100">
              <a:solidFill>
                <a:sysClr val="windowText" lastClr="000000"/>
              </a:solidFill>
            </a:endParaRPr>
          </a:p>
        </xdr:txBody>
      </xdr:sp>
      <xdr:sp macro="" textlink="">
        <xdr:nvSpPr>
          <xdr:cNvPr id="21" name="Freeform 3"/>
          <xdr:cNvSpPr>
            <a:spLocks/>
          </xdr:cNvSpPr>
        </xdr:nvSpPr>
        <xdr:spPr bwMode="auto">
          <a:xfrm>
            <a:off x="3469821" y="62524820"/>
            <a:ext cx="2169757" cy="1750781"/>
          </a:xfrm>
          <a:custGeom>
            <a:avLst/>
            <a:gdLst>
              <a:gd name="T0" fmla="*/ 2147483647 w 186"/>
              <a:gd name="T1" fmla="*/ 0 h 132"/>
              <a:gd name="T2" fmla="*/ 2147483647 w 186"/>
              <a:gd name="T3" fmla="*/ 2147483647 h 132"/>
              <a:gd name="T4" fmla="*/ 0 w 186"/>
              <a:gd name="T5" fmla="*/ 2147483647 h 132"/>
              <a:gd name="T6" fmla="*/ 0 w 186"/>
              <a:gd name="T7" fmla="*/ 2147483647 h 132"/>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186" h="132">
                <a:moveTo>
                  <a:pt x="186" y="0"/>
                </a:moveTo>
                <a:lnTo>
                  <a:pt x="186" y="76"/>
                </a:lnTo>
                <a:lnTo>
                  <a:pt x="0" y="76"/>
                </a:lnTo>
                <a:lnTo>
                  <a:pt x="0" y="132"/>
                </a:lnTo>
              </a:path>
            </a:pathLst>
          </a:cu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solidFill>
                  <a:srgbClr val="FFFFFF"/>
                </a:solidFill>
              </a14:hiddenFill>
            </a:ext>
          </a:extLst>
        </xdr:spPr>
      </xdr:sp>
      <xdr:sp macro="" textlink="">
        <xdr:nvSpPr>
          <xdr:cNvPr id="22" name="Freeform 15"/>
          <xdr:cNvSpPr>
            <a:spLocks/>
          </xdr:cNvSpPr>
        </xdr:nvSpPr>
        <xdr:spPr bwMode="auto">
          <a:xfrm>
            <a:off x="5643414" y="63535514"/>
            <a:ext cx="2267438" cy="765040"/>
          </a:xfrm>
          <a:custGeom>
            <a:avLst/>
            <a:gdLst>
              <a:gd name="T0" fmla="*/ 0 w 192"/>
              <a:gd name="T1" fmla="*/ 0 h 73"/>
              <a:gd name="T2" fmla="*/ 2147483647 w 192"/>
              <a:gd name="T3" fmla="*/ 0 h 73"/>
              <a:gd name="T4" fmla="*/ 2147483647 w 192"/>
              <a:gd name="T5" fmla="*/ 2147483647 h 73"/>
              <a:gd name="T6" fmla="*/ 0 60000 65536"/>
              <a:gd name="T7" fmla="*/ 0 60000 65536"/>
              <a:gd name="T8" fmla="*/ 0 60000 65536"/>
            </a:gdLst>
            <a:ahLst/>
            <a:cxnLst>
              <a:cxn ang="T6">
                <a:pos x="T0" y="T1"/>
              </a:cxn>
              <a:cxn ang="T7">
                <a:pos x="T2" y="T3"/>
              </a:cxn>
              <a:cxn ang="T8">
                <a:pos x="T4" y="T5"/>
              </a:cxn>
            </a:cxnLst>
            <a:rect l="0" t="0" r="r" b="b"/>
            <a:pathLst>
              <a:path w="192" h="73">
                <a:moveTo>
                  <a:pt x="0" y="0"/>
                </a:moveTo>
                <a:lnTo>
                  <a:pt x="192" y="0"/>
                </a:lnTo>
                <a:lnTo>
                  <a:pt x="192" y="73"/>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F8" sqref="BF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714</v>
      </c>
      <c r="AK2" s="942"/>
      <c r="AL2" s="942"/>
      <c r="AM2" s="942"/>
      <c r="AN2" s="98" t="s">
        <v>408</v>
      </c>
      <c r="AO2" s="942">
        <v>20</v>
      </c>
      <c r="AP2" s="942"/>
      <c r="AQ2" s="942"/>
      <c r="AR2" s="99" t="s">
        <v>713</v>
      </c>
      <c r="AS2" s="948">
        <v>302</v>
      </c>
      <c r="AT2" s="948"/>
      <c r="AU2" s="948"/>
      <c r="AV2" s="98" t="str">
        <f>IF(AW2="","","-")</f>
        <v/>
      </c>
      <c r="AW2" s="908"/>
      <c r="AX2" s="908"/>
    </row>
    <row r="3" spans="1:50" ht="21" customHeight="1" thickBot="1" x14ac:dyDescent="0.2">
      <c r="A3" s="864" t="s">
        <v>706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715</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483</v>
      </c>
      <c r="H5" s="837"/>
      <c r="I5" s="837"/>
      <c r="J5" s="837"/>
      <c r="K5" s="837"/>
      <c r="L5" s="837"/>
      <c r="M5" s="838" t="s">
        <v>66</v>
      </c>
      <c r="N5" s="839"/>
      <c r="O5" s="839"/>
      <c r="P5" s="839"/>
      <c r="Q5" s="839"/>
      <c r="R5" s="840"/>
      <c r="S5" s="841" t="s">
        <v>718</v>
      </c>
      <c r="T5" s="837"/>
      <c r="U5" s="837"/>
      <c r="V5" s="837"/>
      <c r="W5" s="837"/>
      <c r="X5" s="842"/>
      <c r="Y5" s="696" t="s">
        <v>3</v>
      </c>
      <c r="Z5" s="542"/>
      <c r="AA5" s="542"/>
      <c r="AB5" s="542"/>
      <c r="AC5" s="542"/>
      <c r="AD5" s="543"/>
      <c r="AE5" s="697" t="s">
        <v>719</v>
      </c>
      <c r="AF5" s="697"/>
      <c r="AG5" s="697"/>
      <c r="AH5" s="697"/>
      <c r="AI5" s="697"/>
      <c r="AJ5" s="697"/>
      <c r="AK5" s="697"/>
      <c r="AL5" s="697"/>
      <c r="AM5" s="697"/>
      <c r="AN5" s="697"/>
      <c r="AO5" s="697"/>
      <c r="AP5" s="698"/>
      <c r="AQ5" s="699" t="s">
        <v>720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02" customHeight="1" x14ac:dyDescent="0.15">
      <c r="A7" s="494" t="s">
        <v>22</v>
      </c>
      <c r="B7" s="495"/>
      <c r="C7" s="495"/>
      <c r="D7" s="495"/>
      <c r="E7" s="495"/>
      <c r="F7" s="496"/>
      <c r="G7" s="497" t="s">
        <v>722</v>
      </c>
      <c r="H7" s="498"/>
      <c r="I7" s="498"/>
      <c r="J7" s="498"/>
      <c r="K7" s="498"/>
      <c r="L7" s="498"/>
      <c r="M7" s="498"/>
      <c r="N7" s="498"/>
      <c r="O7" s="498"/>
      <c r="P7" s="498"/>
      <c r="Q7" s="498"/>
      <c r="R7" s="498"/>
      <c r="S7" s="498"/>
      <c r="T7" s="498"/>
      <c r="U7" s="498"/>
      <c r="V7" s="498"/>
      <c r="W7" s="498"/>
      <c r="X7" s="499"/>
      <c r="Y7" s="920" t="s">
        <v>391</v>
      </c>
      <c r="Z7" s="439"/>
      <c r="AA7" s="439"/>
      <c r="AB7" s="439"/>
      <c r="AC7" s="439"/>
      <c r="AD7" s="921"/>
      <c r="AE7" s="909" t="s">
        <v>723</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3" t="s">
        <v>257</v>
      </c>
      <c r="Z8" s="844"/>
      <c r="AA8" s="844"/>
      <c r="AB8" s="844"/>
      <c r="AC8" s="844"/>
      <c r="AD8" s="845"/>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724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2" t="s">
        <v>725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23237</v>
      </c>
      <c r="Q13" s="656"/>
      <c r="R13" s="656"/>
      <c r="S13" s="656"/>
      <c r="T13" s="656"/>
      <c r="U13" s="656"/>
      <c r="V13" s="657"/>
      <c r="W13" s="655">
        <v>21934</v>
      </c>
      <c r="X13" s="656"/>
      <c r="Y13" s="656"/>
      <c r="Z13" s="656"/>
      <c r="AA13" s="656"/>
      <c r="AB13" s="656"/>
      <c r="AC13" s="657"/>
      <c r="AD13" s="655">
        <v>22260</v>
      </c>
      <c r="AE13" s="656"/>
      <c r="AF13" s="656"/>
      <c r="AG13" s="656"/>
      <c r="AH13" s="656"/>
      <c r="AI13" s="656"/>
      <c r="AJ13" s="657"/>
      <c r="AK13" s="655">
        <v>23433</v>
      </c>
      <c r="AL13" s="656"/>
      <c r="AM13" s="656"/>
      <c r="AN13" s="656"/>
      <c r="AO13" s="656"/>
      <c r="AP13" s="656"/>
      <c r="AQ13" s="657"/>
      <c r="AR13" s="917" t="s">
        <v>727</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726</v>
      </c>
      <c r="Q14" s="656"/>
      <c r="R14" s="656"/>
      <c r="S14" s="656"/>
      <c r="T14" s="656"/>
      <c r="U14" s="656"/>
      <c r="V14" s="657"/>
      <c r="W14" s="655" t="s">
        <v>726</v>
      </c>
      <c r="X14" s="656"/>
      <c r="Y14" s="656"/>
      <c r="Z14" s="656"/>
      <c r="AA14" s="656"/>
      <c r="AB14" s="656"/>
      <c r="AC14" s="657"/>
      <c r="AD14" s="655" t="s">
        <v>726</v>
      </c>
      <c r="AE14" s="656"/>
      <c r="AF14" s="656"/>
      <c r="AG14" s="656"/>
      <c r="AH14" s="656"/>
      <c r="AI14" s="656"/>
      <c r="AJ14" s="657"/>
      <c r="AK14" s="655" t="s">
        <v>726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726</v>
      </c>
      <c r="Q15" s="656"/>
      <c r="R15" s="656"/>
      <c r="S15" s="656"/>
      <c r="T15" s="656"/>
      <c r="U15" s="656"/>
      <c r="V15" s="657"/>
      <c r="W15" s="655" t="s">
        <v>726</v>
      </c>
      <c r="X15" s="656"/>
      <c r="Y15" s="656"/>
      <c r="Z15" s="656"/>
      <c r="AA15" s="656"/>
      <c r="AB15" s="656"/>
      <c r="AC15" s="657"/>
      <c r="AD15" s="655" t="s">
        <v>726</v>
      </c>
      <c r="AE15" s="656"/>
      <c r="AF15" s="656"/>
      <c r="AG15" s="656"/>
      <c r="AH15" s="656"/>
      <c r="AI15" s="656"/>
      <c r="AJ15" s="657"/>
      <c r="AK15" s="655" t="s">
        <v>726</v>
      </c>
      <c r="AL15" s="656"/>
      <c r="AM15" s="656"/>
      <c r="AN15" s="656"/>
      <c r="AO15" s="656"/>
      <c r="AP15" s="656"/>
      <c r="AQ15" s="657"/>
      <c r="AR15" s="655" t="s">
        <v>727</v>
      </c>
      <c r="AS15" s="656"/>
      <c r="AT15" s="656"/>
      <c r="AU15" s="656"/>
      <c r="AV15" s="656"/>
      <c r="AW15" s="656"/>
      <c r="AX15" s="802"/>
    </row>
    <row r="16" spans="1:50" ht="21" customHeight="1" x14ac:dyDescent="0.15">
      <c r="A16" s="612"/>
      <c r="B16" s="613"/>
      <c r="C16" s="613"/>
      <c r="D16" s="613"/>
      <c r="E16" s="613"/>
      <c r="F16" s="614"/>
      <c r="G16" s="723"/>
      <c r="H16" s="724"/>
      <c r="I16" s="709" t="s">
        <v>52</v>
      </c>
      <c r="J16" s="710"/>
      <c r="K16" s="710"/>
      <c r="L16" s="710"/>
      <c r="M16" s="710"/>
      <c r="N16" s="710"/>
      <c r="O16" s="711"/>
      <c r="P16" s="655" t="s">
        <v>726</v>
      </c>
      <c r="Q16" s="656"/>
      <c r="R16" s="656"/>
      <c r="S16" s="656"/>
      <c r="T16" s="656"/>
      <c r="U16" s="656"/>
      <c r="V16" s="657"/>
      <c r="W16" s="655" t="s">
        <v>726</v>
      </c>
      <c r="X16" s="656"/>
      <c r="Y16" s="656"/>
      <c r="Z16" s="656"/>
      <c r="AA16" s="656"/>
      <c r="AB16" s="656"/>
      <c r="AC16" s="657"/>
      <c r="AD16" s="655" t="s">
        <v>726</v>
      </c>
      <c r="AE16" s="656"/>
      <c r="AF16" s="656"/>
      <c r="AG16" s="656"/>
      <c r="AH16" s="656"/>
      <c r="AI16" s="656"/>
      <c r="AJ16" s="657"/>
      <c r="AK16" s="655" t="s">
        <v>726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726</v>
      </c>
      <c r="Q17" s="656"/>
      <c r="R17" s="656"/>
      <c r="S17" s="656"/>
      <c r="T17" s="656"/>
      <c r="U17" s="656"/>
      <c r="V17" s="657"/>
      <c r="W17" s="655" t="s">
        <v>726</v>
      </c>
      <c r="X17" s="656"/>
      <c r="Y17" s="656"/>
      <c r="Z17" s="656"/>
      <c r="AA17" s="656"/>
      <c r="AB17" s="656"/>
      <c r="AC17" s="657"/>
      <c r="AD17" s="655" t="s">
        <v>726</v>
      </c>
      <c r="AE17" s="656"/>
      <c r="AF17" s="656"/>
      <c r="AG17" s="656"/>
      <c r="AH17" s="656"/>
      <c r="AI17" s="656"/>
      <c r="AJ17" s="657"/>
      <c r="AK17" s="655" t="s">
        <v>726</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5">
        <f>SUM(P13:V17)</f>
        <v>23237</v>
      </c>
      <c r="Q18" s="876"/>
      <c r="R18" s="876"/>
      <c r="S18" s="876"/>
      <c r="T18" s="876"/>
      <c r="U18" s="876"/>
      <c r="V18" s="877"/>
      <c r="W18" s="875">
        <f>SUM(W13:AC17)</f>
        <v>21934</v>
      </c>
      <c r="X18" s="876"/>
      <c r="Y18" s="876"/>
      <c r="Z18" s="876"/>
      <c r="AA18" s="876"/>
      <c r="AB18" s="876"/>
      <c r="AC18" s="877"/>
      <c r="AD18" s="875">
        <f>SUM(AD13:AJ17)</f>
        <v>22260</v>
      </c>
      <c r="AE18" s="876"/>
      <c r="AF18" s="876"/>
      <c r="AG18" s="876"/>
      <c r="AH18" s="876"/>
      <c r="AI18" s="876"/>
      <c r="AJ18" s="877"/>
      <c r="AK18" s="875">
        <f>SUM(AK13:AQ17)</f>
        <v>23433</v>
      </c>
      <c r="AL18" s="876"/>
      <c r="AM18" s="876"/>
      <c r="AN18" s="876"/>
      <c r="AO18" s="876"/>
      <c r="AP18" s="876"/>
      <c r="AQ18" s="877"/>
      <c r="AR18" s="875">
        <f>SUM(AR13:AX17)</f>
        <v>0</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23230</v>
      </c>
      <c r="Q19" s="656"/>
      <c r="R19" s="656"/>
      <c r="S19" s="656"/>
      <c r="T19" s="656"/>
      <c r="U19" s="656"/>
      <c r="V19" s="657"/>
      <c r="W19" s="655">
        <v>21926</v>
      </c>
      <c r="X19" s="656"/>
      <c r="Y19" s="656"/>
      <c r="Z19" s="656"/>
      <c r="AA19" s="656"/>
      <c r="AB19" s="656"/>
      <c r="AC19" s="657"/>
      <c r="AD19" s="655">
        <v>22257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0.99969875629384175</v>
      </c>
      <c r="Q20" s="316"/>
      <c r="R20" s="316"/>
      <c r="S20" s="316"/>
      <c r="T20" s="316"/>
      <c r="U20" s="316"/>
      <c r="V20" s="316"/>
      <c r="W20" s="316">
        <f t="shared" ref="W20" si="0">IF(W18=0, "-", SUM(W19)/W18)</f>
        <v>0.99963526944469772</v>
      </c>
      <c r="X20" s="316"/>
      <c r="Y20" s="316"/>
      <c r="Z20" s="316"/>
      <c r="AA20" s="316"/>
      <c r="AB20" s="316"/>
      <c r="AC20" s="316"/>
      <c r="AD20" s="316">
        <f t="shared" ref="AD20" si="1">IF(AD18=0, "-", SUM(AD19)/AD18)</f>
        <v>0.99986522911051212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0.99969875629384175</v>
      </c>
      <c r="Q21" s="316"/>
      <c r="R21" s="316"/>
      <c r="S21" s="316"/>
      <c r="T21" s="316"/>
      <c r="U21" s="316"/>
      <c r="V21" s="316"/>
      <c r="W21" s="316">
        <f t="shared" ref="W21" si="2">IF(W19=0, "-", SUM(W19)/SUM(W13,W14))</f>
        <v>0.99963526944469772</v>
      </c>
      <c r="X21" s="316"/>
      <c r="Y21" s="316"/>
      <c r="Z21" s="316"/>
      <c r="AA21" s="316"/>
      <c r="AB21" s="316"/>
      <c r="AC21" s="316"/>
      <c r="AD21" s="316">
        <f t="shared" ref="AD21" si="3">IF(AD19=0, "-", SUM(AD19)/SUM(AD13,AD14))</f>
        <v>0.99986522911051212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711</v>
      </c>
      <c r="B22" s="971"/>
      <c r="C22" s="971"/>
      <c r="D22" s="971"/>
      <c r="E22" s="971"/>
      <c r="F22" s="972"/>
      <c r="G22" s="966" t="s">
        <v>333</v>
      </c>
      <c r="H22" s="222"/>
      <c r="I22" s="222"/>
      <c r="J22" s="222"/>
      <c r="K22" s="222"/>
      <c r="L22" s="222"/>
      <c r="M22" s="222"/>
      <c r="N22" s="222"/>
      <c r="O22" s="223"/>
      <c r="P22" s="931" t="s">
        <v>709</v>
      </c>
      <c r="Q22" s="222"/>
      <c r="R22" s="222"/>
      <c r="S22" s="222"/>
      <c r="T22" s="222"/>
      <c r="U22" s="222"/>
      <c r="V22" s="223"/>
      <c r="W22" s="931" t="s">
        <v>710</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728</v>
      </c>
      <c r="H23" s="968"/>
      <c r="I23" s="968"/>
      <c r="J23" s="968"/>
      <c r="K23" s="968"/>
      <c r="L23" s="968"/>
      <c r="M23" s="968"/>
      <c r="N23" s="968"/>
      <c r="O23" s="969"/>
      <c r="P23" s="917">
        <v>23422</v>
      </c>
      <c r="Q23" s="918"/>
      <c r="R23" s="918"/>
      <c r="S23" s="918"/>
      <c r="T23" s="918"/>
      <c r="U23" s="918"/>
      <c r="V23" s="932"/>
      <c r="W23" s="917" t="s">
        <v>727</v>
      </c>
      <c r="X23" s="918"/>
      <c r="Y23" s="918"/>
      <c r="Z23" s="918"/>
      <c r="AA23" s="918"/>
      <c r="AB23" s="918"/>
      <c r="AC23" s="932"/>
      <c r="AD23" s="980" t="s">
        <v>727</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729</v>
      </c>
      <c r="H24" s="934"/>
      <c r="I24" s="934"/>
      <c r="J24" s="934"/>
      <c r="K24" s="934"/>
      <c r="L24" s="934"/>
      <c r="M24" s="934"/>
      <c r="N24" s="934"/>
      <c r="O24" s="935"/>
      <c r="P24" s="655">
        <v>8</v>
      </c>
      <c r="Q24" s="656"/>
      <c r="R24" s="656"/>
      <c r="S24" s="656"/>
      <c r="T24" s="656"/>
      <c r="U24" s="656"/>
      <c r="V24" s="657"/>
      <c r="W24" s="655" t="s">
        <v>727</v>
      </c>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730</v>
      </c>
      <c r="H25" s="934"/>
      <c r="I25" s="934"/>
      <c r="J25" s="934"/>
      <c r="K25" s="934"/>
      <c r="L25" s="934"/>
      <c r="M25" s="934"/>
      <c r="N25" s="934"/>
      <c r="O25" s="935"/>
      <c r="P25" s="655">
        <v>3</v>
      </c>
      <c r="Q25" s="656"/>
      <c r="R25" s="656"/>
      <c r="S25" s="656"/>
      <c r="T25" s="656"/>
      <c r="U25" s="656"/>
      <c r="V25" s="657"/>
      <c r="W25" s="655" t="s">
        <v>727</v>
      </c>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t="e">
        <f>W29-SUM(W23:W27)</f>
        <v>#VALUE!</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23433</v>
      </c>
      <c r="Q29" s="656"/>
      <c r="R29" s="656"/>
      <c r="S29" s="656"/>
      <c r="T29" s="656"/>
      <c r="U29" s="656"/>
      <c r="V29" s="657"/>
      <c r="W29" s="949" t="str">
        <f>AR13</f>
        <v>-</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392</v>
      </c>
      <c r="AF30" s="856"/>
      <c r="AG30" s="856"/>
      <c r="AH30" s="857"/>
      <c r="AI30" s="912" t="s">
        <v>414</v>
      </c>
      <c r="AJ30" s="912"/>
      <c r="AK30" s="912"/>
      <c r="AL30" s="855"/>
      <c r="AM30" s="912" t="s">
        <v>511</v>
      </c>
      <c r="AN30" s="912"/>
      <c r="AO30" s="912"/>
      <c r="AP30" s="855"/>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727</v>
      </c>
      <c r="AR31" s="201"/>
      <c r="AS31" s="136" t="s">
        <v>233</v>
      </c>
      <c r="AT31" s="137"/>
      <c r="AU31" s="200" t="s">
        <v>727</v>
      </c>
      <c r="AV31" s="200"/>
      <c r="AW31" s="392" t="s">
        <v>179</v>
      </c>
      <c r="AX31" s="393"/>
    </row>
    <row r="32" spans="1:50" ht="23.25" customHeight="1" x14ac:dyDescent="0.15">
      <c r="A32" s="397"/>
      <c r="B32" s="395"/>
      <c r="C32" s="395"/>
      <c r="D32" s="395"/>
      <c r="E32" s="395"/>
      <c r="F32" s="396"/>
      <c r="G32" s="563" t="s">
        <v>727</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727</v>
      </c>
      <c r="AC32" s="460"/>
      <c r="AD32" s="460"/>
      <c r="AE32" s="218" t="s">
        <v>727</v>
      </c>
      <c r="AF32" s="219"/>
      <c r="AG32" s="219"/>
      <c r="AH32" s="219"/>
      <c r="AI32" s="218" t="s">
        <v>727</v>
      </c>
      <c r="AJ32" s="219"/>
      <c r="AK32" s="219"/>
      <c r="AL32" s="219"/>
      <c r="AM32" s="218" t="s">
        <v>727</v>
      </c>
      <c r="AN32" s="219"/>
      <c r="AO32" s="219"/>
      <c r="AP32" s="219"/>
      <c r="AQ32" s="336" t="s">
        <v>727</v>
      </c>
      <c r="AR32" s="208"/>
      <c r="AS32" s="208"/>
      <c r="AT32" s="337"/>
      <c r="AU32" s="219" t="s">
        <v>727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t="s">
        <v>727</v>
      </c>
      <c r="AF33" s="219"/>
      <c r="AG33" s="219"/>
      <c r="AH33" s="219"/>
      <c r="AI33" s="218" t="s">
        <v>727</v>
      </c>
      <c r="AJ33" s="219"/>
      <c r="AK33" s="219"/>
      <c r="AL33" s="219"/>
      <c r="AM33" s="218" t="s">
        <v>727</v>
      </c>
      <c r="AN33" s="219"/>
      <c r="AO33" s="219"/>
      <c r="AP33" s="219"/>
      <c r="AQ33" s="336" t="s">
        <v>727</v>
      </c>
      <c r="AR33" s="208"/>
      <c r="AS33" s="208"/>
      <c r="AT33" s="337"/>
      <c r="AU33" s="219" t="s">
        <v>727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727</v>
      </c>
      <c r="AF34" s="219"/>
      <c r="AG34" s="219"/>
      <c r="AH34" s="219"/>
      <c r="AI34" s="218" t="s">
        <v>727</v>
      </c>
      <c r="AJ34" s="219"/>
      <c r="AK34" s="219"/>
      <c r="AL34" s="219"/>
      <c r="AM34" s="218" t="s">
        <v>727</v>
      </c>
      <c r="AN34" s="219"/>
      <c r="AO34" s="219"/>
      <c r="AP34" s="219"/>
      <c r="AQ34" s="336" t="s">
        <v>727</v>
      </c>
      <c r="AR34" s="208"/>
      <c r="AS34" s="208"/>
      <c r="AT34" s="337"/>
      <c r="AU34" s="219" t="s">
        <v>727</v>
      </c>
      <c r="AV34" s="219"/>
      <c r="AW34" s="219"/>
      <c r="AX34" s="221"/>
    </row>
    <row r="35" spans="1:51" ht="21"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5"/>
      <c r="AY79">
        <f>COUNTIF($AR$79,"☑")</f>
        <v>0</v>
      </c>
    </row>
    <row r="80" spans="1:51" ht="18.75"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30" customHeight="1" x14ac:dyDescent="0.15">
      <c r="A82" s="862"/>
      <c r="B82" s="526"/>
      <c r="C82" s="424"/>
      <c r="D82" s="424"/>
      <c r="E82" s="424"/>
      <c r="F82" s="425"/>
      <c r="G82" s="674" t="s">
        <v>731</v>
      </c>
      <c r="H82" s="674"/>
      <c r="I82" s="674"/>
      <c r="J82" s="674"/>
      <c r="K82" s="674"/>
      <c r="L82" s="674"/>
      <c r="M82" s="674"/>
      <c r="N82" s="674"/>
      <c r="O82" s="674"/>
      <c r="P82" s="674"/>
      <c r="Q82" s="674"/>
      <c r="R82" s="674"/>
      <c r="S82" s="674"/>
      <c r="T82" s="674"/>
      <c r="U82" s="674"/>
      <c r="V82" s="674"/>
      <c r="W82" s="674"/>
      <c r="X82" s="674"/>
      <c r="Y82" s="674"/>
      <c r="Z82" s="674"/>
      <c r="AA82" s="675"/>
      <c r="AB82" s="881" t="s">
        <v>732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1</v>
      </c>
    </row>
    <row r="83" spans="1:60" ht="30" customHeight="1" x14ac:dyDescent="0.15">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1</v>
      </c>
    </row>
    <row r="84" spans="1:60" ht="30"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1</v>
      </c>
    </row>
    <row r="85" spans="1:60" ht="18.75"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727</v>
      </c>
      <c r="AR86" s="200"/>
      <c r="AS86" s="136" t="s">
        <v>233</v>
      </c>
      <c r="AT86" s="137"/>
      <c r="AU86" s="200" t="s">
        <v>727</v>
      </c>
      <c r="AV86" s="200"/>
      <c r="AW86" s="392" t="s">
        <v>179</v>
      </c>
      <c r="AX86" s="393"/>
      <c r="AY86">
        <f t="shared" si="10"/>
        <v>1</v>
      </c>
      <c r="AZ86" s="10"/>
      <c r="BA86" s="10"/>
      <c r="BB86" s="10"/>
      <c r="BC86" s="10"/>
      <c r="BD86" s="10"/>
      <c r="BE86" s="10"/>
      <c r="BF86" s="10"/>
      <c r="BG86" s="10"/>
      <c r="BH86" s="10"/>
    </row>
    <row r="87" spans="1:60" ht="35.25" customHeight="1" x14ac:dyDescent="0.15">
      <c r="A87" s="862"/>
      <c r="B87" s="424"/>
      <c r="C87" s="424"/>
      <c r="D87" s="424"/>
      <c r="E87" s="424"/>
      <c r="F87" s="425"/>
      <c r="G87" s="107" t="s">
        <v>733</v>
      </c>
      <c r="H87" s="108"/>
      <c r="I87" s="108"/>
      <c r="J87" s="108"/>
      <c r="K87" s="108"/>
      <c r="L87" s="108"/>
      <c r="M87" s="108"/>
      <c r="N87" s="108"/>
      <c r="O87" s="109"/>
      <c r="P87" s="108" t="s">
        <v>734</v>
      </c>
      <c r="Q87" s="513"/>
      <c r="R87" s="513"/>
      <c r="S87" s="513"/>
      <c r="T87" s="513"/>
      <c r="U87" s="513"/>
      <c r="V87" s="513"/>
      <c r="W87" s="513"/>
      <c r="X87" s="514"/>
      <c r="Y87" s="560" t="s">
        <v>62</v>
      </c>
      <c r="Z87" s="561"/>
      <c r="AA87" s="562"/>
      <c r="AB87" s="460" t="s">
        <v>735</v>
      </c>
      <c r="AC87" s="460"/>
      <c r="AD87" s="460"/>
      <c r="AE87" s="218">
        <v>232</v>
      </c>
      <c r="AF87" s="219"/>
      <c r="AG87" s="219"/>
      <c r="AH87" s="219"/>
      <c r="AI87" s="218">
        <v>219</v>
      </c>
      <c r="AJ87" s="219"/>
      <c r="AK87" s="219"/>
      <c r="AL87" s="219"/>
      <c r="AM87" s="218">
        <v>223</v>
      </c>
      <c r="AN87" s="219"/>
      <c r="AO87" s="219"/>
      <c r="AP87" s="219"/>
      <c r="AQ87" s="336" t="s">
        <v>726</v>
      </c>
      <c r="AR87" s="208"/>
      <c r="AS87" s="208"/>
      <c r="AT87" s="337"/>
      <c r="AU87" s="219" t="s">
        <v>726</v>
      </c>
      <c r="AV87" s="219"/>
      <c r="AW87" s="219"/>
      <c r="AX87" s="221"/>
      <c r="AY87">
        <f t="shared" si="10"/>
        <v>1</v>
      </c>
    </row>
    <row r="88" spans="1:60" ht="35.25"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727</v>
      </c>
      <c r="AC88" s="522"/>
      <c r="AD88" s="522"/>
      <c r="AE88" s="218" t="s">
        <v>726</v>
      </c>
      <c r="AF88" s="219"/>
      <c r="AG88" s="219"/>
      <c r="AH88" s="219"/>
      <c r="AI88" s="218" t="s">
        <v>726</v>
      </c>
      <c r="AJ88" s="219"/>
      <c r="AK88" s="219"/>
      <c r="AL88" s="219"/>
      <c r="AM88" s="218" t="s">
        <v>726</v>
      </c>
      <c r="AN88" s="219"/>
      <c r="AO88" s="219"/>
      <c r="AP88" s="219"/>
      <c r="AQ88" s="336" t="s">
        <v>726</v>
      </c>
      <c r="AR88" s="208"/>
      <c r="AS88" s="208"/>
      <c r="AT88" s="337"/>
      <c r="AU88" s="219" t="s">
        <v>726</v>
      </c>
      <c r="AV88" s="219"/>
      <c r="AW88" s="219"/>
      <c r="AX88" s="221"/>
      <c r="AY88">
        <f t="shared" si="10"/>
        <v>1</v>
      </c>
      <c r="AZ88" s="10"/>
      <c r="BA88" s="10"/>
      <c r="BB88" s="10"/>
      <c r="BC88" s="10"/>
    </row>
    <row r="89" spans="1:60" ht="35.25" customHeight="1" thickBot="1" x14ac:dyDescent="0.2">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726</v>
      </c>
      <c r="AF89" s="226"/>
      <c r="AG89" s="226"/>
      <c r="AH89" s="226"/>
      <c r="AI89" s="225" t="s">
        <v>726</v>
      </c>
      <c r="AJ89" s="226"/>
      <c r="AK89" s="226"/>
      <c r="AL89" s="226"/>
      <c r="AM89" s="225" t="s">
        <v>726</v>
      </c>
      <c r="AN89" s="226"/>
      <c r="AO89" s="226"/>
      <c r="AP89" s="226"/>
      <c r="AQ89" s="336" t="s">
        <v>726</v>
      </c>
      <c r="AR89" s="208"/>
      <c r="AS89" s="208"/>
      <c r="AT89" s="337"/>
      <c r="AU89" s="219" t="s">
        <v>726</v>
      </c>
      <c r="AV89" s="219"/>
      <c r="AW89" s="219"/>
      <c r="AX89" s="221"/>
      <c r="AY89">
        <f t="shared" si="10"/>
        <v>1</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33" customHeight="1" x14ac:dyDescent="0.15">
      <c r="A101" s="418"/>
      <c r="B101" s="419"/>
      <c r="C101" s="419"/>
      <c r="D101" s="419"/>
      <c r="E101" s="419"/>
      <c r="F101" s="420"/>
      <c r="G101" s="108" t="s">
        <v>736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735</v>
      </c>
      <c r="AC101" s="460"/>
      <c r="AD101" s="460"/>
      <c r="AE101" s="282">
        <v>232</v>
      </c>
      <c r="AF101" s="282"/>
      <c r="AG101" s="282"/>
      <c r="AH101" s="282"/>
      <c r="AI101" s="282">
        <v>219</v>
      </c>
      <c r="AJ101" s="282"/>
      <c r="AK101" s="282"/>
      <c r="AL101" s="282"/>
      <c r="AM101" s="282">
        <v>223</v>
      </c>
      <c r="AN101" s="282"/>
      <c r="AO101" s="282"/>
      <c r="AP101" s="282"/>
      <c r="AQ101" s="282" t="s">
        <v>726</v>
      </c>
      <c r="AR101" s="282"/>
      <c r="AS101" s="282"/>
      <c r="AT101" s="282"/>
      <c r="AU101" s="218" t="s">
        <v>726</v>
      </c>
      <c r="AV101" s="219"/>
      <c r="AW101" s="219"/>
      <c r="AX101" s="221"/>
    </row>
    <row r="102" spans="1:60" ht="33"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735</v>
      </c>
      <c r="AC102" s="460"/>
      <c r="AD102" s="460"/>
      <c r="AE102" s="282">
        <v>232</v>
      </c>
      <c r="AF102" s="282"/>
      <c r="AG102" s="282"/>
      <c r="AH102" s="282"/>
      <c r="AI102" s="282">
        <v>219</v>
      </c>
      <c r="AJ102" s="282"/>
      <c r="AK102" s="282"/>
      <c r="AL102" s="282"/>
      <c r="AM102" s="282">
        <v>223</v>
      </c>
      <c r="AN102" s="282"/>
      <c r="AO102" s="282"/>
      <c r="AP102" s="282"/>
      <c r="AQ102" s="282">
        <v>234</v>
      </c>
      <c r="AR102" s="282"/>
      <c r="AS102" s="282"/>
      <c r="AT102" s="282"/>
      <c r="AU102" s="225" t="s">
        <v>726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743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0" t="s">
        <v>737</v>
      </c>
      <c r="AC116" s="460"/>
      <c r="AD116" s="460"/>
      <c r="AE116" s="282">
        <v>232</v>
      </c>
      <c r="AF116" s="282"/>
      <c r="AG116" s="282"/>
      <c r="AH116" s="282"/>
      <c r="AI116" s="282">
        <v>219</v>
      </c>
      <c r="AJ116" s="282"/>
      <c r="AK116" s="282"/>
      <c r="AL116" s="282"/>
      <c r="AM116" s="282">
        <v>223</v>
      </c>
      <c r="AN116" s="282"/>
      <c r="AO116" s="282"/>
      <c r="AP116" s="282"/>
      <c r="AQ116" s="218">
        <v>234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738</v>
      </c>
      <c r="AC117" s="472"/>
      <c r="AD117" s="473"/>
      <c r="AE117" s="550" t="s">
        <v>739</v>
      </c>
      <c r="AF117" s="550"/>
      <c r="AG117" s="550"/>
      <c r="AH117" s="550"/>
      <c r="AI117" s="550" t="s">
        <v>740</v>
      </c>
      <c r="AJ117" s="550"/>
      <c r="AK117" s="550"/>
      <c r="AL117" s="550"/>
      <c r="AM117" s="550" t="s">
        <v>741</v>
      </c>
      <c r="AN117" s="550"/>
      <c r="AO117" s="550"/>
      <c r="AP117" s="550"/>
      <c r="AQ117" s="550" t="s">
        <v>742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6.75" customHeight="1" x14ac:dyDescent="0.15">
      <c r="A130" s="189" t="s">
        <v>407</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6.7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727</v>
      </c>
      <c r="AR133" s="200"/>
      <c r="AS133" s="136" t="s">
        <v>233</v>
      </c>
      <c r="AT133" s="137"/>
      <c r="AU133" s="201" t="s">
        <v>727</v>
      </c>
      <c r="AV133" s="201"/>
      <c r="AW133" s="136" t="s">
        <v>179</v>
      </c>
      <c r="AX133" s="196"/>
      <c r="AY133">
        <f>$AY$132</f>
        <v>1</v>
      </c>
    </row>
    <row r="134" spans="1:51" ht="21.75" hidden="1"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t="s">
        <v>727</v>
      </c>
      <c r="AF134" s="208"/>
      <c r="AG134" s="208"/>
      <c r="AH134" s="208"/>
      <c r="AI134" s="207" t="s">
        <v>727</v>
      </c>
      <c r="AJ134" s="208"/>
      <c r="AK134" s="208"/>
      <c r="AL134" s="208"/>
      <c r="AM134" s="207" t="s">
        <v>727</v>
      </c>
      <c r="AN134" s="208"/>
      <c r="AO134" s="208"/>
      <c r="AP134" s="208"/>
      <c r="AQ134" s="207" t="s">
        <v>727</v>
      </c>
      <c r="AR134" s="208"/>
      <c r="AS134" s="208"/>
      <c r="AT134" s="208"/>
      <c r="AU134" s="207" t="s">
        <v>727</v>
      </c>
      <c r="AV134" s="208"/>
      <c r="AW134" s="208"/>
      <c r="AX134" s="209"/>
      <c r="AY134">
        <f t="shared" ref="AY134:AY135" si="13">$AY$132</f>
        <v>1</v>
      </c>
    </row>
    <row r="135" spans="1:51" ht="21.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t="s">
        <v>727</v>
      </c>
      <c r="AF135" s="208"/>
      <c r="AG135" s="208"/>
      <c r="AH135" s="208"/>
      <c r="AI135" s="207" t="s">
        <v>727</v>
      </c>
      <c r="AJ135" s="208"/>
      <c r="AK135" s="208"/>
      <c r="AL135" s="208"/>
      <c r="AM135" s="207" t="s">
        <v>727</v>
      </c>
      <c r="AN135" s="208"/>
      <c r="AO135" s="208"/>
      <c r="AP135" s="208"/>
      <c r="AQ135" s="207" t="s">
        <v>727</v>
      </c>
      <c r="AR135" s="208"/>
      <c r="AS135" s="208"/>
      <c r="AT135" s="208"/>
      <c r="AU135" s="207" t="s">
        <v>727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1.25" customHeight="1" x14ac:dyDescent="0.15">
      <c r="A154" s="190"/>
      <c r="B154" s="187"/>
      <c r="C154" s="181"/>
      <c r="D154" s="187"/>
      <c r="E154" s="181"/>
      <c r="F154" s="182"/>
      <c r="G154" s="107" t="s">
        <v>746</v>
      </c>
      <c r="H154" s="108"/>
      <c r="I154" s="108"/>
      <c r="J154" s="108"/>
      <c r="K154" s="108"/>
      <c r="L154" s="108"/>
      <c r="M154" s="108"/>
      <c r="N154" s="108"/>
      <c r="O154" s="108"/>
      <c r="P154" s="109"/>
      <c r="Q154" s="128" t="s">
        <v>747</v>
      </c>
      <c r="R154" s="108"/>
      <c r="S154" s="108"/>
      <c r="T154" s="108"/>
      <c r="U154" s="108"/>
      <c r="V154" s="108"/>
      <c r="W154" s="108"/>
      <c r="X154" s="108"/>
      <c r="Y154" s="108"/>
      <c r="Z154" s="108"/>
      <c r="AA154" s="290"/>
      <c r="AB154" s="144" t="s">
        <v>748</v>
      </c>
      <c r="AC154" s="145"/>
      <c r="AD154" s="145"/>
      <c r="AE154" s="150" t="s">
        <v>727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1.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9"/>
      <c r="E430" s="175" t="s">
        <v>401</v>
      </c>
      <c r="F430" s="895"/>
      <c r="G430" s="896" t="s">
        <v>252</v>
      </c>
      <c r="H430" s="126"/>
      <c r="I430" s="12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6.75"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721</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66.75" customHeight="1" x14ac:dyDescent="0.15">
      <c r="A703" s="869"/>
      <c r="B703" s="870"/>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721</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66.75" customHeight="1" x14ac:dyDescent="0.15">
      <c r="A704" s="871"/>
      <c r="B704" s="872"/>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0" t="s">
        <v>721</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2" t="s">
        <v>754</v>
      </c>
      <c r="AE705" s="713"/>
      <c r="AF705" s="713"/>
      <c r="AG705" s="128" t="s">
        <v>727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1" t="s">
        <v>755</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68.25" customHeight="1" x14ac:dyDescent="0.15">
      <c r="A708" s="640"/>
      <c r="B708" s="642"/>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721</v>
      </c>
      <c r="AE708" s="603"/>
      <c r="AF708" s="603"/>
      <c r="AG708" s="740" t="s">
        <v>756</v>
      </c>
      <c r="AH708" s="741"/>
      <c r="AI708" s="741"/>
      <c r="AJ708" s="741"/>
      <c r="AK708" s="741"/>
      <c r="AL708" s="741"/>
      <c r="AM708" s="741"/>
      <c r="AN708" s="741"/>
      <c r="AO708" s="741"/>
      <c r="AP708" s="741"/>
      <c r="AQ708" s="741"/>
      <c r="AR708" s="741"/>
      <c r="AS708" s="741"/>
      <c r="AT708" s="741"/>
      <c r="AU708" s="741"/>
      <c r="AV708" s="741"/>
      <c r="AW708" s="741"/>
      <c r="AX708" s="742"/>
    </row>
    <row r="709" spans="1:50" ht="68.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721</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726</v>
      </c>
      <c r="AH710" s="105"/>
      <c r="AI710" s="105"/>
      <c r="AJ710" s="105"/>
      <c r="AK710" s="105"/>
      <c r="AL710" s="105"/>
      <c r="AM710" s="105"/>
      <c r="AN710" s="105"/>
      <c r="AO710" s="105"/>
      <c r="AP710" s="105"/>
      <c r="AQ710" s="105"/>
      <c r="AR710" s="105"/>
      <c r="AS710" s="105"/>
      <c r="AT710" s="105"/>
      <c r="AU710" s="105"/>
      <c r="AV710" s="105"/>
      <c r="AW710" s="105"/>
      <c r="AX710" s="106"/>
    </row>
    <row r="711" spans="1:50" ht="68.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721</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754</v>
      </c>
      <c r="AE712" s="781"/>
      <c r="AF712" s="781"/>
      <c r="AG712" s="806" t="s">
        <v>726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754</v>
      </c>
      <c r="AE713" s="323"/>
      <c r="AF713" s="661"/>
      <c r="AG713" s="104" t="s">
        <v>726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t="s">
        <v>754</v>
      </c>
      <c r="AE714" s="804"/>
      <c r="AF714" s="805"/>
      <c r="AG714" s="734" t="s">
        <v>726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754</v>
      </c>
      <c r="AE715" s="603"/>
      <c r="AF715" s="654"/>
      <c r="AG715" s="740" t="s">
        <v>726</v>
      </c>
      <c r="AH715" s="741"/>
      <c r="AI715" s="741"/>
      <c r="AJ715" s="741"/>
      <c r="AK715" s="741"/>
      <c r="AL715" s="741"/>
      <c r="AM715" s="741"/>
      <c r="AN715" s="741"/>
      <c r="AO715" s="741"/>
      <c r="AP715" s="741"/>
      <c r="AQ715" s="741"/>
      <c r="AR715" s="741"/>
      <c r="AS715" s="741"/>
      <c r="AT715" s="741"/>
      <c r="AU715" s="741"/>
      <c r="AV715" s="741"/>
      <c r="AW715" s="741"/>
      <c r="AX715" s="742"/>
    </row>
    <row r="716" spans="1:50" ht="51"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721</v>
      </c>
      <c r="AE716" s="625"/>
      <c r="AF716" s="625"/>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754</v>
      </c>
      <c r="AE717" s="323"/>
      <c r="AF717" s="323"/>
      <c r="AG717" s="104" t="s">
        <v>726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726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754</v>
      </c>
      <c r="AE719" s="603"/>
      <c r="AF719" s="603"/>
      <c r="AG719" s="128" t="s">
        <v>726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4.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4.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4.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4.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4.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0.75" customHeight="1" x14ac:dyDescent="0.15">
      <c r="A726" s="638" t="s">
        <v>48</v>
      </c>
      <c r="B726" s="798"/>
      <c r="C726" s="811" t="s">
        <v>53</v>
      </c>
      <c r="D726" s="834"/>
      <c r="E726" s="834"/>
      <c r="F726" s="835"/>
      <c r="G726" s="576" t="s">
        <v>760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2.25" customHeight="1" thickBot="1" x14ac:dyDescent="0.2">
      <c r="A727" s="799"/>
      <c r="B727" s="800"/>
      <c r="C727" s="746" t="s">
        <v>57</v>
      </c>
      <c r="D727" s="747"/>
      <c r="E727" s="747"/>
      <c r="F727" s="748"/>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19.5" customHeight="1" thickBot="1" x14ac:dyDescent="0.2">
      <c r="A729" s="632" t="s">
        <v>727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0.25" customHeight="1" thickBot="1" x14ac:dyDescent="0.2">
      <c r="A731" s="671"/>
      <c r="B731" s="672"/>
      <c r="C731" s="672"/>
      <c r="D731" s="672"/>
      <c r="E731" s="673"/>
      <c r="F731" s="727" t="s">
        <v>727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14.25" customHeight="1" thickBot="1" x14ac:dyDescent="0.2">
      <c r="A733" s="671"/>
      <c r="B733" s="672"/>
      <c r="C733" s="672"/>
      <c r="D733" s="672"/>
      <c r="E733" s="673"/>
      <c r="F733" s="635" t="s">
        <v>727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4"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676</v>
      </c>
      <c r="B737" s="211"/>
      <c r="C737" s="211"/>
      <c r="D737" s="212"/>
      <c r="E737" s="952" t="s">
        <v>762</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399</v>
      </c>
      <c r="B738" s="361"/>
      <c r="C738" s="361"/>
      <c r="D738" s="361"/>
      <c r="E738" s="952" t="s">
        <v>763</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398</v>
      </c>
      <c r="B739" s="361"/>
      <c r="C739" s="361"/>
      <c r="D739" s="361"/>
      <c r="E739" s="952" t="s">
        <v>764</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397</v>
      </c>
      <c r="B740" s="361"/>
      <c r="C740" s="361"/>
      <c r="D740" s="361"/>
      <c r="E740" s="952" t="s">
        <v>765</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396</v>
      </c>
      <c r="B741" s="361"/>
      <c r="C741" s="361"/>
      <c r="D741" s="361"/>
      <c r="E741" s="952" t="s">
        <v>766</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395</v>
      </c>
      <c r="B742" s="361"/>
      <c r="C742" s="361"/>
      <c r="D742" s="361"/>
      <c r="E742" s="952" t="s">
        <v>767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394</v>
      </c>
      <c r="B743" s="361"/>
      <c r="C743" s="361"/>
      <c r="D743" s="361"/>
      <c r="E743" s="952" t="s">
        <v>768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393</v>
      </c>
      <c r="B744" s="361"/>
      <c r="C744" s="361"/>
      <c r="D744" s="361"/>
      <c r="E744" s="952" t="s">
        <v>769</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392</v>
      </c>
      <c r="B745" s="361"/>
      <c r="C745" s="361"/>
      <c r="D745" s="361"/>
      <c r="E745" s="952" t="s">
        <v>770</v>
      </c>
      <c r="F745" s="953"/>
      <c r="G745" s="953"/>
      <c r="H745" s="953"/>
      <c r="I745" s="953"/>
      <c r="J745" s="953"/>
      <c r="K745" s="953"/>
      <c r="L745" s="953"/>
      <c r="M745" s="953"/>
      <c r="N745" s="953"/>
      <c r="O745" s="953"/>
      <c r="P745" s="955"/>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549</v>
      </c>
      <c r="B746" s="361"/>
      <c r="C746" s="361"/>
      <c r="D746" s="361"/>
      <c r="E746" s="958" t="s">
        <v>715</v>
      </c>
      <c r="F746" s="956"/>
      <c r="G746" s="956"/>
      <c r="H746" s="100" t="str">
        <f>IF(E746="","","-")</f>
        <v>-</v>
      </c>
      <c r="I746" s="956"/>
      <c r="J746" s="956"/>
      <c r="K746" s="100" t="str">
        <f>IF(I746="","","-")</f>
        <v/>
      </c>
      <c r="L746" s="957">
        <v>201</v>
      </c>
      <c r="M746" s="957"/>
      <c r="N746" s="100" t="str">
        <f>IF(O746="","","-")</f>
        <v>-</v>
      </c>
      <c r="O746" s="959">
        <v>0</v>
      </c>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511</v>
      </c>
      <c r="B747" s="361"/>
      <c r="C747" s="361"/>
      <c r="D747" s="361"/>
      <c r="E747" s="958" t="s">
        <v>771</v>
      </c>
      <c r="F747" s="956"/>
      <c r="G747" s="956"/>
      <c r="H747" s="100" t="str">
        <f>IF(E747="","","-")</f>
        <v>-</v>
      </c>
      <c r="I747" s="956"/>
      <c r="J747" s="956"/>
      <c r="K747" s="100" t="str">
        <f>IF(I747="","","-")</f>
        <v/>
      </c>
      <c r="L747" s="957">
        <v>322</v>
      </c>
      <c r="M747" s="957"/>
      <c r="N747" s="100" t="str">
        <f>IF(O747="","","-")</f>
        <v>-</v>
      </c>
      <c r="O747" s="959">
        <v>0</v>
      </c>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0.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0.25"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0.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0.25"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0.2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0.2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0.2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0.2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0.2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0.2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0.2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0.2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0.2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0.2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0.2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0.2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0.2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0.2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4.2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791"/>
      <c r="AE787" s="791"/>
      <c r="AF787" s="791"/>
      <c r="AG787" s="791"/>
      <c r="AH787" s="791"/>
      <c r="AI787" s="791"/>
      <c r="AJ787" s="791"/>
      <c r="AK787" s="791"/>
      <c r="AL787" s="791"/>
      <c r="AM787" s="791"/>
      <c r="AN787" s="791"/>
      <c r="AO787" s="791"/>
      <c r="AP787" s="791"/>
      <c r="AQ787" s="791"/>
      <c r="AR787" s="791"/>
      <c r="AS787" s="791"/>
      <c r="AT787" s="791"/>
      <c r="AU787" s="791"/>
      <c r="AV787" s="791"/>
      <c r="AW787" s="791"/>
      <c r="AX787" s="792"/>
    </row>
    <row r="788" spans="1:51" ht="24.75" customHeight="1" x14ac:dyDescent="0.15">
      <c r="A788" s="629"/>
      <c r="B788" s="630"/>
      <c r="C788" s="630"/>
      <c r="D788" s="630"/>
      <c r="E788" s="630"/>
      <c r="F788" s="631"/>
      <c r="G788" s="811"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7"/>
      <c r="AC788" s="811"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772</v>
      </c>
      <c r="H789" s="669"/>
      <c r="I789" s="669"/>
      <c r="J789" s="669"/>
      <c r="K789" s="670"/>
      <c r="L789" s="662" t="s">
        <v>773</v>
      </c>
      <c r="M789" s="663"/>
      <c r="N789" s="663"/>
      <c r="O789" s="663"/>
      <c r="P789" s="663"/>
      <c r="Q789" s="663"/>
      <c r="R789" s="663"/>
      <c r="S789" s="663"/>
      <c r="T789" s="663"/>
      <c r="U789" s="663"/>
      <c r="V789" s="663"/>
      <c r="W789" s="663"/>
      <c r="X789" s="664"/>
      <c r="Y789" s="382">
        <v>22249</v>
      </c>
      <c r="Z789" s="383"/>
      <c r="AA789" s="383"/>
      <c r="AB789" s="801"/>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14.2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14.2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14.2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14.2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14.2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14.2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14.2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14.2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14.2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22249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29"/>
      <c r="B800" s="630"/>
      <c r="C800" s="630"/>
      <c r="D800" s="630"/>
      <c r="E800" s="630"/>
      <c r="F800" s="631"/>
      <c r="G800" s="593" t="s">
        <v>319</v>
      </c>
      <c r="H800" s="791"/>
      <c r="I800" s="791"/>
      <c r="J800" s="791"/>
      <c r="K800" s="791"/>
      <c r="L800" s="791"/>
      <c r="M800" s="791"/>
      <c r="N800" s="791"/>
      <c r="O800" s="791"/>
      <c r="P800" s="791"/>
      <c r="Q800" s="791"/>
      <c r="R800" s="791"/>
      <c r="S800" s="791"/>
      <c r="T800" s="791"/>
      <c r="U800" s="791"/>
      <c r="V800" s="791"/>
      <c r="W800" s="791"/>
      <c r="X800" s="791"/>
      <c r="Y800" s="791"/>
      <c r="Z800" s="791"/>
      <c r="AA800" s="791"/>
      <c r="AB800" s="833"/>
      <c r="AC800" s="593" t="s">
        <v>318</v>
      </c>
      <c r="AD800" s="791"/>
      <c r="AE800" s="791"/>
      <c r="AF800" s="791"/>
      <c r="AG800" s="791"/>
      <c r="AH800" s="791"/>
      <c r="AI800" s="791"/>
      <c r="AJ800" s="791"/>
      <c r="AK800" s="791"/>
      <c r="AL800" s="791"/>
      <c r="AM800" s="791"/>
      <c r="AN800" s="791"/>
      <c r="AO800" s="791"/>
      <c r="AP800" s="791"/>
      <c r="AQ800" s="791"/>
      <c r="AR800" s="791"/>
      <c r="AS800" s="791"/>
      <c r="AT800" s="791"/>
      <c r="AU800" s="791"/>
      <c r="AV800" s="791"/>
      <c r="AW800" s="791"/>
      <c r="AX800" s="792"/>
      <c r="AY800">
        <f>COUNTA($G$802,$AC$802)</f>
        <v>0</v>
      </c>
    </row>
    <row r="801" spans="1:51" ht="24.75" hidden="1" customHeight="1" x14ac:dyDescent="0.15">
      <c r="A801" s="629"/>
      <c r="B801" s="630"/>
      <c r="C801" s="630"/>
      <c r="D801" s="630"/>
      <c r="E801" s="630"/>
      <c r="F801" s="631"/>
      <c r="G801" s="811"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7"/>
      <c r="AC801" s="811"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1"/>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29"/>
      <c r="B813" s="630"/>
      <c r="C813" s="630"/>
      <c r="D813" s="630"/>
      <c r="E813" s="630"/>
      <c r="F813" s="631"/>
      <c r="G813" s="593" t="s">
        <v>320</v>
      </c>
      <c r="H813" s="791"/>
      <c r="I813" s="791"/>
      <c r="J813" s="791"/>
      <c r="K813" s="791"/>
      <c r="L813" s="791"/>
      <c r="M813" s="791"/>
      <c r="N813" s="791"/>
      <c r="O813" s="791"/>
      <c r="P813" s="791"/>
      <c r="Q813" s="791"/>
      <c r="R813" s="791"/>
      <c r="S813" s="791"/>
      <c r="T813" s="791"/>
      <c r="U813" s="791"/>
      <c r="V813" s="791"/>
      <c r="W813" s="791"/>
      <c r="X813" s="791"/>
      <c r="Y813" s="791"/>
      <c r="Z813" s="791"/>
      <c r="AA813" s="791"/>
      <c r="AB813" s="833"/>
      <c r="AC813" s="593" t="s">
        <v>321</v>
      </c>
      <c r="AD813" s="791"/>
      <c r="AE813" s="791"/>
      <c r="AF813" s="791"/>
      <c r="AG813" s="791"/>
      <c r="AH813" s="791"/>
      <c r="AI813" s="791"/>
      <c r="AJ813" s="791"/>
      <c r="AK813" s="791"/>
      <c r="AL813" s="791"/>
      <c r="AM813" s="791"/>
      <c r="AN813" s="791"/>
      <c r="AO813" s="791"/>
      <c r="AP813" s="791"/>
      <c r="AQ813" s="791"/>
      <c r="AR813" s="791"/>
      <c r="AS813" s="791"/>
      <c r="AT813" s="791"/>
      <c r="AU813" s="791"/>
      <c r="AV813" s="791"/>
      <c r="AW813" s="791"/>
      <c r="AX813" s="792"/>
      <c r="AY813">
        <f>COUNTA($G$815,$AC$815)</f>
        <v>0</v>
      </c>
    </row>
    <row r="814" spans="1:51" ht="24.75" hidden="1" customHeight="1" x14ac:dyDescent="0.15">
      <c r="A814" s="629"/>
      <c r="B814" s="630"/>
      <c r="C814" s="630"/>
      <c r="D814" s="630"/>
      <c r="E814" s="630"/>
      <c r="F814" s="631"/>
      <c r="G814" s="811"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7"/>
      <c r="AC814" s="811"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1"/>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9"/>
      <c r="B826" s="630"/>
      <c r="C826" s="630"/>
      <c r="D826" s="630"/>
      <c r="E826" s="630"/>
      <c r="F826" s="631"/>
      <c r="G826" s="593" t="s">
        <v>266</v>
      </c>
      <c r="H826" s="791"/>
      <c r="I826" s="791"/>
      <c r="J826" s="791"/>
      <c r="K826" s="791"/>
      <c r="L826" s="791"/>
      <c r="M826" s="791"/>
      <c r="N826" s="791"/>
      <c r="O826" s="791"/>
      <c r="P826" s="791"/>
      <c r="Q826" s="791"/>
      <c r="R826" s="791"/>
      <c r="S826" s="791"/>
      <c r="T826" s="791"/>
      <c r="U826" s="791"/>
      <c r="V826" s="791"/>
      <c r="W826" s="791"/>
      <c r="X826" s="791"/>
      <c r="Y826" s="791"/>
      <c r="Z826" s="791"/>
      <c r="AA826" s="791"/>
      <c r="AB826" s="833"/>
      <c r="AC826" s="593" t="s">
        <v>181</v>
      </c>
      <c r="AD826" s="791"/>
      <c r="AE826" s="791"/>
      <c r="AF826" s="791"/>
      <c r="AG826" s="791"/>
      <c r="AH826" s="791"/>
      <c r="AI826" s="791"/>
      <c r="AJ826" s="791"/>
      <c r="AK826" s="791"/>
      <c r="AL826" s="791"/>
      <c r="AM826" s="791"/>
      <c r="AN826" s="791"/>
      <c r="AO826" s="791"/>
      <c r="AP826" s="791"/>
      <c r="AQ826" s="791"/>
      <c r="AR826" s="791"/>
      <c r="AS826" s="791"/>
      <c r="AT826" s="791"/>
      <c r="AU826" s="791"/>
      <c r="AV826" s="791"/>
      <c r="AW826" s="791"/>
      <c r="AX826" s="792"/>
      <c r="AY826">
        <f>COUNTA($G$828,$AC$828)</f>
        <v>0</v>
      </c>
    </row>
    <row r="827" spans="1:51" ht="24.75" hidden="1" customHeight="1" x14ac:dyDescent="0.15">
      <c r="A827" s="629"/>
      <c r="B827" s="630"/>
      <c r="C827" s="630"/>
      <c r="D827" s="630"/>
      <c r="E827" s="630"/>
      <c r="F827" s="631"/>
      <c r="G827" s="811"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7"/>
      <c r="AC827" s="811"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1"/>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1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55.5" customHeight="1" x14ac:dyDescent="0.15">
      <c r="A845" s="370">
        <v>1</v>
      </c>
      <c r="B845" s="370">
        <v>1</v>
      </c>
      <c r="C845" s="358" t="s">
        <v>775</v>
      </c>
      <c r="D845" s="343"/>
      <c r="E845" s="343"/>
      <c r="F845" s="343"/>
      <c r="G845" s="343"/>
      <c r="H845" s="343"/>
      <c r="I845" s="343"/>
      <c r="J845" s="344" t="s">
        <v>727</v>
      </c>
      <c r="K845" s="345"/>
      <c r="L845" s="345"/>
      <c r="M845" s="345"/>
      <c r="N845" s="345"/>
      <c r="O845" s="345"/>
      <c r="P845" s="359" t="s">
        <v>776</v>
      </c>
      <c r="Q845" s="346"/>
      <c r="R845" s="346"/>
      <c r="S845" s="346"/>
      <c r="T845" s="346"/>
      <c r="U845" s="346"/>
      <c r="V845" s="346"/>
      <c r="W845" s="346"/>
      <c r="X845" s="346"/>
      <c r="Y845" s="347">
        <v>22249</v>
      </c>
      <c r="Z845" s="348"/>
      <c r="AA845" s="348"/>
      <c r="AB845" s="349"/>
      <c r="AC845" s="350" t="s">
        <v>777</v>
      </c>
      <c r="AD845" s="351"/>
      <c r="AE845" s="351"/>
      <c r="AF845" s="351"/>
      <c r="AG845" s="351"/>
      <c r="AH845" s="366" t="s">
        <v>727</v>
      </c>
      <c r="AI845" s="367"/>
      <c r="AJ845" s="367"/>
      <c r="AK845" s="367"/>
      <c r="AL845" s="354" t="s">
        <v>727</v>
      </c>
      <c r="AM845" s="355"/>
      <c r="AN845" s="355"/>
      <c r="AO845" s="356"/>
      <c r="AP845" s="357" t="s">
        <v>727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84" max="49" man="1"/>
    <brk id="704"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t="s">
        <v>721</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5"/>
      <c r="AA2" s="826"/>
      <c r="AB2" s="1022" t="s">
        <v>11</v>
      </c>
      <c r="AC2" s="1023"/>
      <c r="AD2" s="1024"/>
      <c r="AE2" s="1028" t="s">
        <v>392</v>
      </c>
      <c r="AF2" s="1028"/>
      <c r="AG2" s="1028"/>
      <c r="AH2" s="1028"/>
      <c r="AI2" s="1028" t="s">
        <v>414</v>
      </c>
      <c r="AJ2" s="1028"/>
      <c r="AK2" s="1028"/>
      <c r="AL2" s="556"/>
      <c r="AM2" s="1028" t="s">
        <v>511</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5"/>
      <c r="AA9" s="826"/>
      <c r="AB9" s="1022" t="s">
        <v>11</v>
      </c>
      <c r="AC9" s="1023"/>
      <c r="AD9" s="1024"/>
      <c r="AE9" s="1028" t="s">
        <v>392</v>
      </c>
      <c r="AF9" s="1028"/>
      <c r="AG9" s="1028"/>
      <c r="AH9" s="1028"/>
      <c r="AI9" s="1028" t="s">
        <v>414</v>
      </c>
      <c r="AJ9" s="1028"/>
      <c r="AK9" s="1028"/>
      <c r="AL9" s="556"/>
      <c r="AM9" s="1028" t="s">
        <v>511</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5"/>
      <c r="AA16" s="826"/>
      <c r="AB16" s="1022" t="s">
        <v>11</v>
      </c>
      <c r="AC16" s="1023"/>
      <c r="AD16" s="1024"/>
      <c r="AE16" s="1028" t="s">
        <v>392</v>
      </c>
      <c r="AF16" s="1028"/>
      <c r="AG16" s="1028"/>
      <c r="AH16" s="1028"/>
      <c r="AI16" s="1028" t="s">
        <v>414</v>
      </c>
      <c r="AJ16" s="1028"/>
      <c r="AK16" s="1028"/>
      <c r="AL16" s="556"/>
      <c r="AM16" s="1028" t="s">
        <v>511</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5"/>
      <c r="AA23" s="826"/>
      <c r="AB23" s="1022" t="s">
        <v>11</v>
      </c>
      <c r="AC23" s="1023"/>
      <c r="AD23" s="1024"/>
      <c r="AE23" s="1028" t="s">
        <v>392</v>
      </c>
      <c r="AF23" s="1028"/>
      <c r="AG23" s="1028"/>
      <c r="AH23" s="1028"/>
      <c r="AI23" s="1028" t="s">
        <v>414</v>
      </c>
      <c r="AJ23" s="1028"/>
      <c r="AK23" s="1028"/>
      <c r="AL23" s="556"/>
      <c r="AM23" s="1028" t="s">
        <v>511</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5"/>
      <c r="AA30" s="826"/>
      <c r="AB30" s="1022" t="s">
        <v>11</v>
      </c>
      <c r="AC30" s="1023"/>
      <c r="AD30" s="1024"/>
      <c r="AE30" s="1028" t="s">
        <v>392</v>
      </c>
      <c r="AF30" s="1028"/>
      <c r="AG30" s="1028"/>
      <c r="AH30" s="1028"/>
      <c r="AI30" s="1028" t="s">
        <v>414</v>
      </c>
      <c r="AJ30" s="1028"/>
      <c r="AK30" s="1028"/>
      <c r="AL30" s="556"/>
      <c r="AM30" s="1028" t="s">
        <v>511</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5"/>
      <c r="AA37" s="826"/>
      <c r="AB37" s="1022" t="s">
        <v>11</v>
      </c>
      <c r="AC37" s="1023"/>
      <c r="AD37" s="1024"/>
      <c r="AE37" s="1028" t="s">
        <v>392</v>
      </c>
      <c r="AF37" s="1028"/>
      <c r="AG37" s="1028"/>
      <c r="AH37" s="1028"/>
      <c r="AI37" s="1028" t="s">
        <v>414</v>
      </c>
      <c r="AJ37" s="1028"/>
      <c r="AK37" s="1028"/>
      <c r="AL37" s="556"/>
      <c r="AM37" s="1028" t="s">
        <v>511</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5"/>
      <c r="AA44" s="826"/>
      <c r="AB44" s="1022" t="s">
        <v>11</v>
      </c>
      <c r="AC44" s="1023"/>
      <c r="AD44" s="1024"/>
      <c r="AE44" s="1028" t="s">
        <v>392</v>
      </c>
      <c r="AF44" s="1028"/>
      <c r="AG44" s="1028"/>
      <c r="AH44" s="1028"/>
      <c r="AI44" s="1028" t="s">
        <v>414</v>
      </c>
      <c r="AJ44" s="1028"/>
      <c r="AK44" s="1028"/>
      <c r="AL44" s="556"/>
      <c r="AM44" s="1028" t="s">
        <v>511</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5"/>
      <c r="AA51" s="826"/>
      <c r="AB51" s="556" t="s">
        <v>11</v>
      </c>
      <c r="AC51" s="1023"/>
      <c r="AD51" s="1024"/>
      <c r="AE51" s="1028" t="s">
        <v>392</v>
      </c>
      <c r="AF51" s="1028"/>
      <c r="AG51" s="1028"/>
      <c r="AH51" s="1028"/>
      <c r="AI51" s="1028" t="s">
        <v>414</v>
      </c>
      <c r="AJ51" s="1028"/>
      <c r="AK51" s="1028"/>
      <c r="AL51" s="556"/>
      <c r="AM51" s="1028" t="s">
        <v>511</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5"/>
      <c r="AA58" s="826"/>
      <c r="AB58" s="1022" t="s">
        <v>11</v>
      </c>
      <c r="AC58" s="1023"/>
      <c r="AD58" s="1024"/>
      <c r="AE58" s="1028" t="s">
        <v>392</v>
      </c>
      <c r="AF58" s="1028"/>
      <c r="AG58" s="1028"/>
      <c r="AH58" s="1028"/>
      <c r="AI58" s="1028" t="s">
        <v>414</v>
      </c>
      <c r="AJ58" s="1028"/>
      <c r="AK58" s="1028"/>
      <c r="AL58" s="556"/>
      <c r="AM58" s="1028" t="s">
        <v>511</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5"/>
      <c r="AA65" s="826"/>
      <c r="AB65" s="1022" t="s">
        <v>11</v>
      </c>
      <c r="AC65" s="1023"/>
      <c r="AD65" s="1024"/>
      <c r="AE65" s="1028" t="s">
        <v>392</v>
      </c>
      <c r="AF65" s="1028"/>
      <c r="AG65" s="1028"/>
      <c r="AH65" s="1028"/>
      <c r="AI65" s="1028" t="s">
        <v>414</v>
      </c>
      <c r="AJ65" s="1028"/>
      <c r="AK65" s="1028"/>
      <c r="AL65" s="556"/>
      <c r="AM65" s="1028" t="s">
        <v>511</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368</v>
      </c>
      <c r="H2" s="791"/>
      <c r="I2" s="791"/>
      <c r="J2" s="791"/>
      <c r="K2" s="791"/>
      <c r="L2" s="791"/>
      <c r="M2" s="791"/>
      <c r="N2" s="791"/>
      <c r="O2" s="791"/>
      <c r="P2" s="791"/>
      <c r="Q2" s="791"/>
      <c r="R2" s="791"/>
      <c r="S2" s="791"/>
      <c r="T2" s="791"/>
      <c r="U2" s="791"/>
      <c r="V2" s="791"/>
      <c r="W2" s="791"/>
      <c r="X2" s="791"/>
      <c r="Y2" s="791"/>
      <c r="Z2" s="791"/>
      <c r="AA2" s="791"/>
      <c r="AB2" s="833"/>
      <c r="AC2" s="593" t="s">
        <v>370</v>
      </c>
      <c r="AD2" s="594"/>
      <c r="AE2" s="594"/>
      <c r="AF2" s="594"/>
      <c r="AG2" s="594"/>
      <c r="AH2" s="594"/>
      <c r="AI2" s="594"/>
      <c r="AJ2" s="594"/>
      <c r="AK2" s="594"/>
      <c r="AL2" s="594"/>
      <c r="AM2" s="594"/>
      <c r="AN2" s="594"/>
      <c r="AO2" s="594"/>
      <c r="AP2" s="594"/>
      <c r="AQ2" s="594"/>
      <c r="AR2" s="594"/>
      <c r="AS2" s="594"/>
      <c r="AT2" s="594"/>
      <c r="AU2" s="594"/>
      <c r="AV2" s="594"/>
      <c r="AW2" s="594"/>
      <c r="AX2" s="1050"/>
      <c r="AY2">
        <f>COUNTA($G$4,$AC$4)</f>
        <v>0</v>
      </c>
    </row>
    <row r="3" spans="1:51" ht="24.75" customHeight="1" x14ac:dyDescent="0.15">
      <c r="A3" s="1041"/>
      <c r="B3" s="1042"/>
      <c r="C3" s="1042"/>
      <c r="D3" s="1042"/>
      <c r="E3" s="1042"/>
      <c r="F3" s="1043"/>
      <c r="G3" s="811" t="s">
        <v>17</v>
      </c>
      <c r="H3" s="666"/>
      <c r="I3" s="666"/>
      <c r="J3" s="666"/>
      <c r="K3" s="666"/>
      <c r="L3" s="665" t="s">
        <v>18</v>
      </c>
      <c r="M3" s="666"/>
      <c r="N3" s="666"/>
      <c r="O3" s="666"/>
      <c r="P3" s="666"/>
      <c r="Q3" s="666"/>
      <c r="R3" s="666"/>
      <c r="S3" s="666"/>
      <c r="T3" s="666"/>
      <c r="U3" s="666"/>
      <c r="V3" s="666"/>
      <c r="W3" s="666"/>
      <c r="X3" s="667"/>
      <c r="Y3" s="651" t="s">
        <v>19</v>
      </c>
      <c r="Z3" s="652"/>
      <c r="AA3" s="652"/>
      <c r="AB3" s="797"/>
      <c r="AC3" s="811"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1"/>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1"/>
      <c r="B15" s="1042"/>
      <c r="C15" s="1042"/>
      <c r="D15" s="1042"/>
      <c r="E15" s="1042"/>
      <c r="F15" s="1043"/>
      <c r="G15" s="593" t="s">
        <v>268</v>
      </c>
      <c r="H15" s="791"/>
      <c r="I15" s="791"/>
      <c r="J15" s="791"/>
      <c r="K15" s="791"/>
      <c r="L15" s="791"/>
      <c r="M15" s="791"/>
      <c r="N15" s="791"/>
      <c r="O15" s="791"/>
      <c r="P15" s="791"/>
      <c r="Q15" s="791"/>
      <c r="R15" s="791"/>
      <c r="S15" s="791"/>
      <c r="T15" s="791"/>
      <c r="U15" s="791"/>
      <c r="V15" s="791"/>
      <c r="W15" s="791"/>
      <c r="X15" s="791"/>
      <c r="Y15" s="791"/>
      <c r="Z15" s="791"/>
      <c r="AA15" s="791"/>
      <c r="AB15" s="833"/>
      <c r="AC15" s="593" t="s">
        <v>269</v>
      </c>
      <c r="AD15" s="791"/>
      <c r="AE15" s="791"/>
      <c r="AF15" s="791"/>
      <c r="AG15" s="791"/>
      <c r="AH15" s="791"/>
      <c r="AI15" s="791"/>
      <c r="AJ15" s="791"/>
      <c r="AK15" s="791"/>
      <c r="AL15" s="791"/>
      <c r="AM15" s="791"/>
      <c r="AN15" s="791"/>
      <c r="AO15" s="791"/>
      <c r="AP15" s="791"/>
      <c r="AQ15" s="791"/>
      <c r="AR15" s="791"/>
      <c r="AS15" s="791"/>
      <c r="AT15" s="791"/>
      <c r="AU15" s="791"/>
      <c r="AV15" s="791"/>
      <c r="AW15" s="791"/>
      <c r="AX15" s="792"/>
      <c r="AY15">
        <f>COUNTA($G$17,$AC$17)</f>
        <v>0</v>
      </c>
    </row>
    <row r="16" spans="1:51" ht="25.5" customHeight="1" x14ac:dyDescent="0.15">
      <c r="A16" s="1041"/>
      <c r="B16" s="1042"/>
      <c r="C16" s="1042"/>
      <c r="D16" s="1042"/>
      <c r="E16" s="1042"/>
      <c r="F16" s="1043"/>
      <c r="G16" s="811"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1"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1"/>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1"/>
      <c r="B28" s="1042"/>
      <c r="C28" s="1042"/>
      <c r="D28" s="1042"/>
      <c r="E28" s="1042"/>
      <c r="F28" s="1043"/>
      <c r="G28" s="593" t="s">
        <v>267</v>
      </c>
      <c r="H28" s="791"/>
      <c r="I28" s="791"/>
      <c r="J28" s="791"/>
      <c r="K28" s="791"/>
      <c r="L28" s="791"/>
      <c r="M28" s="791"/>
      <c r="N28" s="791"/>
      <c r="O28" s="791"/>
      <c r="P28" s="791"/>
      <c r="Q28" s="791"/>
      <c r="R28" s="791"/>
      <c r="S28" s="791"/>
      <c r="T28" s="791"/>
      <c r="U28" s="791"/>
      <c r="V28" s="791"/>
      <c r="W28" s="791"/>
      <c r="X28" s="791"/>
      <c r="Y28" s="791"/>
      <c r="Z28" s="791"/>
      <c r="AA28" s="791"/>
      <c r="AB28" s="833"/>
      <c r="AC28" s="593" t="s">
        <v>270</v>
      </c>
      <c r="AD28" s="791"/>
      <c r="AE28" s="791"/>
      <c r="AF28" s="791"/>
      <c r="AG28" s="791"/>
      <c r="AH28" s="791"/>
      <c r="AI28" s="791"/>
      <c r="AJ28" s="791"/>
      <c r="AK28" s="791"/>
      <c r="AL28" s="791"/>
      <c r="AM28" s="791"/>
      <c r="AN28" s="791"/>
      <c r="AO28" s="791"/>
      <c r="AP28" s="791"/>
      <c r="AQ28" s="791"/>
      <c r="AR28" s="791"/>
      <c r="AS28" s="791"/>
      <c r="AT28" s="791"/>
      <c r="AU28" s="791"/>
      <c r="AV28" s="791"/>
      <c r="AW28" s="791"/>
      <c r="AX28" s="792"/>
      <c r="AY28">
        <f>COUNTA($G$30,$AC$30)</f>
        <v>0</v>
      </c>
    </row>
    <row r="29" spans="1:51" ht="24.75" customHeight="1" x14ac:dyDescent="0.15">
      <c r="A29" s="1041"/>
      <c r="B29" s="1042"/>
      <c r="C29" s="1042"/>
      <c r="D29" s="1042"/>
      <c r="E29" s="1042"/>
      <c r="F29" s="1043"/>
      <c r="G29" s="811"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1"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1"/>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1"/>
      <c r="B41" s="1042"/>
      <c r="C41" s="1042"/>
      <c r="D41" s="1042"/>
      <c r="E41" s="1042"/>
      <c r="F41" s="1043"/>
      <c r="G41" s="593" t="s">
        <v>315</v>
      </c>
      <c r="H41" s="791"/>
      <c r="I41" s="791"/>
      <c r="J41" s="791"/>
      <c r="K41" s="791"/>
      <c r="L41" s="791"/>
      <c r="M41" s="791"/>
      <c r="N41" s="791"/>
      <c r="O41" s="791"/>
      <c r="P41" s="791"/>
      <c r="Q41" s="791"/>
      <c r="R41" s="791"/>
      <c r="S41" s="791"/>
      <c r="T41" s="791"/>
      <c r="U41" s="791"/>
      <c r="V41" s="791"/>
      <c r="W41" s="791"/>
      <c r="X41" s="791"/>
      <c r="Y41" s="791"/>
      <c r="Z41" s="791"/>
      <c r="AA41" s="791"/>
      <c r="AB41" s="833"/>
      <c r="AC41" s="593" t="s">
        <v>182</v>
      </c>
      <c r="AD41" s="791"/>
      <c r="AE41" s="791"/>
      <c r="AF41" s="791"/>
      <c r="AG41" s="791"/>
      <c r="AH41" s="791"/>
      <c r="AI41" s="791"/>
      <c r="AJ41" s="791"/>
      <c r="AK41" s="791"/>
      <c r="AL41" s="791"/>
      <c r="AM41" s="791"/>
      <c r="AN41" s="791"/>
      <c r="AO41" s="791"/>
      <c r="AP41" s="791"/>
      <c r="AQ41" s="791"/>
      <c r="AR41" s="791"/>
      <c r="AS41" s="791"/>
      <c r="AT41" s="791"/>
      <c r="AU41" s="791"/>
      <c r="AV41" s="791"/>
      <c r="AW41" s="791"/>
      <c r="AX41" s="792"/>
      <c r="AY41">
        <f>COUNTA($G$43,$AC$43)</f>
        <v>0</v>
      </c>
    </row>
    <row r="42" spans="1:51" ht="24.75" customHeight="1" x14ac:dyDescent="0.15">
      <c r="A42" s="1041"/>
      <c r="B42" s="1042"/>
      <c r="C42" s="1042"/>
      <c r="D42" s="1042"/>
      <c r="E42" s="1042"/>
      <c r="F42" s="1043"/>
      <c r="G42" s="811"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1"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1"/>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791"/>
      <c r="I55" s="791"/>
      <c r="J55" s="791"/>
      <c r="K55" s="791"/>
      <c r="L55" s="791"/>
      <c r="M55" s="791"/>
      <c r="N55" s="791"/>
      <c r="O55" s="791"/>
      <c r="P55" s="791"/>
      <c r="Q55" s="791"/>
      <c r="R55" s="791"/>
      <c r="S55" s="791"/>
      <c r="T55" s="791"/>
      <c r="U55" s="791"/>
      <c r="V55" s="791"/>
      <c r="W55" s="791"/>
      <c r="X55" s="791"/>
      <c r="Y55" s="791"/>
      <c r="Z55" s="791"/>
      <c r="AA55" s="791"/>
      <c r="AB55" s="833"/>
      <c r="AC55" s="593" t="s">
        <v>271</v>
      </c>
      <c r="AD55" s="791"/>
      <c r="AE55" s="791"/>
      <c r="AF55" s="791"/>
      <c r="AG55" s="791"/>
      <c r="AH55" s="791"/>
      <c r="AI55" s="791"/>
      <c r="AJ55" s="791"/>
      <c r="AK55" s="791"/>
      <c r="AL55" s="791"/>
      <c r="AM55" s="791"/>
      <c r="AN55" s="791"/>
      <c r="AO55" s="791"/>
      <c r="AP55" s="791"/>
      <c r="AQ55" s="791"/>
      <c r="AR55" s="791"/>
      <c r="AS55" s="791"/>
      <c r="AT55" s="791"/>
      <c r="AU55" s="791"/>
      <c r="AV55" s="791"/>
      <c r="AW55" s="791"/>
      <c r="AX55" s="792"/>
      <c r="AY55">
        <f>COUNTA($G$57,$AC$57)</f>
        <v>0</v>
      </c>
    </row>
    <row r="56" spans="1:51" ht="24.75" customHeight="1" x14ac:dyDescent="0.15">
      <c r="A56" s="1041"/>
      <c r="B56" s="1042"/>
      <c r="C56" s="1042"/>
      <c r="D56" s="1042"/>
      <c r="E56" s="1042"/>
      <c r="F56" s="1043"/>
      <c r="G56" s="811"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1"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1"/>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1"/>
      <c r="B68" s="1042"/>
      <c r="C68" s="1042"/>
      <c r="D68" s="1042"/>
      <c r="E68" s="1042"/>
      <c r="F68" s="1043"/>
      <c r="G68" s="593" t="s">
        <v>272</v>
      </c>
      <c r="H68" s="791"/>
      <c r="I68" s="791"/>
      <c r="J68" s="791"/>
      <c r="K68" s="791"/>
      <c r="L68" s="791"/>
      <c r="M68" s="791"/>
      <c r="N68" s="791"/>
      <c r="O68" s="791"/>
      <c r="P68" s="791"/>
      <c r="Q68" s="791"/>
      <c r="R68" s="791"/>
      <c r="S68" s="791"/>
      <c r="T68" s="791"/>
      <c r="U68" s="791"/>
      <c r="V68" s="791"/>
      <c r="W68" s="791"/>
      <c r="X68" s="791"/>
      <c r="Y68" s="791"/>
      <c r="Z68" s="791"/>
      <c r="AA68" s="791"/>
      <c r="AB68" s="833"/>
      <c r="AC68" s="593" t="s">
        <v>273</v>
      </c>
      <c r="AD68" s="791"/>
      <c r="AE68" s="791"/>
      <c r="AF68" s="791"/>
      <c r="AG68" s="791"/>
      <c r="AH68" s="791"/>
      <c r="AI68" s="791"/>
      <c r="AJ68" s="791"/>
      <c r="AK68" s="791"/>
      <c r="AL68" s="791"/>
      <c r="AM68" s="791"/>
      <c r="AN68" s="791"/>
      <c r="AO68" s="791"/>
      <c r="AP68" s="791"/>
      <c r="AQ68" s="791"/>
      <c r="AR68" s="791"/>
      <c r="AS68" s="791"/>
      <c r="AT68" s="791"/>
      <c r="AU68" s="791"/>
      <c r="AV68" s="791"/>
      <c r="AW68" s="791"/>
      <c r="AX68" s="792"/>
      <c r="AY68">
        <f>COUNTA($G$70,$AC$70)</f>
        <v>0</v>
      </c>
    </row>
    <row r="69" spans="1:51" ht="25.5" customHeight="1" x14ac:dyDescent="0.15">
      <c r="A69" s="1041"/>
      <c r="B69" s="1042"/>
      <c r="C69" s="1042"/>
      <c r="D69" s="1042"/>
      <c r="E69" s="1042"/>
      <c r="F69" s="1043"/>
      <c r="G69" s="811"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1"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1"/>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1"/>
      <c r="B81" s="1042"/>
      <c r="C81" s="1042"/>
      <c r="D81" s="1042"/>
      <c r="E81" s="1042"/>
      <c r="F81" s="1043"/>
      <c r="G81" s="593" t="s">
        <v>274</v>
      </c>
      <c r="H81" s="791"/>
      <c r="I81" s="791"/>
      <c r="J81" s="791"/>
      <c r="K81" s="791"/>
      <c r="L81" s="791"/>
      <c r="M81" s="791"/>
      <c r="N81" s="791"/>
      <c r="O81" s="791"/>
      <c r="P81" s="791"/>
      <c r="Q81" s="791"/>
      <c r="R81" s="791"/>
      <c r="S81" s="791"/>
      <c r="T81" s="791"/>
      <c r="U81" s="791"/>
      <c r="V81" s="791"/>
      <c r="W81" s="791"/>
      <c r="X81" s="791"/>
      <c r="Y81" s="791"/>
      <c r="Z81" s="791"/>
      <c r="AA81" s="791"/>
      <c r="AB81" s="833"/>
      <c r="AC81" s="593" t="s">
        <v>275</v>
      </c>
      <c r="AD81" s="791"/>
      <c r="AE81" s="791"/>
      <c r="AF81" s="791"/>
      <c r="AG81" s="791"/>
      <c r="AH81" s="791"/>
      <c r="AI81" s="791"/>
      <c r="AJ81" s="791"/>
      <c r="AK81" s="791"/>
      <c r="AL81" s="791"/>
      <c r="AM81" s="791"/>
      <c r="AN81" s="791"/>
      <c r="AO81" s="791"/>
      <c r="AP81" s="791"/>
      <c r="AQ81" s="791"/>
      <c r="AR81" s="791"/>
      <c r="AS81" s="791"/>
      <c r="AT81" s="791"/>
      <c r="AU81" s="791"/>
      <c r="AV81" s="791"/>
      <c r="AW81" s="791"/>
      <c r="AX81" s="792"/>
      <c r="AY81">
        <f>COUNTA($G$83,$AC$83)</f>
        <v>0</v>
      </c>
    </row>
    <row r="82" spans="1:51" ht="24.75" customHeight="1" x14ac:dyDescent="0.15">
      <c r="A82" s="1041"/>
      <c r="B82" s="1042"/>
      <c r="C82" s="1042"/>
      <c r="D82" s="1042"/>
      <c r="E82" s="1042"/>
      <c r="F82" s="1043"/>
      <c r="G82" s="811"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1"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1"/>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1"/>
      <c r="B94" s="1042"/>
      <c r="C94" s="1042"/>
      <c r="D94" s="1042"/>
      <c r="E94" s="1042"/>
      <c r="F94" s="1043"/>
      <c r="G94" s="593" t="s">
        <v>276</v>
      </c>
      <c r="H94" s="791"/>
      <c r="I94" s="791"/>
      <c r="J94" s="791"/>
      <c r="K94" s="791"/>
      <c r="L94" s="791"/>
      <c r="M94" s="791"/>
      <c r="N94" s="791"/>
      <c r="O94" s="791"/>
      <c r="P94" s="791"/>
      <c r="Q94" s="791"/>
      <c r="R94" s="791"/>
      <c r="S94" s="791"/>
      <c r="T94" s="791"/>
      <c r="U94" s="791"/>
      <c r="V94" s="791"/>
      <c r="W94" s="791"/>
      <c r="X94" s="791"/>
      <c r="Y94" s="791"/>
      <c r="Z94" s="791"/>
      <c r="AA94" s="791"/>
      <c r="AB94" s="833"/>
      <c r="AC94" s="593" t="s">
        <v>184</v>
      </c>
      <c r="AD94" s="791"/>
      <c r="AE94" s="791"/>
      <c r="AF94" s="791"/>
      <c r="AG94" s="791"/>
      <c r="AH94" s="791"/>
      <c r="AI94" s="791"/>
      <c r="AJ94" s="791"/>
      <c r="AK94" s="791"/>
      <c r="AL94" s="791"/>
      <c r="AM94" s="791"/>
      <c r="AN94" s="791"/>
      <c r="AO94" s="791"/>
      <c r="AP94" s="791"/>
      <c r="AQ94" s="791"/>
      <c r="AR94" s="791"/>
      <c r="AS94" s="791"/>
      <c r="AT94" s="791"/>
      <c r="AU94" s="791"/>
      <c r="AV94" s="791"/>
      <c r="AW94" s="791"/>
      <c r="AX94" s="792"/>
      <c r="AY94">
        <f>COUNTA($G$96,$AC$96)</f>
        <v>0</v>
      </c>
    </row>
    <row r="95" spans="1:51" ht="24.75" customHeight="1" x14ac:dyDescent="0.15">
      <c r="A95" s="1041"/>
      <c r="B95" s="1042"/>
      <c r="C95" s="1042"/>
      <c r="D95" s="1042"/>
      <c r="E95" s="1042"/>
      <c r="F95" s="1043"/>
      <c r="G95" s="811"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1"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1"/>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791"/>
      <c r="I108" s="791"/>
      <c r="J108" s="791"/>
      <c r="K108" s="791"/>
      <c r="L108" s="791"/>
      <c r="M108" s="791"/>
      <c r="N108" s="791"/>
      <c r="O108" s="791"/>
      <c r="P108" s="791"/>
      <c r="Q108" s="791"/>
      <c r="R108" s="791"/>
      <c r="S108" s="791"/>
      <c r="T108" s="791"/>
      <c r="U108" s="791"/>
      <c r="V108" s="791"/>
      <c r="W108" s="791"/>
      <c r="X108" s="791"/>
      <c r="Y108" s="791"/>
      <c r="Z108" s="791"/>
      <c r="AA108" s="791"/>
      <c r="AB108" s="833"/>
      <c r="AC108" s="593" t="s">
        <v>277</v>
      </c>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792"/>
      <c r="AY108">
        <f>COUNTA($G$110,$AC$110)</f>
        <v>0</v>
      </c>
    </row>
    <row r="109" spans="1:51" ht="24.75" customHeight="1" x14ac:dyDescent="0.15">
      <c r="A109" s="1041"/>
      <c r="B109" s="1042"/>
      <c r="C109" s="1042"/>
      <c r="D109" s="1042"/>
      <c r="E109" s="1042"/>
      <c r="F109" s="1043"/>
      <c r="G109" s="811"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1"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1"/>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1"/>
      <c r="B121" s="1042"/>
      <c r="C121" s="1042"/>
      <c r="D121" s="1042"/>
      <c r="E121" s="1042"/>
      <c r="F121" s="1043"/>
      <c r="G121" s="593" t="s">
        <v>278</v>
      </c>
      <c r="H121" s="791"/>
      <c r="I121" s="791"/>
      <c r="J121" s="791"/>
      <c r="K121" s="791"/>
      <c r="L121" s="791"/>
      <c r="M121" s="791"/>
      <c r="N121" s="791"/>
      <c r="O121" s="791"/>
      <c r="P121" s="791"/>
      <c r="Q121" s="791"/>
      <c r="R121" s="791"/>
      <c r="S121" s="791"/>
      <c r="T121" s="791"/>
      <c r="U121" s="791"/>
      <c r="V121" s="791"/>
      <c r="W121" s="791"/>
      <c r="X121" s="791"/>
      <c r="Y121" s="791"/>
      <c r="Z121" s="791"/>
      <c r="AA121" s="791"/>
      <c r="AB121" s="833"/>
      <c r="AC121" s="593" t="s">
        <v>279</v>
      </c>
      <c r="AD121" s="791"/>
      <c r="AE121" s="791"/>
      <c r="AF121" s="791"/>
      <c r="AG121" s="791"/>
      <c r="AH121" s="791"/>
      <c r="AI121" s="791"/>
      <c r="AJ121" s="791"/>
      <c r="AK121" s="791"/>
      <c r="AL121" s="791"/>
      <c r="AM121" s="791"/>
      <c r="AN121" s="791"/>
      <c r="AO121" s="791"/>
      <c r="AP121" s="791"/>
      <c r="AQ121" s="791"/>
      <c r="AR121" s="791"/>
      <c r="AS121" s="791"/>
      <c r="AT121" s="791"/>
      <c r="AU121" s="791"/>
      <c r="AV121" s="791"/>
      <c r="AW121" s="791"/>
      <c r="AX121" s="792"/>
      <c r="AY121">
        <f>COUNTA($G$123,$AC$123)</f>
        <v>0</v>
      </c>
    </row>
    <row r="122" spans="1:51" ht="25.5" customHeight="1" x14ac:dyDescent="0.15">
      <c r="A122" s="1041"/>
      <c r="B122" s="1042"/>
      <c r="C122" s="1042"/>
      <c r="D122" s="1042"/>
      <c r="E122" s="1042"/>
      <c r="F122" s="1043"/>
      <c r="G122" s="811"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1"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1"/>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1"/>
      <c r="B134" s="1042"/>
      <c r="C134" s="1042"/>
      <c r="D134" s="1042"/>
      <c r="E134" s="1042"/>
      <c r="F134" s="1043"/>
      <c r="G134" s="593" t="s">
        <v>280</v>
      </c>
      <c r="H134" s="791"/>
      <c r="I134" s="791"/>
      <c r="J134" s="791"/>
      <c r="K134" s="791"/>
      <c r="L134" s="791"/>
      <c r="M134" s="791"/>
      <c r="N134" s="791"/>
      <c r="O134" s="791"/>
      <c r="P134" s="791"/>
      <c r="Q134" s="791"/>
      <c r="R134" s="791"/>
      <c r="S134" s="791"/>
      <c r="T134" s="791"/>
      <c r="U134" s="791"/>
      <c r="V134" s="791"/>
      <c r="W134" s="791"/>
      <c r="X134" s="791"/>
      <c r="Y134" s="791"/>
      <c r="Z134" s="791"/>
      <c r="AA134" s="791"/>
      <c r="AB134" s="833"/>
      <c r="AC134" s="593" t="s">
        <v>281</v>
      </c>
      <c r="AD134" s="791"/>
      <c r="AE134" s="791"/>
      <c r="AF134" s="791"/>
      <c r="AG134" s="791"/>
      <c r="AH134" s="791"/>
      <c r="AI134" s="791"/>
      <c r="AJ134" s="791"/>
      <c r="AK134" s="791"/>
      <c r="AL134" s="791"/>
      <c r="AM134" s="791"/>
      <c r="AN134" s="791"/>
      <c r="AO134" s="791"/>
      <c r="AP134" s="791"/>
      <c r="AQ134" s="791"/>
      <c r="AR134" s="791"/>
      <c r="AS134" s="791"/>
      <c r="AT134" s="791"/>
      <c r="AU134" s="791"/>
      <c r="AV134" s="791"/>
      <c r="AW134" s="791"/>
      <c r="AX134" s="792"/>
      <c r="AY134">
        <f>COUNTA($G$136,$AC$136)</f>
        <v>0</v>
      </c>
    </row>
    <row r="135" spans="1:51" ht="24.75" customHeight="1" x14ac:dyDescent="0.15">
      <c r="A135" s="1041"/>
      <c r="B135" s="1042"/>
      <c r="C135" s="1042"/>
      <c r="D135" s="1042"/>
      <c r="E135" s="1042"/>
      <c r="F135" s="1043"/>
      <c r="G135" s="811"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1"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1"/>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1"/>
      <c r="B147" s="1042"/>
      <c r="C147" s="1042"/>
      <c r="D147" s="1042"/>
      <c r="E147" s="1042"/>
      <c r="F147" s="1043"/>
      <c r="G147" s="593" t="s">
        <v>282</v>
      </c>
      <c r="H147" s="791"/>
      <c r="I147" s="791"/>
      <c r="J147" s="791"/>
      <c r="K147" s="791"/>
      <c r="L147" s="791"/>
      <c r="M147" s="791"/>
      <c r="N147" s="791"/>
      <c r="O147" s="791"/>
      <c r="P147" s="791"/>
      <c r="Q147" s="791"/>
      <c r="R147" s="791"/>
      <c r="S147" s="791"/>
      <c r="T147" s="791"/>
      <c r="U147" s="791"/>
      <c r="V147" s="791"/>
      <c r="W147" s="791"/>
      <c r="X147" s="791"/>
      <c r="Y147" s="791"/>
      <c r="Z147" s="791"/>
      <c r="AA147" s="791"/>
      <c r="AB147" s="833"/>
      <c r="AC147" s="593" t="s">
        <v>186</v>
      </c>
      <c r="AD147" s="791"/>
      <c r="AE147" s="791"/>
      <c r="AF147" s="791"/>
      <c r="AG147" s="791"/>
      <c r="AH147" s="791"/>
      <c r="AI147" s="791"/>
      <c r="AJ147" s="791"/>
      <c r="AK147" s="791"/>
      <c r="AL147" s="791"/>
      <c r="AM147" s="791"/>
      <c r="AN147" s="791"/>
      <c r="AO147" s="791"/>
      <c r="AP147" s="791"/>
      <c r="AQ147" s="791"/>
      <c r="AR147" s="791"/>
      <c r="AS147" s="791"/>
      <c r="AT147" s="791"/>
      <c r="AU147" s="791"/>
      <c r="AV147" s="791"/>
      <c r="AW147" s="791"/>
      <c r="AX147" s="792"/>
      <c r="AY147">
        <f>COUNTA($G$149,$AC$149)</f>
        <v>0</v>
      </c>
    </row>
    <row r="148" spans="1:51" ht="24.75" customHeight="1" x14ac:dyDescent="0.15">
      <c r="A148" s="1041"/>
      <c r="B148" s="1042"/>
      <c r="C148" s="1042"/>
      <c r="D148" s="1042"/>
      <c r="E148" s="1042"/>
      <c r="F148" s="1043"/>
      <c r="G148" s="811"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1"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1"/>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791"/>
      <c r="I161" s="791"/>
      <c r="J161" s="791"/>
      <c r="K161" s="791"/>
      <c r="L161" s="791"/>
      <c r="M161" s="791"/>
      <c r="N161" s="791"/>
      <c r="O161" s="791"/>
      <c r="P161" s="791"/>
      <c r="Q161" s="791"/>
      <c r="R161" s="791"/>
      <c r="S161" s="791"/>
      <c r="T161" s="791"/>
      <c r="U161" s="791"/>
      <c r="V161" s="791"/>
      <c r="W161" s="791"/>
      <c r="X161" s="791"/>
      <c r="Y161" s="791"/>
      <c r="Z161" s="791"/>
      <c r="AA161" s="791"/>
      <c r="AB161" s="833"/>
      <c r="AC161" s="593" t="s">
        <v>283</v>
      </c>
      <c r="AD161" s="791"/>
      <c r="AE161" s="791"/>
      <c r="AF161" s="791"/>
      <c r="AG161" s="791"/>
      <c r="AH161" s="791"/>
      <c r="AI161" s="791"/>
      <c r="AJ161" s="791"/>
      <c r="AK161" s="791"/>
      <c r="AL161" s="791"/>
      <c r="AM161" s="791"/>
      <c r="AN161" s="791"/>
      <c r="AO161" s="791"/>
      <c r="AP161" s="791"/>
      <c r="AQ161" s="791"/>
      <c r="AR161" s="791"/>
      <c r="AS161" s="791"/>
      <c r="AT161" s="791"/>
      <c r="AU161" s="791"/>
      <c r="AV161" s="791"/>
      <c r="AW161" s="791"/>
      <c r="AX161" s="792"/>
      <c r="AY161">
        <f>COUNTA($G$163,$AC$163)</f>
        <v>0</v>
      </c>
    </row>
    <row r="162" spans="1:51" ht="24.75" customHeight="1" x14ac:dyDescent="0.15">
      <c r="A162" s="1041"/>
      <c r="B162" s="1042"/>
      <c r="C162" s="1042"/>
      <c r="D162" s="1042"/>
      <c r="E162" s="1042"/>
      <c r="F162" s="1043"/>
      <c r="G162" s="811"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1"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1"/>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1"/>
      <c r="B174" s="1042"/>
      <c r="C174" s="1042"/>
      <c r="D174" s="1042"/>
      <c r="E174" s="1042"/>
      <c r="F174" s="1043"/>
      <c r="G174" s="593" t="s">
        <v>284</v>
      </c>
      <c r="H174" s="791"/>
      <c r="I174" s="791"/>
      <c r="J174" s="791"/>
      <c r="K174" s="791"/>
      <c r="L174" s="791"/>
      <c r="M174" s="791"/>
      <c r="N174" s="791"/>
      <c r="O174" s="791"/>
      <c r="P174" s="791"/>
      <c r="Q174" s="791"/>
      <c r="R174" s="791"/>
      <c r="S174" s="791"/>
      <c r="T174" s="791"/>
      <c r="U174" s="791"/>
      <c r="V174" s="791"/>
      <c r="W174" s="791"/>
      <c r="X174" s="791"/>
      <c r="Y174" s="791"/>
      <c r="Z174" s="791"/>
      <c r="AA174" s="791"/>
      <c r="AB174" s="833"/>
      <c r="AC174" s="593" t="s">
        <v>285</v>
      </c>
      <c r="AD174" s="791"/>
      <c r="AE174" s="791"/>
      <c r="AF174" s="791"/>
      <c r="AG174" s="791"/>
      <c r="AH174" s="791"/>
      <c r="AI174" s="791"/>
      <c r="AJ174" s="791"/>
      <c r="AK174" s="791"/>
      <c r="AL174" s="791"/>
      <c r="AM174" s="791"/>
      <c r="AN174" s="791"/>
      <c r="AO174" s="791"/>
      <c r="AP174" s="791"/>
      <c r="AQ174" s="791"/>
      <c r="AR174" s="791"/>
      <c r="AS174" s="791"/>
      <c r="AT174" s="791"/>
      <c r="AU174" s="791"/>
      <c r="AV174" s="791"/>
      <c r="AW174" s="791"/>
      <c r="AX174" s="792"/>
      <c r="AY174">
        <f>COUNTA($G$176,$AC$176)</f>
        <v>0</v>
      </c>
    </row>
    <row r="175" spans="1:51" ht="25.5" customHeight="1" x14ac:dyDescent="0.15">
      <c r="A175" s="1041"/>
      <c r="B175" s="1042"/>
      <c r="C175" s="1042"/>
      <c r="D175" s="1042"/>
      <c r="E175" s="1042"/>
      <c r="F175" s="1043"/>
      <c r="G175" s="811"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1"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1"/>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1"/>
      <c r="B187" s="1042"/>
      <c r="C187" s="1042"/>
      <c r="D187" s="1042"/>
      <c r="E187" s="1042"/>
      <c r="F187" s="1043"/>
      <c r="G187" s="593" t="s">
        <v>287</v>
      </c>
      <c r="H187" s="791"/>
      <c r="I187" s="791"/>
      <c r="J187" s="791"/>
      <c r="K187" s="791"/>
      <c r="L187" s="791"/>
      <c r="M187" s="791"/>
      <c r="N187" s="791"/>
      <c r="O187" s="791"/>
      <c r="P187" s="791"/>
      <c r="Q187" s="791"/>
      <c r="R187" s="791"/>
      <c r="S187" s="791"/>
      <c r="T187" s="791"/>
      <c r="U187" s="791"/>
      <c r="V187" s="791"/>
      <c r="W187" s="791"/>
      <c r="X187" s="791"/>
      <c r="Y187" s="791"/>
      <c r="Z187" s="791"/>
      <c r="AA187" s="791"/>
      <c r="AB187" s="833"/>
      <c r="AC187" s="593" t="s">
        <v>286</v>
      </c>
      <c r="AD187" s="791"/>
      <c r="AE187" s="791"/>
      <c r="AF187" s="791"/>
      <c r="AG187" s="791"/>
      <c r="AH187" s="791"/>
      <c r="AI187" s="791"/>
      <c r="AJ187" s="791"/>
      <c r="AK187" s="791"/>
      <c r="AL187" s="791"/>
      <c r="AM187" s="791"/>
      <c r="AN187" s="791"/>
      <c r="AO187" s="791"/>
      <c r="AP187" s="791"/>
      <c r="AQ187" s="791"/>
      <c r="AR187" s="791"/>
      <c r="AS187" s="791"/>
      <c r="AT187" s="791"/>
      <c r="AU187" s="791"/>
      <c r="AV187" s="791"/>
      <c r="AW187" s="791"/>
      <c r="AX187" s="792"/>
      <c r="AY187">
        <f>COUNTA($G$189,$AC$189)</f>
        <v>0</v>
      </c>
    </row>
    <row r="188" spans="1:51" ht="24.75" customHeight="1" x14ac:dyDescent="0.15">
      <c r="A188" s="1041"/>
      <c r="B188" s="1042"/>
      <c r="C188" s="1042"/>
      <c r="D188" s="1042"/>
      <c r="E188" s="1042"/>
      <c r="F188" s="1043"/>
      <c r="G188" s="811"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1"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1"/>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1"/>
      <c r="B200" s="1042"/>
      <c r="C200" s="1042"/>
      <c r="D200" s="1042"/>
      <c r="E200" s="1042"/>
      <c r="F200" s="1043"/>
      <c r="G200" s="593" t="s">
        <v>288</v>
      </c>
      <c r="H200" s="791"/>
      <c r="I200" s="791"/>
      <c r="J200" s="791"/>
      <c r="K200" s="791"/>
      <c r="L200" s="791"/>
      <c r="M200" s="791"/>
      <c r="N200" s="791"/>
      <c r="O200" s="791"/>
      <c r="P200" s="791"/>
      <c r="Q200" s="791"/>
      <c r="R200" s="791"/>
      <c r="S200" s="791"/>
      <c r="T200" s="791"/>
      <c r="U200" s="791"/>
      <c r="V200" s="791"/>
      <c r="W200" s="791"/>
      <c r="X200" s="791"/>
      <c r="Y200" s="791"/>
      <c r="Z200" s="791"/>
      <c r="AA200" s="791"/>
      <c r="AB200" s="833"/>
      <c r="AC200" s="593" t="s">
        <v>188</v>
      </c>
      <c r="AD200" s="791"/>
      <c r="AE200" s="791"/>
      <c r="AF200" s="791"/>
      <c r="AG200" s="791"/>
      <c r="AH200" s="791"/>
      <c r="AI200" s="791"/>
      <c r="AJ200" s="791"/>
      <c r="AK200" s="791"/>
      <c r="AL200" s="791"/>
      <c r="AM200" s="791"/>
      <c r="AN200" s="791"/>
      <c r="AO200" s="791"/>
      <c r="AP200" s="791"/>
      <c r="AQ200" s="791"/>
      <c r="AR200" s="791"/>
      <c r="AS200" s="791"/>
      <c r="AT200" s="791"/>
      <c r="AU200" s="791"/>
      <c r="AV200" s="791"/>
      <c r="AW200" s="791"/>
      <c r="AX200" s="792"/>
      <c r="AY200">
        <f>COUNTA($G$202,$AC$202)</f>
        <v>0</v>
      </c>
    </row>
    <row r="201" spans="1:51" ht="24.75" customHeight="1" x14ac:dyDescent="0.15">
      <c r="A201" s="1041"/>
      <c r="B201" s="1042"/>
      <c r="C201" s="1042"/>
      <c r="D201" s="1042"/>
      <c r="E201" s="1042"/>
      <c r="F201" s="1043"/>
      <c r="G201" s="811"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1"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1"/>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791"/>
      <c r="I214" s="791"/>
      <c r="J214" s="791"/>
      <c r="K214" s="791"/>
      <c r="L214" s="791"/>
      <c r="M214" s="791"/>
      <c r="N214" s="791"/>
      <c r="O214" s="791"/>
      <c r="P214" s="791"/>
      <c r="Q214" s="791"/>
      <c r="R214" s="791"/>
      <c r="S214" s="791"/>
      <c r="T214" s="791"/>
      <c r="U214" s="791"/>
      <c r="V214" s="791"/>
      <c r="W214" s="791"/>
      <c r="X214" s="791"/>
      <c r="Y214" s="791"/>
      <c r="Z214" s="791"/>
      <c r="AA214" s="791"/>
      <c r="AB214" s="833"/>
      <c r="AC214" s="593" t="s">
        <v>289</v>
      </c>
      <c r="AD214" s="791"/>
      <c r="AE214" s="791"/>
      <c r="AF214" s="791"/>
      <c r="AG214" s="791"/>
      <c r="AH214" s="791"/>
      <c r="AI214" s="791"/>
      <c r="AJ214" s="791"/>
      <c r="AK214" s="791"/>
      <c r="AL214" s="791"/>
      <c r="AM214" s="791"/>
      <c r="AN214" s="791"/>
      <c r="AO214" s="791"/>
      <c r="AP214" s="791"/>
      <c r="AQ214" s="791"/>
      <c r="AR214" s="791"/>
      <c r="AS214" s="791"/>
      <c r="AT214" s="791"/>
      <c r="AU214" s="791"/>
      <c r="AV214" s="791"/>
      <c r="AW214" s="791"/>
      <c r="AX214" s="792"/>
      <c r="AY214">
        <f>COUNTA($G$216,$AC$216)</f>
        <v>0</v>
      </c>
    </row>
    <row r="215" spans="1:51" ht="24.75" customHeight="1" x14ac:dyDescent="0.15">
      <c r="A215" s="1041"/>
      <c r="B215" s="1042"/>
      <c r="C215" s="1042"/>
      <c r="D215" s="1042"/>
      <c r="E215" s="1042"/>
      <c r="F215" s="1043"/>
      <c r="G215" s="811"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1"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1"/>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1"/>
      <c r="B227" s="1042"/>
      <c r="C227" s="1042"/>
      <c r="D227" s="1042"/>
      <c r="E227" s="1042"/>
      <c r="F227" s="1043"/>
      <c r="G227" s="593" t="s">
        <v>290</v>
      </c>
      <c r="H227" s="791"/>
      <c r="I227" s="791"/>
      <c r="J227" s="791"/>
      <c r="K227" s="791"/>
      <c r="L227" s="791"/>
      <c r="M227" s="791"/>
      <c r="N227" s="791"/>
      <c r="O227" s="791"/>
      <c r="P227" s="791"/>
      <c r="Q227" s="791"/>
      <c r="R227" s="791"/>
      <c r="S227" s="791"/>
      <c r="T227" s="791"/>
      <c r="U227" s="791"/>
      <c r="V227" s="791"/>
      <c r="W227" s="791"/>
      <c r="X227" s="791"/>
      <c r="Y227" s="791"/>
      <c r="Z227" s="791"/>
      <c r="AA227" s="791"/>
      <c r="AB227" s="833"/>
      <c r="AC227" s="593" t="s">
        <v>291</v>
      </c>
      <c r="AD227" s="791"/>
      <c r="AE227" s="791"/>
      <c r="AF227" s="791"/>
      <c r="AG227" s="791"/>
      <c r="AH227" s="791"/>
      <c r="AI227" s="791"/>
      <c r="AJ227" s="791"/>
      <c r="AK227" s="791"/>
      <c r="AL227" s="791"/>
      <c r="AM227" s="791"/>
      <c r="AN227" s="791"/>
      <c r="AO227" s="791"/>
      <c r="AP227" s="791"/>
      <c r="AQ227" s="791"/>
      <c r="AR227" s="791"/>
      <c r="AS227" s="791"/>
      <c r="AT227" s="791"/>
      <c r="AU227" s="791"/>
      <c r="AV227" s="791"/>
      <c r="AW227" s="791"/>
      <c r="AX227" s="792"/>
      <c r="AY227">
        <f>COUNTA($G$229,$AC$229)</f>
        <v>0</v>
      </c>
    </row>
    <row r="228" spans="1:51" ht="25.5" customHeight="1" x14ac:dyDescent="0.15">
      <c r="A228" s="1041"/>
      <c r="B228" s="1042"/>
      <c r="C228" s="1042"/>
      <c r="D228" s="1042"/>
      <c r="E228" s="1042"/>
      <c r="F228" s="1043"/>
      <c r="G228" s="811"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1"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1"/>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1"/>
      <c r="B240" s="1042"/>
      <c r="C240" s="1042"/>
      <c r="D240" s="1042"/>
      <c r="E240" s="1042"/>
      <c r="F240" s="1043"/>
      <c r="G240" s="593" t="s">
        <v>292</v>
      </c>
      <c r="H240" s="791"/>
      <c r="I240" s="791"/>
      <c r="J240" s="791"/>
      <c r="K240" s="791"/>
      <c r="L240" s="791"/>
      <c r="M240" s="791"/>
      <c r="N240" s="791"/>
      <c r="O240" s="791"/>
      <c r="P240" s="791"/>
      <c r="Q240" s="791"/>
      <c r="R240" s="791"/>
      <c r="S240" s="791"/>
      <c r="T240" s="791"/>
      <c r="U240" s="791"/>
      <c r="V240" s="791"/>
      <c r="W240" s="791"/>
      <c r="X240" s="791"/>
      <c r="Y240" s="791"/>
      <c r="Z240" s="791"/>
      <c r="AA240" s="791"/>
      <c r="AB240" s="833"/>
      <c r="AC240" s="593" t="s">
        <v>293</v>
      </c>
      <c r="AD240" s="791"/>
      <c r="AE240" s="791"/>
      <c r="AF240" s="791"/>
      <c r="AG240" s="791"/>
      <c r="AH240" s="791"/>
      <c r="AI240" s="791"/>
      <c r="AJ240" s="791"/>
      <c r="AK240" s="791"/>
      <c r="AL240" s="791"/>
      <c r="AM240" s="791"/>
      <c r="AN240" s="791"/>
      <c r="AO240" s="791"/>
      <c r="AP240" s="791"/>
      <c r="AQ240" s="791"/>
      <c r="AR240" s="791"/>
      <c r="AS240" s="791"/>
      <c r="AT240" s="791"/>
      <c r="AU240" s="791"/>
      <c r="AV240" s="791"/>
      <c r="AW240" s="791"/>
      <c r="AX240" s="792"/>
      <c r="AY240">
        <f>COUNTA($G$242,$AC$242)</f>
        <v>0</v>
      </c>
    </row>
    <row r="241" spans="1:51" ht="24.75" customHeight="1" x14ac:dyDescent="0.15">
      <c r="A241" s="1041"/>
      <c r="B241" s="1042"/>
      <c r="C241" s="1042"/>
      <c r="D241" s="1042"/>
      <c r="E241" s="1042"/>
      <c r="F241" s="1043"/>
      <c r="G241" s="811"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1"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1"/>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1"/>
      <c r="B253" s="1042"/>
      <c r="C253" s="1042"/>
      <c r="D253" s="1042"/>
      <c r="E253" s="1042"/>
      <c r="F253" s="1043"/>
      <c r="G253" s="593" t="s">
        <v>294</v>
      </c>
      <c r="H253" s="791"/>
      <c r="I253" s="791"/>
      <c r="J253" s="791"/>
      <c r="K253" s="791"/>
      <c r="L253" s="791"/>
      <c r="M253" s="791"/>
      <c r="N253" s="791"/>
      <c r="O253" s="791"/>
      <c r="P253" s="791"/>
      <c r="Q253" s="791"/>
      <c r="R253" s="791"/>
      <c r="S253" s="791"/>
      <c r="T253" s="791"/>
      <c r="U253" s="791"/>
      <c r="V253" s="791"/>
      <c r="W253" s="791"/>
      <c r="X253" s="791"/>
      <c r="Y253" s="791"/>
      <c r="Z253" s="791"/>
      <c r="AA253" s="791"/>
      <c r="AB253" s="833"/>
      <c r="AC253" s="593" t="s">
        <v>190</v>
      </c>
      <c r="AD253" s="791"/>
      <c r="AE253" s="791"/>
      <c r="AF253" s="791"/>
      <c r="AG253" s="791"/>
      <c r="AH253" s="791"/>
      <c r="AI253" s="791"/>
      <c r="AJ253" s="791"/>
      <c r="AK253" s="791"/>
      <c r="AL253" s="791"/>
      <c r="AM253" s="791"/>
      <c r="AN253" s="791"/>
      <c r="AO253" s="791"/>
      <c r="AP253" s="791"/>
      <c r="AQ253" s="791"/>
      <c r="AR253" s="791"/>
      <c r="AS253" s="791"/>
      <c r="AT253" s="791"/>
      <c r="AU253" s="791"/>
      <c r="AV253" s="791"/>
      <c r="AW253" s="791"/>
      <c r="AX253" s="792"/>
      <c r="AY253">
        <f>COUNTA($G$255,$AC$255)</f>
        <v>0</v>
      </c>
    </row>
    <row r="254" spans="1:51" ht="24.75" customHeight="1" x14ac:dyDescent="0.15">
      <c r="A254" s="1041"/>
      <c r="B254" s="1042"/>
      <c r="C254" s="1042"/>
      <c r="D254" s="1042"/>
      <c r="E254" s="1042"/>
      <c r="F254" s="1043"/>
      <c r="G254" s="811"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1"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1"/>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2021-06-29T13:11:53Z</cp:lastPrinted>
  <dcterms:created xsi:type="dcterms:W3CDTF">2012-03-13T00:50:25Z</dcterms:created>
  <dcterms:modified xsi:type="dcterms:W3CDTF">2021-07-02T09:41:07Z</dcterms:modified>
</cp:coreProperties>
</file>