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35" i="3"/>
  <c r="AY369" i="3"/>
  <c r="AY255" i="3"/>
  <c r="AY616" i="3"/>
  <c r="AY606" i="3"/>
  <c r="AY271" i="3"/>
  <c r="AY459" i="3"/>
  <c r="AY64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<sst xmlns="http://schemas.openxmlformats.org/spreadsheetml/2006/main" count="3107" uniqueCount="839">
  <si>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</si>
  <si>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</si>
  <si>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</si>
  <si>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</si>
  <si>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</si>
  <si>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</si>
  <si>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</si>
  <si>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</si>
  <si>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</si>
  <si>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</si>
  <si>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</si>
  <si>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</si>
  <si>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</si>
  <si>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</si>
  <si>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</si>
  <si>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</si>
  <si>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</si>
  <si>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</si>
  <si>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</si>
  <si>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</si>
  <si>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</si>
  <si>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</si>
  <si>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</si>
  <si>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</si>
  <si>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</si>
  <si>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</si>
  <si>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</si>
  <si>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</si>
  <si>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</si>
  <si>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</si>
  <si>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</si>
  <si>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</si>
  <si>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</si>
  <si>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</si>
  <si>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</si>
  <si>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</si>
  <si>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</si>
  <si>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</si>
  <si>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</si>
  <si>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</si>
  <si>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</si>
  <si>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</si>
  <si>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</si>
  <si>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</si>
  <si>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</si>
  <si>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</si>
  <si>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</si>
  <si>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</si>
  <si>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</si>
  <si>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</si>
  <si>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</si>
  <si>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</si>
  <si>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</si>
  <si>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</si>
  <si>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</si>
  <si>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</si>
  <si>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</si>
  <si>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</si>
  <si>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</si>
  <si>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</si>
  <si>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</si>
  <si>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</si>
  <si>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</si>
  <si>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</si>
  <si>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</si>
  <si>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</si>
  <si>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</si>
  <si>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</si>
  <si>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</si>
  <si>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</si>
  <si>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</si>
  <si>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</si>
  <si>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</si>
  <si>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</si>
  <si>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</si>
  <si>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</si>
  <si>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</si>
  <si>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</si>
  <si>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</si>
  <si>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</si>
  <si>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</si>
  <si>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</si>
  <si>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</si>
  <si>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</si>
  <si>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</si>
  <si>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</si>
  <si>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</si>
  <si>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</si>
  <si>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</si>
  <si>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</si>
  <si>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</si>
  <si>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</si>
  <si>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</si>
  <si>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</si>
  <si>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</si>
  <si>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</si>
  <si>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</si>
  <si>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</si>
  <si>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</si>
  <si>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</si>
  <si>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</si>
  <si>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</si>
  <si>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</si>
  <si>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</si>
  <si>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</si>
  <si>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</si>
  <si>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</si>
  <si>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</si>
  <si>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</si>
  <si>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</si>
  <si>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</si>
  <si>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</si>
  <si>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</si>
  <si>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</si>
  <si>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</si>
  <si>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</si>
  <si>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</si>
  <si>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</si>
  <si>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</si>
  <si>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</si>
  <si>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</si>
  <si>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</si>
  <si>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</si>
  <si>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</si>
  <si>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</si>
  <si>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</si>
  <si>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</si>
  <si>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</si>
  <si>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</si>
  <si>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</si>
  <si>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</si>
  <si>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</si>
  <si>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</si>
  <si>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</si>
  <si>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</si>
  <si>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</si>
  <si>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</si>
  <si>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</si>
  <si>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</si>
  <si>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</si>
  <si>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</si>
  <si>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</si>
  <si>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</si>
  <si>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</si>
  <si>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</si>
  <si>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</si>
  <si>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</si>
  <si>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</si>
  <si>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</si>
  <si>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</si>
  <si>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</si>
  <si>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</si>
  <si>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</si>
  <si>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</si>
  <si>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</si>
  <si>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</si>
  <si>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</si>
  <si>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</si>
  <si>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</si>
  <si>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</si>
  <si>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</si>
  <si>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</si>
  <si>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</si>
  <si>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</si>
  <si>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</si>
  <si>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</si>
  <si>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</si>
  <si>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</si>
  <si>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</si>
  <si>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</si>
  <si>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</si>
  <si>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</si>
  <si>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</si>
  <si>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</si>
  <si>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</si>
  <si>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</si>
  <si>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</si>
  <si>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</si>
  <si>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</si>
  <si>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</si>
  <si>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</si>
  <si>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</si>
  <si>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</si>
  <si>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</si>
  <si>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</si>
  <si>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</si>
  <si>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</si>
  <si>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</si>
  <si>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</si>
  <si>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</si>
  <si>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</si>
  <si>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</si>
  <si>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</si>
  <si>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</si>
  <si>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</si>
  <si>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</si>
  <si>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</si>
  <si>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</si>
  <si>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</si>
  <si>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</si>
  <si>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</si>
  <si>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</si>
  <si>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</si>
  <si>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</si>
  <si>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</si>
  <si>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</si>
  <si>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</si>
  <si>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</si>
  <si>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</si>
  <si>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</si>
  <si>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</si>
  <si>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</si>
  <si>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</si>
  <si>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</si>
  <si>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</si>
  <si>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</si>
  <si>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</si>
  <si>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</si>
  <si>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</si>
  <si>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</si>
  <si>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</si>
  <si>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</si>
  <si>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</si>
  <si>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</si>
  <si>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</si>
  <si>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</si>
  <si>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</si>
  <si>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</si>
  <si>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</si>
  <si>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</si>
  <si>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</si>
  <si>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</si>
  <si>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</si>
  <si>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</si>
  <si>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</si>
  <si>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</si>
  <si>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</si>
  <si>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</si>
  <si>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</si>
  <si>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</si>
  <si>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</si>
  <si>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</si>
  <si>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</si>
  <si>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</si>
  <si>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</si>
  <si>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</si>
  <si>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</si>
  <si>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</si>
  <si>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</si>
  <si>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</si>
  <si>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</si>
  <si>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</si>
  <si>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</si>
  <si>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</si>
  <si>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</si>
  <si>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</si>
  <si>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</si>
  <si>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</si>
  <si>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</si>
  <si>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</si>
  <si>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</si>
  <si>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</si>
  <si>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</si>
  <si>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</si>
  <si>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</si>
  <si>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</si>
  <si>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</si>
  <si>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</si>
  <si>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</si>
  <si>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</si>
  <si>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</si>
  <si>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</si>
  <si>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</si>
  <si>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</si>
  <si>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</si>
  <si>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</si>
  <si>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</si>
  <si>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</si>
  <si>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</si>
  <si>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</si>
  <si>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</si>
  <si>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</si>
  <si>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</si>
  <si>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</si>
  <si>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</si>
  <si>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</si>
  <si>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</si>
  <si>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</si>
  <si>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</si>
  <si>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</si>
  <si>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</si>
  <si>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</si>
  <si>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</si>
  <si>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</si>
  <si>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</si>
  <si>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</si>
  <si>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</si>
  <si>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</si>
  <si>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</si>
  <si>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</si>
  <si>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</si>
  <si>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</si>
  <si>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</si>
  <si>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</si>
  <si>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</si>
  <si>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</si>
  <si>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</si>
  <si>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</si>
  <si>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</si>
  <si>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</si>
  <si>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</si>
  <si>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</si>
  <si>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</si>
  <si>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</si>
  <si>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</si>
  <si>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</si>
  <si>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</si>
  <si>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</si>
  <si>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</si>
  <si>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</si>
  <si>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</si>
  <si>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</si>
  <si>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</si>
  <si>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</si>
  <si>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</si>
  <si>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</si>
  <si>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</si>
  <si>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</si>
  <si>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</si>
  <si>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</si>
  <si>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</si>
  <si>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</si>
  <si>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</si>
  <si>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</si>
  <si>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</si>
  <si>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</si>
  <si>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</si>
  <si>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</si>
  <si>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</si>
  <si>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</si>
  <si>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</si>
  <si>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</si>
  <si>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</si>
  <si>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</si>
  <si>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</si>
  <si>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</si>
  <si>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</si>
  <si>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</si>
  <si>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</si>
  <si>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</si>
  <si>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</si>
  <si>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</si>
  <si>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</si>
  <si>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</si>
  <si>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</si>
  <si>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</si>
  <si>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</si>
  <si>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</si>
  <si>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</si>
  <si>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</si>
  <si>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</si>
  <si>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</si>
  <si>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</si>
  <si>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</si>
  <si>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</si>
  <si>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</si>
  <si>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</si>
  <si>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</si>
  <si>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</si>
  <si>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</si>
  <si>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</si>
  <si>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</si>
  <si>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</si>
  <si>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</si>
  <si>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</si>
  <si>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</si>
  <si>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</si>
  <si>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</si>
  <si>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</si>
  <si>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</si>
  <si>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</si>
  <si>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</si>
  <si>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</si>
  <si>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</si>
  <si>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</si>
  <si>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</si>
  <si>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</si>
  <si>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</si>
  <si>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</si>
  <si>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</si>
  <si>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</si>
  <si>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</si>
  <si>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</si>
  <si>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</si>
  <si>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</si>
  <si>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</si>
  <si>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</si>
  <si>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</si>
  <si>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</si>
  <si>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</si>
  <si>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</si>
  <si>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</si>
  <si>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</si>
  <si>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</si>
  <si>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</si>
  <si>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</si>
  <si>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</si>
  <si>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</si>
  <si>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</si>
  <si>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</si>
  <si>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</si>
  <si>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</si>
  <si>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</si>
  <si>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</si>
  <si>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</si>
  <si>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</si>
  <si>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</si>
  <si>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</si>
  <si>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</si>
  <si>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</si>
  <si>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</si>
  <si>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</si>
  <si>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</si>
  <si>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</si>
  <si>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</si>
  <si>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</si>
  <si>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</si>
  <si>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</si>
  <si>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</si>
  <si>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</si>
  <si>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</si>
  <si>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</si>
  <si>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</si>
  <si>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</si>
  <si>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</si>
  <si>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</si>
  <si>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</si>
  <si>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</si>
  <si>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</si>
  <si>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</si>
  <si>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</si>
  <si>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</si>
  <si>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</si>
  <si>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</si>
  <si>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</si>
  <si>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</si>
  <si>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</si>
  <si>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</si>
  <si>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</si>
  <si>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</si>
  <si>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</si>
  <si>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</si>
  <si>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</si>
  <si>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</si>
  <si>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</si>
  <si>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</si>
  <si>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</si>
  <si>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</si>
  <si>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</si>
  <si>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</si>
  <si>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</si>
  <si>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</si>
  <si>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</si>
  <si>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</si>
  <si>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</si>
  <si>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</si>
  <si>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</si>
  <si>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</si>
  <si>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</si>
  <si>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</si>
  <si>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</si>
  <si>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</si>
  <si>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</si>
  <si>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</si>
  <si>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</si>
  <si>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</si>
  <si>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</si>
  <si>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</si>
  <si>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</si>
  <si>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</si>
  <si>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</si>
  <si>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</si>
  <si>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</si>
  <si>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</si>
  <si>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</si>
  <si>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</si>
  <si>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</si>
  <si>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</si>
  <si>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</si>
  <si>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</si>
  <si>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</si>
  <si>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</si>
  <si>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</si>
  <si>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</si>
  <si>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</si>
  <si>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</si>
  <si>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</si>
  <si>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</si>
  <si>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</si>
  <si>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</si>
  <si>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</si>
  <si>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</si>
  <si>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</si>
  <si>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</si>
  <si>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</si>
  <si>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</si>
  <si>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</si>
  <si>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</si>
  <si>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</si>
  <si>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</si>
  <si>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</si>
  <si>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</si>
  <si>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</si>
  <si>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</si>
  <si>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</si>
  <si>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</si>
  <si>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</si>
  <si>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</si>
  <si>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</si>
  <si>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</si>
  <si>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</si>
  <si>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</si>
  <si>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</si>
  <si>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</si>
  <si>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</si>
  <si>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</si>
  <si>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</si>
  <si>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</si>
  <si>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</si>
  <si>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</si>
  <si>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</si>
  <si>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</si>
  <si>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</si>
  <si>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</si>
  <si>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</si>
  <si>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</si>
  <si>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</si>
  <si>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</si>
  <si>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</si>
  <si>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</si>
  <si>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</si>
  <si>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</si>
  <si>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</si>
  <si>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</si>
  <si>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</si>
  <si>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</si>
  <si>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</si>
  <si>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</si>
  <si>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</si>
  <si>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</si>
  <si>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</si>
  <si>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</si>
  <si>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</si>
  <si>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</si>
  <si>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</si>
  <si>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</si>
  <si>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</si>
  <si>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</si>
  <si>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</si>
  <si>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</si>
  <si>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</si>
  <si>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</si>
  <si>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</si>
  <si>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</si>
  <si>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</si>
  <si>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</si>
  <si>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</si>
  <si>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</si>
  <si>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</si>
  <si>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</si>
  <si>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</si>
  <si>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</si>
  <si>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</si>
  <si>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</si>
  <si>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</si>
  <si>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</si>
  <si>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</si>
  <si>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</si>
  <si>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</si>
  <si>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</si>
  <si>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</si>
  <si>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</si>
  <si>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</si>
  <si>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</si>
  <si>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</si>
  <si>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</si>
  <si>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</si>
  <si>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</si>
  <si>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</si>
  <si>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</si>
  <si>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</si>
  <si>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</si>
  <si>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</si>
  <si>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</si>
  <si>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</si>
  <si>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</si>
  <si>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</si>
  <si>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</si>
  <si>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</si>
  <si>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</si>
  <si>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</si>
  <si>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</si>
  <si>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</si>
  <si>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</si>
  <si>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</si>
  <si>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</si>
  <si>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</si>
  <si>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</si>
  <si>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</si>
  <si>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</si>
  <si>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</si>
  <si>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</si>
  <si>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</si>
  <si>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</si>
  <si>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</si>
  <si>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</si>
  <si>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</si>
  <si>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</si>
  <si>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</si>
  <si>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</si>
  <si>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</si>
  <si>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</si>
  <si>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</si>
  <si>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</si>
  <si>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</si>
  <si>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</si>
  <si>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</si>
  <si>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</si>
  <si>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</si>
  <si>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</si>
  <si>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</si>
  <si>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</si>
  <si>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</si>
  <si>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</si>
  <si>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</si>
  <si>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</si>
  <si>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</si>
  <si>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</si>
  <si>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</si>
  <si>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</si>
  <si>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</si>
  <si>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</si>
  <si>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</si>
  <si>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</si>
  <si>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</si>
  <si>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</si>
  <si>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</si>
  <si>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</si>
  <si>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</si>
  <si>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</si>
  <si>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</si>
  <si>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</si>
  <si>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</si>
  <si>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</si>
  <si>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</si>
  <si>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</si>
  <si>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</si>
  <si>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</si>
  <si>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</si>
  <si>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</si>
  <si>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</si>
  <si>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</si>
  <si>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</si>
  <si>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</si>
  <si>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</si>
  <si>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</si>
  <si>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</si>
  <si>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</si>
  <si>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</si>
  <si>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</si>
  <si>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</si>
  <si>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</si>
  <si>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</si>
  <si>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</si>
  <si>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</si>
  <si>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</si>
  <si>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</si>
  <si>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</si>
  <si>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</si>
  <si>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</si>
  <si>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</si>
  <si>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</si>
  <si>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</si>
  <si>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</si>
  <si>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</si>
  <si>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</si>
  <si>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</si>
  <si>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</si>
  <si>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</si>
  <si>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</si>
  <si>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</si>
  <si>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</si>
  <si>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</si>
  <si>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</si>
  <si>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</si>
  <si>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</si>
  <si>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</si>
  <si>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</si>
  <si>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</si>
  <si>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</si>
  <si>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</si>
  <si>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</si>
  <si>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</si>
  <si>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</si>
  <si>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</si>
  <si>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</si>
  <si>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</si>
  <si>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</si>
  <si>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</si>
  <si>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</si>
  <si>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</si>
  <si>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</si>
  <si>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</si>
  <si>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</si>
  <si>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</si>
  <si>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</si>
  <si>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広報課長
川上　直人</t>
    <rPh sb="0" eb="3">
      <t>コウホウカ</t>
    </rPh>
    <rPh sb="3" eb="4">
      <t>チョウ</t>
    </rPh>
    <rPh sb="5" eb="7">
      <t>カワカミ</t>
    </rPh>
    <rPh sb="8" eb="10">
      <t>ナオト</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</si>
  <si>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</si>
  <si>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</si>
  <si>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t>
    <phoneticPr fontId="5"/>
  </si>
  <si>
    <t>印刷物広報</t>
    <rPh sb="0" eb="3">
      <t>インサツブツ</t>
    </rPh>
    <rPh sb="3" eb="5">
      <t>コウホウ</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</si>
  <si>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</si>
  <si>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　我が国の平和と安全を守る防衛省・自衛隊の活動は、国民一人一人の理解と支持があって初めて成り立つものである。南スーダンＰＫＯやソマリア沖・アデン湾における海賊対処行動、災害派遣など、国内外における活動の広がりに伴い、国民の関心の高まりや国民への説明責任といった観点から、平素から防衛政策や活動内容を積極的に広報する必要があるとの認識のもと、防衛白書やパンフレットといった様々な印刷物を活用した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4" eb="86">
      <t>サイガイ</t>
    </rPh>
    <rPh sb="86" eb="88">
      <t>ハケン</t>
    </rPh>
    <rPh sb="91" eb="94">
      <t>コクナイガイ</t>
    </rPh>
    <rPh sb="98" eb="100">
      <t>カツドウ</t>
    </rPh>
    <rPh sb="101" eb="102">
      <t>ヒロ</t>
    </rPh>
    <rPh sb="105" eb="106">
      <t>トモナ</t>
    </rPh>
    <rPh sb="108" eb="110">
      <t>コクミン</t>
    </rPh>
    <rPh sb="111" eb="113">
      <t>カンシン</t>
    </rPh>
    <rPh sb="114" eb="115">
      <t>タカ</t>
    </rPh>
    <rPh sb="118" eb="120">
      <t>コクミン</t>
    </rPh>
    <rPh sb="122" eb="124">
      <t>セツメイ</t>
    </rPh>
    <rPh sb="124" eb="126">
      <t>セキニン</t>
    </rPh>
    <rPh sb="130" eb="132">
      <t>カンテン</t>
    </rPh>
    <rPh sb="135" eb="137">
      <t>ヘイソ</t>
    </rPh>
    <rPh sb="139" eb="141">
      <t>ボウエイ</t>
    </rPh>
    <rPh sb="141" eb="143">
      <t>セイサク</t>
    </rPh>
    <rPh sb="144" eb="146">
      <t>カツドウ</t>
    </rPh>
    <rPh sb="146" eb="148">
      <t>ナイヨウ</t>
    </rPh>
    <rPh sb="149" eb="152">
      <t>セッキョクテキ</t>
    </rPh>
    <rPh sb="153" eb="155">
      <t>コウホウ</t>
    </rPh>
    <rPh sb="157" eb="159">
      <t>ヒツヨウ</t>
    </rPh>
    <rPh sb="164" eb="166">
      <t>ニンシキ</t>
    </rPh>
    <rPh sb="170" eb="172">
      <t>ボウエイ</t>
    </rPh>
    <rPh sb="172" eb="174">
      <t>ハクショ</t>
    </rPh>
    <rPh sb="185" eb="187">
      <t>サマザマ</t>
    </rPh>
    <rPh sb="188" eb="191">
      <t>インサツブツ</t>
    </rPh>
    <rPh sb="192" eb="194">
      <t>カツヨウ</t>
    </rPh>
    <rPh sb="196" eb="198">
      <t>コウホウ</t>
    </rPh>
    <rPh sb="198" eb="200">
      <t>カツドウ</t>
    </rPh>
    <rPh sb="201" eb="203">
      <t>ジッシ</t>
    </rPh>
    <phoneticPr fontId="5"/>
  </si>
  <si>
    <t>　災害派遣、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このため、様々な印刷物媒体を活用した広報活動を実施し、例えば、毎年防衛白書を刊行し、また、特に重要な防衛政策についてわかりやすく説明するパンフレット等を作成している。</t>
    <rPh sb="1" eb="3">
      <t>サイガイ</t>
    </rPh>
    <rPh sb="3" eb="5">
      <t>ハケン</t>
    </rPh>
    <rPh sb="6" eb="8">
      <t>カイガイ</t>
    </rPh>
    <rPh sb="12" eb="14">
      <t>カツドウ</t>
    </rPh>
    <rPh sb="17" eb="20">
      <t>ジエイタイ</t>
    </rPh>
    <rPh sb="25" eb="26">
      <t>キビ</t>
    </rPh>
    <rPh sb="28" eb="31">
      <t>ジョウキョウカ</t>
    </rPh>
    <rPh sb="34" eb="35">
      <t>タカ</t>
    </rPh>
    <rPh sb="36" eb="38">
      <t>レンド</t>
    </rPh>
    <rPh sb="39" eb="41">
      <t>セイキョウ</t>
    </rPh>
    <rPh sb="41" eb="42">
      <t>セイ</t>
    </rPh>
    <rPh sb="43" eb="44">
      <t>イ</t>
    </rPh>
    <rPh sb="47" eb="48">
      <t>アタ</t>
    </rPh>
    <rPh sb="52" eb="54">
      <t>ニンム</t>
    </rPh>
    <rPh sb="55" eb="57">
      <t>スイコウ</t>
    </rPh>
    <rPh sb="59" eb="60">
      <t>クニ</t>
    </rPh>
    <rPh sb="61" eb="63">
      <t>ヘイワ</t>
    </rPh>
    <rPh sb="64" eb="66">
      <t>アンゼン</t>
    </rPh>
    <rPh sb="67" eb="68">
      <t>マモ</t>
    </rPh>
    <rPh sb="72" eb="74">
      <t>ダイイチ</t>
    </rPh>
    <rPh sb="75" eb="77">
      <t>ニンム</t>
    </rPh>
    <rPh sb="86" eb="88">
      <t>コクミン</t>
    </rPh>
    <rPh sb="89" eb="91">
      <t>リカイ</t>
    </rPh>
    <rPh sb="100" eb="102">
      <t>ヒツヨウ</t>
    </rPh>
    <rPh sb="113" eb="115">
      <t>サマザマ</t>
    </rPh>
    <rPh sb="116" eb="119">
      <t>インサツブツ</t>
    </rPh>
    <rPh sb="119" eb="121">
      <t>バイタイ</t>
    </rPh>
    <rPh sb="122" eb="124">
      <t>カツヨウ</t>
    </rPh>
    <rPh sb="126" eb="128">
      <t>コウホウ</t>
    </rPh>
    <rPh sb="128" eb="130">
      <t>カツドウ</t>
    </rPh>
    <rPh sb="131" eb="133">
      <t>ジッシ</t>
    </rPh>
    <rPh sb="135" eb="136">
      <t>タト</t>
    </rPh>
    <rPh sb="139" eb="141">
      <t>マイトシ</t>
    </rPh>
    <rPh sb="141" eb="143">
      <t>ボウエイ</t>
    </rPh>
    <rPh sb="143" eb="145">
      <t>ハクショ</t>
    </rPh>
    <rPh sb="146" eb="148">
      <t>カンコウ</t>
    </rPh>
    <rPh sb="153" eb="154">
      <t>トク</t>
    </rPh>
    <rPh sb="155" eb="157">
      <t>ジュウヨウ</t>
    </rPh>
    <rPh sb="158" eb="160">
      <t>ボウエイ</t>
    </rPh>
    <rPh sb="160" eb="162">
      <t>セイサク</t>
    </rPh>
    <rPh sb="172" eb="174">
      <t>セツメイ</t>
    </rPh>
    <rPh sb="182" eb="183">
      <t>トウ</t>
    </rPh>
    <rPh sb="184" eb="186">
      <t>サクセイ</t>
    </rPh>
    <phoneticPr fontId="5"/>
  </si>
  <si>
    <t>広報業務庁費</t>
    <rPh sb="0" eb="2">
      <t>コウホウ</t>
    </rPh>
    <rPh sb="2" eb="4">
      <t>ギョウム</t>
    </rPh>
    <rPh sb="4" eb="6">
      <t>チョウヒ</t>
    </rPh>
    <phoneticPr fontId="5"/>
  </si>
  <si>
    <t>防衛政策や自衛隊の活動内容を積極的に広報し、国民の理解を促進</t>
    <phoneticPr fontId="5"/>
  </si>
  <si>
    <t>防衛モニターにおける防衛白書（広報用）の理解度</t>
    <phoneticPr fontId="5"/>
  </si>
  <si>
    <t>％</t>
    <phoneticPr fontId="5"/>
  </si>
  <si>
    <t>中期防衛力整備計画（平成３１年度～平成３５年度）（平成３０年１２月１８日国家安全保障会議決定及び閣議決定）
防衛モニターに対するアンケート結果</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61" eb="62">
      <t>タイ</t>
    </rPh>
    <rPh sb="69" eb="71">
      <t>ケッカ</t>
    </rPh>
    <phoneticPr fontId="5"/>
  </si>
  <si>
    <t>印刷物を活用した広報活動</t>
    <phoneticPr fontId="5"/>
  </si>
  <si>
    <t>防衛モニターにおけるマモル（広報用）の理解度</t>
    <rPh sb="14" eb="17">
      <t>コウホウヨウ</t>
    </rPh>
    <phoneticPr fontId="5"/>
  </si>
  <si>
    <t>中期防衛力整備計画（平成３１年度～平成３５年度）（平成３０年１２月１８日国家安全保障会議決定及び閣議決定）
防衛モニターに対するアンケート結果</t>
    <phoneticPr fontId="5"/>
  </si>
  <si>
    <t>防衛白書（広報用）の配布</t>
    <phoneticPr fontId="5"/>
  </si>
  <si>
    <t>部</t>
    <rPh sb="0" eb="1">
      <t>ブ</t>
    </rPh>
    <phoneticPr fontId="5"/>
  </si>
  <si>
    <t>マモルの配布</t>
    <rPh sb="4" eb="6">
      <t>ハイフ</t>
    </rPh>
    <phoneticPr fontId="5"/>
  </si>
  <si>
    <t>-</t>
    <phoneticPr fontId="5"/>
  </si>
  <si>
    <t>984/12,000</t>
    <phoneticPr fontId="5"/>
  </si>
  <si>
    <t>1,163/11,500</t>
    <phoneticPr fontId="5"/>
  </si>
  <si>
    <t>3,565/82,512</t>
    <phoneticPr fontId="5"/>
  </si>
  <si>
    <t>3,590/83,100</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</si>
  <si>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</si>
  <si>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</si>
  <si>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</si>
  <si>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　我が国の平和と安全を守る防衛省・自衛隊の活動は、国民一人一人の理解と支持があって初めて成り立つものである。南スーダンPKOやソマリア沖・アデン湾における海賊対処行動、東日本大震災における災害派遣など、国内外における活動の広がりに伴い、国民の関心の高まりや国民への説明責任といった観点から、平素から防衛政策や活動内容を積極的に広報する必要があるとの認識のもと、防衛白書やパンフレットといった様々な印刷物を活用した広報活動を実施している。</t>
    <rPh sb="1" eb="2">
      <t>ワ</t>
    </rPh>
    <rPh sb="29" eb="31">
      <t>ヒトリ</t>
    </rPh>
    <phoneticPr fontId="5"/>
  </si>
  <si>
    <t>Ⅰ－4（４）　知的基盤の強化</t>
    <rPh sb="7" eb="9">
      <t>チテキ</t>
    </rPh>
    <rPh sb="9" eb="11">
      <t>キバン</t>
    </rPh>
    <rPh sb="12" eb="14">
      <t>キョウカ</t>
    </rPh>
    <phoneticPr fontId="5"/>
  </si>
  <si>
    <t>国民の安全保障教育の推進</t>
    <phoneticPr fontId="5"/>
  </si>
  <si>
    <t>情報発信の強化</t>
    <rPh sb="0" eb="2">
      <t>ジョウホウ</t>
    </rPh>
    <rPh sb="2" eb="4">
      <t>ハッシン</t>
    </rPh>
    <rPh sb="5" eb="7">
      <t>キョウカ</t>
    </rPh>
    <phoneticPr fontId="5"/>
  </si>
  <si>
    <t>令和５年度</t>
    <rPh sb="0" eb="2">
      <t>レイワ</t>
    </rPh>
    <rPh sb="3" eb="5">
      <t>ネンド</t>
    </rPh>
    <phoneticPr fontId="5"/>
  </si>
  <si>
    <t>印刷物を活用した広報活動により、国民の理解が高まっており、国民や社会のニーズを反映しているものと考える。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</si>
  <si>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</si>
  <si>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</si>
  <si>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　主に書籍以外の支出先は競争入札に基づく契約相手方であり、契約上の透明性、競争性及び公平性は保たれているものと考える。</t>
    <phoneticPr fontId="5"/>
  </si>
  <si>
    <t>一般競争入札により請負業者を選定するなど、コスト削減に努めており、単位当たりのコストの水準は、妥当であると考える。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</si>
  <si>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</si>
  <si>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一般競争入札により請負業者を選定し、支出先の妥当性及びコスト削減に努めている。</t>
    <phoneticPr fontId="5"/>
  </si>
  <si>
    <t>　印刷物の配布により、一定の理解につながっており、印刷物を活用した広報が、防衛省・自衛隊の政策・活動を、より国民に理解していただくために有効な手段であると考える。</t>
    <rPh sb="3" eb="4">
      <t>ブツ</t>
    </rPh>
    <phoneticPr fontId="5"/>
  </si>
  <si>
    <t>概ね計画どおりに実施されている。</t>
    <rPh sb="0" eb="1">
      <t>オオム</t>
    </rPh>
    <rPh sb="2" eb="4">
      <t>ケイカク</t>
    </rPh>
    <rPh sb="8" eb="10">
      <t>ジッシ</t>
    </rPh>
    <phoneticPr fontId="5"/>
  </si>
  <si>
    <t>成果物は、広報活動の資料として活用されている。</t>
    <rPh sb="0" eb="3">
      <t>セイカブツ</t>
    </rPh>
    <rPh sb="5" eb="7">
      <t>コウホウ</t>
    </rPh>
    <rPh sb="7" eb="9">
      <t>カツドウ</t>
    </rPh>
    <rPh sb="10" eb="12">
      <t>シリョウ</t>
    </rPh>
    <rPh sb="15" eb="17">
      <t>カツヨウ</t>
    </rPh>
    <phoneticPr fontId="5"/>
  </si>
  <si>
    <t>有</t>
  </si>
  <si>
    <t>‐</t>
  </si>
  <si>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</si>
  <si>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</si>
  <si>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0068</t>
    <phoneticPr fontId="5"/>
  </si>
  <si>
    <t>0058</t>
    <phoneticPr fontId="5"/>
  </si>
  <si>
    <t>0057</t>
    <phoneticPr fontId="5"/>
  </si>
  <si>
    <t>0488</t>
    <phoneticPr fontId="5"/>
  </si>
  <si>
    <t>0390</t>
    <phoneticPr fontId="5"/>
  </si>
  <si>
    <t>0336</t>
    <phoneticPr fontId="5"/>
  </si>
  <si>
    <t>0337</t>
    <phoneticPr fontId="5"/>
  </si>
  <si>
    <t>0345</t>
    <phoneticPr fontId="5"/>
  </si>
  <si>
    <t>0354</t>
    <phoneticPr fontId="5"/>
  </si>
  <si>
    <t>－</t>
    <phoneticPr fontId="5"/>
  </si>
  <si>
    <t>3,656/83,100</t>
    <phoneticPr fontId="5"/>
  </si>
  <si>
    <t>1,199/10,500</t>
    <phoneticPr fontId="5"/>
  </si>
  <si>
    <t>A.日経印刷㈱</t>
    <rPh sb="4" eb="6">
      <t>インサツ</t>
    </rPh>
    <phoneticPr fontId="5"/>
  </si>
  <si>
    <t>「令和２年度版　日本の防衛」作成等業務</t>
    <phoneticPr fontId="5"/>
  </si>
  <si>
    <t>広報業務庁費</t>
    <rPh sb="0" eb="2">
      <t>コウホウ</t>
    </rPh>
    <rPh sb="2" eb="4">
      <t>ギョウム</t>
    </rPh>
    <rPh sb="4" eb="6">
      <t>チョウヒ</t>
    </rPh>
    <phoneticPr fontId="5"/>
  </si>
  <si>
    <t>日経印刷㈱</t>
    <rPh sb="2" eb="4">
      <t>インサツ</t>
    </rPh>
    <phoneticPr fontId="5"/>
  </si>
  <si>
    <t>「令和２年版　日本の防衛」英語版書籍及び外国語版パンフレットの印刷製本</t>
    <phoneticPr fontId="5"/>
  </si>
  <si>
    <t>令和２年度在京大使館等向け英文広報パンフレットの作成・印刷・発送・Ｗｅｂ等</t>
    <phoneticPr fontId="5"/>
  </si>
  <si>
    <t>B.㈱アウトソーシングテクノロジー</t>
    <phoneticPr fontId="5"/>
  </si>
  <si>
    <t>㈱アウトソーシングテクノロジー</t>
    <phoneticPr fontId="5"/>
  </si>
  <si>
    <t>２年度在京大使館向けパンフレットの見直しに伴うサーバの構築及びデザインの変更</t>
    <phoneticPr fontId="5"/>
  </si>
  <si>
    <t>令和２年度「オキナワグラフ」への広報記事の作成及び掲載</t>
    <phoneticPr fontId="5"/>
  </si>
  <si>
    <t>新星出版㈱</t>
    <phoneticPr fontId="5"/>
  </si>
  <si>
    <t>＊マモル（２０２０年度分）</t>
    <phoneticPr fontId="5"/>
  </si>
  <si>
    <t>＊防衛年鑑　２０２０</t>
    <phoneticPr fontId="5"/>
  </si>
  <si>
    <t>＊広報資料発送役務</t>
    <phoneticPr fontId="5"/>
  </si>
  <si>
    <t>㈱扶桑社</t>
    <phoneticPr fontId="5"/>
  </si>
  <si>
    <t>C.㈱扶桑社</t>
    <rPh sb="3" eb="5">
      <t>フソウ</t>
    </rPh>
    <rPh sb="5" eb="6">
      <t>シャ</t>
    </rPh>
    <phoneticPr fontId="5"/>
  </si>
  <si>
    <t>マモル（２０２０年度分）</t>
    <phoneticPr fontId="5"/>
  </si>
  <si>
    <t>朝雲新聞（２０２０年度分）</t>
    <phoneticPr fontId="5"/>
  </si>
  <si>
    <t>㈱朝雲新聞社</t>
    <rPh sb="1" eb="2">
      <t>アサ</t>
    </rPh>
    <rPh sb="2" eb="3">
      <t>クモ</t>
    </rPh>
    <rPh sb="3" eb="6">
      <t>シンブンシャ</t>
    </rPh>
    <phoneticPr fontId="5"/>
  </si>
  <si>
    <t>防衛ハンドブック　２０２０</t>
    <phoneticPr fontId="5"/>
  </si>
  <si>
    <t>自衛隊装備年鑑２０２０－２０２１</t>
    <phoneticPr fontId="5"/>
  </si>
  <si>
    <t>防衛ホーム（２０２０年度分）</t>
    <phoneticPr fontId="5"/>
  </si>
  <si>
    <t>軍事研究</t>
    <phoneticPr fontId="5"/>
  </si>
  <si>
    <t>ネルソン・マンデラ―私自身との対話　外４１件</t>
    <phoneticPr fontId="5"/>
  </si>
  <si>
    <t>Ａｒｍｙ　外１６件</t>
    <phoneticPr fontId="5"/>
  </si>
  <si>
    <t>国会議員要覧　令和３年２月版　外１件</t>
    <phoneticPr fontId="5"/>
  </si>
  <si>
    <t>㈱防衛メディアセンター</t>
    <rPh sb="1" eb="3">
      <t>ボウエイ</t>
    </rPh>
    <phoneticPr fontId="5"/>
  </si>
  <si>
    <t>㈱防衛ホーム新聞社</t>
    <phoneticPr fontId="5"/>
  </si>
  <si>
    <t>㈱ジャパン・ミリタリー・レビュー</t>
    <phoneticPr fontId="5"/>
  </si>
  <si>
    <t>㈱三省堂書店</t>
    <phoneticPr fontId="5"/>
  </si>
  <si>
    <t>㈱ＯＣＳ</t>
    <phoneticPr fontId="5"/>
  </si>
  <si>
    <t>㈱紀伊國屋書店</t>
    <phoneticPr fontId="5"/>
  </si>
  <si>
    <t>朝日新聞（朝・夕）外３件</t>
    <phoneticPr fontId="5"/>
  </si>
  <si>
    <t>-</t>
    <phoneticPr fontId="5"/>
  </si>
  <si>
    <t>817/10,500</t>
    <phoneticPr fontId="5"/>
  </si>
  <si>
    <t>3,656/83,100</t>
    <phoneticPr fontId="5"/>
  </si>
  <si>
    <t>情報印刷株式会社</t>
    <phoneticPr fontId="5"/>
  </si>
  <si>
    <t>三浦印刷（株）</t>
    <phoneticPr fontId="5"/>
  </si>
  <si>
    <t>（株）須田製版</t>
    <phoneticPr fontId="5"/>
  </si>
  <si>
    <t>岩橋印刷（株）</t>
    <phoneticPr fontId="5"/>
  </si>
  <si>
    <t>（株）プライムステーション</t>
    <phoneticPr fontId="5"/>
  </si>
  <si>
    <t>（株）大風印刷</t>
    <phoneticPr fontId="5"/>
  </si>
  <si>
    <t>株式会社大進本店</t>
    <phoneticPr fontId="5"/>
  </si>
  <si>
    <t>広報紙「あづま」の作成</t>
    <rPh sb="9" eb="11">
      <t>サクセイ</t>
    </rPh>
    <phoneticPr fontId="5"/>
  </si>
  <si>
    <t>北部方面隊広報紙の作成・配布</t>
    <rPh sb="9" eb="11">
      <t>サクセイ</t>
    </rPh>
    <rPh sb="12" eb="14">
      <t>ハイフ</t>
    </rPh>
    <phoneticPr fontId="5"/>
  </si>
  <si>
    <t>北部方面隊広報用カレンダーの作成・配布</t>
    <rPh sb="14" eb="16">
      <t>サクセイ</t>
    </rPh>
    <rPh sb="17" eb="19">
      <t>ハイフ</t>
    </rPh>
    <phoneticPr fontId="5"/>
  </si>
  <si>
    <t>方面隊パンフレットの作成・配布</t>
    <rPh sb="10" eb="12">
      <t>サクセイ</t>
    </rPh>
    <rPh sb="13" eb="15">
      <t>ハイフ</t>
    </rPh>
    <phoneticPr fontId="5"/>
  </si>
  <si>
    <t>広報用リ-フレットの作成</t>
    <rPh sb="10" eb="12">
      <t>サクセイ</t>
    </rPh>
    <phoneticPr fontId="5"/>
  </si>
  <si>
    <t>駐屯地リーフレットの作成</t>
    <rPh sb="10" eb="12">
      <t>サクセイ</t>
    </rPh>
    <phoneticPr fontId="5"/>
  </si>
  <si>
    <t>広報用手提げ袋の作成</t>
    <rPh sb="8" eb="10">
      <t>サクセイ</t>
    </rPh>
    <phoneticPr fontId="5"/>
  </si>
  <si>
    <t>-</t>
    <phoneticPr fontId="5"/>
  </si>
  <si>
    <t>防衛白書（広報用）
執行額(Ｘ）／作成数（Ｙ）　　　　　　　　　　</t>
    <rPh sb="0" eb="2">
      <t>ボウエイ</t>
    </rPh>
    <rPh sb="2" eb="4">
      <t>ハクショ</t>
    </rPh>
    <rPh sb="5" eb="8">
      <t>コウホウヨウ</t>
    </rPh>
    <rPh sb="10" eb="12">
      <t>シッコウ</t>
    </rPh>
    <rPh sb="12" eb="13">
      <t>ガク</t>
    </rPh>
    <rPh sb="17" eb="19">
      <t>サクセイ</t>
    </rPh>
    <rPh sb="19" eb="20">
      <t>スウ</t>
    </rPh>
    <phoneticPr fontId="5"/>
  </si>
  <si>
    <t>Ｘ／Ｙ</t>
    <phoneticPr fontId="5"/>
  </si>
  <si>
    <t>円／部</t>
    <rPh sb="0" eb="1">
      <t>エン</t>
    </rPh>
    <rPh sb="2" eb="3">
      <t>ブ</t>
    </rPh>
    <phoneticPr fontId="5"/>
  </si>
  <si>
    <t>マモル
執行額（Ｘ）／作成数（Ｙ）</t>
    <rPh sb="4" eb="6">
      <t>シッコウ</t>
    </rPh>
    <rPh sb="6" eb="7">
      <t>ガク</t>
    </rPh>
    <rPh sb="11" eb="13">
      <t>サクセイ</t>
    </rPh>
    <rPh sb="13" eb="14">
      <t>スウ</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</si>
  <si>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</si>
  <si>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防衛省・自衛隊の政策や活動に関する積極的な広報等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</si>
  <si>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</si>
  <si>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</si>
  <si>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</si>
  <si>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</si>
  <si>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</si>
  <si>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㈲ひまわり堂</t>
    <rPh sb="5" eb="6">
      <t>ドウ</t>
    </rPh>
    <phoneticPr fontId="5"/>
  </si>
  <si>
    <t>中越運送</t>
    <phoneticPr fontId="5"/>
  </si>
  <si>
    <t>Ⅰ－4－（３）　地域コミュニティーとの連携</t>
    <rPh sb="8" eb="10">
      <t>チイキ</t>
    </rPh>
    <rPh sb="19" eb="21">
      <t>レンケイ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</si>
</sst>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29</xdr:col>
      <xdr:colOff>16436</xdr:colOff>
      <xdr:row>751</xdr:row>
      <xdr:rowOff>106083</xdr:rowOff>
    </xdr:to>
    <xdr:sp macro="" textlink="">
      <xdr:nvSpPr>
        <xdr:cNvPr id="2" name="テキスト ボックス 1"/>
        <xdr:cNvSpPr txBox="1"/>
      </xdr:nvSpPr>
      <xdr:spPr>
        <a:xfrm>
          <a:off x="3600450" y="49263300"/>
          <a:ext cx="2216711" cy="7156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１１９百万円</a:t>
          </a:r>
        </a:p>
      </xdr:txBody>
    </xdr:sp>
    <xdr:clientData/>
  </xdr:twoCellAnchor>
  <xdr:oneCellAnchor>
    <xdr:from>
      <xdr:col>18</xdr:col>
      <xdr:colOff>22411</xdr:colOff>
      <xdr:row>751</xdr:row>
      <xdr:rowOff>84975</xdr:rowOff>
    </xdr:from>
    <xdr:ext cx="4191000" cy="259045"/>
    <xdr:sp macro="" textlink="">
      <xdr:nvSpPr>
        <xdr:cNvPr id="3" name="テキスト ボックス 2"/>
        <xdr:cNvSpPr txBox="1"/>
      </xdr:nvSpPr>
      <xdr:spPr>
        <a:xfrm>
          <a:off x="3622861" y="49957875"/>
          <a:ext cx="4191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防衛白書、パンフレット等、印刷物にかかる企画、発注</a:t>
          </a:r>
          <a:r>
            <a:rPr kumimoji="1" lang="en-US" altLang="ja-JP" sz="1000"/>
            <a:t>〕</a:t>
          </a:r>
          <a:endParaRPr kumimoji="1" lang="ja-JP" altLang="en-US" sz="1000"/>
        </a:p>
      </xdr:txBody>
    </xdr:sp>
    <xdr:clientData/>
  </xdr:oneCellAnchor>
  <xdr:twoCellAnchor>
    <xdr:from>
      <xdr:col>25</xdr:col>
      <xdr:colOff>10459</xdr:colOff>
      <xdr:row>754</xdr:row>
      <xdr:rowOff>145796</xdr:rowOff>
    </xdr:from>
    <xdr:to>
      <xdr:col>36</xdr:col>
      <xdr:colOff>26895</xdr:colOff>
      <xdr:row>756</xdr:row>
      <xdr:rowOff>261405</xdr:rowOff>
    </xdr:to>
    <xdr:sp macro="" textlink="">
      <xdr:nvSpPr>
        <xdr:cNvPr id="4" name="テキスト ボックス 3"/>
        <xdr:cNvSpPr txBox="1"/>
      </xdr:nvSpPr>
      <xdr:spPr>
        <a:xfrm>
          <a:off x="5011084" y="50933096"/>
          <a:ext cx="2216711" cy="725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１社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１５百万円</a:t>
          </a:r>
        </a:p>
      </xdr:txBody>
    </xdr:sp>
    <xdr:clientData/>
  </xdr:twoCellAnchor>
  <xdr:oneCellAnchor>
    <xdr:from>
      <xdr:col>24</xdr:col>
      <xdr:colOff>149464</xdr:colOff>
      <xdr:row>753</xdr:row>
      <xdr:rowOff>203131</xdr:rowOff>
    </xdr:from>
    <xdr:ext cx="3304494" cy="259045"/>
    <xdr:sp macro="" textlink="">
      <xdr:nvSpPr>
        <xdr:cNvPr id="5" name="テキスト ボックス 4"/>
        <xdr:cNvSpPr txBox="1"/>
      </xdr:nvSpPr>
      <xdr:spPr>
        <a:xfrm>
          <a:off x="4950064" y="50685631"/>
          <a:ext cx="330449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一般競争入札（最低価格、総合評価）、随意契約（少額）</a:t>
          </a:r>
          <a:r>
            <a:rPr kumimoji="1" lang="en-US" altLang="ja-JP" sz="1000"/>
            <a:t>】</a:t>
          </a:r>
          <a:endParaRPr kumimoji="1" lang="ja-JP" altLang="en-US" sz="1000"/>
        </a:p>
      </xdr:txBody>
    </xdr:sp>
    <xdr:clientData/>
  </xdr:oneCellAnchor>
  <xdr:oneCellAnchor>
    <xdr:from>
      <xdr:col>36</xdr:col>
      <xdr:colOff>39590</xdr:colOff>
      <xdr:row>755</xdr:row>
      <xdr:rowOff>66028</xdr:rowOff>
    </xdr:from>
    <xdr:ext cx="1595309" cy="259045"/>
    <xdr:sp macro="" textlink="">
      <xdr:nvSpPr>
        <xdr:cNvPr id="6" name="テキスト ボックス 5"/>
        <xdr:cNvSpPr txBox="1"/>
      </xdr:nvSpPr>
      <xdr:spPr>
        <a:xfrm>
          <a:off x="7240490" y="51158128"/>
          <a:ext cx="15953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（防衛白書作成関連業務）</a:t>
          </a:r>
        </a:p>
      </xdr:txBody>
    </xdr:sp>
    <xdr:clientData/>
  </xdr:oneCellAnchor>
  <xdr:oneCellAnchor>
    <xdr:from>
      <xdr:col>24</xdr:col>
      <xdr:colOff>175368</xdr:colOff>
      <xdr:row>756</xdr:row>
      <xdr:rowOff>253185</xdr:rowOff>
    </xdr:from>
    <xdr:ext cx="2078261" cy="259045"/>
    <xdr:sp macro="" textlink="">
      <xdr:nvSpPr>
        <xdr:cNvPr id="7" name="テキスト ボックス 6"/>
        <xdr:cNvSpPr txBox="1"/>
      </xdr:nvSpPr>
      <xdr:spPr>
        <a:xfrm>
          <a:off x="4975968" y="51650085"/>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25</xdr:col>
      <xdr:colOff>5975</xdr:colOff>
      <xdr:row>761</xdr:row>
      <xdr:rowOff>38486</xdr:rowOff>
    </xdr:from>
    <xdr:to>
      <xdr:col>36</xdr:col>
      <xdr:colOff>22411</xdr:colOff>
      <xdr:row>763</xdr:row>
      <xdr:rowOff>165741</xdr:rowOff>
    </xdr:to>
    <xdr:sp macro="" textlink="">
      <xdr:nvSpPr>
        <xdr:cNvPr id="8" name="テキスト ボックス 7"/>
        <xdr:cNvSpPr txBox="1"/>
      </xdr:nvSpPr>
      <xdr:spPr>
        <a:xfrm>
          <a:off x="5006600" y="52959386"/>
          <a:ext cx="2216711" cy="736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１２社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３２百万円</a:t>
          </a:r>
        </a:p>
      </xdr:txBody>
    </xdr:sp>
    <xdr:clientData/>
  </xdr:twoCellAnchor>
  <xdr:oneCellAnchor>
    <xdr:from>
      <xdr:col>24</xdr:col>
      <xdr:colOff>126837</xdr:colOff>
      <xdr:row>760</xdr:row>
      <xdr:rowOff>93195</xdr:rowOff>
    </xdr:from>
    <xdr:ext cx="3764364" cy="259045"/>
    <xdr:sp macro="" textlink="">
      <xdr:nvSpPr>
        <xdr:cNvPr id="9" name="テキスト ボックス 8"/>
        <xdr:cNvSpPr txBox="1"/>
      </xdr:nvSpPr>
      <xdr:spPr>
        <a:xfrm>
          <a:off x="4927437" y="52709295"/>
          <a:ext cx="376436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一般競争入札（最低価格、総合評価）、随意契約（その他、少額）</a:t>
          </a:r>
          <a:r>
            <a:rPr kumimoji="1" lang="en-US" altLang="ja-JP" sz="1000"/>
            <a:t>】</a:t>
          </a:r>
          <a:endParaRPr kumimoji="1" lang="ja-JP" altLang="en-US" sz="1000"/>
        </a:p>
      </xdr:txBody>
    </xdr:sp>
    <xdr:clientData/>
  </xdr:oneCellAnchor>
  <xdr:oneCellAnchor>
    <xdr:from>
      <xdr:col>24</xdr:col>
      <xdr:colOff>161359</xdr:colOff>
      <xdr:row>763</xdr:row>
      <xdr:rowOff>165738</xdr:rowOff>
    </xdr:from>
    <xdr:ext cx="2078261" cy="259045"/>
    <xdr:sp macro="" textlink="">
      <xdr:nvSpPr>
        <xdr:cNvPr id="10" name="テキスト ボックス 9"/>
        <xdr:cNvSpPr txBox="1"/>
      </xdr:nvSpPr>
      <xdr:spPr>
        <a:xfrm>
          <a:off x="4961959" y="5369623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25</xdr:col>
      <xdr:colOff>12699</xdr:colOff>
      <xdr:row>767</xdr:row>
      <xdr:rowOff>265888</xdr:rowOff>
    </xdr:from>
    <xdr:to>
      <xdr:col>36</xdr:col>
      <xdr:colOff>29135</xdr:colOff>
      <xdr:row>770</xdr:row>
      <xdr:rowOff>164949</xdr:rowOff>
    </xdr:to>
    <xdr:sp macro="" textlink="">
      <xdr:nvSpPr>
        <xdr:cNvPr id="11" name="テキスト ボックス 10"/>
        <xdr:cNvSpPr txBox="1"/>
      </xdr:nvSpPr>
      <xdr:spPr>
        <a:xfrm>
          <a:off x="5013324" y="55015588"/>
          <a:ext cx="2216711" cy="8134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Ｃ　民間会社　３１社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７２百万円</a:t>
          </a:r>
        </a:p>
      </xdr:txBody>
    </xdr:sp>
    <xdr:clientData/>
  </xdr:twoCellAnchor>
  <xdr:oneCellAnchor>
    <xdr:from>
      <xdr:col>24</xdr:col>
      <xdr:colOff>144765</xdr:colOff>
      <xdr:row>766</xdr:row>
      <xdr:rowOff>307578</xdr:rowOff>
    </xdr:from>
    <xdr:ext cx="4662045" cy="259045"/>
    <xdr:sp macro="" textlink="">
      <xdr:nvSpPr>
        <xdr:cNvPr id="12" name="テキスト ボックス 11"/>
        <xdr:cNvSpPr txBox="1"/>
      </xdr:nvSpPr>
      <xdr:spPr>
        <a:xfrm>
          <a:off x="4945365" y="54752478"/>
          <a:ext cx="46620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一般競争入札（最低価格）、指名競争契約（総合評価）、随意契約（その他、少額）</a:t>
          </a:r>
          <a:r>
            <a:rPr kumimoji="1" lang="en-US" altLang="ja-JP" sz="1000"/>
            <a:t>】</a:t>
          </a:r>
          <a:endParaRPr kumimoji="1" lang="ja-JP" altLang="en-US" sz="1000"/>
        </a:p>
      </xdr:txBody>
    </xdr:sp>
    <xdr:clientData/>
  </xdr:oneCellAnchor>
  <xdr:oneCellAnchor>
    <xdr:from>
      <xdr:col>36</xdr:col>
      <xdr:colOff>41830</xdr:colOff>
      <xdr:row>768</xdr:row>
      <xdr:rowOff>258249</xdr:rowOff>
    </xdr:from>
    <xdr:ext cx="3199870" cy="259045"/>
    <xdr:sp macro="" textlink="">
      <xdr:nvSpPr>
        <xdr:cNvPr id="13" name="テキスト ボックス 12"/>
        <xdr:cNvSpPr txBox="1"/>
      </xdr:nvSpPr>
      <xdr:spPr>
        <a:xfrm>
          <a:off x="7242730" y="55312749"/>
          <a:ext cx="31998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（書籍等購入及び発送関連業務）</a:t>
          </a:r>
        </a:p>
      </xdr:txBody>
    </xdr:sp>
    <xdr:clientData/>
  </xdr:oneCellAnchor>
  <xdr:oneCellAnchor>
    <xdr:from>
      <xdr:col>25</xdr:col>
      <xdr:colOff>1488</xdr:colOff>
      <xdr:row>770</xdr:row>
      <xdr:rowOff>164946</xdr:rowOff>
    </xdr:from>
    <xdr:ext cx="2078261" cy="259045"/>
    <xdr:sp macro="" textlink="">
      <xdr:nvSpPr>
        <xdr:cNvPr id="14" name="テキスト ボックス 13"/>
        <xdr:cNvSpPr txBox="1"/>
      </xdr:nvSpPr>
      <xdr:spPr>
        <a:xfrm>
          <a:off x="5002113" y="5582904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133051</xdr:colOff>
      <xdr:row>771</xdr:row>
      <xdr:rowOff>55867</xdr:rowOff>
    </xdr:from>
    <xdr:ext cx="2909836" cy="259045"/>
    <xdr:sp macro="" textlink="">
      <xdr:nvSpPr>
        <xdr:cNvPr id="15" name="テキスト ボックス 14"/>
        <xdr:cNvSpPr txBox="1"/>
      </xdr:nvSpPr>
      <xdr:spPr>
        <a:xfrm>
          <a:off x="4933651" y="56024767"/>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24</xdr:col>
      <xdr:colOff>165470</xdr:colOff>
      <xdr:row>764</xdr:row>
      <xdr:rowOff>57995</xdr:rowOff>
    </xdr:from>
    <xdr:ext cx="2909836" cy="259045"/>
    <xdr:sp macro="" textlink="">
      <xdr:nvSpPr>
        <xdr:cNvPr id="16" name="テキスト ボックス 15"/>
        <xdr:cNvSpPr txBox="1"/>
      </xdr:nvSpPr>
      <xdr:spPr>
        <a:xfrm>
          <a:off x="4966070" y="53893295"/>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36</xdr:col>
      <xdr:colOff>49303</xdr:colOff>
      <xdr:row>762</xdr:row>
      <xdr:rowOff>9628</xdr:rowOff>
    </xdr:from>
    <xdr:ext cx="1839286" cy="259045"/>
    <xdr:sp macro="" textlink="">
      <xdr:nvSpPr>
        <xdr:cNvPr id="17" name="テキスト ボックス 16"/>
        <xdr:cNvSpPr txBox="1"/>
      </xdr:nvSpPr>
      <xdr:spPr>
        <a:xfrm>
          <a:off x="7250203" y="53235328"/>
          <a:ext cx="18392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（パンフレット等作成関連業務）</a:t>
          </a:r>
        </a:p>
      </xdr:txBody>
    </xdr:sp>
    <xdr:clientData/>
  </xdr:oneCellAnchor>
  <xdr:twoCellAnchor>
    <xdr:from>
      <xdr:col>20</xdr:col>
      <xdr:colOff>145678</xdr:colOff>
      <xdr:row>755</xdr:row>
      <xdr:rowOff>212237</xdr:rowOff>
    </xdr:from>
    <xdr:to>
      <xdr:col>24</xdr:col>
      <xdr:colOff>151654</xdr:colOff>
      <xdr:row>755</xdr:row>
      <xdr:rowOff>212238</xdr:rowOff>
    </xdr:to>
    <xdr:cxnSp macro="">
      <xdr:nvCxnSpPr>
        <xdr:cNvPr id="18" name="直線矢印コネクタ 17"/>
        <xdr:cNvCxnSpPr/>
      </xdr:nvCxnSpPr>
      <xdr:spPr>
        <a:xfrm>
          <a:off x="4146178" y="51304337"/>
          <a:ext cx="80607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141193</xdr:colOff>
      <xdr:row>762</xdr:row>
      <xdr:rowOff>104566</xdr:rowOff>
    </xdr:from>
    <xdr:to>
      <xdr:col>24</xdr:col>
      <xdr:colOff>147170</xdr:colOff>
      <xdr:row>762</xdr:row>
      <xdr:rowOff>104567</xdr:rowOff>
    </xdr:to>
    <xdr:cxnSp macro="">
      <xdr:nvCxnSpPr>
        <xdr:cNvPr id="19" name="直線矢印コネクタ 18"/>
        <xdr:cNvCxnSpPr/>
      </xdr:nvCxnSpPr>
      <xdr:spPr>
        <a:xfrm>
          <a:off x="4141693" y="53330266"/>
          <a:ext cx="80607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145678</xdr:colOff>
      <xdr:row>769</xdr:row>
      <xdr:rowOff>64331</xdr:rowOff>
    </xdr:from>
    <xdr:to>
      <xdr:col>24</xdr:col>
      <xdr:colOff>151654</xdr:colOff>
      <xdr:row>769</xdr:row>
      <xdr:rowOff>64332</xdr:rowOff>
    </xdr:to>
    <xdr:cxnSp macro="">
      <xdr:nvCxnSpPr>
        <xdr:cNvPr id="20" name="直線矢印コネクタ 19"/>
        <xdr:cNvCxnSpPr/>
      </xdr:nvCxnSpPr>
      <xdr:spPr>
        <a:xfrm>
          <a:off x="4146178" y="55423631"/>
          <a:ext cx="80607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752</xdr:row>
      <xdr:rowOff>145677</xdr:rowOff>
    </xdr:from>
    <xdr:to>
      <xdr:col>20</xdr:col>
      <xdr:colOff>134470</xdr:colOff>
      <xdr:row>769</xdr:row>
      <xdr:rowOff>86591</xdr:rowOff>
    </xdr:to>
    <xdr:cxnSp macro="">
      <xdr:nvCxnSpPr>
        <xdr:cNvPr id="21" name="直線コネクタ 20"/>
        <xdr:cNvCxnSpPr/>
      </xdr:nvCxnSpPr>
      <xdr:spPr>
        <a:xfrm>
          <a:off x="4134970" y="50323377"/>
          <a:ext cx="0" cy="51225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106" sqref="A106:XFD1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711</v>
      </c>
      <c r="AK2" s="943"/>
      <c r="AL2" s="943"/>
      <c r="AM2" s="943"/>
      <c r="AN2" s="98" t="s">
        <v>405</v>
      </c>
      <c r="AO2" s="943">
        <v>20</v>
      </c>
      <c r="AP2" s="943"/>
      <c r="AQ2" s="943"/>
      <c r="AR2" s="99" t="s">
        <v>710</v>
      </c>
      <c r="AS2" s="949">
        <v>294</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720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444</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716</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21" t="s">
        <v>388</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139</v>
      </c>
      <c r="Q13" s="659"/>
      <c r="R13" s="659"/>
      <c r="S13" s="659"/>
      <c r="T13" s="659"/>
      <c r="U13" s="659"/>
      <c r="V13" s="660"/>
      <c r="W13" s="658">
        <v>120</v>
      </c>
      <c r="X13" s="659"/>
      <c r="Y13" s="659"/>
      <c r="Z13" s="659"/>
      <c r="AA13" s="659"/>
      <c r="AB13" s="659"/>
      <c r="AC13" s="660"/>
      <c r="AD13" s="658">
        <v>122</v>
      </c>
      <c r="AE13" s="659"/>
      <c r="AF13" s="659"/>
      <c r="AG13" s="659"/>
      <c r="AH13" s="659"/>
      <c r="AI13" s="659"/>
      <c r="AJ13" s="660"/>
      <c r="AK13" s="658">
        <v>111</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139</v>
      </c>
      <c r="Q18" s="877"/>
      <c r="R18" s="877"/>
      <c r="S18" s="877"/>
      <c r="T18" s="877"/>
      <c r="U18" s="877"/>
      <c r="V18" s="878"/>
      <c r="W18" s="876">
        <f>SUM(W13:AC17)</f>
        <v>120</v>
      </c>
      <c r="X18" s="877"/>
      <c r="Y18" s="877"/>
      <c r="Z18" s="877"/>
      <c r="AA18" s="877"/>
      <c r="AB18" s="877"/>
      <c r="AC18" s="878"/>
      <c r="AD18" s="876">
        <f>SUM(AD13:AJ17)</f>
        <v>122</v>
      </c>
      <c r="AE18" s="877"/>
      <c r="AF18" s="877"/>
      <c r="AG18" s="877"/>
      <c r="AH18" s="877"/>
      <c r="AI18" s="877"/>
      <c r="AJ18" s="878"/>
      <c r="AK18" s="876">
        <f>SUM(AK13:AQ17)</f>
        <v>111</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128</v>
      </c>
      <c r="Q19" s="659"/>
      <c r="R19" s="659"/>
      <c r="S19" s="659"/>
      <c r="T19" s="659"/>
      <c r="U19" s="659"/>
      <c r="V19" s="660"/>
      <c r="W19" s="658">
        <v>123</v>
      </c>
      <c r="X19" s="659"/>
      <c r="Y19" s="659"/>
      <c r="Z19" s="659"/>
      <c r="AA19" s="659"/>
      <c r="AB19" s="659"/>
      <c r="AC19" s="660"/>
      <c r="AD19" s="658">
        <v>119</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0.92086330935251803</v>
      </c>
      <c r="Q20" s="316"/>
      <c r="R20" s="316"/>
      <c r="S20" s="316"/>
      <c r="T20" s="316"/>
      <c r="U20" s="316"/>
      <c r="V20" s="316"/>
      <c r="W20" s="316">
        <f t="shared" ref="W20" si="0">IF(W18=0, "-", SUM(W19)/W18)</f>
        <v>1.0249999999999999</v>
      </c>
      <c r="X20" s="316"/>
      <c r="Y20" s="316"/>
      <c r="Z20" s="316"/>
      <c r="AA20" s="316"/>
      <c r="AB20" s="316"/>
      <c r="AC20" s="316"/>
      <c r="AD20" s="316">
        <f t="shared" ref="AD20" si="1">IF(AD18=0, "-", SUM(AD19)/AD18)</f>
        <v>0.97540983606557374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0.92086330935251803</v>
      </c>
      <c r="Q21" s="316"/>
      <c r="R21" s="316"/>
      <c r="S21" s="316"/>
      <c r="T21" s="316"/>
      <c r="U21" s="316"/>
      <c r="V21" s="316"/>
      <c r="W21" s="316">
        <f t="shared" ref="W21" si="2">IF(W19=0, "-", SUM(W19)/SUM(W13,W14))</f>
        <v>1.0249999999999999</v>
      </c>
      <c r="X21" s="316"/>
      <c r="Y21" s="316"/>
      <c r="Z21" s="316"/>
      <c r="AA21" s="316"/>
      <c r="AB21" s="316"/>
      <c r="AC21" s="316"/>
      <c r="AD21" s="316">
        <f t="shared" ref="AD21" si="3">IF(AD19=0, "-", SUM(AD19)/SUM(AD13,AD14))</f>
        <v>0.97540983606557374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332</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724</v>
      </c>
      <c r="H23" s="969"/>
      <c r="I23" s="969"/>
      <c r="J23" s="969"/>
      <c r="K23" s="969"/>
      <c r="L23" s="969"/>
      <c r="M23" s="969"/>
      <c r="N23" s="969"/>
      <c r="O23" s="970"/>
      <c r="P23" s="918">
        <v>111</v>
      </c>
      <c r="Q23" s="919"/>
      <c r="R23" s="919"/>
      <c r="S23" s="919"/>
      <c r="T23" s="919"/>
      <c r="U23" s="919"/>
      <c r="V23" s="933"/>
      <c r="W23" s="918" t="s">
        <v>719</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t="s">
        <v>719</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t="s">
        <v>719</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t="s">
        <v>719</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t="s">
        <v>719</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111</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3</v>
      </c>
      <c r="AR31" s="201"/>
      <c r="AS31" s="136" t="s">
        <v>233</v>
      </c>
      <c r="AT31" s="137"/>
      <c r="AU31" s="200" t="s">
        <v>719</v>
      </c>
      <c r="AV31" s="200"/>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727</v>
      </c>
      <c r="AC32" s="463"/>
      <c r="AD32" s="463"/>
      <c r="AE32" s="218">
        <v>97.8</v>
      </c>
      <c r="AF32" s="219"/>
      <c r="AG32" s="219"/>
      <c r="AH32" s="219"/>
      <c r="AI32" s="218">
        <v>94.8</v>
      </c>
      <c r="AJ32" s="219"/>
      <c r="AK32" s="219"/>
      <c r="AL32" s="219"/>
      <c r="AM32" s="218">
        <v>98.2</v>
      </c>
      <c r="AN32" s="219"/>
      <c r="AO32" s="219"/>
      <c r="AP32" s="219"/>
      <c r="AQ32" s="336" t="s">
        <v>807</v>
      </c>
      <c r="AR32" s="208"/>
      <c r="AS32" s="208"/>
      <c r="AT32" s="337"/>
      <c r="AU32" s="219" t="s">
        <v>807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v>97</v>
      </c>
      <c r="AF33" s="219"/>
      <c r="AG33" s="219"/>
      <c r="AH33" s="219"/>
      <c r="AI33" s="218">
        <v>98.7</v>
      </c>
      <c r="AJ33" s="219"/>
      <c r="AK33" s="219"/>
      <c r="AL33" s="219"/>
      <c r="AM33" s="218">
        <v>95.8</v>
      </c>
      <c r="AN33" s="219"/>
      <c r="AO33" s="219"/>
      <c r="AP33" s="219"/>
      <c r="AQ33" s="336">
        <v>99.1</v>
      </c>
      <c r="AR33" s="208"/>
      <c r="AS33" s="208"/>
      <c r="AT33" s="337"/>
      <c r="AU33" s="219" t="s">
        <v>807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100.8</v>
      </c>
      <c r="AF34" s="219"/>
      <c r="AG34" s="219"/>
      <c r="AH34" s="219"/>
      <c r="AI34" s="218">
        <v>96</v>
      </c>
      <c r="AJ34" s="219"/>
      <c r="AK34" s="219"/>
      <c r="AL34" s="219"/>
      <c r="AM34" s="218">
        <v>102.5</v>
      </c>
      <c r="AN34" s="219"/>
      <c r="AO34" s="219"/>
      <c r="AP34" s="219"/>
      <c r="AQ34" s="336" t="s">
        <v>807</v>
      </c>
      <c r="AR34" s="208"/>
      <c r="AS34" s="208"/>
      <c r="AT34" s="337"/>
      <c r="AU34" s="219" t="s">
        <v>807</v>
      </c>
      <c r="AV34" s="219"/>
      <c r="AW34" s="219"/>
      <c r="AX34" s="221"/>
    </row>
    <row r="35" spans="1:51" ht="23.25" customHeight="1" x14ac:dyDescent="0.15">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8"/>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v>3</v>
      </c>
      <c r="AR38" s="201"/>
      <c r="AS38" s="136" t="s">
        <v>233</v>
      </c>
      <c r="AT38" s="137"/>
      <c r="AU38" s="200" t="s">
        <v>735</v>
      </c>
      <c r="AV38" s="200"/>
      <c r="AW38" s="395" t="s">
        <v>179</v>
      </c>
      <c r="AX38" s="396"/>
      <c r="AY38">
        <f>$AY$37</f>
        <v>1</v>
      </c>
    </row>
    <row r="39" spans="1:51" ht="23.25" customHeight="1" x14ac:dyDescent="0.15">
      <c r="A39" s="400"/>
      <c r="B39" s="398"/>
      <c r="C39" s="398"/>
      <c r="D39" s="398"/>
      <c r="E39" s="398"/>
      <c r="F39" s="399"/>
      <c r="G39" s="566" t="s">
        <v>729</v>
      </c>
      <c r="H39" s="567"/>
      <c r="I39" s="567"/>
      <c r="J39" s="567"/>
      <c r="K39" s="567"/>
      <c r="L39" s="567"/>
      <c r="M39" s="567"/>
      <c r="N39" s="567"/>
      <c r="O39" s="568"/>
      <c r="P39" s="108" t="s">
        <v>730</v>
      </c>
      <c r="Q39" s="108"/>
      <c r="R39" s="108"/>
      <c r="S39" s="108"/>
      <c r="T39" s="108"/>
      <c r="U39" s="108"/>
      <c r="V39" s="108"/>
      <c r="W39" s="108"/>
      <c r="X39" s="109"/>
      <c r="Y39" s="473" t="s">
        <v>12</v>
      </c>
      <c r="Z39" s="533"/>
      <c r="AA39" s="534"/>
      <c r="AB39" s="463" t="s">
        <v>727</v>
      </c>
      <c r="AC39" s="463"/>
      <c r="AD39" s="463"/>
      <c r="AE39" s="218">
        <v>93.5</v>
      </c>
      <c r="AF39" s="219"/>
      <c r="AG39" s="219"/>
      <c r="AH39" s="219"/>
      <c r="AI39" s="218">
        <v>87.9</v>
      </c>
      <c r="AJ39" s="219"/>
      <c r="AK39" s="219"/>
      <c r="AL39" s="219"/>
      <c r="AM39" s="218">
        <v>90.2</v>
      </c>
      <c r="AN39" s="219"/>
      <c r="AO39" s="219"/>
      <c r="AP39" s="219"/>
      <c r="AQ39" s="336" t="s">
        <v>735</v>
      </c>
      <c r="AR39" s="208"/>
      <c r="AS39" s="208"/>
      <c r="AT39" s="337"/>
      <c r="AU39" s="219" t="s">
        <v>735</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727</v>
      </c>
      <c r="AC40" s="525"/>
      <c r="AD40" s="525"/>
      <c r="AE40" s="218">
        <v>96.5</v>
      </c>
      <c r="AF40" s="219"/>
      <c r="AG40" s="219"/>
      <c r="AH40" s="219"/>
      <c r="AI40" s="218">
        <v>94.4</v>
      </c>
      <c r="AJ40" s="219"/>
      <c r="AK40" s="219"/>
      <c r="AL40" s="219"/>
      <c r="AM40" s="218">
        <v>88.9</v>
      </c>
      <c r="AN40" s="219"/>
      <c r="AO40" s="219"/>
      <c r="AP40" s="219"/>
      <c r="AQ40" s="336">
        <v>91.1</v>
      </c>
      <c r="AR40" s="208"/>
      <c r="AS40" s="208"/>
      <c r="AT40" s="337"/>
      <c r="AU40" s="219" t="s">
        <v>735</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96.9</v>
      </c>
      <c r="AF41" s="219"/>
      <c r="AG41" s="219"/>
      <c r="AH41" s="219"/>
      <c r="AI41" s="218">
        <v>93.1</v>
      </c>
      <c r="AJ41" s="219"/>
      <c r="AK41" s="219"/>
      <c r="AL41" s="219"/>
      <c r="AM41" s="218">
        <v>101.5</v>
      </c>
      <c r="AN41" s="219"/>
      <c r="AO41" s="219"/>
      <c r="AP41" s="219"/>
      <c r="AQ41" s="336" t="s">
        <v>807</v>
      </c>
      <c r="AR41" s="208"/>
      <c r="AS41" s="208"/>
      <c r="AT41" s="337"/>
      <c r="AU41" s="219" t="s">
        <v>735</v>
      </c>
      <c r="AV41" s="219"/>
      <c r="AW41" s="219"/>
      <c r="AX41" s="221"/>
      <c r="AY41">
        <f t="shared" si="4"/>
        <v>1</v>
      </c>
    </row>
    <row r="42" spans="1:51" ht="23.25" customHeight="1" x14ac:dyDescent="0.15">
      <c r="A42" s="228" t="s">
        <v>379</v>
      </c>
      <c r="B42" s="229"/>
      <c r="C42" s="229"/>
      <c r="D42" s="229"/>
      <c r="E42" s="229"/>
      <c r="F42" s="230"/>
      <c r="G42" s="234" t="s">
        <v>731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733</v>
      </c>
      <c r="AC101" s="463"/>
      <c r="AD101" s="463"/>
      <c r="AE101" s="282">
        <v>12000</v>
      </c>
      <c r="AF101" s="282"/>
      <c r="AG101" s="282"/>
      <c r="AH101" s="282"/>
      <c r="AI101" s="282">
        <v>12000</v>
      </c>
      <c r="AJ101" s="282"/>
      <c r="AK101" s="282"/>
      <c r="AL101" s="282"/>
      <c r="AM101" s="282">
        <v>10500</v>
      </c>
      <c r="AN101" s="282"/>
      <c r="AO101" s="282"/>
      <c r="AP101" s="282"/>
      <c r="AQ101" s="282" t="s">
        <v>735</v>
      </c>
      <c r="AR101" s="282"/>
      <c r="AS101" s="282"/>
      <c r="AT101" s="282"/>
      <c r="AU101" s="218" t="s">
        <v>735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733</v>
      </c>
      <c r="AC102" s="463"/>
      <c r="AD102" s="463"/>
      <c r="AE102" s="282">
        <v>12000</v>
      </c>
      <c r="AF102" s="282"/>
      <c r="AG102" s="282"/>
      <c r="AH102" s="282"/>
      <c r="AI102" s="282">
        <v>12000</v>
      </c>
      <c r="AJ102" s="282"/>
      <c r="AK102" s="282"/>
      <c r="AL102" s="282"/>
      <c r="AM102" s="282">
        <v>10500</v>
      </c>
      <c r="AN102" s="282"/>
      <c r="AO102" s="282"/>
      <c r="AP102" s="282"/>
      <c r="AQ102" s="282">
        <v>10500</v>
      </c>
      <c r="AR102" s="282"/>
      <c r="AS102" s="282"/>
      <c r="AT102" s="282"/>
      <c r="AU102" s="225">
        <v>10500</v>
      </c>
      <c r="AV102" s="226"/>
      <c r="AW102" s="226"/>
      <c r="AX102" s="321"/>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734</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733</v>
      </c>
      <c r="AC104" s="548"/>
      <c r="AD104" s="549"/>
      <c r="AE104" s="282">
        <v>83100</v>
      </c>
      <c r="AF104" s="282"/>
      <c r="AG104" s="282"/>
      <c r="AH104" s="282"/>
      <c r="AI104" s="282">
        <v>83100</v>
      </c>
      <c r="AJ104" s="282"/>
      <c r="AK104" s="282"/>
      <c r="AL104" s="282"/>
      <c r="AM104" s="282">
        <v>83100</v>
      </c>
      <c r="AN104" s="282"/>
      <c r="AO104" s="282"/>
      <c r="AP104" s="282"/>
      <c r="AQ104" s="282" t="s">
        <v>807</v>
      </c>
      <c r="AR104" s="282"/>
      <c r="AS104" s="282"/>
      <c r="AT104" s="282"/>
      <c r="AU104" s="282" t="s">
        <v>807</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733</v>
      </c>
      <c r="AC105" s="471"/>
      <c r="AD105" s="472"/>
      <c r="AE105" s="282">
        <v>83100</v>
      </c>
      <c r="AF105" s="282"/>
      <c r="AG105" s="282"/>
      <c r="AH105" s="282"/>
      <c r="AI105" s="282">
        <v>83100</v>
      </c>
      <c r="AJ105" s="282"/>
      <c r="AK105" s="282"/>
      <c r="AL105" s="282"/>
      <c r="AM105" s="282">
        <v>83100</v>
      </c>
      <c r="AN105" s="282"/>
      <c r="AO105" s="282"/>
      <c r="AP105" s="282"/>
      <c r="AQ105" s="282">
        <v>83100</v>
      </c>
      <c r="AR105" s="282"/>
      <c r="AS105" s="282"/>
      <c r="AT105" s="282"/>
      <c r="AU105" s="282">
        <v>83100</v>
      </c>
      <c r="AV105" s="282"/>
      <c r="AW105" s="282"/>
      <c r="AX105" s="283"/>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825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827</v>
      </c>
      <c r="AC116" s="465"/>
      <c r="AD116" s="466"/>
      <c r="AE116" s="282">
        <v>820</v>
      </c>
      <c r="AF116" s="282"/>
      <c r="AG116" s="282"/>
      <c r="AH116" s="282"/>
      <c r="AI116" s="282">
        <v>1011</v>
      </c>
      <c r="AJ116" s="282"/>
      <c r="AK116" s="282"/>
      <c r="AL116" s="282"/>
      <c r="AM116" s="282">
        <v>1141</v>
      </c>
      <c r="AN116" s="282"/>
      <c r="AO116" s="282"/>
      <c r="AP116" s="282"/>
      <c r="AQ116" s="218">
        <v>778</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826</v>
      </c>
      <c r="AC117" s="475"/>
      <c r="AD117" s="476"/>
      <c r="AE117" s="553" t="s">
        <v>736</v>
      </c>
      <c r="AF117" s="553"/>
      <c r="AG117" s="553"/>
      <c r="AH117" s="553"/>
      <c r="AI117" s="553" t="s">
        <v>737</v>
      </c>
      <c r="AJ117" s="553"/>
      <c r="AK117" s="553"/>
      <c r="AL117" s="553"/>
      <c r="AM117" s="553" t="s">
        <v>773</v>
      </c>
      <c r="AN117" s="553"/>
      <c r="AO117" s="553"/>
      <c r="AP117" s="553"/>
      <c r="AQ117" s="553" t="s">
        <v>808</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828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827</v>
      </c>
      <c r="AC119" s="465"/>
      <c r="AD119" s="466"/>
      <c r="AE119" s="282">
        <v>432</v>
      </c>
      <c r="AF119" s="282"/>
      <c r="AG119" s="282"/>
      <c r="AH119" s="282"/>
      <c r="AI119" s="282">
        <v>435</v>
      </c>
      <c r="AJ119" s="282"/>
      <c r="AK119" s="282"/>
      <c r="AL119" s="282"/>
      <c r="AM119" s="282">
        <v>439</v>
      </c>
      <c r="AN119" s="282"/>
      <c r="AO119" s="282"/>
      <c r="AP119" s="282"/>
      <c r="AQ119" s="282">
        <v>439</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826</v>
      </c>
      <c r="AC120" s="475"/>
      <c r="AD120" s="476"/>
      <c r="AE120" s="553" t="s">
        <v>738</v>
      </c>
      <c r="AF120" s="553"/>
      <c r="AG120" s="553"/>
      <c r="AH120" s="553"/>
      <c r="AI120" s="553" t="s">
        <v>739</v>
      </c>
      <c r="AJ120" s="553"/>
      <c r="AK120" s="553"/>
      <c r="AL120" s="553"/>
      <c r="AM120" s="553" t="s">
        <v>772</v>
      </c>
      <c r="AN120" s="553"/>
      <c r="AO120" s="553"/>
      <c r="AP120" s="553"/>
      <c r="AQ120" s="553" t="s">
        <v>809</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742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742</v>
      </c>
      <c r="AC134" s="206"/>
      <c r="AD134" s="206"/>
      <c r="AE134" s="207" t="s">
        <v>741</v>
      </c>
      <c r="AF134" s="208"/>
      <c r="AG134" s="208"/>
      <c r="AH134" s="208"/>
      <c r="AI134" s="207" t="s">
        <v>741</v>
      </c>
      <c r="AJ134" s="208"/>
      <c r="AK134" s="208"/>
      <c r="AL134" s="208"/>
      <c r="AM134" s="207" t="s">
        <v>741</v>
      </c>
      <c r="AN134" s="208"/>
      <c r="AO134" s="208"/>
      <c r="AP134" s="208"/>
      <c r="AQ134" s="207" t="s">
        <v>741</v>
      </c>
      <c r="AR134" s="208"/>
      <c r="AS134" s="208"/>
      <c r="AT134" s="208"/>
      <c r="AU134" s="207" t="s">
        <v>741</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742</v>
      </c>
      <c r="AC135" s="214"/>
      <c r="AD135" s="214"/>
      <c r="AE135" s="207" t="s">
        <v>741</v>
      </c>
      <c r="AF135" s="208"/>
      <c r="AG135" s="208"/>
      <c r="AH135" s="208"/>
      <c r="AI135" s="207" t="s">
        <v>741</v>
      </c>
      <c r="AJ135" s="208"/>
      <c r="AK135" s="208"/>
      <c r="AL135" s="208"/>
      <c r="AM135" s="207" t="s">
        <v>741</v>
      </c>
      <c r="AN135" s="208"/>
      <c r="AO135" s="208"/>
      <c r="AP135" s="208"/>
      <c r="AQ135" s="207" t="s">
        <v>741</v>
      </c>
      <c r="AR135" s="208"/>
      <c r="AS135" s="208"/>
      <c r="AT135" s="208"/>
      <c r="AU135" s="207" t="s">
        <v>741</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829</v>
      </c>
      <c r="H154" s="108"/>
      <c r="I154" s="108"/>
      <c r="J154" s="108"/>
      <c r="K154" s="108"/>
      <c r="L154" s="108"/>
      <c r="M154" s="108"/>
      <c r="N154" s="108"/>
      <c r="O154" s="108"/>
      <c r="P154" s="109"/>
      <c r="Q154" s="128" t="s">
        <v>830</v>
      </c>
      <c r="R154" s="108"/>
      <c r="S154" s="108"/>
      <c r="T154" s="108"/>
      <c r="U154" s="108"/>
      <c r="V154" s="108"/>
      <c r="W154" s="108"/>
      <c r="X154" s="108"/>
      <c r="Y154" s="108"/>
      <c r="Z154" s="108"/>
      <c r="AA154" s="290"/>
      <c r="AB154" s="144" t="s">
        <v>831</v>
      </c>
      <c r="AC154" s="145"/>
      <c r="AD154" s="145"/>
      <c r="AE154" s="150" t="s">
        <v>832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5.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824</v>
      </c>
      <c r="AR193" s="200"/>
      <c r="AS193" s="136" t="s">
        <v>233</v>
      </c>
      <c r="AT193" s="137"/>
      <c r="AU193" s="201" t="s">
        <v>824</v>
      </c>
      <c r="AV193" s="201"/>
      <c r="AW193" s="136" t="s">
        <v>179</v>
      </c>
      <c r="AX193" s="196"/>
      <c r="AY193">
        <f>$AY$192</f>
        <v>1</v>
      </c>
    </row>
    <row r="194" spans="1:51" ht="39.75" hidden="1" customHeight="1" x14ac:dyDescent="0.15">
      <c r="A194" s="190"/>
      <c r="B194" s="187"/>
      <c r="C194" s="181"/>
      <c r="D194" s="187"/>
      <c r="E194" s="181"/>
      <c r="F194" s="182"/>
      <c r="G194" s="107" t="s">
        <v>735</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742</v>
      </c>
      <c r="AC194" s="206"/>
      <c r="AD194" s="206"/>
      <c r="AE194" s="207" t="s">
        <v>741</v>
      </c>
      <c r="AF194" s="208"/>
      <c r="AG194" s="208"/>
      <c r="AH194" s="208"/>
      <c r="AI194" s="207" t="s">
        <v>741</v>
      </c>
      <c r="AJ194" s="208"/>
      <c r="AK194" s="208"/>
      <c r="AL194" s="208"/>
      <c r="AM194" s="207" t="s">
        <v>741</v>
      </c>
      <c r="AN194" s="208"/>
      <c r="AO194" s="208"/>
      <c r="AP194" s="208"/>
      <c r="AQ194" s="207" t="s">
        <v>741</v>
      </c>
      <c r="AR194" s="208"/>
      <c r="AS194" s="208"/>
      <c r="AT194" s="208"/>
      <c r="AU194" s="207" t="s">
        <v>741</v>
      </c>
      <c r="AV194" s="208"/>
      <c r="AW194" s="208"/>
      <c r="AX194" s="208"/>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742</v>
      </c>
      <c r="AC195" s="214"/>
      <c r="AD195" s="214"/>
      <c r="AE195" s="207" t="s">
        <v>741</v>
      </c>
      <c r="AF195" s="208"/>
      <c r="AG195" s="208"/>
      <c r="AH195" s="208"/>
      <c r="AI195" s="207" t="s">
        <v>741</v>
      </c>
      <c r="AJ195" s="208"/>
      <c r="AK195" s="208"/>
      <c r="AL195" s="208"/>
      <c r="AM195" s="207" t="s">
        <v>741</v>
      </c>
      <c r="AN195" s="208"/>
      <c r="AO195" s="208"/>
      <c r="AP195" s="208"/>
      <c r="AQ195" s="207" t="s">
        <v>741</v>
      </c>
      <c r="AR195" s="208"/>
      <c r="AS195" s="208"/>
      <c r="AT195" s="208"/>
      <c r="AU195" s="207" t="s">
        <v>741</v>
      </c>
      <c r="AV195" s="208"/>
      <c r="AW195" s="208"/>
      <c r="AX195" s="208"/>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745</v>
      </c>
      <c r="H214" s="108"/>
      <c r="I214" s="108"/>
      <c r="J214" s="108"/>
      <c r="K214" s="108"/>
      <c r="L214" s="108"/>
      <c r="M214" s="108"/>
      <c r="N214" s="108"/>
      <c r="O214" s="108"/>
      <c r="P214" s="109"/>
      <c r="Q214" s="116" t="s">
        <v>746</v>
      </c>
      <c r="R214" s="117"/>
      <c r="S214" s="117"/>
      <c r="T214" s="117"/>
      <c r="U214" s="117"/>
      <c r="V214" s="117"/>
      <c r="W214" s="117"/>
      <c r="X214" s="117"/>
      <c r="Y214" s="117"/>
      <c r="Z214" s="117"/>
      <c r="AA214" s="118"/>
      <c r="AB214" s="144" t="s">
        <v>747</v>
      </c>
      <c r="AC214" s="145"/>
      <c r="AD214" s="145"/>
      <c r="AE214" s="150" t="s">
        <v>771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834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1.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30.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398</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717</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717</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717</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717</v>
      </c>
      <c r="AE705" s="716"/>
      <c r="AF705" s="716"/>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759</v>
      </c>
      <c r="AE708" s="606"/>
      <c r="AF708" s="606"/>
      <c r="AG708" s="743" t="s">
        <v>405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759</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717</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759</v>
      </c>
      <c r="AE712" s="784"/>
      <c r="AF712" s="784"/>
      <c r="AG712" s="808" t="s">
        <v>405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759</v>
      </c>
      <c r="AE713" s="323"/>
      <c r="AF713" s="664"/>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717</v>
      </c>
      <c r="AE714" s="806"/>
      <c r="AF714" s="807"/>
      <c r="AG714" s="737" t="s">
        <v>754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717</v>
      </c>
      <c r="AE715" s="606"/>
      <c r="AF715" s="657"/>
      <c r="AG715" s="743" t="s">
        <v>755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759</v>
      </c>
      <c r="AE716" s="628"/>
      <c r="AF716" s="628"/>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717</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759</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67.25" customHeight="1" x14ac:dyDescent="0.15">
      <c r="A726" s="641" t="s">
        <v>48</v>
      </c>
      <c r="B726" s="800"/>
      <c r="C726" s="813" t="s">
        <v>53</v>
      </c>
      <c r="D726" s="835"/>
      <c r="E726" s="835"/>
      <c r="F726" s="836"/>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762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396</v>
      </c>
      <c r="B738" s="361"/>
      <c r="C738" s="361"/>
      <c r="D738" s="361"/>
      <c r="E738" s="953" t="s">
        <v>763</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395</v>
      </c>
      <c r="B739" s="361"/>
      <c r="C739" s="361"/>
      <c r="D739" s="361"/>
      <c r="E739" s="953" t="s">
        <v>764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394</v>
      </c>
      <c r="B740" s="361"/>
      <c r="C740" s="361"/>
      <c r="D740" s="361"/>
      <c r="E740" s="953" t="s">
        <v>765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393</v>
      </c>
      <c r="B741" s="361"/>
      <c r="C741" s="361"/>
      <c r="D741" s="361"/>
      <c r="E741" s="953" t="s">
        <v>766</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392</v>
      </c>
      <c r="B742" s="361"/>
      <c r="C742" s="361"/>
      <c r="D742" s="361"/>
      <c r="E742" s="953" t="s">
        <v>767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391</v>
      </c>
      <c r="B743" s="361"/>
      <c r="C743" s="361"/>
      <c r="D743" s="361"/>
      <c r="E743" s="953" t="s">
        <v>768</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390</v>
      </c>
      <c r="B744" s="361"/>
      <c r="C744" s="361"/>
      <c r="D744" s="361"/>
      <c r="E744" s="953" t="s">
        <v>769</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389</v>
      </c>
      <c r="B745" s="361"/>
      <c r="C745" s="361"/>
      <c r="D745" s="361"/>
      <c r="E745" s="990" t="s">
        <v>770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c r="J746" s="957"/>
      <c r="K746" s="100" t="str">
        <f>IF(I746="","","-")</f>
        <v/>
      </c>
      <c r="L746" s="958">
        <v>338</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508</v>
      </c>
      <c r="B747" s="361"/>
      <c r="C747" s="361"/>
      <c r="D747" s="361"/>
      <c r="E747" s="959" t="s">
        <v>712</v>
      </c>
      <c r="F747" s="957"/>
      <c r="G747" s="957"/>
      <c r="H747" s="100" t="str">
        <f>IF(E747="","","-")</f>
        <v>-</v>
      </c>
      <c r="I747" s="957"/>
      <c r="J747" s="957"/>
      <c r="K747" s="100" t="str">
        <f>IF(I747="","","-")</f>
        <v/>
      </c>
      <c r="L747" s="958">
        <v>314</v>
      </c>
      <c r="M747" s="958"/>
      <c r="N747" s="100" t="str">
        <f>IF(O747="","","-")</f>
        <v>-</v>
      </c>
      <c r="O747" s="960">
        <v>0</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774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780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776</v>
      </c>
      <c r="H789" s="672"/>
      <c r="I789" s="672"/>
      <c r="J789" s="672"/>
      <c r="K789" s="673"/>
      <c r="L789" s="665" t="s">
        <v>775</v>
      </c>
      <c r="M789" s="666"/>
      <c r="N789" s="666"/>
      <c r="O789" s="666"/>
      <c r="P789" s="666"/>
      <c r="Q789" s="666"/>
      <c r="R789" s="666"/>
      <c r="S789" s="666"/>
      <c r="T789" s="666"/>
      <c r="U789" s="666"/>
      <c r="V789" s="666"/>
      <c r="W789" s="666"/>
      <c r="X789" s="667"/>
      <c r="Y789" s="385">
        <v>11.9</v>
      </c>
      <c r="Z789" s="386"/>
      <c r="AA789" s="386"/>
      <c r="AB789" s="803"/>
      <c r="AC789" s="671" t="s">
        <v>776</v>
      </c>
      <c r="AD789" s="672"/>
      <c r="AE789" s="672"/>
      <c r="AF789" s="672"/>
      <c r="AG789" s="673"/>
      <c r="AH789" s="665" t="s">
        <v>779</v>
      </c>
      <c r="AI789" s="666"/>
      <c r="AJ789" s="666"/>
      <c r="AK789" s="666"/>
      <c r="AL789" s="666"/>
      <c r="AM789" s="666"/>
      <c r="AN789" s="666"/>
      <c r="AO789" s="666"/>
      <c r="AP789" s="666"/>
      <c r="AQ789" s="666"/>
      <c r="AR789" s="666"/>
      <c r="AS789" s="666"/>
      <c r="AT789" s="667"/>
      <c r="AU789" s="385">
        <v>15.3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11.9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15.3</v>
      </c>
      <c r="AV799" s="830"/>
      <c r="AW799" s="830"/>
      <c r="AX799" s="832"/>
    </row>
    <row r="800" spans="1:51" ht="24.75" customHeight="1" x14ac:dyDescent="0.15">
      <c r="A800" s="632"/>
      <c r="B800" s="633"/>
      <c r="C800" s="633"/>
      <c r="D800" s="633"/>
      <c r="E800" s="633"/>
      <c r="F800" s="634"/>
      <c r="G800" s="596" t="s">
        <v>789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1</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1</v>
      </c>
    </row>
    <row r="802" spans="1:51" ht="24.75" customHeight="1" x14ac:dyDescent="0.15">
      <c r="A802" s="632"/>
      <c r="B802" s="633"/>
      <c r="C802" s="633"/>
      <c r="D802" s="633"/>
      <c r="E802" s="633"/>
      <c r="F802" s="634"/>
      <c r="G802" s="671" t="s">
        <v>776</v>
      </c>
      <c r="H802" s="672"/>
      <c r="I802" s="672"/>
      <c r="J802" s="672"/>
      <c r="K802" s="673"/>
      <c r="L802" s="665" t="s">
        <v>790</v>
      </c>
      <c r="M802" s="666"/>
      <c r="N802" s="666"/>
      <c r="O802" s="666"/>
      <c r="P802" s="666"/>
      <c r="Q802" s="666"/>
      <c r="R802" s="666"/>
      <c r="S802" s="666"/>
      <c r="T802" s="666"/>
      <c r="U802" s="666"/>
      <c r="V802" s="666"/>
      <c r="W802" s="666"/>
      <c r="X802" s="667"/>
      <c r="Y802" s="385">
        <v>36.6</v>
      </c>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1</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1</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1</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1</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1</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1</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1</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1</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1</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1</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36.6</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1</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777</v>
      </c>
      <c r="D845" s="343"/>
      <c r="E845" s="343"/>
      <c r="F845" s="343"/>
      <c r="G845" s="343"/>
      <c r="H845" s="343"/>
      <c r="I845" s="343"/>
      <c r="J845" s="344">
        <v>7010001025732</v>
      </c>
      <c r="K845" s="345"/>
      <c r="L845" s="345"/>
      <c r="M845" s="345"/>
      <c r="N845" s="345"/>
      <c r="O845" s="345"/>
      <c r="P845" s="359" t="s">
        <v>775</v>
      </c>
      <c r="Q845" s="346"/>
      <c r="R845" s="346"/>
      <c r="S845" s="346"/>
      <c r="T845" s="346"/>
      <c r="U845" s="346"/>
      <c r="V845" s="346"/>
      <c r="W845" s="346"/>
      <c r="X845" s="346"/>
      <c r="Y845" s="347">
        <v>11.9</v>
      </c>
      <c r="Z845" s="348"/>
      <c r="AA845" s="348"/>
      <c r="AB845" s="349"/>
      <c r="AC845" s="350" t="s">
        <v>372</v>
      </c>
      <c r="AD845" s="351"/>
      <c r="AE845" s="351"/>
      <c r="AF845" s="351"/>
      <c r="AG845" s="351"/>
      <c r="AH845" s="366">
        <v>1</v>
      </c>
      <c r="AI845" s="367"/>
      <c r="AJ845" s="367"/>
      <c r="AK845" s="367"/>
      <c r="AL845" s="354">
        <v>97.9</v>
      </c>
      <c r="AM845" s="355"/>
      <c r="AN845" s="355"/>
      <c r="AO845" s="356"/>
      <c r="AP845" s="357"/>
      <c r="AQ845" s="357"/>
      <c r="AR845" s="357"/>
      <c r="AS845" s="357"/>
      <c r="AT845" s="357"/>
      <c r="AU845" s="357"/>
      <c r="AV845" s="357"/>
      <c r="AW845" s="357"/>
      <c r="AX845" s="357"/>
    </row>
    <row r="846" spans="1:51" ht="30" customHeight="1" x14ac:dyDescent="0.15">
      <c r="A846" s="373">
        <v>2</v>
      </c>
      <c r="B846" s="373">
        <v>1</v>
      </c>
      <c r="C846" s="358" t="s">
        <v>777</v>
      </c>
      <c r="D846" s="343"/>
      <c r="E846" s="343"/>
      <c r="F846" s="343"/>
      <c r="G846" s="343"/>
      <c r="H846" s="343"/>
      <c r="I846" s="343"/>
      <c r="J846" s="344">
        <v>7010001025732</v>
      </c>
      <c r="K846" s="345"/>
      <c r="L846" s="345"/>
      <c r="M846" s="345"/>
      <c r="N846" s="345"/>
      <c r="O846" s="345"/>
      <c r="P846" s="359" t="s">
        <v>778</v>
      </c>
      <c r="Q846" s="346"/>
      <c r="R846" s="346"/>
      <c r="S846" s="346"/>
      <c r="T846" s="346"/>
      <c r="U846" s="346"/>
      <c r="V846" s="346"/>
      <c r="W846" s="346"/>
      <c r="X846" s="346"/>
      <c r="Y846" s="347">
        <v>2.8</v>
      </c>
      <c r="Z846" s="348"/>
      <c r="AA846" s="348"/>
      <c r="AB846" s="349"/>
      <c r="AC846" s="350" t="s">
        <v>371</v>
      </c>
      <c r="AD846" s="351"/>
      <c r="AE846" s="351"/>
      <c r="AF846" s="351"/>
      <c r="AG846" s="351"/>
      <c r="AH846" s="366">
        <v>5</v>
      </c>
      <c r="AI846" s="367"/>
      <c r="AJ846" s="367"/>
      <c r="AK846" s="367"/>
      <c r="AL846" s="354">
        <v>82.2</v>
      </c>
      <c r="AM846" s="355"/>
      <c r="AN846" s="355"/>
      <c r="AO846" s="356"/>
      <c r="AP846" s="357"/>
      <c r="AQ846" s="357"/>
      <c r="AR846" s="357"/>
      <c r="AS846" s="357"/>
      <c r="AT846" s="357"/>
      <c r="AU846" s="357"/>
      <c r="AV846" s="357"/>
      <c r="AW846" s="357"/>
      <c r="AX846" s="357"/>
      <c r="AY846">
        <f>COUNTA($C$846)</f>
        <v>1</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781</v>
      </c>
      <c r="D878" s="343"/>
      <c r="E878" s="343"/>
      <c r="F878" s="343"/>
      <c r="G878" s="343"/>
      <c r="H878" s="343"/>
      <c r="I878" s="343"/>
      <c r="J878" s="344">
        <v>7010001146074</v>
      </c>
      <c r="K878" s="345"/>
      <c r="L878" s="345"/>
      <c r="M878" s="345"/>
      <c r="N878" s="345"/>
      <c r="O878" s="345"/>
      <c r="P878" s="359" t="s">
        <v>779</v>
      </c>
      <c r="Q878" s="346"/>
      <c r="R878" s="346"/>
      <c r="S878" s="346"/>
      <c r="T878" s="346"/>
      <c r="U878" s="346"/>
      <c r="V878" s="346"/>
      <c r="W878" s="346"/>
      <c r="X878" s="346"/>
      <c r="Y878" s="347">
        <v>15.3</v>
      </c>
      <c r="Z878" s="348"/>
      <c r="AA878" s="348"/>
      <c r="AB878" s="349"/>
      <c r="AC878" s="350" t="s">
        <v>372</v>
      </c>
      <c r="AD878" s="351"/>
      <c r="AE878" s="351"/>
      <c r="AF878" s="351"/>
      <c r="AG878" s="351"/>
      <c r="AH878" s="366">
        <v>1</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30" customHeight="1" x14ac:dyDescent="0.15">
      <c r="A879" s="373">
        <v>2</v>
      </c>
      <c r="B879" s="373">
        <v>1</v>
      </c>
      <c r="C879" s="358" t="s">
        <v>781</v>
      </c>
      <c r="D879" s="343"/>
      <c r="E879" s="343"/>
      <c r="F879" s="343"/>
      <c r="G879" s="343"/>
      <c r="H879" s="343"/>
      <c r="I879" s="343"/>
      <c r="J879" s="344">
        <v>7010001146074</v>
      </c>
      <c r="K879" s="345"/>
      <c r="L879" s="345"/>
      <c r="M879" s="345"/>
      <c r="N879" s="345"/>
      <c r="O879" s="345"/>
      <c r="P879" s="359" t="s">
        <v>782</v>
      </c>
      <c r="Q879" s="346"/>
      <c r="R879" s="346"/>
      <c r="S879" s="346"/>
      <c r="T879" s="346"/>
      <c r="U879" s="346"/>
      <c r="V879" s="346"/>
      <c r="W879" s="346"/>
      <c r="X879" s="346"/>
      <c r="Y879" s="347">
        <v>8.1999999999999993</v>
      </c>
      <c r="Z879" s="348"/>
      <c r="AA879" s="348"/>
      <c r="AB879" s="349"/>
      <c r="AC879" s="350" t="s">
        <v>372</v>
      </c>
      <c r="AD879" s="351"/>
      <c r="AE879" s="351"/>
      <c r="AF879" s="351"/>
      <c r="AG879" s="351"/>
      <c r="AH879" s="366">
        <v>2</v>
      </c>
      <c r="AI879" s="367"/>
      <c r="AJ879" s="367"/>
      <c r="AK879" s="367"/>
      <c r="AL879" s="354">
        <v>94.9</v>
      </c>
      <c r="AM879" s="355"/>
      <c r="AN879" s="355"/>
      <c r="AO879" s="356"/>
      <c r="AP879" s="357"/>
      <c r="AQ879" s="357"/>
      <c r="AR879" s="357"/>
      <c r="AS879" s="357"/>
      <c r="AT879" s="357"/>
      <c r="AU879" s="357"/>
      <c r="AV879" s="357"/>
      <c r="AW879" s="357"/>
      <c r="AX879" s="357"/>
      <c r="AY879">
        <f>COUNTA($C$879)</f>
        <v>1</v>
      </c>
    </row>
    <row r="880" spans="1:51" ht="30" customHeight="1" x14ac:dyDescent="0.15">
      <c r="A880" s="373">
        <v>3</v>
      </c>
      <c r="B880" s="373">
        <v>1</v>
      </c>
      <c r="C880" s="358" t="s">
        <v>784</v>
      </c>
      <c r="D880" s="343"/>
      <c r="E880" s="343"/>
      <c r="F880" s="343"/>
      <c r="G880" s="343"/>
      <c r="H880" s="343"/>
      <c r="I880" s="343"/>
      <c r="J880" s="344">
        <v>8360001004709</v>
      </c>
      <c r="K880" s="345"/>
      <c r="L880" s="345"/>
      <c r="M880" s="345"/>
      <c r="N880" s="345"/>
      <c r="O880" s="345"/>
      <c r="P880" s="359" t="s">
        <v>783</v>
      </c>
      <c r="Q880" s="346"/>
      <c r="R880" s="346"/>
      <c r="S880" s="346"/>
      <c r="T880" s="346"/>
      <c r="U880" s="346"/>
      <c r="V880" s="346"/>
      <c r="W880" s="346"/>
      <c r="X880" s="346"/>
      <c r="Y880" s="347">
        <v>2.6</v>
      </c>
      <c r="Z880" s="348"/>
      <c r="AA880" s="348"/>
      <c r="AB880" s="349"/>
      <c r="AC880" s="350" t="s">
        <v>378</v>
      </c>
      <c r="AD880" s="351"/>
      <c r="AE880" s="351"/>
      <c r="AF880" s="351"/>
      <c r="AG880" s="351"/>
      <c r="AH880" s="352" t="s">
        <v>835</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3">
        <v>4</v>
      </c>
      <c r="B881" s="373">
        <v>1</v>
      </c>
      <c r="C881" s="358" t="s">
        <v>810</v>
      </c>
      <c r="D881" s="343"/>
      <c r="E881" s="343"/>
      <c r="F881" s="343"/>
      <c r="G881" s="343"/>
      <c r="H881" s="343"/>
      <c r="I881" s="343"/>
      <c r="J881" s="344">
        <v>5010001019125</v>
      </c>
      <c r="K881" s="345"/>
      <c r="L881" s="345"/>
      <c r="M881" s="345"/>
      <c r="N881" s="345"/>
      <c r="O881" s="345"/>
      <c r="P881" s="359" t="s">
        <v>817</v>
      </c>
      <c r="Q881" s="346"/>
      <c r="R881" s="346"/>
      <c r="S881" s="346"/>
      <c r="T881" s="346"/>
      <c r="U881" s="346"/>
      <c r="V881" s="346"/>
      <c r="W881" s="346"/>
      <c r="X881" s="346"/>
      <c r="Y881" s="347">
        <v>1.7</v>
      </c>
      <c r="Z881" s="348"/>
      <c r="AA881" s="348"/>
      <c r="AB881" s="349"/>
      <c r="AC881" s="350" t="s">
        <v>371</v>
      </c>
      <c r="AD881" s="351"/>
      <c r="AE881" s="351"/>
      <c r="AF881" s="351"/>
      <c r="AG881" s="351"/>
      <c r="AH881" s="352">
        <v>2</v>
      </c>
      <c r="AI881" s="353"/>
      <c r="AJ881" s="353"/>
      <c r="AK881" s="353"/>
      <c r="AL881" s="354">
        <v>50</v>
      </c>
      <c r="AM881" s="355"/>
      <c r="AN881" s="355"/>
      <c r="AO881" s="356"/>
      <c r="AP881" s="357"/>
      <c r="AQ881" s="357"/>
      <c r="AR881" s="357"/>
      <c r="AS881" s="357"/>
      <c r="AT881" s="357"/>
      <c r="AU881" s="357"/>
      <c r="AV881" s="357"/>
      <c r="AW881" s="357"/>
      <c r="AX881" s="357"/>
      <c r="AY881">
        <f>COUNTA($C$881)</f>
        <v>1</v>
      </c>
    </row>
    <row r="882" spans="1:51" ht="30" customHeight="1" x14ac:dyDescent="0.15">
      <c r="A882" s="373">
        <v>5</v>
      </c>
      <c r="B882" s="373">
        <v>1</v>
      </c>
      <c r="C882" s="358" t="s">
        <v>811</v>
      </c>
      <c r="D882" s="343"/>
      <c r="E882" s="343"/>
      <c r="F882" s="343"/>
      <c r="G882" s="343"/>
      <c r="H882" s="343"/>
      <c r="I882" s="343"/>
      <c r="J882" s="344">
        <v>8430001016309</v>
      </c>
      <c r="K882" s="345"/>
      <c r="L882" s="345"/>
      <c r="M882" s="345"/>
      <c r="N882" s="345"/>
      <c r="O882" s="345"/>
      <c r="P882" s="359" t="s">
        <v>818</v>
      </c>
      <c r="Q882" s="346"/>
      <c r="R882" s="346"/>
      <c r="S882" s="346"/>
      <c r="T882" s="346"/>
      <c r="U882" s="346"/>
      <c r="V882" s="346"/>
      <c r="W882" s="346"/>
      <c r="X882" s="346"/>
      <c r="Y882" s="347">
        <v>1.4</v>
      </c>
      <c r="Z882" s="348"/>
      <c r="AA882" s="348"/>
      <c r="AB882" s="349"/>
      <c r="AC882" s="350" t="s">
        <v>371</v>
      </c>
      <c r="AD882" s="351"/>
      <c r="AE882" s="351"/>
      <c r="AF882" s="351"/>
      <c r="AG882" s="351"/>
      <c r="AH882" s="352">
        <v>3</v>
      </c>
      <c r="AI882" s="353"/>
      <c r="AJ882" s="353"/>
      <c r="AK882" s="353"/>
      <c r="AL882" s="354">
        <v>68.5</v>
      </c>
      <c r="AM882" s="355"/>
      <c r="AN882" s="355"/>
      <c r="AO882" s="356"/>
      <c r="AP882" s="357"/>
      <c r="AQ882" s="357"/>
      <c r="AR882" s="357"/>
      <c r="AS882" s="357"/>
      <c r="AT882" s="357"/>
      <c r="AU882" s="357"/>
      <c r="AV882" s="357"/>
      <c r="AW882" s="357"/>
      <c r="AX882" s="357"/>
      <c r="AY882">
        <f>COUNTA($C$882)</f>
        <v>1</v>
      </c>
    </row>
    <row r="883" spans="1:51" ht="30" customHeight="1" x14ac:dyDescent="0.15">
      <c r="A883" s="373">
        <v>6</v>
      </c>
      <c r="B883" s="373">
        <v>1</v>
      </c>
      <c r="C883" s="358" t="s">
        <v>812</v>
      </c>
      <c r="D883" s="343"/>
      <c r="E883" s="343"/>
      <c r="F883" s="343"/>
      <c r="G883" s="343"/>
      <c r="H883" s="343"/>
      <c r="I883" s="343"/>
      <c r="J883" s="344">
        <v>8430001008470</v>
      </c>
      <c r="K883" s="345"/>
      <c r="L883" s="345"/>
      <c r="M883" s="345"/>
      <c r="N883" s="345"/>
      <c r="O883" s="345"/>
      <c r="P883" s="359" t="s">
        <v>819</v>
      </c>
      <c r="Q883" s="346"/>
      <c r="R883" s="346"/>
      <c r="S883" s="346"/>
      <c r="T883" s="346"/>
      <c r="U883" s="346"/>
      <c r="V883" s="346"/>
      <c r="W883" s="346"/>
      <c r="X883" s="346"/>
      <c r="Y883" s="347">
        <v>0.4</v>
      </c>
      <c r="Z883" s="348"/>
      <c r="AA883" s="348"/>
      <c r="AB883" s="349"/>
      <c r="AC883" s="350" t="s">
        <v>377</v>
      </c>
      <c r="AD883" s="351"/>
      <c r="AE883" s="351"/>
      <c r="AF883" s="351"/>
      <c r="AG883" s="351"/>
      <c r="AH883" s="352" t="s">
        <v>835</v>
      </c>
      <c r="AI883" s="353"/>
      <c r="AJ883" s="353"/>
      <c r="AK883" s="353"/>
      <c r="AL883" s="354">
        <v>88.9</v>
      </c>
      <c r="AM883" s="355"/>
      <c r="AN883" s="355"/>
      <c r="AO883" s="356"/>
      <c r="AP883" s="357"/>
      <c r="AQ883" s="357"/>
      <c r="AR883" s="357"/>
      <c r="AS883" s="357"/>
      <c r="AT883" s="357"/>
      <c r="AU883" s="357"/>
      <c r="AV883" s="357"/>
      <c r="AW883" s="357"/>
      <c r="AX883" s="357"/>
      <c r="AY883">
        <f>COUNTA($C$883)</f>
        <v>1</v>
      </c>
    </row>
    <row r="884" spans="1:51" ht="30" customHeight="1" x14ac:dyDescent="0.15">
      <c r="A884" s="373">
        <v>7</v>
      </c>
      <c r="B884" s="373">
        <v>1</v>
      </c>
      <c r="C884" s="358" t="s">
        <v>813</v>
      </c>
      <c r="D884" s="343"/>
      <c r="E884" s="343"/>
      <c r="F884" s="343"/>
      <c r="G884" s="343"/>
      <c r="H884" s="343"/>
      <c r="I884" s="343"/>
      <c r="J884" s="344">
        <v>4430001001801</v>
      </c>
      <c r="K884" s="345"/>
      <c r="L884" s="345"/>
      <c r="M884" s="345"/>
      <c r="N884" s="345"/>
      <c r="O884" s="345"/>
      <c r="P884" s="359" t="s">
        <v>820</v>
      </c>
      <c r="Q884" s="346"/>
      <c r="R884" s="346"/>
      <c r="S884" s="346"/>
      <c r="T884" s="346"/>
      <c r="U884" s="346"/>
      <c r="V884" s="346"/>
      <c r="W884" s="346"/>
      <c r="X884" s="346"/>
      <c r="Y884" s="347">
        <v>0.4</v>
      </c>
      <c r="Z884" s="348"/>
      <c r="AA884" s="348"/>
      <c r="AB884" s="349"/>
      <c r="AC884" s="350" t="s">
        <v>377</v>
      </c>
      <c r="AD884" s="351"/>
      <c r="AE884" s="351"/>
      <c r="AF884" s="351"/>
      <c r="AG884" s="351"/>
      <c r="AH884" s="352" t="s">
        <v>835</v>
      </c>
      <c r="AI884" s="353"/>
      <c r="AJ884" s="353"/>
      <c r="AK884" s="353"/>
      <c r="AL884" s="354">
        <v>69.8</v>
      </c>
      <c r="AM884" s="355"/>
      <c r="AN884" s="355"/>
      <c r="AO884" s="356"/>
      <c r="AP884" s="357"/>
      <c r="AQ884" s="357"/>
      <c r="AR884" s="357"/>
      <c r="AS884" s="357"/>
      <c r="AT884" s="357"/>
      <c r="AU884" s="357"/>
      <c r="AV884" s="357"/>
      <c r="AW884" s="357"/>
      <c r="AX884" s="357"/>
      <c r="AY884">
        <f>COUNTA($C$884)</f>
        <v>1</v>
      </c>
    </row>
    <row r="885" spans="1:51" ht="30" customHeight="1" x14ac:dyDescent="0.15">
      <c r="A885" s="373">
        <v>8</v>
      </c>
      <c r="B885" s="373">
        <v>1</v>
      </c>
      <c r="C885" s="358" t="s">
        <v>814</v>
      </c>
      <c r="D885" s="343"/>
      <c r="E885" s="343"/>
      <c r="F885" s="343"/>
      <c r="G885" s="343"/>
      <c r="H885" s="343"/>
      <c r="I885" s="343"/>
      <c r="J885" s="344">
        <v>4011101019338</v>
      </c>
      <c r="K885" s="345"/>
      <c r="L885" s="345"/>
      <c r="M885" s="345"/>
      <c r="N885" s="345"/>
      <c r="O885" s="345"/>
      <c r="P885" s="359" t="s">
        <v>821</v>
      </c>
      <c r="Q885" s="346"/>
      <c r="R885" s="346"/>
      <c r="S885" s="346"/>
      <c r="T885" s="346"/>
      <c r="U885" s="346"/>
      <c r="V885" s="346"/>
      <c r="W885" s="346"/>
      <c r="X885" s="346"/>
      <c r="Y885" s="347">
        <v>0.2</v>
      </c>
      <c r="Z885" s="348"/>
      <c r="AA885" s="348"/>
      <c r="AB885" s="349"/>
      <c r="AC885" s="350" t="s">
        <v>371</v>
      </c>
      <c r="AD885" s="351"/>
      <c r="AE885" s="351"/>
      <c r="AF885" s="351"/>
      <c r="AG885" s="351"/>
      <c r="AH885" s="352">
        <v>2</v>
      </c>
      <c r="AI885" s="353"/>
      <c r="AJ885" s="353"/>
      <c r="AK885" s="353"/>
      <c r="AL885" s="354">
        <v>50</v>
      </c>
      <c r="AM885" s="355"/>
      <c r="AN885" s="355"/>
      <c r="AO885" s="356"/>
      <c r="AP885" s="357"/>
      <c r="AQ885" s="357"/>
      <c r="AR885" s="357"/>
      <c r="AS885" s="357"/>
      <c r="AT885" s="357"/>
      <c r="AU885" s="357"/>
      <c r="AV885" s="357"/>
      <c r="AW885" s="357"/>
      <c r="AX885" s="357"/>
      <c r="AY885">
        <f>COUNTA($C$885)</f>
        <v>1</v>
      </c>
    </row>
    <row r="886" spans="1:51" ht="30" customHeight="1" x14ac:dyDescent="0.15">
      <c r="A886" s="373">
        <v>9</v>
      </c>
      <c r="B886" s="373">
        <v>1</v>
      </c>
      <c r="C886" s="358" t="s">
        <v>815</v>
      </c>
      <c r="D886" s="343"/>
      <c r="E886" s="343"/>
      <c r="F886" s="343"/>
      <c r="G886" s="343"/>
      <c r="H886" s="343"/>
      <c r="I886" s="343"/>
      <c r="J886" s="344">
        <v>9390001000308</v>
      </c>
      <c r="K886" s="345"/>
      <c r="L886" s="345"/>
      <c r="M886" s="345"/>
      <c r="N886" s="345"/>
      <c r="O886" s="345"/>
      <c r="P886" s="359" t="s">
        <v>822</v>
      </c>
      <c r="Q886" s="346"/>
      <c r="R886" s="346"/>
      <c r="S886" s="346"/>
      <c r="T886" s="346"/>
      <c r="U886" s="346"/>
      <c r="V886" s="346"/>
      <c r="W886" s="346"/>
      <c r="X886" s="346"/>
      <c r="Y886" s="347">
        <v>0.2</v>
      </c>
      <c r="Z886" s="348"/>
      <c r="AA886" s="348"/>
      <c r="AB886" s="349"/>
      <c r="AC886" s="350" t="s">
        <v>371</v>
      </c>
      <c r="AD886" s="351"/>
      <c r="AE886" s="351"/>
      <c r="AF886" s="351"/>
      <c r="AG886" s="351"/>
      <c r="AH886" s="352">
        <v>2</v>
      </c>
      <c r="AI886" s="353"/>
      <c r="AJ886" s="353"/>
      <c r="AK886" s="353"/>
      <c r="AL886" s="354">
        <v>50</v>
      </c>
      <c r="AM886" s="355"/>
      <c r="AN886" s="355"/>
      <c r="AO886" s="356"/>
      <c r="AP886" s="357"/>
      <c r="AQ886" s="357"/>
      <c r="AR886" s="357"/>
      <c r="AS886" s="357"/>
      <c r="AT886" s="357"/>
      <c r="AU886" s="357"/>
      <c r="AV886" s="357"/>
      <c r="AW886" s="357"/>
      <c r="AX886" s="357"/>
      <c r="AY886">
        <f>COUNTA($C$886)</f>
        <v>1</v>
      </c>
    </row>
    <row r="887" spans="1:51" ht="30" customHeight="1" x14ac:dyDescent="0.15">
      <c r="A887" s="373">
        <v>10</v>
      </c>
      <c r="B887" s="373">
        <v>1</v>
      </c>
      <c r="C887" s="358" t="s">
        <v>816</v>
      </c>
      <c r="D887" s="343"/>
      <c r="E887" s="343"/>
      <c r="F887" s="343"/>
      <c r="G887" s="343"/>
      <c r="H887" s="343"/>
      <c r="I887" s="343"/>
      <c r="J887" s="344">
        <v>6240001006017</v>
      </c>
      <c r="K887" s="345"/>
      <c r="L887" s="345"/>
      <c r="M887" s="345"/>
      <c r="N887" s="345"/>
      <c r="O887" s="345"/>
      <c r="P887" s="359" t="s">
        <v>823</v>
      </c>
      <c r="Q887" s="346"/>
      <c r="R887" s="346"/>
      <c r="S887" s="346"/>
      <c r="T887" s="346"/>
      <c r="U887" s="346"/>
      <c r="V887" s="346"/>
      <c r="W887" s="346"/>
      <c r="X887" s="346"/>
      <c r="Y887" s="347">
        <v>0.2</v>
      </c>
      <c r="Z887" s="348"/>
      <c r="AA887" s="348"/>
      <c r="AB887" s="349"/>
      <c r="AC887" s="350" t="s">
        <v>377</v>
      </c>
      <c r="AD887" s="351"/>
      <c r="AE887" s="351"/>
      <c r="AF887" s="351"/>
      <c r="AG887" s="351"/>
      <c r="AH887" s="352" t="s">
        <v>835</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58" t="s">
        <v>788</v>
      </c>
      <c r="D911" s="343"/>
      <c r="E911" s="343"/>
      <c r="F911" s="343"/>
      <c r="G911" s="343"/>
      <c r="H911" s="343"/>
      <c r="I911" s="343"/>
      <c r="J911" s="344">
        <v>2010401025989</v>
      </c>
      <c r="K911" s="345"/>
      <c r="L911" s="345"/>
      <c r="M911" s="345"/>
      <c r="N911" s="345"/>
      <c r="O911" s="345"/>
      <c r="P911" s="359" t="s">
        <v>785</v>
      </c>
      <c r="Q911" s="346"/>
      <c r="R911" s="346"/>
      <c r="S911" s="346"/>
      <c r="T911" s="346"/>
      <c r="U911" s="346"/>
      <c r="V911" s="346"/>
      <c r="W911" s="346"/>
      <c r="X911" s="346"/>
      <c r="Y911" s="347">
        <v>36.6</v>
      </c>
      <c r="Z911" s="348"/>
      <c r="AA911" s="348"/>
      <c r="AB911" s="349"/>
      <c r="AC911" s="350" t="s">
        <v>371</v>
      </c>
      <c r="AD911" s="351"/>
      <c r="AE911" s="351"/>
      <c r="AF911" s="351"/>
      <c r="AG911" s="351"/>
      <c r="AH911" s="366">
        <v>1</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customHeight="1" x14ac:dyDescent="0.15">
      <c r="A912" s="373">
        <v>2</v>
      </c>
      <c r="B912" s="373">
        <v>1</v>
      </c>
      <c r="C912" s="358" t="s">
        <v>837</v>
      </c>
      <c r="D912" s="343"/>
      <c r="E912" s="343"/>
      <c r="F912" s="343"/>
      <c r="G912" s="343"/>
      <c r="H912" s="343"/>
      <c r="I912" s="343"/>
      <c r="J912" s="344">
        <v>2110001003294</v>
      </c>
      <c r="K912" s="345"/>
      <c r="L912" s="345"/>
      <c r="M912" s="345"/>
      <c r="N912" s="345"/>
      <c r="O912" s="345"/>
      <c r="P912" s="359" t="s">
        <v>787</v>
      </c>
      <c r="Q912" s="346"/>
      <c r="R912" s="346"/>
      <c r="S912" s="346"/>
      <c r="T912" s="346"/>
      <c r="U912" s="346"/>
      <c r="V912" s="346"/>
      <c r="W912" s="346"/>
      <c r="X912" s="346"/>
      <c r="Y912" s="347">
        <v>8.8000000000000007</v>
      </c>
      <c r="Z912" s="348"/>
      <c r="AA912" s="348"/>
      <c r="AB912" s="349"/>
      <c r="AC912" s="350" t="s">
        <v>371</v>
      </c>
      <c r="AD912" s="351"/>
      <c r="AE912" s="351"/>
      <c r="AF912" s="351"/>
      <c r="AG912" s="351"/>
      <c r="AH912" s="366">
        <v>2</v>
      </c>
      <c r="AI912" s="367"/>
      <c r="AJ912" s="367"/>
      <c r="AK912" s="367"/>
      <c r="AL912" s="354">
        <v>100</v>
      </c>
      <c r="AM912" s="355"/>
      <c r="AN912" s="355"/>
      <c r="AO912" s="356"/>
      <c r="AP912" s="357"/>
      <c r="AQ912" s="357"/>
      <c r="AR912" s="357"/>
      <c r="AS912" s="357"/>
      <c r="AT912" s="357"/>
      <c r="AU912" s="357"/>
      <c r="AV912" s="357"/>
      <c r="AW912" s="357"/>
      <c r="AX912" s="357"/>
      <c r="AY912">
        <f>COUNTA($C$912)</f>
        <v>1</v>
      </c>
    </row>
    <row r="913" spans="1:51" ht="30" customHeight="1" x14ac:dyDescent="0.15">
      <c r="A913" s="373">
        <v>3</v>
      </c>
      <c r="B913" s="373">
        <v>1</v>
      </c>
      <c r="C913" s="358" t="s">
        <v>792</v>
      </c>
      <c r="D913" s="343"/>
      <c r="E913" s="343"/>
      <c r="F913" s="343"/>
      <c r="G913" s="343"/>
      <c r="H913" s="343"/>
      <c r="I913" s="343"/>
      <c r="J913" s="344">
        <v>2011101025767</v>
      </c>
      <c r="K913" s="345"/>
      <c r="L913" s="345"/>
      <c r="M913" s="345"/>
      <c r="N913" s="345"/>
      <c r="O913" s="345"/>
      <c r="P913" s="359" t="s">
        <v>791</v>
      </c>
      <c r="Q913" s="346"/>
      <c r="R913" s="346"/>
      <c r="S913" s="346"/>
      <c r="T913" s="346"/>
      <c r="U913" s="346"/>
      <c r="V913" s="346"/>
      <c r="W913" s="346"/>
      <c r="X913" s="346"/>
      <c r="Y913" s="347">
        <v>6.8</v>
      </c>
      <c r="Z913" s="348"/>
      <c r="AA913" s="348"/>
      <c r="AB913" s="349"/>
      <c r="AC913" s="350" t="s">
        <v>371</v>
      </c>
      <c r="AD913" s="351"/>
      <c r="AE913" s="351"/>
      <c r="AF913" s="351"/>
      <c r="AG913" s="351"/>
      <c r="AH913" s="352">
        <v>1</v>
      </c>
      <c r="AI913" s="353"/>
      <c r="AJ913" s="353"/>
      <c r="AK913" s="353"/>
      <c r="AL913" s="354">
        <v>100</v>
      </c>
      <c r="AM913" s="355"/>
      <c r="AN913" s="355"/>
      <c r="AO913" s="356"/>
      <c r="AP913" s="357"/>
      <c r="AQ913" s="357"/>
      <c r="AR913" s="357"/>
      <c r="AS913" s="357"/>
      <c r="AT913" s="357"/>
      <c r="AU913" s="357"/>
      <c r="AV913" s="357"/>
      <c r="AW913" s="357"/>
      <c r="AX913" s="357"/>
      <c r="AY913">
        <f>COUNTA($C$913)</f>
        <v>1</v>
      </c>
    </row>
    <row r="914" spans="1:51" ht="30" customHeight="1" x14ac:dyDescent="0.15">
      <c r="A914" s="373">
        <v>4</v>
      </c>
      <c r="B914" s="373">
        <v>1</v>
      </c>
      <c r="C914" s="358" t="s">
        <v>792</v>
      </c>
      <c r="D914" s="343"/>
      <c r="E914" s="343"/>
      <c r="F914" s="343"/>
      <c r="G914" s="343"/>
      <c r="H914" s="343"/>
      <c r="I914" s="343"/>
      <c r="J914" s="344">
        <v>2011101025767</v>
      </c>
      <c r="K914" s="345"/>
      <c r="L914" s="345"/>
      <c r="M914" s="345"/>
      <c r="N914" s="345"/>
      <c r="O914" s="345"/>
      <c r="P914" s="359" t="s">
        <v>793</v>
      </c>
      <c r="Q914" s="346"/>
      <c r="R914" s="346"/>
      <c r="S914" s="346"/>
      <c r="T914" s="346"/>
      <c r="U914" s="346"/>
      <c r="V914" s="346"/>
      <c r="W914" s="346"/>
      <c r="X914" s="346"/>
      <c r="Y914" s="347">
        <v>6</v>
      </c>
      <c r="Z914" s="348"/>
      <c r="AA914" s="348"/>
      <c r="AB914" s="349"/>
      <c r="AC914" s="350" t="s">
        <v>371</v>
      </c>
      <c r="AD914" s="351"/>
      <c r="AE914" s="351"/>
      <c r="AF914" s="351"/>
      <c r="AG914" s="351"/>
      <c r="AH914" s="352">
        <v>1</v>
      </c>
      <c r="AI914" s="353"/>
      <c r="AJ914" s="353"/>
      <c r="AK914" s="353"/>
      <c r="AL914" s="354">
        <v>87.5</v>
      </c>
      <c r="AM914" s="355"/>
      <c r="AN914" s="355"/>
      <c r="AO914" s="356"/>
      <c r="AP914" s="357"/>
      <c r="AQ914" s="357"/>
      <c r="AR914" s="357"/>
      <c r="AS914" s="357"/>
      <c r="AT914" s="357"/>
      <c r="AU914" s="357"/>
      <c r="AV914" s="357"/>
      <c r="AW914" s="357"/>
      <c r="AX914" s="357"/>
      <c r="AY914">
        <f>COUNTA($C$914)</f>
        <v>1</v>
      </c>
    </row>
    <row r="915" spans="1:51" ht="30" customHeight="1" x14ac:dyDescent="0.15">
      <c r="A915" s="373">
        <v>5</v>
      </c>
      <c r="B915" s="373">
        <v>1</v>
      </c>
      <c r="C915" s="358" t="s">
        <v>800</v>
      </c>
      <c r="D915" s="343"/>
      <c r="E915" s="343"/>
      <c r="F915" s="343"/>
      <c r="G915" s="343"/>
      <c r="H915" s="343"/>
      <c r="I915" s="343"/>
      <c r="J915" s="344">
        <v>4010001143520</v>
      </c>
      <c r="K915" s="345"/>
      <c r="L915" s="345"/>
      <c r="M915" s="345"/>
      <c r="N915" s="345"/>
      <c r="O915" s="345"/>
      <c r="P915" s="359" t="s">
        <v>786</v>
      </c>
      <c r="Q915" s="346"/>
      <c r="R915" s="346"/>
      <c r="S915" s="346"/>
      <c r="T915" s="346"/>
      <c r="U915" s="346"/>
      <c r="V915" s="346"/>
      <c r="W915" s="346"/>
      <c r="X915" s="346"/>
      <c r="Y915" s="347">
        <v>4.9000000000000004</v>
      </c>
      <c r="Z915" s="348"/>
      <c r="AA915" s="348"/>
      <c r="AB915" s="349"/>
      <c r="AC915" s="350" t="s">
        <v>371</v>
      </c>
      <c r="AD915" s="351"/>
      <c r="AE915" s="351"/>
      <c r="AF915" s="351"/>
      <c r="AG915" s="351"/>
      <c r="AH915" s="352">
        <v>1</v>
      </c>
      <c r="AI915" s="353"/>
      <c r="AJ915" s="353"/>
      <c r="AK915" s="353"/>
      <c r="AL915" s="354">
        <v>100</v>
      </c>
      <c r="AM915" s="355"/>
      <c r="AN915" s="355"/>
      <c r="AO915" s="356"/>
      <c r="AP915" s="357"/>
      <c r="AQ915" s="357"/>
      <c r="AR915" s="357"/>
      <c r="AS915" s="357"/>
      <c r="AT915" s="357"/>
      <c r="AU915" s="357"/>
      <c r="AV915" s="357"/>
      <c r="AW915" s="357"/>
      <c r="AX915" s="357"/>
      <c r="AY915">
        <f>COUNTA($C$915)</f>
        <v>1</v>
      </c>
    </row>
    <row r="916" spans="1:51" ht="30" customHeight="1" x14ac:dyDescent="0.15">
      <c r="A916" s="373">
        <v>6</v>
      </c>
      <c r="B916" s="373">
        <v>1</v>
      </c>
      <c r="C916" s="358" t="s">
        <v>792</v>
      </c>
      <c r="D916" s="343"/>
      <c r="E916" s="343"/>
      <c r="F916" s="343"/>
      <c r="G916" s="343"/>
      <c r="H916" s="343"/>
      <c r="I916" s="343"/>
      <c r="J916" s="344">
        <v>2011101025767</v>
      </c>
      <c r="K916" s="345"/>
      <c r="L916" s="345"/>
      <c r="M916" s="345"/>
      <c r="N916" s="345"/>
      <c r="O916" s="345"/>
      <c r="P916" s="359" t="s">
        <v>794</v>
      </c>
      <c r="Q916" s="346"/>
      <c r="R916" s="346"/>
      <c r="S916" s="346"/>
      <c r="T916" s="346"/>
      <c r="U916" s="346"/>
      <c r="V916" s="346"/>
      <c r="W916" s="346"/>
      <c r="X916" s="346"/>
      <c r="Y916" s="347">
        <v>3.6</v>
      </c>
      <c r="Z916" s="348"/>
      <c r="AA916" s="348"/>
      <c r="AB916" s="349"/>
      <c r="AC916" s="350" t="s">
        <v>371</v>
      </c>
      <c r="AD916" s="351"/>
      <c r="AE916" s="351"/>
      <c r="AF916" s="351"/>
      <c r="AG916" s="351"/>
      <c r="AH916" s="352">
        <v>1</v>
      </c>
      <c r="AI916" s="353"/>
      <c r="AJ916" s="353"/>
      <c r="AK916" s="353"/>
      <c r="AL916" s="354">
        <v>92.9</v>
      </c>
      <c r="AM916" s="355"/>
      <c r="AN916" s="355"/>
      <c r="AO916" s="356"/>
      <c r="AP916" s="357"/>
      <c r="AQ916" s="357"/>
      <c r="AR916" s="357"/>
      <c r="AS916" s="357"/>
      <c r="AT916" s="357"/>
      <c r="AU916" s="357"/>
      <c r="AV916" s="357"/>
      <c r="AW916" s="357"/>
      <c r="AX916" s="357"/>
      <c r="AY916">
        <f>COUNTA($C$916)</f>
        <v>1</v>
      </c>
    </row>
    <row r="917" spans="1:51" ht="30" customHeight="1" x14ac:dyDescent="0.15">
      <c r="A917" s="373">
        <v>7</v>
      </c>
      <c r="B917" s="373">
        <v>1</v>
      </c>
      <c r="C917" s="358" t="s">
        <v>801</v>
      </c>
      <c r="D917" s="343"/>
      <c r="E917" s="343"/>
      <c r="F917" s="343"/>
      <c r="G917" s="343"/>
      <c r="H917" s="343"/>
      <c r="I917" s="343"/>
      <c r="J917" s="344">
        <v>5011101019510</v>
      </c>
      <c r="K917" s="345"/>
      <c r="L917" s="345"/>
      <c r="M917" s="345"/>
      <c r="N917" s="345"/>
      <c r="O917" s="345"/>
      <c r="P917" s="359" t="s">
        <v>795</v>
      </c>
      <c r="Q917" s="346"/>
      <c r="R917" s="346"/>
      <c r="S917" s="346"/>
      <c r="T917" s="346"/>
      <c r="U917" s="346"/>
      <c r="V917" s="346"/>
      <c r="W917" s="346"/>
      <c r="X917" s="346"/>
      <c r="Y917" s="347">
        <v>3.1</v>
      </c>
      <c r="Z917" s="348"/>
      <c r="AA917" s="348"/>
      <c r="AB917" s="349"/>
      <c r="AC917" s="350" t="s">
        <v>378</v>
      </c>
      <c r="AD917" s="351"/>
      <c r="AE917" s="351"/>
      <c r="AF917" s="351"/>
      <c r="AG917" s="351"/>
      <c r="AH917" s="352" t="s">
        <v>835</v>
      </c>
      <c r="AI917" s="353"/>
      <c r="AJ917" s="353"/>
      <c r="AK917" s="353"/>
      <c r="AL917" s="354">
        <v>100</v>
      </c>
      <c r="AM917" s="355"/>
      <c r="AN917" s="355"/>
      <c r="AO917" s="356"/>
      <c r="AP917" s="357"/>
      <c r="AQ917" s="357"/>
      <c r="AR917" s="357"/>
      <c r="AS917" s="357"/>
      <c r="AT917" s="357"/>
      <c r="AU917" s="357"/>
      <c r="AV917" s="357"/>
      <c r="AW917" s="357"/>
      <c r="AX917" s="357"/>
      <c r="AY917">
        <f>COUNTA($C$917)</f>
        <v>1</v>
      </c>
    </row>
    <row r="918" spans="1:51" ht="30" customHeight="1" x14ac:dyDescent="0.15">
      <c r="A918" s="373">
        <v>8</v>
      </c>
      <c r="B918" s="373">
        <v>1</v>
      </c>
      <c r="C918" s="358" t="s">
        <v>802</v>
      </c>
      <c r="D918" s="343"/>
      <c r="E918" s="343"/>
      <c r="F918" s="343"/>
      <c r="G918" s="343"/>
      <c r="H918" s="343"/>
      <c r="I918" s="343"/>
      <c r="J918" s="344">
        <v>9011101029621</v>
      </c>
      <c r="K918" s="345"/>
      <c r="L918" s="345"/>
      <c r="M918" s="345"/>
      <c r="N918" s="345"/>
      <c r="O918" s="345"/>
      <c r="P918" s="359" t="s">
        <v>796</v>
      </c>
      <c r="Q918" s="346"/>
      <c r="R918" s="346"/>
      <c r="S918" s="346"/>
      <c r="T918" s="346"/>
      <c r="U918" s="346"/>
      <c r="V918" s="346"/>
      <c r="W918" s="346"/>
      <c r="X918" s="346"/>
      <c r="Y918" s="347">
        <v>0.3</v>
      </c>
      <c r="Z918" s="348"/>
      <c r="AA918" s="348"/>
      <c r="AB918" s="349"/>
      <c r="AC918" s="350" t="s">
        <v>377</v>
      </c>
      <c r="AD918" s="351"/>
      <c r="AE918" s="351"/>
      <c r="AF918" s="351"/>
      <c r="AG918" s="351"/>
      <c r="AH918" s="352" t="s">
        <v>835</v>
      </c>
      <c r="AI918" s="353"/>
      <c r="AJ918" s="353"/>
      <c r="AK918" s="353"/>
      <c r="AL918" s="354">
        <v>100</v>
      </c>
      <c r="AM918" s="355"/>
      <c r="AN918" s="355"/>
      <c r="AO918" s="356"/>
      <c r="AP918" s="357"/>
      <c r="AQ918" s="357"/>
      <c r="AR918" s="357"/>
      <c r="AS918" s="357"/>
      <c r="AT918" s="357"/>
      <c r="AU918" s="357"/>
      <c r="AV918" s="357"/>
      <c r="AW918" s="357"/>
      <c r="AX918" s="357"/>
      <c r="AY918">
        <f>COUNTA($C$918)</f>
        <v>1</v>
      </c>
    </row>
    <row r="919" spans="1:51" ht="30" customHeight="1" x14ac:dyDescent="0.15">
      <c r="A919" s="373">
        <v>9</v>
      </c>
      <c r="B919" s="373">
        <v>1</v>
      </c>
      <c r="C919" s="358" t="s">
        <v>803</v>
      </c>
      <c r="D919" s="343"/>
      <c r="E919" s="343"/>
      <c r="F919" s="343"/>
      <c r="G919" s="343"/>
      <c r="H919" s="343"/>
      <c r="I919" s="343"/>
      <c r="J919" s="344">
        <v>7010001016830</v>
      </c>
      <c r="K919" s="345"/>
      <c r="L919" s="345"/>
      <c r="M919" s="345"/>
      <c r="N919" s="345"/>
      <c r="O919" s="345"/>
      <c r="P919" s="359" t="s">
        <v>797</v>
      </c>
      <c r="Q919" s="346"/>
      <c r="R919" s="346"/>
      <c r="S919" s="346"/>
      <c r="T919" s="346"/>
      <c r="U919" s="346"/>
      <c r="V919" s="346"/>
      <c r="W919" s="346"/>
      <c r="X919" s="346"/>
      <c r="Y919" s="347">
        <v>0.3</v>
      </c>
      <c r="Z919" s="348"/>
      <c r="AA919" s="348"/>
      <c r="AB919" s="349"/>
      <c r="AC919" s="350" t="s">
        <v>377</v>
      </c>
      <c r="AD919" s="351"/>
      <c r="AE919" s="351"/>
      <c r="AF919" s="351"/>
      <c r="AG919" s="351"/>
      <c r="AH919" s="352" t="s">
        <v>835</v>
      </c>
      <c r="AI919" s="353"/>
      <c r="AJ919" s="353"/>
      <c r="AK919" s="353"/>
      <c r="AL919" s="354">
        <v>100</v>
      </c>
      <c r="AM919" s="355"/>
      <c r="AN919" s="355"/>
      <c r="AO919" s="356"/>
      <c r="AP919" s="357"/>
      <c r="AQ919" s="357"/>
      <c r="AR919" s="357"/>
      <c r="AS919" s="357"/>
      <c r="AT919" s="357"/>
      <c r="AU919" s="357"/>
      <c r="AV919" s="357"/>
      <c r="AW919" s="357"/>
      <c r="AX919" s="357"/>
      <c r="AY919">
        <f>COUNTA($C$919)</f>
        <v>1</v>
      </c>
    </row>
    <row r="920" spans="1:51" ht="30" customHeight="1" x14ac:dyDescent="0.15">
      <c r="A920" s="373">
        <v>10</v>
      </c>
      <c r="B920" s="373">
        <v>1</v>
      </c>
      <c r="C920" s="358" t="s">
        <v>836</v>
      </c>
      <c r="D920" s="343"/>
      <c r="E920" s="343"/>
      <c r="F920" s="343"/>
      <c r="G920" s="343"/>
      <c r="H920" s="343"/>
      <c r="I920" s="343"/>
      <c r="J920" s="344">
        <v>7010002041539</v>
      </c>
      <c r="K920" s="345"/>
      <c r="L920" s="345"/>
      <c r="M920" s="345"/>
      <c r="N920" s="345"/>
      <c r="O920" s="345"/>
      <c r="P920" s="359" t="s">
        <v>806</v>
      </c>
      <c r="Q920" s="346"/>
      <c r="R920" s="346"/>
      <c r="S920" s="346"/>
      <c r="T920" s="346"/>
      <c r="U920" s="346"/>
      <c r="V920" s="346"/>
      <c r="W920" s="346"/>
      <c r="X920" s="346"/>
      <c r="Y920" s="347">
        <v>0.2</v>
      </c>
      <c r="Z920" s="348"/>
      <c r="AA920" s="348"/>
      <c r="AB920" s="349"/>
      <c r="AC920" s="350" t="s">
        <v>378</v>
      </c>
      <c r="AD920" s="351"/>
      <c r="AE920" s="351"/>
      <c r="AF920" s="351"/>
      <c r="AG920" s="351"/>
      <c r="AH920" s="352" t="s">
        <v>835</v>
      </c>
      <c r="AI920" s="353"/>
      <c r="AJ920" s="353"/>
      <c r="AK920" s="353"/>
      <c r="AL920" s="354">
        <v>100</v>
      </c>
      <c r="AM920" s="355"/>
      <c r="AN920" s="355"/>
      <c r="AO920" s="356"/>
      <c r="AP920" s="357"/>
      <c r="AQ920" s="357"/>
      <c r="AR920" s="357"/>
      <c r="AS920" s="357"/>
      <c r="AT920" s="357"/>
      <c r="AU920" s="357"/>
      <c r="AV920" s="357"/>
      <c r="AW920" s="357"/>
      <c r="AX920" s="357"/>
      <c r="AY920">
        <f>COUNTA($C$920)</f>
        <v>1</v>
      </c>
    </row>
    <row r="921" spans="1:51" ht="30" customHeight="1" x14ac:dyDescent="0.15">
      <c r="A921" s="373">
        <v>11</v>
      </c>
      <c r="B921" s="373">
        <v>1</v>
      </c>
      <c r="C921" s="358" t="s">
        <v>804</v>
      </c>
      <c r="D921" s="343"/>
      <c r="E921" s="343"/>
      <c r="F921" s="343"/>
      <c r="G921" s="343"/>
      <c r="H921" s="343"/>
      <c r="I921" s="343"/>
      <c r="J921" s="344">
        <v>5010401006994</v>
      </c>
      <c r="K921" s="345"/>
      <c r="L921" s="345"/>
      <c r="M921" s="345"/>
      <c r="N921" s="345"/>
      <c r="O921" s="345"/>
      <c r="P921" s="359" t="s">
        <v>798</v>
      </c>
      <c r="Q921" s="346"/>
      <c r="R921" s="346"/>
      <c r="S921" s="346"/>
      <c r="T921" s="346"/>
      <c r="U921" s="346"/>
      <c r="V921" s="346"/>
      <c r="W921" s="346"/>
      <c r="X921" s="346"/>
      <c r="Y921" s="347">
        <v>0.1</v>
      </c>
      <c r="Z921" s="348"/>
      <c r="AA921" s="348"/>
      <c r="AB921" s="349"/>
      <c r="AC921" s="350" t="s">
        <v>371</v>
      </c>
      <c r="AD921" s="351"/>
      <c r="AE921" s="351"/>
      <c r="AF921" s="351"/>
      <c r="AG921" s="351"/>
      <c r="AH921" s="352">
        <v>1</v>
      </c>
      <c r="AI921" s="353"/>
      <c r="AJ921" s="353"/>
      <c r="AK921" s="353"/>
      <c r="AL921" s="354">
        <v>61</v>
      </c>
      <c r="AM921" s="355"/>
      <c r="AN921" s="355"/>
      <c r="AO921" s="356"/>
      <c r="AP921" s="357"/>
      <c r="AQ921" s="357"/>
      <c r="AR921" s="357"/>
      <c r="AS921" s="357"/>
      <c r="AT921" s="357"/>
      <c r="AU921" s="357"/>
      <c r="AV921" s="357"/>
      <c r="AW921" s="357"/>
      <c r="AX921" s="357"/>
      <c r="AY921">
        <f>COUNTA($C$921)</f>
        <v>1</v>
      </c>
    </row>
    <row r="922" spans="1:51" ht="30" customHeight="1" x14ac:dyDescent="0.15">
      <c r="A922" s="373">
        <v>12</v>
      </c>
      <c r="B922" s="373">
        <v>1</v>
      </c>
      <c r="C922" s="368" t="s">
        <v>805</v>
      </c>
      <c r="D922" s="369"/>
      <c r="E922" s="369"/>
      <c r="F922" s="369"/>
      <c r="G922" s="369"/>
      <c r="H922" s="369"/>
      <c r="I922" s="370"/>
      <c r="J922" s="344">
        <v>4011101005131</v>
      </c>
      <c r="K922" s="345"/>
      <c r="L922" s="345"/>
      <c r="M922" s="345"/>
      <c r="N922" s="345"/>
      <c r="O922" s="345"/>
      <c r="P922" s="359" t="s">
        <v>799</v>
      </c>
      <c r="Q922" s="346"/>
      <c r="R922" s="346"/>
      <c r="S922" s="346"/>
      <c r="T922" s="346"/>
      <c r="U922" s="346"/>
      <c r="V922" s="346"/>
      <c r="W922" s="346"/>
      <c r="X922" s="346"/>
      <c r="Y922" s="347">
        <v>0.1</v>
      </c>
      <c r="Z922" s="348"/>
      <c r="AA922" s="348"/>
      <c r="AB922" s="349"/>
      <c r="AC922" s="350" t="s">
        <v>371</v>
      </c>
      <c r="AD922" s="351"/>
      <c r="AE922" s="351"/>
      <c r="AF922" s="351"/>
      <c r="AG922" s="351"/>
      <c r="AH922" s="352">
        <v>3</v>
      </c>
      <c r="AI922" s="353"/>
      <c r="AJ922" s="353"/>
      <c r="AK922" s="353"/>
      <c r="AL922" s="354">
        <v>93.9</v>
      </c>
      <c r="AM922" s="355"/>
      <c r="AN922" s="355"/>
      <c r="AO922" s="356"/>
      <c r="AP922" s="357"/>
      <c r="AQ922" s="357"/>
      <c r="AR922" s="357"/>
      <c r="AS922" s="357"/>
      <c r="AT922" s="357"/>
      <c r="AU922" s="357"/>
      <c r="AV922" s="357"/>
      <c r="AW922" s="357"/>
      <c r="AX922" s="357"/>
      <c r="AY922">
        <f>COUNTA($C$922)</f>
        <v>1</v>
      </c>
    </row>
    <row r="923" spans="1:51" ht="30" hidden="1" customHeight="1" x14ac:dyDescent="0.15">
      <c r="A923" s="373">
        <v>13</v>
      </c>
      <c r="B923" s="373">
        <v>1</v>
      </c>
      <c r="C923" s="358"/>
      <c r="D923" s="343"/>
      <c r="E923" s="343"/>
      <c r="F923" s="343"/>
      <c r="G923" s="343"/>
      <c r="H923" s="343"/>
      <c r="I923" s="343"/>
      <c r="J923" s="344"/>
      <c r="K923" s="345"/>
      <c r="L923" s="345"/>
      <c r="M923" s="345"/>
      <c r="N923" s="345"/>
      <c r="O923" s="345"/>
      <c r="P923" s="359"/>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58"/>
      <c r="D924" s="343"/>
      <c r="E924" s="343"/>
      <c r="F924" s="343"/>
      <c r="G924" s="343"/>
      <c r="H924" s="343"/>
      <c r="I924" s="343"/>
      <c r="J924" s="344"/>
      <c r="K924" s="345"/>
      <c r="L924" s="345"/>
      <c r="M924" s="345"/>
      <c r="N924" s="345"/>
      <c r="O924" s="345"/>
      <c r="P924" s="359"/>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372"/>
      <c r="F1110" s="372"/>
      <c r="G1110" s="372"/>
      <c r="H1110" s="372"/>
      <c r="I1110" s="372"/>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90">
    <cfRule type="expression" dxfId="2817" priority="13901">
      <formula>IF(RIGHT(TEXT(Y790,"0.#"),1)=".",FALSE,TRUE)</formula>
    </cfRule>
    <cfRule type="expression" dxfId="2816" priority="13902">
      <formula>IF(RIGHT(TEXT(Y790,"0.#"),1)=".",TRUE,FALSE)</formula>
    </cfRule>
  </conditionalFormatting>
  <conditionalFormatting sqref="Y799">
    <cfRule type="expression" dxfId="2815" priority="13897">
      <formula>IF(RIGHT(TEXT(Y799,"0.#"),1)=".",FALSE,TRUE)</formula>
    </cfRule>
    <cfRule type="expression" dxfId="2814" priority="13898">
      <formula>IF(RIGHT(TEXT(Y799,"0.#"),1)=".",TRUE,FALSE)</formula>
    </cfRule>
  </conditionalFormatting>
  <conditionalFormatting sqref="Y830:Y837 Y828 Y817:Y824 Y815 Y804:Y811 Y802">
    <cfRule type="expression" dxfId="2813" priority="13679">
      <formula>IF(RIGHT(TEXT(Y802,"0.#"),1)=".",FALSE,TRUE)</formula>
    </cfRule>
    <cfRule type="expression" dxfId="2812" priority="13680">
      <formula>IF(RIGHT(TEXT(Y802,"0.#"),1)=".",TRUE,FALSE)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91:Y798 Y789">
    <cfRule type="expression" dxfId="2805" priority="13703">
      <formula>IF(RIGHT(TEXT(Y789,"0.#"),1)=".",FALSE,TRUE)</formula>
    </cfRule>
    <cfRule type="expression" dxfId="2804" priority="13704">
      <formula>IF(RIGHT(TEXT(Y789,"0.#"),1)=".",TRUE,FALSE)</formula>
    </cfRule>
  </conditionalFormatting>
  <conditionalFormatting sqref="AU790">
    <cfRule type="expression" dxfId="2803" priority="13701">
      <formula>IF(RIGHT(TEXT(AU790,"0.#"),1)=".",FALSE,TRUE)</formula>
    </cfRule>
    <cfRule type="expression" dxfId="2802" priority="13702">
      <formula>IF(RIGHT(TEXT(AU790,"0.#"),1)=".",TRUE,FALSE)</formula>
    </cfRule>
  </conditionalFormatting>
  <conditionalFormatting sqref="AU799">
    <cfRule type="expression" dxfId="2801" priority="13699">
      <formula>IF(RIGHT(TEXT(AU799,"0.#"),1)=".",FALSE,TRUE)</formula>
    </cfRule>
    <cfRule type="expression" dxfId="2800" priority="13700">
      <formula>IF(RIGHT(TEXT(AU799,"0.#"),1)=".",TRUE,FALSE)</formula>
    </cfRule>
  </conditionalFormatting>
  <conditionalFormatting sqref="AU791:AU798 AU789">
    <cfRule type="expression" dxfId="2799" priority="13697">
      <formula>IF(RIGHT(TEXT(AU789,"0.#"),1)=".",FALSE,TRUE)</formula>
    </cfRule>
    <cfRule type="expression" dxfId="2798" priority="13698">
      <formula>IF(RIGHT(TEXT(AU789,"0.#"),1)=".",TRUE,FALSE)</formula>
    </cfRule>
  </conditionalFormatting>
  <conditionalFormatting sqref="Y829 Y816 Y803">
    <cfRule type="expression" dxfId="2797" priority="13683">
      <formula>IF(RIGHT(TEXT(Y803,"0.#"),1)=".",FALSE,TRUE)</formula>
    </cfRule>
    <cfRule type="expression" dxfId="2796" priority="13684">
      <formula>IF(RIGHT(TEXT(Y803,"0.#"),1)=".",TRUE,FALSE)</formula>
    </cfRule>
  </conditionalFormatting>
  <conditionalFormatting sqref="Y838 Y825 Y812">
    <cfRule type="expression" dxfId="2795" priority="13681">
      <formula>IF(RIGHT(TEXT(Y812,"0.#"),1)=".",FALSE,TRUE)</formula>
    </cfRule>
    <cfRule type="expression" dxfId="2794" priority="13682">
      <formula>IF(RIGHT(TEXT(Y812,"0.#"),1)=".",TRUE,FALSE)</formula>
    </cfRule>
  </conditionalFormatting>
  <conditionalFormatting sqref="AU829 AU816 AU803">
    <cfRule type="expression" dxfId="2793" priority="13677">
      <formula>IF(RIGHT(TEXT(AU803,"0.#"),1)=".",FALSE,TRUE)</formula>
    </cfRule>
    <cfRule type="expression" dxfId="2792" priority="13678">
      <formula>IF(RIGHT(TEXT(AU803,"0.#"),1)=".",TRUE,FALSE)</formula>
    </cfRule>
  </conditionalFormatting>
  <conditionalFormatting sqref="AU838 AU825 AU812">
    <cfRule type="expression" dxfId="2791" priority="13675">
      <formula>IF(RIGHT(TEXT(AU812,"0.#"),1)=".",FALSE,TRUE)</formula>
    </cfRule>
    <cfRule type="expression" dxfId="2790" priority="13676">
      <formula>IF(RIGHT(TEXT(AU812,"0.#"),1)=".",TRUE,FALSE)</formula>
    </cfRule>
  </conditionalFormatting>
  <conditionalFormatting sqref="AU830:AU837 AU828 AU817:AU824 AU815 AU804:AU811 AU802">
    <cfRule type="expression" dxfId="2789" priority="13673">
      <formula>IF(RIGHT(TEXT(AU802,"0.#"),1)=".",FALSE,TRUE)</formula>
    </cfRule>
    <cfRule type="expression" dxfId="2788" priority="13674">
      <formula>IF(RIGHT(TEXT(AU802,"0.#"),1)=".",TRUE,FALSE)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 AQ134">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 AI194 AM194">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19 Y921:Y922 Y924: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Q135">
    <cfRule type="expression" dxfId="723" priority="23">
      <formula>IF(RIGHT(TEXT(AQ135,"0.#"),1)=".",FALSE,TRUE)</formula>
    </cfRule>
    <cfRule type="expression" dxfId="722" priority="24">
      <formula>IF(RIGHT(TEXT(AQ135,"0.#"),1)=".",TRUE,FALSE)</formula>
    </cfRule>
  </conditionalFormatting>
  <conditionalFormatting sqref="AU135">
    <cfRule type="expression" dxfId="721" priority="21">
      <formula>IF(RIGHT(TEXT(AU135,"0.#"),1)=".",FALSE,TRUE)</formula>
    </cfRule>
    <cfRule type="expression" dxfId="720" priority="22">
      <formula>IF(RIGHT(TEXT(AU135,"0.#"),1)=".",TRUE,FALSE)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94">
    <cfRule type="expression" dxfId="717" priority="17">
      <formula>IF(RIGHT(TEXT(AQ194,"0.#"),1)=".",FALSE,TRUE)</formula>
    </cfRule>
    <cfRule type="expression" dxfId="716" priority="18">
      <formula>IF(RIGHT(TEXT(AQ194,"0.#"),1)=".",TRUE,FALSE)</formula>
    </cfRule>
  </conditionalFormatting>
  <conditionalFormatting sqref="AU194">
    <cfRule type="expression" dxfId="715" priority="15">
      <formula>IF(RIGHT(TEXT(AU194,"0.#"),1)=".",FALSE,TRUE)</formula>
    </cfRule>
    <cfRule type="expression" dxfId="714" priority="16">
      <formula>IF(RIGHT(TEXT(AU194,"0.#"),1)=".",TRUE,FALSE)</formula>
    </cfRule>
  </conditionalFormatting>
  <conditionalFormatting sqref="AE195">
    <cfRule type="expression" dxfId="713" priority="13">
      <formula>IF(RIGHT(TEXT(AE195,"0.#"),1)=".",FALSE,TRUE)</formula>
    </cfRule>
    <cfRule type="expression" dxfId="712" priority="14">
      <formula>IF(RIGHT(TEXT(AE195,"0.#"),1)=".",TRUE,FALSE)</formula>
    </cfRule>
  </conditionalFormatting>
  <conditionalFormatting sqref="AI195">
    <cfRule type="expression" dxfId="711" priority="11">
      <formula>IF(RIGHT(TEXT(AI195,"0.#"),1)=".",FALSE,TRUE)</formula>
    </cfRule>
    <cfRule type="expression" dxfId="710" priority="12">
      <formula>IF(RIGHT(TEXT(AI195,"0.#"),1)=".",TRUE,FALSE)</formula>
    </cfRule>
  </conditionalFormatting>
  <conditionalFormatting sqref="AM195">
    <cfRule type="expression" dxfId="709" priority="9">
      <formula>IF(RIGHT(TEXT(AM195,"0.#"),1)=".",FALSE,TRUE)</formula>
    </cfRule>
    <cfRule type="expression" dxfId="708" priority="10">
      <formula>IF(RIGHT(TEXT(AM195,"0.#"),1)=".",TRUE,FALSE)</formula>
    </cfRule>
  </conditionalFormatting>
  <conditionalFormatting sqref="AQ195">
    <cfRule type="expression" dxfId="707" priority="7">
      <formula>IF(RIGHT(TEXT(AQ195,"0.#"),1)=".",FALSE,TRUE)</formula>
    </cfRule>
    <cfRule type="expression" dxfId="706" priority="8">
      <formula>IF(RIGHT(TEXT(AQ195,"0.#"),1)=".",TRUE,FALSE)</formula>
    </cfRule>
  </conditionalFormatting>
  <conditionalFormatting sqref="AU195">
    <cfRule type="expression" dxfId="705" priority="5">
      <formula>IF(RIGHT(TEXT(AU195,"0.#"),1)=".",FALSE,TRUE)</formula>
    </cfRule>
    <cfRule type="expression" dxfId="704" priority="6">
      <formula>IF(RIGHT(TEXT(AU195,"0.#"),1)=".",TRUE,FALSE)</formula>
    </cfRule>
  </conditionalFormatting>
  <conditionalFormatting sqref="Y920">
    <cfRule type="expression" dxfId="703" priority="3">
      <formula>IF(RIGHT(TEXT(Y920,"0.#"),1)=".",FALSE,TRUE)</formula>
    </cfRule>
    <cfRule type="expression" dxfId="702" priority="4">
      <formula>IF(RIGHT(TEXT(Y920,"0.#"),1)=".",TRUE,FALSE)</formula>
    </cfRule>
  </conditionalFormatting>
  <conditionalFormatting sqref="Y923">
    <cfRule type="expression" dxfId="701" priority="1">
      <formula>IF(RIGHT(TEXT(Y923,"0.#"),1)=".",FALSE,TRUE)</formula>
    </cfRule>
    <cfRule type="expression" dxfId="700" priority="2">
      <formula>IF(RIGHT(TEXT(Y923,"0.#"),1)=".",TRUE,FALSE)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389</v>
      </c>
      <c r="AF2" s="1029"/>
      <c r="AG2" s="1029"/>
      <c r="AH2" s="1029"/>
      <c r="AI2" s="1029" t="s">
        <v>411</v>
      </c>
      <c r="AJ2" s="1029"/>
      <c r="AK2" s="1029"/>
      <c r="AL2" s="559"/>
      <c r="AM2" s="1029" t="s">
        <v>508</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389</v>
      </c>
      <c r="AF9" s="1029"/>
      <c r="AG9" s="1029"/>
      <c r="AH9" s="1029"/>
      <c r="AI9" s="1029" t="s">
        <v>411</v>
      </c>
      <c r="AJ9" s="1029"/>
      <c r="AK9" s="1029"/>
      <c r="AL9" s="559"/>
      <c r="AM9" s="1029" t="s">
        <v>508</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389</v>
      </c>
      <c r="AF16" s="1029"/>
      <c r="AG16" s="1029"/>
      <c r="AH16" s="1029"/>
      <c r="AI16" s="1029" t="s">
        <v>411</v>
      </c>
      <c r="AJ16" s="1029"/>
      <c r="AK16" s="1029"/>
      <c r="AL16" s="559"/>
      <c r="AM16" s="1029" t="s">
        <v>508</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389</v>
      </c>
      <c r="AF23" s="1029"/>
      <c r="AG23" s="1029"/>
      <c r="AH23" s="1029"/>
      <c r="AI23" s="1029" t="s">
        <v>411</v>
      </c>
      <c r="AJ23" s="1029"/>
      <c r="AK23" s="1029"/>
      <c r="AL23" s="559"/>
      <c r="AM23" s="1029" t="s">
        <v>508</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389</v>
      </c>
      <c r="AF30" s="1029"/>
      <c r="AG30" s="1029"/>
      <c r="AH30" s="1029"/>
      <c r="AI30" s="1029" t="s">
        <v>411</v>
      </c>
      <c r="AJ30" s="1029"/>
      <c r="AK30" s="1029"/>
      <c r="AL30" s="559"/>
      <c r="AM30" s="1029" t="s">
        <v>508</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389</v>
      </c>
      <c r="AF37" s="1029"/>
      <c r="AG37" s="1029"/>
      <c r="AH37" s="1029"/>
      <c r="AI37" s="1029" t="s">
        <v>411</v>
      </c>
      <c r="AJ37" s="1029"/>
      <c r="AK37" s="1029"/>
      <c r="AL37" s="559"/>
      <c r="AM37" s="1029" t="s">
        <v>508</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389</v>
      </c>
      <c r="AF44" s="1029"/>
      <c r="AG44" s="1029"/>
      <c r="AH44" s="1029"/>
      <c r="AI44" s="1029" t="s">
        <v>411</v>
      </c>
      <c r="AJ44" s="1029"/>
      <c r="AK44" s="1029"/>
      <c r="AL44" s="559"/>
      <c r="AM44" s="1029" t="s">
        <v>508</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389</v>
      </c>
      <c r="AF51" s="1029"/>
      <c r="AG51" s="1029"/>
      <c r="AH51" s="1029"/>
      <c r="AI51" s="1029" t="s">
        <v>411</v>
      </c>
      <c r="AJ51" s="1029"/>
      <c r="AK51" s="1029"/>
      <c r="AL51" s="559"/>
      <c r="AM51" s="1029" t="s">
        <v>508</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389</v>
      </c>
      <c r="AF58" s="1029"/>
      <c r="AG58" s="1029"/>
      <c r="AH58" s="1029"/>
      <c r="AI58" s="1029" t="s">
        <v>411</v>
      </c>
      <c r="AJ58" s="1029"/>
      <c r="AK58" s="1029"/>
      <c r="AL58" s="559"/>
      <c r="AM58" s="1029" t="s">
        <v>508</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389</v>
      </c>
      <c r="AF65" s="1029"/>
      <c r="AG65" s="1029"/>
      <c r="AH65" s="1029"/>
      <c r="AI65" s="1029" t="s">
        <v>411</v>
      </c>
      <c r="AJ65" s="1029"/>
      <c r="AK65" s="1029"/>
      <c r="AL65" s="559"/>
      <c r="AM65" s="1029" t="s">
        <v>508</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2021-06-04T05:40:03Z</cp:lastPrinted>
  <dcterms:created xsi:type="dcterms:W3CDTF">2012-03-13T00:50:25Z</dcterms:created>
  <dcterms:modified xsi:type="dcterms:W3CDTF">2021-07-02T05:56:14Z</dcterms:modified>
</cp:coreProperties>
</file>