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5" i="3"/>
  <c r="AY606" i="3"/>
  <c r="AY417" i="3"/>
  <c r="AY271" i="3"/>
  <c r="AY459" i="3"/>
  <c r="AY64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<sst xmlns="http://schemas.openxmlformats.org/spreadsheetml/2006/main" count="3152" uniqueCount="851">
  <si>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</si>
  <si>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</si>
  <si>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</si>
  <si>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</si>
  <si>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</si>
  <si>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</si>
  <si>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</si>
  <si>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</si>
  <si>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</si>
  <si>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</si>
  <si>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</si>
  <si>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</si>
  <si>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</si>
  <si>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</si>
  <si>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</si>
  <si>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</si>
  <si>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</si>
  <si>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</si>
  <si>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</si>
  <si>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</si>
  <si>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</si>
  <si>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</si>
  <si>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</si>
  <si>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</si>
  <si>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</si>
  <si>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</si>
  <si>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</si>
  <si>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</si>
  <si>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</si>
  <si>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</si>
  <si>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</si>
  <si>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</si>
  <si>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</si>
  <si>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</si>
  <si>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</si>
  <si>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</si>
  <si>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</si>
  <si>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</si>
  <si>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</si>
  <si>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</si>
  <si>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</si>
  <si>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</si>
  <si>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</si>
  <si>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</si>
  <si>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</si>
  <si>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</si>
  <si>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</si>
  <si>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</si>
  <si>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</si>
  <si>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</si>
  <si>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</si>
  <si>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</si>
  <si>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</si>
  <si>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</si>
  <si>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</si>
  <si>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</si>
  <si>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</si>
  <si>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</si>
  <si>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</si>
  <si>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</si>
  <si>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</si>
  <si>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</si>
  <si>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</si>
  <si>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</si>
  <si>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</si>
  <si>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</si>
  <si>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</si>
  <si>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</si>
  <si>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</si>
  <si>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</si>
  <si>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</si>
  <si>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</si>
  <si>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</si>
  <si>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</si>
  <si>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</si>
  <si>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</si>
  <si>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</si>
  <si>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</si>
  <si>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</si>
  <si>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</si>
  <si>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</si>
  <si>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</si>
  <si>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</si>
  <si>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</si>
  <si>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</si>
  <si>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</si>
  <si>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</si>
  <si>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</si>
  <si>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</si>
  <si>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</si>
  <si>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</si>
  <si>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</si>
  <si>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</si>
  <si>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</si>
  <si>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</si>
  <si>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</si>
  <si>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</si>
  <si>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</si>
  <si>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</si>
  <si>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</si>
  <si>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</si>
  <si>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</si>
  <si>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</si>
  <si>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</si>
  <si>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</si>
  <si>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</si>
  <si>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</si>
  <si>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</si>
  <si>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</si>
  <si>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</si>
  <si>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</si>
  <si>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</si>
  <si>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</si>
  <si>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</si>
  <si>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</si>
  <si>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</si>
  <si>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</si>
  <si>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</si>
  <si>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</si>
  <si>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</si>
  <si>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</si>
  <si>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</si>
  <si>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</si>
  <si>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</si>
  <si>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</si>
  <si>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</si>
  <si>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</si>
  <si>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</si>
  <si>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</si>
  <si>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</si>
  <si>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</si>
  <si>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</si>
  <si>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</si>
  <si>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</si>
  <si>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</si>
  <si>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</si>
  <si>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</si>
  <si>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</si>
  <si>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</si>
  <si>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</si>
  <si>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</si>
  <si>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</si>
  <si>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</si>
  <si>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</si>
  <si>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</si>
  <si>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</si>
  <si>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</si>
  <si>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</si>
  <si>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</si>
  <si>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</si>
  <si>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</si>
  <si>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</si>
  <si>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</si>
  <si>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</si>
  <si>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</si>
  <si>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</si>
  <si>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</si>
  <si>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</si>
  <si>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</si>
  <si>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</si>
  <si>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</si>
  <si>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</si>
  <si>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</si>
  <si>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</si>
  <si>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</si>
  <si>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</si>
  <si>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</si>
  <si>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</si>
  <si>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</si>
  <si>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</si>
  <si>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</si>
  <si>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</si>
  <si>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</si>
  <si>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</si>
  <si>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</si>
  <si>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</si>
  <si>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</si>
  <si>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</si>
  <si>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</si>
  <si>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</si>
  <si>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</si>
  <si>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</si>
  <si>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</si>
  <si>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</si>
  <si>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</si>
  <si>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</si>
  <si>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</si>
  <si>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</si>
  <si>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</si>
  <si>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</si>
  <si>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</si>
  <si>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</si>
  <si>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</si>
  <si>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</si>
  <si>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</si>
  <si>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</si>
  <si>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</si>
  <si>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</si>
  <si>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</si>
  <si>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</si>
  <si>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</si>
  <si>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</si>
  <si>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</si>
  <si>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</si>
  <si>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</si>
  <si>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</si>
  <si>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</si>
  <si>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</si>
  <si>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</si>
  <si>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</si>
  <si>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</si>
  <si>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</si>
  <si>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</si>
  <si>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</si>
  <si>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</si>
  <si>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</si>
  <si>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</si>
  <si>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</si>
  <si>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</si>
  <si>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</si>
  <si>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</si>
  <si>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</si>
  <si>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</si>
  <si>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</si>
  <si>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</si>
  <si>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</si>
  <si>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</si>
  <si>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</si>
  <si>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</si>
  <si>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</si>
  <si>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</si>
  <si>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</si>
  <si>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</si>
  <si>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</si>
  <si>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</si>
  <si>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</si>
  <si>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</si>
  <si>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</si>
  <si>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</si>
  <si>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</si>
  <si>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</si>
  <si>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</si>
  <si>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</si>
  <si>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</si>
  <si>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</si>
  <si>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</si>
  <si>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</si>
  <si>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</si>
  <si>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</si>
  <si>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</si>
  <si>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</si>
  <si>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</si>
  <si>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</si>
  <si>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</si>
  <si>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</si>
  <si>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</si>
  <si>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</si>
  <si>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</si>
  <si>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</si>
  <si>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</si>
  <si>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</si>
  <si>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</si>
  <si>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</si>
  <si>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</si>
  <si>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</si>
  <si>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</si>
  <si>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</si>
  <si>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</si>
  <si>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</si>
  <si>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</si>
  <si>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</si>
  <si>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</si>
  <si>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</si>
  <si>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</si>
  <si>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</si>
  <si>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</si>
  <si>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</si>
  <si>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</si>
  <si>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</si>
  <si>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</si>
  <si>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</si>
  <si>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</si>
  <si>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</si>
  <si>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</si>
  <si>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</si>
  <si>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</si>
  <si>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</si>
  <si>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</si>
  <si>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</si>
  <si>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</si>
  <si>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</si>
  <si>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</si>
  <si>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</si>
  <si>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</si>
  <si>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</si>
  <si>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</si>
  <si>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</si>
  <si>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</si>
  <si>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</si>
  <si>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</si>
  <si>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</si>
  <si>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</si>
  <si>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</si>
  <si>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</si>
  <si>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</si>
  <si>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</si>
  <si>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</si>
  <si>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</si>
  <si>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</si>
  <si>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</si>
  <si>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</si>
  <si>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</si>
  <si>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</si>
  <si>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</si>
  <si>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</si>
  <si>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</si>
  <si>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</si>
  <si>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</si>
  <si>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</si>
  <si>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</si>
  <si>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</si>
  <si>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</si>
  <si>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</si>
  <si>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</si>
  <si>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</si>
  <si>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</si>
  <si>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</si>
  <si>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</si>
  <si>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</si>
  <si>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</si>
  <si>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</si>
  <si>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</si>
  <si>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</si>
  <si>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</si>
  <si>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</si>
  <si>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</si>
  <si>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</si>
  <si>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</si>
  <si>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</si>
  <si>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</si>
  <si>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</si>
  <si>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</si>
  <si>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</si>
  <si>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</si>
  <si>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</si>
  <si>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</si>
  <si>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</si>
  <si>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</si>
  <si>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</si>
  <si>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</si>
  <si>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</si>
  <si>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</si>
  <si>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</si>
  <si>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</si>
  <si>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</si>
  <si>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</si>
  <si>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</si>
  <si>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</si>
  <si>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</si>
  <si>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</si>
  <si>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</si>
  <si>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</si>
  <si>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</si>
  <si>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</si>
  <si>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</si>
  <si>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</si>
  <si>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</si>
  <si>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</si>
  <si>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</si>
  <si>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</si>
  <si>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</si>
  <si>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</si>
  <si>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</si>
  <si>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</si>
  <si>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</si>
  <si>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</si>
  <si>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</si>
  <si>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</si>
  <si>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</si>
  <si>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</si>
  <si>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</si>
  <si>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</si>
  <si>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</si>
  <si>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</si>
  <si>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</si>
  <si>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</si>
  <si>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</si>
  <si>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</si>
  <si>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</si>
  <si>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</si>
  <si>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</si>
  <si>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</si>
  <si>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</si>
  <si>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</si>
  <si>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</si>
  <si>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</si>
  <si>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</si>
  <si>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</si>
  <si>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</si>
  <si>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</si>
  <si>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</si>
  <si>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</si>
  <si>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</si>
  <si>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</si>
  <si>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</si>
  <si>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</si>
  <si>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</si>
  <si>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</si>
  <si>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</si>
  <si>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</si>
  <si>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</si>
  <si>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</si>
  <si>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</si>
  <si>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</si>
  <si>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</si>
  <si>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</si>
  <si>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</si>
  <si>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</si>
  <si>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</si>
  <si>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</si>
  <si>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</si>
  <si>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</si>
  <si>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</si>
  <si>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</si>
  <si>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</si>
  <si>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</si>
  <si>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</si>
  <si>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</si>
  <si>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</si>
  <si>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</si>
  <si>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</si>
  <si>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</si>
  <si>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</si>
  <si>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</si>
  <si>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</si>
  <si>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</si>
  <si>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</si>
  <si>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</si>
  <si>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</si>
  <si>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</si>
  <si>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</si>
  <si>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</si>
  <si>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</si>
  <si>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</si>
  <si>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</si>
  <si>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</si>
  <si>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</si>
  <si>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</si>
  <si>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</si>
  <si>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</si>
  <si>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</si>
  <si>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</si>
  <si>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</si>
  <si>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</si>
  <si>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</si>
  <si>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</si>
  <si>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</si>
  <si>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</si>
  <si>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</si>
  <si>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</si>
  <si>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</si>
  <si>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</si>
  <si>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</si>
  <si>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</si>
  <si>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</si>
  <si>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</si>
  <si>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</si>
  <si>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</si>
  <si>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</si>
  <si>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</si>
  <si>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</si>
  <si>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</si>
  <si>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</si>
  <si>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</si>
  <si>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</si>
  <si>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</si>
  <si>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</si>
  <si>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</si>
  <si>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</si>
  <si>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</si>
  <si>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</si>
  <si>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</si>
  <si>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</si>
  <si>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</si>
  <si>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</si>
  <si>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</si>
  <si>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</si>
  <si>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</si>
  <si>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</si>
  <si>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</si>
  <si>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</si>
  <si>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</si>
  <si>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</si>
  <si>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</si>
  <si>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</si>
  <si>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</si>
  <si>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</si>
  <si>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</si>
  <si>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</si>
  <si>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</si>
  <si>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</si>
  <si>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</si>
  <si>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</si>
  <si>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</si>
  <si>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</si>
  <si>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</si>
  <si>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</si>
  <si>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</si>
  <si>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</si>
  <si>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</si>
  <si>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</si>
  <si>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</si>
  <si>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</si>
  <si>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</si>
  <si>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</si>
  <si>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</si>
  <si>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</si>
  <si>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</si>
  <si>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</si>
  <si>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</si>
  <si>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</si>
  <si>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</si>
  <si>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</si>
  <si>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</si>
  <si>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</si>
  <si>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</si>
  <si>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</si>
  <si>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</si>
  <si>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</si>
  <si>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</si>
  <si>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</si>
  <si>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</si>
  <si>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</si>
  <si>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</si>
  <si>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</si>
  <si>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</si>
  <si>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</si>
  <si>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</si>
  <si>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</si>
  <si>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</si>
  <si>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</si>
  <si>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</si>
  <si>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</si>
  <si>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</si>
  <si>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</si>
  <si>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</si>
  <si>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</si>
  <si>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</si>
  <si>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</si>
  <si>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</si>
  <si>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</si>
  <si>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</si>
  <si>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</si>
  <si>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</si>
  <si>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</si>
  <si>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</si>
  <si>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</si>
  <si>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</si>
  <si>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</si>
  <si>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</si>
  <si>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</si>
  <si>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</si>
  <si>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</si>
  <si>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</si>
  <si>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</si>
  <si>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</si>
  <si>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</si>
  <si>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</si>
  <si>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</si>
  <si>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</si>
  <si>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</si>
  <si>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</si>
  <si>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</si>
  <si>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</si>
  <si>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</si>
  <si>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</si>
  <si>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</si>
  <si>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</si>
  <si>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</si>
  <si>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</si>
  <si>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</si>
  <si>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</si>
  <si>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</si>
  <si>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</si>
  <si>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</si>
  <si>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</si>
  <si>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</si>
  <si>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</si>
  <si>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</si>
  <si>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</si>
  <si>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</si>
  <si>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</si>
  <si>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</si>
  <si>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</si>
  <si>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</si>
  <si>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</si>
  <si>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</si>
  <si>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</si>
  <si>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</si>
  <si>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</si>
  <si>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</si>
  <si>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</si>
  <si>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</si>
  <si>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</si>
  <si>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</si>
  <si>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</si>
  <si>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</si>
  <si>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</si>
  <si>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</si>
  <si>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</si>
  <si>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</si>
  <si>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</si>
  <si>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</si>
  <si>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</si>
  <si>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</si>
  <si>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</si>
  <si>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</si>
  <si>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</si>
  <si>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</si>
  <si>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</si>
  <si>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</si>
  <si>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</si>
  <si>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</si>
  <si>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</si>
  <si>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</si>
  <si>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</si>
  <si>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</si>
  <si>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</si>
  <si>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</si>
  <si>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</si>
  <si>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</si>
  <si>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</si>
  <si>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</si>
  <si>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</si>
  <si>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</si>
  <si>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</si>
  <si>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</si>
  <si>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</si>
  <si>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</si>
  <si>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</si>
  <si>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</si>
  <si>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</si>
  <si>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</si>
  <si>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</si>
  <si>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</si>
  <si>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</si>
  <si>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</si>
  <si>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</si>
  <si>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</si>
  <si>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</si>
  <si>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</si>
  <si>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</si>
  <si>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</si>
  <si>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</si>
  <si>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</si>
  <si>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</si>
  <si>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</si>
  <si>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</si>
  <si>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</si>
  <si>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</si>
  <si>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</si>
  <si>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</si>
  <si>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</si>
  <si>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</si>
  <si>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</si>
  <si>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</si>
  <si>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</si>
  <si>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</si>
  <si>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</si>
  <si>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</si>
  <si>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</si>
  <si>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</si>
  <si>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</si>
  <si>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</si>
  <si>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</si>
  <si>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</si>
  <si>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</si>
  <si>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</si>
  <si>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</si>
  <si>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</si>
  <si>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</si>
  <si>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</si>
  <si>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</si>
  <si>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</si>
  <si>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</si>
  <si>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</si>
  <si>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</si>
  <si>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</si>
  <si>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</si>
  <si>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</si>
  <si>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</si>
  <si>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</si>
  <si>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</si>
  <si>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</si>
  <si>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</si>
  <si>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</si>
  <si>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</si>
  <si>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</si>
  <si>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</si>
  <si>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</si>
  <si>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</si>
  <si>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</si>
  <si>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</si>
  <si>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</si>
  <si>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</si>
  <si>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</si>
  <si>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</si>
  <si>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</si>
  <si>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</si>
  <si>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</si>
  <si>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</si>
  <si>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</si>
  <si>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</si>
  <si>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大規模広報施設</t>
    <rPh sb="0" eb="3">
      <t>ダイキボ</t>
    </rPh>
    <rPh sb="3" eb="5">
      <t>コウホウ</t>
    </rPh>
    <rPh sb="5" eb="7">
      <t>シセツ</t>
    </rPh>
    <phoneticPr fontId="5"/>
  </si>
  <si>
    <t>終了予定なし</t>
    <rPh sb="0" eb="2">
      <t>シュウリョウ</t>
    </rPh>
    <rPh sb="2" eb="4">
      <t>ヨテイ</t>
    </rPh>
    <phoneticPr fontId="5"/>
  </si>
  <si>
    <t>大臣官房</t>
    <rPh sb="0" eb="2">
      <t>ダイジン</t>
    </rPh>
    <rPh sb="2" eb="4">
      <t>カンボウ</t>
    </rPh>
    <phoneticPr fontId="5"/>
  </si>
  <si>
    <t>広報課</t>
    <rPh sb="0" eb="3">
      <t>コウホウカ</t>
    </rPh>
    <phoneticPr fontId="5"/>
  </si>
  <si>
    <t>広報課長
川上　直人</t>
    <rPh sb="0" eb="3">
      <t>コウホウカ</t>
    </rPh>
    <rPh sb="3" eb="4">
      <t>チョウ</t>
    </rPh>
    <rPh sb="5" eb="7">
      <t>カワカミ</t>
    </rPh>
    <rPh sb="8" eb="10">
      <t>ナオト</t>
    </rPh>
    <phoneticPr fontId="5"/>
  </si>
  <si>
    <t>○</t>
  </si>
  <si>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</si>
  <si>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　大規模広報施設は、防衛省・自衛隊に関する国民の認識と理解を深め、我が国の防衛に関する正確な知識を広く普及することを目的として、装備品の展示や迫力のある映像などを直接見て、触れて、体感できる施設である。これらの施設を活用することで防衛省・自衛隊を身近に感じ、より一層の関心を持つことが期待されている、</t>
    <rPh sb="1" eb="4">
      <t>ダイキボ</t>
    </rPh>
    <rPh sb="4" eb="6">
      <t>コウホウ</t>
    </rPh>
    <rPh sb="6" eb="8">
      <t>シセツ</t>
    </rPh>
    <rPh sb="10" eb="12">
      <t>ボウエイ</t>
    </rPh>
    <rPh sb="12" eb="13">
      <t>ショウ</t>
    </rPh>
    <rPh sb="14" eb="17">
      <t>ジエイタイ</t>
    </rPh>
    <rPh sb="18" eb="19">
      <t>カン</t>
    </rPh>
    <rPh sb="21" eb="23">
      <t>コクミン</t>
    </rPh>
    <rPh sb="24" eb="26">
      <t>ニンシキ</t>
    </rPh>
    <rPh sb="27" eb="29">
      <t>リカイ</t>
    </rPh>
    <rPh sb="30" eb="31">
      <t>フカ</t>
    </rPh>
    <rPh sb="33" eb="34">
      <t>ワ</t>
    </rPh>
    <rPh sb="35" eb="36">
      <t>クニ</t>
    </rPh>
    <rPh sb="37" eb="39">
      <t>ボウエイ</t>
    </rPh>
    <rPh sb="40" eb="41">
      <t>カン</t>
    </rPh>
    <rPh sb="43" eb="45">
      <t>セイカク</t>
    </rPh>
    <rPh sb="46" eb="48">
      <t>チシキ</t>
    </rPh>
    <rPh sb="49" eb="50">
      <t>ヒロ</t>
    </rPh>
    <rPh sb="51" eb="53">
      <t>フキュウ</t>
    </rPh>
    <rPh sb="58" eb="60">
      <t>モクテキ</t>
    </rPh>
    <rPh sb="64" eb="67">
      <t>ソウビヒン</t>
    </rPh>
    <rPh sb="68" eb="70">
      <t>テンジ</t>
    </rPh>
    <rPh sb="71" eb="73">
      <t>ハクリョク</t>
    </rPh>
    <rPh sb="76" eb="78">
      <t>エイゾウ</t>
    </rPh>
    <rPh sb="81" eb="83">
      <t>チョクセツ</t>
    </rPh>
    <rPh sb="83" eb="84">
      <t>ミ</t>
    </rPh>
    <rPh sb="86" eb="87">
      <t>フ</t>
    </rPh>
    <rPh sb="90" eb="92">
      <t>タイカン</t>
    </rPh>
    <rPh sb="95" eb="97">
      <t>シセツ</t>
    </rPh>
    <rPh sb="105" eb="107">
      <t>シセツ</t>
    </rPh>
    <rPh sb="108" eb="110">
      <t>カツヨウ</t>
    </rPh>
    <rPh sb="115" eb="117">
      <t>ボウエイ</t>
    </rPh>
    <rPh sb="117" eb="118">
      <t>ショウ</t>
    </rPh>
    <rPh sb="119" eb="122">
      <t>ジエイタイ</t>
    </rPh>
    <rPh sb="123" eb="125">
      <t>ミジカ</t>
    </rPh>
    <rPh sb="126" eb="127">
      <t>カン</t>
    </rPh>
    <rPh sb="131" eb="133">
      <t>イッソウ</t>
    </rPh>
    <rPh sb="134" eb="136">
      <t>カンシン</t>
    </rPh>
    <rPh sb="137" eb="138">
      <t>モ</t>
    </rPh>
    <rPh sb="142" eb="144">
      <t>キタイ</t>
    </rPh>
    <phoneticPr fontId="5"/>
  </si>
  <si>
    <t>　我が国の平和と安全を守る防衛省・自衛隊の活動は、国民一人一人の理解と支持があって初めて成り立つものである。このような理解の促進のためにも自衛隊の現状を、青少年や女性層を含め、広く国民に紹介する広報活動が重要であるという観点から、様々な広報施設を設け、公開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9" eb="61">
      <t>リカイ</t>
    </rPh>
    <rPh sb="62" eb="64">
      <t>ソクシン</t>
    </rPh>
    <rPh sb="69" eb="72">
      <t>ジエイタイ</t>
    </rPh>
    <rPh sb="73" eb="75">
      <t>ゲンジョウ</t>
    </rPh>
    <rPh sb="77" eb="80">
      <t>セイショウネン</t>
    </rPh>
    <rPh sb="81" eb="83">
      <t>ジョセイ</t>
    </rPh>
    <rPh sb="83" eb="84">
      <t>ソウ</t>
    </rPh>
    <rPh sb="85" eb="86">
      <t>フク</t>
    </rPh>
    <rPh sb="88" eb="89">
      <t>ヒロ</t>
    </rPh>
    <rPh sb="90" eb="92">
      <t>コクミン</t>
    </rPh>
    <rPh sb="93" eb="95">
      <t>ショウカイ</t>
    </rPh>
    <rPh sb="97" eb="99">
      <t>コウホウ</t>
    </rPh>
    <rPh sb="99" eb="101">
      <t>カツドウ</t>
    </rPh>
    <rPh sb="102" eb="104">
      <t>ジュウヨウ</t>
    </rPh>
    <rPh sb="110" eb="112">
      <t>カンテン</t>
    </rPh>
    <rPh sb="115" eb="117">
      <t>サマザマ</t>
    </rPh>
    <rPh sb="118" eb="120">
      <t>コウホウ</t>
    </rPh>
    <rPh sb="120" eb="122">
      <t>シセツ</t>
    </rPh>
    <rPh sb="123" eb="124">
      <t>モウ</t>
    </rPh>
    <rPh sb="126" eb="128">
      <t>コウカイ</t>
    </rPh>
    <phoneticPr fontId="5"/>
  </si>
  <si>
    <t>教育訓練費</t>
    <rPh sb="0" eb="2">
      <t>キョウイク</t>
    </rPh>
    <rPh sb="2" eb="4">
      <t>クンレン</t>
    </rPh>
    <rPh sb="4" eb="5">
      <t>ヒ</t>
    </rPh>
    <phoneticPr fontId="5"/>
  </si>
  <si>
    <t>公共施設等維持管理運営費</t>
    <rPh sb="0" eb="2">
      <t>コウキョウ</t>
    </rPh>
    <rPh sb="2" eb="4">
      <t>シセツ</t>
    </rPh>
    <rPh sb="4" eb="5">
      <t>トウ</t>
    </rPh>
    <rPh sb="5" eb="7">
      <t>イジ</t>
    </rPh>
    <rPh sb="7" eb="9">
      <t>カンリ</t>
    </rPh>
    <rPh sb="9" eb="12">
      <t>ウンエイヒ</t>
    </rPh>
    <phoneticPr fontId="5"/>
  </si>
  <si>
    <t>営舎費</t>
    <rPh sb="0" eb="2">
      <t>エイシャ</t>
    </rPh>
    <rPh sb="2" eb="3">
      <t>ヒ</t>
    </rPh>
    <phoneticPr fontId="5"/>
  </si>
  <si>
    <t>諸器材等維持費</t>
    <rPh sb="0" eb="1">
      <t>ショ</t>
    </rPh>
    <rPh sb="1" eb="3">
      <t>キザイ</t>
    </rPh>
    <rPh sb="3" eb="4">
      <t>トウ</t>
    </rPh>
    <rPh sb="4" eb="6">
      <t>イジ</t>
    </rPh>
    <rPh sb="6" eb="7">
      <t>ヒ</t>
    </rPh>
    <phoneticPr fontId="5"/>
  </si>
  <si>
    <t>庁費</t>
    <rPh sb="0" eb="1">
      <t>チョウ</t>
    </rPh>
    <rPh sb="1" eb="2">
      <t>ヒ</t>
    </rPh>
    <phoneticPr fontId="5"/>
  </si>
  <si>
    <t>-</t>
    <phoneticPr fontId="5"/>
  </si>
  <si>
    <t>防衛に関する理解・知識の普及</t>
    <rPh sb="0" eb="2">
      <t>ボウエイ</t>
    </rPh>
    <rPh sb="3" eb="4">
      <t>カン</t>
    </rPh>
    <rPh sb="6" eb="8">
      <t>リカイ</t>
    </rPh>
    <rPh sb="9" eb="11">
      <t>チシキ</t>
    </rPh>
    <rPh sb="12" eb="14">
      <t>フキュウ</t>
    </rPh>
    <phoneticPr fontId="5"/>
  </si>
  <si>
    <t>大規模広報施設（５施設）の年間来場者数</t>
    <rPh sb="0" eb="3">
      <t>ダイキボ</t>
    </rPh>
    <rPh sb="3" eb="5">
      <t>コウホウ</t>
    </rPh>
    <rPh sb="5" eb="7">
      <t>シセツ</t>
    </rPh>
    <rPh sb="9" eb="11">
      <t>シセツ</t>
    </rPh>
    <rPh sb="13" eb="15">
      <t>ネンカン</t>
    </rPh>
    <rPh sb="15" eb="18">
      <t>ライジョウシャ</t>
    </rPh>
    <rPh sb="18" eb="19">
      <t>スウ</t>
    </rPh>
    <phoneticPr fontId="5"/>
  </si>
  <si>
    <t>千人</t>
    <rPh sb="0" eb="2">
      <t>センニン</t>
    </rPh>
    <phoneticPr fontId="5"/>
  </si>
  <si>
    <t>中期防衛力整備計画（平成３１年度～平成３５年度）（平成３０年１２月１８日国家安全保障会議決定及び閣議決定）
大規模広報施設来館者数（陸上・海上・航空幕僚監部広報室調べ）</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4" eb="57">
      <t>ダイキボ</t>
    </rPh>
    <rPh sb="57" eb="59">
      <t>コウホウ</t>
    </rPh>
    <rPh sb="59" eb="61">
      <t>シセツ</t>
    </rPh>
    <rPh sb="61" eb="64">
      <t>ライカンシャ</t>
    </rPh>
    <rPh sb="64" eb="65">
      <t>スウ</t>
    </rPh>
    <rPh sb="66" eb="68">
      <t>リクジョウ</t>
    </rPh>
    <rPh sb="69" eb="71">
      <t>カイジョウ</t>
    </rPh>
    <rPh sb="72" eb="74">
      <t>コウクウ</t>
    </rPh>
    <rPh sb="74" eb="76">
      <t>バクリョウ</t>
    </rPh>
    <rPh sb="76" eb="78">
      <t>カンブ</t>
    </rPh>
    <rPh sb="78" eb="81">
      <t>コウホウシツ</t>
    </rPh>
    <rPh sb="81" eb="82">
      <t>シラ</t>
    </rPh>
    <phoneticPr fontId="5"/>
  </si>
  <si>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phoneticPr fontId="5"/>
  </si>
  <si>
    <t>大規模広報施設（５施設）の維持整備</t>
    <rPh sb="0" eb="3">
      <t>ダイキボ</t>
    </rPh>
    <rPh sb="3" eb="5">
      <t>コウホウ</t>
    </rPh>
    <rPh sb="5" eb="7">
      <t>シセツ</t>
    </rPh>
    <rPh sb="9" eb="11">
      <t>シセツ</t>
    </rPh>
    <rPh sb="13" eb="15">
      <t>イジ</t>
    </rPh>
    <rPh sb="15" eb="17">
      <t>セイビ</t>
    </rPh>
    <phoneticPr fontId="5"/>
  </si>
  <si>
    <t>箇所</t>
    <rPh sb="0" eb="2">
      <t>カショ</t>
    </rPh>
    <phoneticPr fontId="5"/>
  </si>
  <si>
    <t>-</t>
    <phoneticPr fontId="5"/>
  </si>
  <si>
    <t>円／人</t>
    <rPh sb="0" eb="1">
      <t>エン</t>
    </rPh>
    <rPh sb="2" eb="3">
      <t>ヒト</t>
    </rPh>
    <phoneticPr fontId="5"/>
  </si>
  <si>
    <t>254百万円／906千人</t>
    <rPh sb="3" eb="4">
      <t>ヒャク</t>
    </rPh>
    <rPh sb="4" eb="6">
      <t>マンエン</t>
    </rPh>
    <rPh sb="10" eb="12">
      <t>センニン</t>
    </rPh>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</si>
  <si>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</si>
  <si>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</si>
  <si>
    <t>－</t>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</si>
  <si>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</si>
  <si>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防衛省・自衛隊の制作や活動に関する積極的な広報等</t>
    <rPh sb="0" eb="2">
      <t>ボウエイ</t>
    </rPh>
    <rPh sb="2" eb="3">
      <t>ショウ</t>
    </rPh>
    <rPh sb="4" eb="7">
      <t>ジエイタイ</t>
    </rPh>
    <rPh sb="8" eb="10">
      <t>セイサク</t>
    </rPh>
    <rPh sb="11" eb="13">
      <t>カツドウ</t>
    </rPh>
    <rPh sb="14" eb="15">
      <t>カン</t>
    </rPh>
    <rPh sb="17" eb="20">
      <t>セッキョクテキ</t>
    </rPh>
    <rPh sb="21" eb="23">
      <t>コウホウ</t>
    </rPh>
    <rPh sb="23" eb="24">
      <t>トウ</t>
    </rPh>
    <phoneticPr fontId="5"/>
  </si>
  <si>
    <t>令和５年度</t>
    <rPh sb="0" eb="2">
      <t>レイワ</t>
    </rPh>
    <rPh sb="3" eb="5">
      <t>ネンド</t>
    </rPh>
    <phoneticPr fontId="5"/>
  </si>
  <si>
    <t>　我が国の平和と安全を守る防衛省・自衛隊の活動は、国民一人一人の理解と支持があって初めて成り立つものである。このような理解の促進のためにも自衛隊の現状を、青少年や女性層を含め、広く国民に紹介する広報活動が重要であるという観点から、様々な広報施設を設け、公開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9" eb="61">
      <t>リカイ</t>
    </rPh>
    <rPh sb="62" eb="64">
      <t>ソクシン</t>
    </rPh>
    <rPh sb="69" eb="72">
      <t>ジエイタイ</t>
    </rPh>
    <rPh sb="73" eb="75">
      <t>ゲンジョウ</t>
    </rPh>
    <rPh sb="77" eb="80">
      <t>セイショウネン</t>
    </rPh>
    <rPh sb="81" eb="83">
      <t>ジョセイ</t>
    </rPh>
    <rPh sb="83" eb="84">
      <t>ソウ</t>
    </rPh>
    <rPh sb="85" eb="86">
      <t>フク</t>
    </rPh>
    <rPh sb="88" eb="89">
      <t>ヒロ</t>
    </rPh>
    <rPh sb="90" eb="92">
      <t>コクミン</t>
    </rPh>
    <rPh sb="93" eb="95">
      <t>ショウカイ</t>
    </rPh>
    <rPh sb="97" eb="99">
      <t>コウホウ</t>
    </rPh>
    <rPh sb="99" eb="101">
      <t>カツドウ</t>
    </rPh>
    <rPh sb="102" eb="104">
      <t>ジュウヨウ</t>
    </rPh>
    <rPh sb="110" eb="112">
      <t>カンテン</t>
    </rPh>
    <rPh sb="115" eb="117">
      <t>サマザマ</t>
    </rPh>
    <rPh sb="118" eb="120">
      <t>コウホウ</t>
    </rPh>
    <rPh sb="120" eb="122">
      <t>シセツ</t>
    </rPh>
    <rPh sb="123" eb="124">
      <t>モウ</t>
    </rPh>
    <rPh sb="126" eb="128">
      <t>コウカイ</t>
    </rPh>
    <phoneticPr fontId="5"/>
  </si>
  <si>
    <t>国民の安全保障教育の推進</t>
    <rPh sb="0" eb="2">
      <t>コクミン</t>
    </rPh>
    <rPh sb="3" eb="5">
      <t>アンゼン</t>
    </rPh>
    <rPh sb="5" eb="7">
      <t>ホショウ</t>
    </rPh>
    <rPh sb="7" eb="9">
      <t>キョウイク</t>
    </rPh>
    <rPh sb="10" eb="12">
      <t>スイシン</t>
    </rPh>
    <phoneticPr fontId="5"/>
  </si>
  <si>
    <t>情報発信の強化</t>
    <rPh sb="0" eb="2">
      <t>ジョウホウ</t>
    </rPh>
    <rPh sb="2" eb="4">
      <t>ハッシン</t>
    </rPh>
    <rPh sb="5" eb="7">
      <t>キョウカ</t>
    </rPh>
    <phoneticPr fontId="5"/>
  </si>
  <si>
    <t>　我が国の平和と安全を守る防衛省・自衛隊の活動は、国民一人一人の理解と支持があって初めて成り立つものである。このような理解の促進のためにも自営他の現状を青少年や女性層を含め、広く国民に紹介する広報活動が重要であるという観点から、様々な広報施設を設け、公開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9" eb="61">
      <t>リカイ</t>
    </rPh>
    <rPh sb="62" eb="64">
      <t>ソクシン</t>
    </rPh>
    <rPh sb="69" eb="71">
      <t>ジエイ</t>
    </rPh>
    <rPh sb="71" eb="72">
      <t>タ</t>
    </rPh>
    <rPh sb="73" eb="75">
      <t>ゲンジョウ</t>
    </rPh>
    <rPh sb="76" eb="79">
      <t>セイショウネン</t>
    </rPh>
    <rPh sb="80" eb="82">
      <t>ジョセイ</t>
    </rPh>
    <rPh sb="82" eb="83">
      <t>ソウ</t>
    </rPh>
    <rPh sb="84" eb="85">
      <t>フク</t>
    </rPh>
    <rPh sb="87" eb="88">
      <t>ヒロ</t>
    </rPh>
    <rPh sb="89" eb="91">
      <t>コクミン</t>
    </rPh>
    <rPh sb="92" eb="94">
      <t>ショウカイ</t>
    </rPh>
    <rPh sb="96" eb="98">
      <t>コウホウ</t>
    </rPh>
    <rPh sb="98" eb="100">
      <t>カツドウ</t>
    </rPh>
    <rPh sb="101" eb="103">
      <t>ジュウヨウ</t>
    </rPh>
    <rPh sb="109" eb="111">
      <t>カンテン</t>
    </rPh>
    <rPh sb="114" eb="116">
      <t>サマザマ</t>
    </rPh>
    <rPh sb="117" eb="119">
      <t>コウホウ</t>
    </rPh>
    <rPh sb="119" eb="121">
      <t>シセツ</t>
    </rPh>
    <rPh sb="122" eb="123">
      <t>モウ</t>
    </rPh>
    <rPh sb="125" eb="127">
      <t>コウカイ</t>
    </rPh>
    <phoneticPr fontId="5"/>
  </si>
  <si>
    <t>防衛政策や活動内容の広報活動により、国民の関心が高まっており、国民や社会のニーズを反映しているものと考える。</t>
    <rPh sb="0" eb="2">
      <t>ボウエイ</t>
    </rPh>
    <rPh sb="2" eb="4">
      <t>セイサク</t>
    </rPh>
    <rPh sb="5" eb="7">
      <t>カツドウ</t>
    </rPh>
    <rPh sb="7" eb="9">
      <t>ナイヨウ</t>
    </rPh>
    <rPh sb="10" eb="12">
      <t>コウホウ</t>
    </rPh>
    <rPh sb="12" eb="14">
      <t>カツドウ</t>
    </rPh>
    <rPh sb="18" eb="20">
      <t>コクミン</t>
    </rPh>
    <rPh sb="21" eb="23">
      <t>カンシン</t>
    </rPh>
    <rPh sb="24" eb="25">
      <t>タカ</t>
    </rPh>
    <rPh sb="31" eb="33">
      <t>コクミン</t>
    </rPh>
    <rPh sb="34" eb="36">
      <t>シャカイ</t>
    </rPh>
    <rPh sb="41" eb="43">
      <t>ハンエイ</t>
    </rPh>
    <rPh sb="50" eb="51">
      <t>カンガ</t>
    </rPh>
    <phoneticPr fontId="5"/>
  </si>
  <si>
    <t>国の事業であり、広報活動を他に委ねることはできない。</t>
    <rPh sb="0" eb="1">
      <t>クニ</t>
    </rPh>
    <rPh sb="2" eb="4">
      <t>ジギョウ</t>
    </rPh>
    <rPh sb="8" eb="10">
      <t>コウホウ</t>
    </rPh>
    <rPh sb="10" eb="12">
      <t>カツドウ</t>
    </rPh>
    <rPh sb="13" eb="14">
      <t>タ</t>
    </rPh>
    <rPh sb="15" eb="16">
      <t>ユダ</t>
    </rPh>
    <phoneticPr fontId="5"/>
  </si>
  <si>
    <t>地域コミュニティーとの連携、情報発信の強化の手段として適切な事業である。</t>
    <rPh sb="0" eb="2">
      <t>チイキ</t>
    </rPh>
    <rPh sb="11" eb="13">
      <t>レンケイ</t>
    </rPh>
    <rPh sb="14" eb="16">
      <t>ジョウホウ</t>
    </rPh>
    <rPh sb="16" eb="18">
      <t>ハッシン</t>
    </rPh>
    <rPh sb="19" eb="21">
      <t>キョウカ</t>
    </rPh>
    <rPh sb="22" eb="24">
      <t>シュダン</t>
    </rPh>
    <rPh sb="27" eb="29">
      <t>テキセツ</t>
    </rPh>
    <rPh sb="30" eb="32">
      <t>ジギョウ</t>
    </rPh>
    <phoneticPr fontId="5"/>
  </si>
  <si>
    <t>主な支出先は、競争入札に基づく契約相手方であり、契約上の透明性、競争性及び公平性は保たれているものと考える。</t>
    <rPh sb="0" eb="1">
      <t>シュ</t>
    </rPh>
    <rPh sb="2" eb="4">
      <t>シシュツ</t>
    </rPh>
    <rPh sb="4" eb="5">
      <t>サキ</t>
    </rPh>
    <rPh sb="7" eb="9">
      <t>キョウソウ</t>
    </rPh>
    <rPh sb="9" eb="11">
      <t>ニュウサツ</t>
    </rPh>
    <rPh sb="12" eb="13">
      <t>モト</t>
    </rPh>
    <rPh sb="15" eb="17">
      <t>ケイヤク</t>
    </rPh>
    <rPh sb="17" eb="20">
      <t>アイテガタ</t>
    </rPh>
    <rPh sb="24" eb="26">
      <t>ケイヤク</t>
    </rPh>
    <rPh sb="26" eb="27">
      <t>ジョウ</t>
    </rPh>
    <rPh sb="28" eb="31">
      <t>トウメイセイ</t>
    </rPh>
    <rPh sb="32" eb="35">
      <t>キョウソウセイ</t>
    </rPh>
    <rPh sb="35" eb="36">
      <t>オヨ</t>
    </rPh>
    <rPh sb="37" eb="40">
      <t>コウヘイセイ</t>
    </rPh>
    <rPh sb="41" eb="42">
      <t>タモ</t>
    </rPh>
    <rPh sb="50" eb="51">
      <t>カンガ</t>
    </rPh>
    <phoneticPr fontId="5"/>
  </si>
  <si>
    <t>国民に対し、防衛政策や自衛隊の実状を普及・紹介し理解を深める事業に限定されている。</t>
    <rPh sb="0" eb="2">
      <t>コクミン</t>
    </rPh>
    <rPh sb="3" eb="4">
      <t>タイ</t>
    </rPh>
    <rPh sb="6" eb="8">
      <t>ボウエイ</t>
    </rPh>
    <rPh sb="8" eb="10">
      <t>セイサク</t>
    </rPh>
    <rPh sb="11" eb="14">
      <t>ジエイタイ</t>
    </rPh>
    <rPh sb="15" eb="17">
      <t>ジツジョウ</t>
    </rPh>
    <rPh sb="18" eb="20">
      <t>フキュウ</t>
    </rPh>
    <rPh sb="21" eb="23">
      <t>ショウカイ</t>
    </rPh>
    <rPh sb="24" eb="26">
      <t>リカイ</t>
    </rPh>
    <rPh sb="27" eb="28">
      <t>フカ</t>
    </rPh>
    <rPh sb="30" eb="32">
      <t>ジギョウ</t>
    </rPh>
    <rPh sb="33" eb="35">
      <t>ゲンテイ</t>
    </rPh>
    <phoneticPr fontId="5"/>
  </si>
  <si>
    <t>一般競争入札により請負業者を選定し、支出先の妥当性及びコスト削減に努めている。</t>
    <rPh sb="0" eb="2">
      <t>イッパン</t>
    </rPh>
    <rPh sb="2" eb="4">
      <t>キョウソウ</t>
    </rPh>
    <rPh sb="4" eb="6">
      <t>ニュウサツ</t>
    </rPh>
    <rPh sb="9" eb="11">
      <t>ウケオイ</t>
    </rPh>
    <rPh sb="11" eb="13">
      <t>ギョウシャ</t>
    </rPh>
    <rPh sb="14" eb="16">
      <t>センテイ</t>
    </rPh>
    <rPh sb="18" eb="20">
      <t>シシュツ</t>
    </rPh>
    <rPh sb="20" eb="21">
      <t>サキ</t>
    </rPh>
    <rPh sb="22" eb="25">
      <t>ダトウセイ</t>
    </rPh>
    <rPh sb="25" eb="26">
      <t>オヨ</t>
    </rPh>
    <rPh sb="30" eb="32">
      <t>サクゲン</t>
    </rPh>
    <rPh sb="33" eb="34">
      <t>ツト</t>
    </rPh>
    <phoneticPr fontId="5"/>
  </si>
  <si>
    <t>大規模広報施設は、防衛省・自衛隊に関する国民の認識と理解を深め、我が国の防衛に関する正確な知識を広く普及するための重要な広報手段の一つである。</t>
    <rPh sb="0" eb="3">
      <t>ダイキボ</t>
    </rPh>
    <rPh sb="3" eb="5">
      <t>コウホウ</t>
    </rPh>
    <rPh sb="5" eb="7">
      <t>シセツ</t>
    </rPh>
    <rPh sb="9" eb="11">
      <t>ボウエイ</t>
    </rPh>
    <rPh sb="11" eb="12">
      <t>ショウ</t>
    </rPh>
    <rPh sb="13" eb="16">
      <t>ジエイタイ</t>
    </rPh>
    <rPh sb="17" eb="18">
      <t>カン</t>
    </rPh>
    <rPh sb="20" eb="22">
      <t>コクミン</t>
    </rPh>
    <rPh sb="23" eb="25">
      <t>ニンシキ</t>
    </rPh>
    <rPh sb="26" eb="28">
      <t>リカイ</t>
    </rPh>
    <rPh sb="29" eb="30">
      <t>フカ</t>
    </rPh>
    <rPh sb="32" eb="33">
      <t>ワ</t>
    </rPh>
    <rPh sb="34" eb="35">
      <t>クニ</t>
    </rPh>
    <rPh sb="36" eb="38">
      <t>ボウエイ</t>
    </rPh>
    <rPh sb="39" eb="40">
      <t>カン</t>
    </rPh>
    <rPh sb="42" eb="44">
      <t>セイカク</t>
    </rPh>
    <rPh sb="45" eb="47">
      <t>チシキ</t>
    </rPh>
    <rPh sb="48" eb="49">
      <t>ヒロ</t>
    </rPh>
    <rPh sb="50" eb="52">
      <t>フキュウ</t>
    </rPh>
    <rPh sb="57" eb="59">
      <t>ジュウヨウ</t>
    </rPh>
    <rPh sb="60" eb="62">
      <t>コウホウ</t>
    </rPh>
    <rPh sb="62" eb="64">
      <t>シュダン</t>
    </rPh>
    <rPh sb="65" eb="66">
      <t>ヒト</t>
    </rPh>
    <phoneticPr fontId="5"/>
  </si>
  <si>
    <t>概ね計画通りに実施されている。</t>
    <rPh sb="0" eb="1">
      <t>オオム</t>
    </rPh>
    <rPh sb="2" eb="4">
      <t>ケイカク</t>
    </rPh>
    <rPh sb="4" eb="5">
      <t>ドオ</t>
    </rPh>
    <rPh sb="7" eb="9">
      <t>ジッシ</t>
    </rPh>
    <phoneticPr fontId="5"/>
  </si>
  <si>
    <t>有</t>
  </si>
  <si>
    <t>‐</t>
  </si>
  <si>
    <t>　今後も魅力化施策の充実等による広報効果の向上に努めるとともに、さらなる効率化施策について検討に努める。</t>
    <rPh sb="1" eb="3">
      <t>コンゴ</t>
    </rPh>
    <rPh sb="4" eb="6">
      <t>ミリョク</t>
    </rPh>
    <rPh sb="6" eb="7">
      <t>カ</t>
    </rPh>
    <rPh sb="7" eb="9">
      <t>セサク</t>
    </rPh>
    <rPh sb="10" eb="12">
      <t>ジュウジツ</t>
    </rPh>
    <rPh sb="12" eb="13">
      <t>トウ</t>
    </rPh>
    <rPh sb="16" eb="18">
      <t>コウホウ</t>
    </rPh>
    <rPh sb="18" eb="20">
      <t>コウカ</t>
    </rPh>
    <rPh sb="21" eb="23">
      <t>コウジョウ</t>
    </rPh>
    <rPh sb="24" eb="25">
      <t>ツト</t>
    </rPh>
    <rPh sb="36" eb="39">
      <t>コウリツカ</t>
    </rPh>
    <rPh sb="39" eb="41">
      <t>セサク</t>
    </rPh>
    <rPh sb="45" eb="47">
      <t>ケントウ</t>
    </rPh>
    <rPh sb="48" eb="49">
      <t>ツト</t>
    </rPh>
    <phoneticPr fontId="5"/>
  </si>
  <si>
    <t>一般競争入札により請負業者を選定するなど、コスト削減に努めており、単位当たりのコスト水準は、妥当であると考える。</t>
    <rPh sb="0" eb="2">
      <t>イッパン</t>
    </rPh>
    <rPh sb="2" eb="4">
      <t>キョウソウ</t>
    </rPh>
    <rPh sb="4" eb="6">
      <t>ニュウサツ</t>
    </rPh>
    <rPh sb="9" eb="11">
      <t>ウケオイ</t>
    </rPh>
    <rPh sb="11" eb="13">
      <t>ギョウシャ</t>
    </rPh>
    <rPh sb="14" eb="16">
      <t>センテイ</t>
    </rPh>
    <rPh sb="24" eb="26">
      <t>サクゲン</t>
    </rPh>
    <rPh sb="27" eb="28">
      <t>ツト</t>
    </rPh>
    <rPh sb="33" eb="35">
      <t>タンイ</t>
    </rPh>
    <rPh sb="35" eb="36">
      <t>ア</t>
    </rPh>
    <rPh sb="42" eb="44">
      <t>スイジュン</t>
    </rPh>
    <rPh sb="46" eb="48">
      <t>ダトウ</t>
    </rPh>
    <rPh sb="52" eb="53">
      <t>カンガ</t>
    </rPh>
    <phoneticPr fontId="5"/>
  </si>
  <si>
    <t>0072</t>
    <phoneticPr fontId="5"/>
  </si>
  <si>
    <t>0060</t>
    <phoneticPr fontId="5"/>
  </si>
  <si>
    <t>0061</t>
    <phoneticPr fontId="5"/>
  </si>
  <si>
    <t>0349</t>
    <phoneticPr fontId="5"/>
  </si>
  <si>
    <t>0366</t>
    <phoneticPr fontId="5"/>
  </si>
  <si>
    <t>0199</t>
    <phoneticPr fontId="5"/>
  </si>
  <si>
    <t>0251</t>
    <phoneticPr fontId="5"/>
  </si>
  <si>
    <t>0246</t>
    <phoneticPr fontId="5"/>
  </si>
  <si>
    <t>0236</t>
    <phoneticPr fontId="5"/>
  </si>
  <si>
    <t>公共施設等維持管理運営費</t>
    <phoneticPr fontId="5"/>
  </si>
  <si>
    <t>呉史料館の維持運営・展示品等の整備（ＰＦＩ事業）</t>
    <phoneticPr fontId="5"/>
  </si>
  <si>
    <t>国庫債務負担行為等</t>
  </si>
  <si>
    <t>-</t>
    <phoneticPr fontId="5"/>
  </si>
  <si>
    <t>メディコプレス㈱</t>
    <phoneticPr fontId="3"/>
  </si>
  <si>
    <t>㈱東和産業</t>
    <rPh sb="1" eb="3">
      <t>トウワ</t>
    </rPh>
    <rPh sb="3" eb="5">
      <t>サンギョウ</t>
    </rPh>
    <phoneticPr fontId="3"/>
  </si>
  <si>
    <t>フライトシミュレータの保守点検役務</t>
    <phoneticPr fontId="5"/>
  </si>
  <si>
    <t>広報用着ぐるみ（ヒヨコ隊員）</t>
    <phoneticPr fontId="5"/>
  </si>
  <si>
    <t>広報用リーフレット</t>
    <phoneticPr fontId="5"/>
  </si>
  <si>
    <t>㈱プライムステーション</t>
    <phoneticPr fontId="5"/>
  </si>
  <si>
    <t>武器車両等整備費</t>
    <phoneticPr fontId="5"/>
  </si>
  <si>
    <t>広報センター用展示器材の維持</t>
    <phoneticPr fontId="5"/>
  </si>
  <si>
    <t>A.メディコプレス㈱</t>
    <phoneticPr fontId="5"/>
  </si>
  <si>
    <t>教育訓練演習費</t>
    <phoneticPr fontId="5"/>
  </si>
  <si>
    <t>C.㈱させぼワ－クサービス</t>
    <phoneticPr fontId="5"/>
  </si>
  <si>
    <t>史料館研修者等教育の委託</t>
    <phoneticPr fontId="5"/>
  </si>
  <si>
    <t>㈱させぼワ－クサービス</t>
    <phoneticPr fontId="5"/>
  </si>
  <si>
    <t>特定非営利活動法人サンライズ</t>
    <phoneticPr fontId="5"/>
  </si>
  <si>
    <t>史料館清掃作業</t>
    <phoneticPr fontId="5"/>
  </si>
  <si>
    <t>史料館清掃業務の委託</t>
    <phoneticPr fontId="5"/>
  </si>
  <si>
    <t>研修者教育等作業</t>
    <phoneticPr fontId="5"/>
  </si>
  <si>
    <t>教育参考館等研修者教育</t>
    <phoneticPr fontId="5"/>
  </si>
  <si>
    <t>史料館受付業務</t>
    <phoneticPr fontId="5"/>
  </si>
  <si>
    <t>維持管理業務</t>
    <phoneticPr fontId="5"/>
  </si>
  <si>
    <t>史料館業務部外委託</t>
    <phoneticPr fontId="5"/>
  </si>
  <si>
    <t>清掃作業（教育参考館）</t>
    <phoneticPr fontId="5"/>
  </si>
  <si>
    <t>有限会社鹿屋精機</t>
    <phoneticPr fontId="5"/>
  </si>
  <si>
    <t>史料室の移転に伴う展示品等の移動</t>
    <phoneticPr fontId="5"/>
  </si>
  <si>
    <t>展示航空機（二式大型飛行艇）の洗浄</t>
    <phoneticPr fontId="5"/>
  </si>
  <si>
    <t>額緑（遺影用ラック）台付</t>
    <phoneticPr fontId="5"/>
  </si>
  <si>
    <t>広報館展示航空機移設の移設作業</t>
    <phoneticPr fontId="5"/>
  </si>
  <si>
    <t>D.㈱ＪＡＬファシリティーズ</t>
    <phoneticPr fontId="5"/>
  </si>
  <si>
    <t>凸版印刷㈱</t>
    <phoneticPr fontId="5"/>
  </si>
  <si>
    <t>広報館受付等業務</t>
    <phoneticPr fontId="5"/>
  </si>
  <si>
    <t>Ｔ－４戦技研究機の展示機化</t>
    <phoneticPr fontId="5"/>
  </si>
  <si>
    <t>浜松広報館全天周シアター用デジタル映像等制作</t>
    <phoneticPr fontId="5"/>
  </si>
  <si>
    <t>広報館ブルーインパルスコーナー</t>
    <phoneticPr fontId="5"/>
  </si>
  <si>
    <t>広報館交通整理業務</t>
    <phoneticPr fontId="5"/>
  </si>
  <si>
    <t>広報館用装置　現地整備</t>
    <phoneticPr fontId="5"/>
  </si>
  <si>
    <t>スケールモデル</t>
    <phoneticPr fontId="5"/>
  </si>
  <si>
    <t>広報館日常清掃業務</t>
    <phoneticPr fontId="5"/>
  </si>
  <si>
    <t>映像システム　修理（診断後）</t>
    <phoneticPr fontId="5"/>
  </si>
  <si>
    <t>㈱ＪＡＬファシリティーズ</t>
    <phoneticPr fontId="5"/>
  </si>
  <si>
    <t>キョウワプロテック㈱</t>
    <phoneticPr fontId="5"/>
  </si>
  <si>
    <t>日本飛行機㈱</t>
    <phoneticPr fontId="5"/>
  </si>
  <si>
    <t>㈱ＳＢＳプロモーション</t>
    <phoneticPr fontId="5"/>
  </si>
  <si>
    <t>㈱ウチダテクノ</t>
    <phoneticPr fontId="5"/>
  </si>
  <si>
    <t>㈱ダブリュー・ツー</t>
    <phoneticPr fontId="5"/>
  </si>
  <si>
    <t>㈱共同</t>
    <phoneticPr fontId="5"/>
  </si>
  <si>
    <t>㈱八大</t>
    <phoneticPr fontId="5"/>
  </si>
  <si>
    <t>㈱Ｍ・Ｋ・Ｓ</t>
    <phoneticPr fontId="5"/>
  </si>
  <si>
    <t>アイオンプランニングセンター㈱</t>
    <phoneticPr fontId="5"/>
  </si>
  <si>
    <t>㈱ヘラクレス</t>
    <phoneticPr fontId="5"/>
  </si>
  <si>
    <t>㈱サカイ引越センター</t>
    <phoneticPr fontId="5"/>
  </si>
  <si>
    <t>ドローン・ディフェンス㈱</t>
    <phoneticPr fontId="5"/>
  </si>
  <si>
    <t>237百万円／919千人</t>
    <rPh sb="3" eb="6">
      <t>ヒャクマンエン</t>
    </rPh>
    <rPh sb="10" eb="12">
      <t>センニン</t>
    </rPh>
    <phoneticPr fontId="5"/>
  </si>
  <si>
    <t>266百万円／1,012千人</t>
    <rPh sb="3" eb="6">
      <t>ヒャクマンエン</t>
    </rPh>
    <rPh sb="12" eb="14">
      <t>センニン</t>
    </rPh>
    <phoneticPr fontId="5"/>
  </si>
  <si>
    <t>新型コロナウイルス感染拡大の影響を受け、活用機会が限定されたため、評価することはできない。
来場者数は増加しており、大規模広報施設は、十分に活用されていると考える。</t>
    <rPh sb="0" eb="2">
      <t>シンガタ</t>
    </rPh>
    <rPh sb="9" eb="11">
      <t>カンセン</t>
    </rPh>
    <rPh sb="11" eb="13">
      <t>カクダイ</t>
    </rPh>
    <rPh sb="14" eb="16">
      <t>エイキョウ</t>
    </rPh>
    <rPh sb="17" eb="18">
      <t>ウ</t>
    </rPh>
    <rPh sb="20" eb="22">
      <t>カツヨウ</t>
    </rPh>
    <rPh sb="22" eb="24">
      <t>キカイ</t>
    </rPh>
    <rPh sb="25" eb="27">
      <t>ゲンテイ</t>
    </rPh>
    <rPh sb="33" eb="35">
      <t>ヒョウカ</t>
    </rPh>
    <rPh sb="47" eb="50">
      <t>ライジョウシャ</t>
    </rPh>
    <rPh sb="50" eb="51">
      <t>スウ</t>
    </rPh>
    <rPh sb="52" eb="54">
      <t>ゾウカ</t>
    </rPh>
    <rPh sb="59" eb="62">
      <t>ダイキボ</t>
    </rPh>
    <rPh sb="62" eb="64">
      <t>コウホウ</t>
    </rPh>
    <rPh sb="64" eb="66">
      <t>シセツ</t>
    </rPh>
    <rPh sb="68" eb="70">
      <t>ジュウブン</t>
    </rPh>
    <rPh sb="71" eb="73">
      <t>カツヨウ</t>
    </rPh>
    <rPh sb="79" eb="80">
      <t>カンガ</t>
    </rPh>
    <phoneticPr fontId="5"/>
  </si>
  <si>
    <t>【必要性・有効性】
　当該広報施設は、装備品の展示、映像などの上映及びイベント等を通じて、見て、触れて、体感できることで、防衛省・自衛隊を身近に感じ、より一層の関心を醸成することができる重要な広報機能の一つであり、広報効果の高い事業である。
【効果性】
　他方で、当該広報施設については、行政刷新会議ＷＧにおいて「予算を削減（入場料の徴収を含め民間委託）」という評価結果となったことを受け、平成２２年１１月から２３年１月までの３ヶ月間、当該広報施設３箇所（陸自「りっくんランド」、海自「セイルタワー」、空自「エアーパーク」）において、入場料の徴収実験を実施し、当該広報施設への入場者の数の変化等について検証を実施した。その結果、入場者数は前年度同時期に比べ、いいずれも大幅に減少した。こうした結果も踏まえ、広報効果を著しく損なう入場料の徴収は実施しないこととする一方で、可能な限り広報効果を落とさずに経費削減を行うことができないかについて、官側の視点に止めることなく、知見のある民間事業者による調査を実施した。
【総合評価】
　これまでに得られた調査結果等を最大限活用し、経費の削減と効率的な運営に努めるとともに、魅力化施策の充実等によって、広報効果の向上を図っていく考えである。</t>
    <rPh sb="1" eb="4">
      <t>ヒツヨウセイ</t>
    </rPh>
    <rPh sb="5" eb="8">
      <t>ユウコウセイ</t>
    </rPh>
    <rPh sb="11" eb="13">
      <t>トウガイ</t>
    </rPh>
    <rPh sb="13" eb="15">
      <t>コウホウ</t>
    </rPh>
    <rPh sb="15" eb="17">
      <t>シセツ</t>
    </rPh>
    <rPh sb="19" eb="22">
      <t>ソウビヒン</t>
    </rPh>
    <rPh sb="23" eb="25">
      <t>テンジ</t>
    </rPh>
    <rPh sb="26" eb="28">
      <t>エイゾウ</t>
    </rPh>
    <rPh sb="31" eb="33">
      <t>ジョウエイ</t>
    </rPh>
    <rPh sb="33" eb="34">
      <t>オヨ</t>
    </rPh>
    <rPh sb="39" eb="40">
      <t>トウ</t>
    </rPh>
    <rPh sb="41" eb="42">
      <t>ツウ</t>
    </rPh>
    <rPh sb="45" eb="46">
      <t>ミ</t>
    </rPh>
    <rPh sb="48" eb="49">
      <t>フ</t>
    </rPh>
    <rPh sb="52" eb="54">
      <t>タイカン</t>
    </rPh>
    <rPh sb="61" eb="63">
      <t>ボウエイ</t>
    </rPh>
    <rPh sb="63" eb="64">
      <t>ショウ</t>
    </rPh>
    <rPh sb="65" eb="68">
      <t>ジエイタイ</t>
    </rPh>
    <rPh sb="69" eb="71">
      <t>ミジカ</t>
    </rPh>
    <rPh sb="72" eb="73">
      <t>カン</t>
    </rPh>
    <rPh sb="77" eb="79">
      <t>イッソウ</t>
    </rPh>
    <rPh sb="80" eb="82">
      <t>カンシン</t>
    </rPh>
    <rPh sb="83" eb="85">
      <t>ジョウセイ</t>
    </rPh>
    <rPh sb="93" eb="95">
      <t>ジュウヨウ</t>
    </rPh>
    <rPh sb="96" eb="98">
      <t>コウホウ</t>
    </rPh>
    <rPh sb="98" eb="100">
      <t>キノウ</t>
    </rPh>
    <rPh sb="101" eb="102">
      <t>ヒト</t>
    </rPh>
    <rPh sb="107" eb="109">
      <t>コウホウ</t>
    </rPh>
    <rPh sb="109" eb="111">
      <t>コウカ</t>
    </rPh>
    <rPh sb="112" eb="113">
      <t>タカ</t>
    </rPh>
    <rPh sb="114" eb="116">
      <t>ジギョウ</t>
    </rPh>
    <rPh sb="122" eb="124">
      <t>コウカ</t>
    </rPh>
    <rPh sb="124" eb="125">
      <t>セイ</t>
    </rPh>
    <rPh sb="128" eb="130">
      <t>タホウ</t>
    </rPh>
    <rPh sb="132" eb="134">
      <t>トウガイ</t>
    </rPh>
    <rPh sb="134" eb="136">
      <t>コウホウ</t>
    </rPh>
    <rPh sb="136" eb="138">
      <t>シセツ</t>
    </rPh>
    <rPh sb="144" eb="146">
      <t>ギョウセイ</t>
    </rPh>
    <rPh sb="146" eb="148">
      <t>サッシン</t>
    </rPh>
    <rPh sb="148" eb="150">
      <t>カイギ</t>
    </rPh>
    <rPh sb="157" eb="159">
      <t>ヨサン</t>
    </rPh>
    <rPh sb="160" eb="162">
      <t>サクゲン</t>
    </rPh>
    <rPh sb="163" eb="166">
      <t>ニュウジョウリョウ</t>
    </rPh>
    <rPh sb="167" eb="169">
      <t>チョウシュウ</t>
    </rPh>
    <rPh sb="170" eb="171">
      <t>フク</t>
    </rPh>
    <rPh sb="172" eb="174">
      <t>ミンカン</t>
    </rPh>
    <rPh sb="174" eb="176">
      <t>イタク</t>
    </rPh>
    <rPh sb="181" eb="183">
      <t>ヒョウカ</t>
    </rPh>
    <rPh sb="183" eb="185">
      <t>ケッカ</t>
    </rPh>
    <rPh sb="192" eb="193">
      <t>ウ</t>
    </rPh>
    <rPh sb="195" eb="197">
      <t>ヘイセイ</t>
    </rPh>
    <rPh sb="199" eb="200">
      <t>ネン</t>
    </rPh>
    <rPh sb="202" eb="203">
      <t>ガツ</t>
    </rPh>
    <rPh sb="207" eb="208">
      <t>ネン</t>
    </rPh>
    <rPh sb="209" eb="210">
      <t>ガツ</t>
    </rPh>
    <rPh sb="215" eb="217">
      <t>ゲツカン</t>
    </rPh>
    <rPh sb="218" eb="220">
      <t>トウガイ</t>
    </rPh>
    <rPh sb="220" eb="222">
      <t>コウホウ</t>
    </rPh>
    <rPh sb="222" eb="224">
      <t>シセツ</t>
    </rPh>
    <rPh sb="225" eb="226">
      <t>カ</t>
    </rPh>
    <rPh sb="226" eb="227">
      <t>ショ</t>
    </rPh>
    <rPh sb="228" eb="230">
      <t>リクジ</t>
    </rPh>
    <rPh sb="240" eb="242">
      <t>カイジ</t>
    </rPh>
    <rPh sb="251" eb="253">
      <t>クウジ</t>
    </rPh>
    <rPh sb="267" eb="270">
      <t>ニュウジョウリョウ</t>
    </rPh>
    <rPh sb="271" eb="273">
      <t>チョウシュウ</t>
    </rPh>
    <rPh sb="273" eb="275">
      <t>ジッケン</t>
    </rPh>
    <rPh sb="276" eb="278">
      <t>ジッシ</t>
    </rPh>
    <rPh sb="280" eb="282">
      <t>トウガイ</t>
    </rPh>
    <rPh sb="282" eb="284">
      <t>コウホウ</t>
    </rPh>
    <rPh sb="284" eb="286">
      <t>シセツ</t>
    </rPh>
    <rPh sb="288" eb="290">
      <t>ニュウジョウ</t>
    </rPh>
    <rPh sb="290" eb="291">
      <t>シャ</t>
    </rPh>
    <rPh sb="292" eb="293">
      <t>カズ</t>
    </rPh>
    <rPh sb="294" eb="296">
      <t>ヘンカ</t>
    </rPh>
    <rPh sb="296" eb="297">
      <t>トウ</t>
    </rPh>
    <rPh sb="301" eb="303">
      <t>ケンショウ</t>
    </rPh>
    <rPh sb="304" eb="306">
      <t>ジッシ</t>
    </rPh>
    <rPh sb="311" eb="313">
      <t>ケッカ</t>
    </rPh>
    <rPh sb="314" eb="316">
      <t>ニュウジョウ</t>
    </rPh>
    <rPh sb="316" eb="317">
      <t>シャ</t>
    </rPh>
    <rPh sb="317" eb="318">
      <t>スウ</t>
    </rPh>
    <rPh sb="319" eb="322">
      <t>ゼンネンド</t>
    </rPh>
    <rPh sb="322" eb="325">
      <t>ドウジキ</t>
    </rPh>
    <rPh sb="326" eb="327">
      <t>クラ</t>
    </rPh>
    <rPh sb="334" eb="336">
      <t>オオハバ</t>
    </rPh>
    <rPh sb="337" eb="339">
      <t>ゲンショウ</t>
    </rPh>
    <rPh sb="346" eb="348">
      <t>ケッカ</t>
    </rPh>
    <rPh sb="349" eb="350">
      <t>フ</t>
    </rPh>
    <rPh sb="353" eb="355">
      <t>コウホウ</t>
    </rPh>
    <rPh sb="355" eb="357">
      <t>コウカ</t>
    </rPh>
    <rPh sb="358" eb="359">
      <t>イチジル</t>
    </rPh>
    <rPh sb="361" eb="362">
      <t>ソコ</t>
    </rPh>
    <rPh sb="364" eb="367">
      <t>ニュウジョウリョウ</t>
    </rPh>
    <rPh sb="368" eb="370">
      <t>チョウシュウ</t>
    </rPh>
    <rPh sb="371" eb="373">
      <t>ジッシ</t>
    </rPh>
    <rPh sb="381" eb="383">
      <t>イッポウ</t>
    </rPh>
    <rPh sb="385" eb="387">
      <t>カノウ</t>
    </rPh>
    <rPh sb="388" eb="389">
      <t>カギ</t>
    </rPh>
    <rPh sb="390" eb="392">
      <t>コウホウ</t>
    </rPh>
    <rPh sb="392" eb="394">
      <t>コウカ</t>
    </rPh>
    <rPh sb="395" eb="396">
      <t>オ</t>
    </rPh>
    <rPh sb="400" eb="402">
      <t>ケイヒ</t>
    </rPh>
    <rPh sb="402" eb="404">
      <t>サクゲン</t>
    </rPh>
    <rPh sb="405" eb="406">
      <t>オコナ</t>
    </rPh>
    <rPh sb="420" eb="421">
      <t>カン</t>
    </rPh>
    <rPh sb="421" eb="422">
      <t>ガワ</t>
    </rPh>
    <rPh sb="423" eb="425">
      <t>シテン</t>
    </rPh>
    <rPh sb="426" eb="427">
      <t>トド</t>
    </rPh>
    <rPh sb="434" eb="436">
      <t>チケン</t>
    </rPh>
    <rPh sb="439" eb="441">
      <t>ミンカン</t>
    </rPh>
    <rPh sb="441" eb="444">
      <t>ジギョウシャ</t>
    </rPh>
    <rPh sb="447" eb="449">
      <t>チョウサ</t>
    </rPh>
    <rPh sb="450" eb="452">
      <t>ジッシ</t>
    </rPh>
    <rPh sb="457" eb="459">
      <t>ソウゴウ</t>
    </rPh>
    <rPh sb="459" eb="461">
      <t>ヒョウカ</t>
    </rPh>
    <rPh sb="469" eb="470">
      <t>エ</t>
    </rPh>
    <rPh sb="473" eb="475">
      <t>チョウサ</t>
    </rPh>
    <rPh sb="475" eb="477">
      <t>ケッカ</t>
    </rPh>
    <rPh sb="477" eb="478">
      <t>トウ</t>
    </rPh>
    <rPh sb="479" eb="482">
      <t>サイダイゲン</t>
    </rPh>
    <rPh sb="482" eb="484">
      <t>カツヨウ</t>
    </rPh>
    <rPh sb="486" eb="488">
      <t>ケイヒ</t>
    </rPh>
    <rPh sb="489" eb="491">
      <t>サクゲン</t>
    </rPh>
    <rPh sb="492" eb="495">
      <t>コウリツテキ</t>
    </rPh>
    <rPh sb="496" eb="498">
      <t>ウンエイ</t>
    </rPh>
    <rPh sb="499" eb="500">
      <t>ツト</t>
    </rPh>
    <rPh sb="507" eb="509">
      <t>ミリョク</t>
    </rPh>
    <rPh sb="509" eb="510">
      <t>カ</t>
    </rPh>
    <rPh sb="510" eb="512">
      <t>セサク</t>
    </rPh>
    <rPh sb="513" eb="515">
      <t>ジュウジツ</t>
    </rPh>
    <rPh sb="515" eb="516">
      <t>トウ</t>
    </rPh>
    <rPh sb="521" eb="523">
      <t>コウホウ</t>
    </rPh>
    <rPh sb="523" eb="525">
      <t>コウカ</t>
    </rPh>
    <rPh sb="526" eb="528">
      <t>コウジョウ</t>
    </rPh>
    <rPh sb="529" eb="530">
      <t>ハカ</t>
    </rPh>
    <rPh sb="534" eb="535">
      <t>カンガ</t>
    </rPh>
    <phoneticPr fontId="5"/>
  </si>
  <si>
    <t>B.㈱呉ＴＮＨ</t>
    <rPh sb="3" eb="4">
      <t>クレ</t>
    </rPh>
    <phoneticPr fontId="5"/>
  </si>
  <si>
    <t>㈱呉ＴＮＨ</t>
    <rPh sb="1" eb="2">
      <t>クレ</t>
    </rPh>
    <phoneticPr fontId="5"/>
  </si>
  <si>
    <t>293百万円／236千人</t>
    <rPh sb="3" eb="6">
      <t>ヒャクマンエン</t>
    </rPh>
    <rPh sb="10" eb="12">
      <t>センニン</t>
    </rPh>
    <phoneticPr fontId="5"/>
  </si>
  <si>
    <t>-</t>
    <phoneticPr fontId="5"/>
  </si>
  <si>
    <t>信濃機販株式会社</t>
    <phoneticPr fontId="5"/>
  </si>
  <si>
    <t>散水ホースリール　ほか１９件</t>
    <phoneticPr fontId="5"/>
  </si>
  <si>
    <t>ＶＲ体験用チェア</t>
    <phoneticPr fontId="5"/>
  </si>
  <si>
    <t>陸上自衛隊広報センター屋外看板整備</t>
    <phoneticPr fontId="5"/>
  </si>
  <si>
    <t>ＶＲ用マスク</t>
    <phoneticPr fontId="5"/>
  </si>
  <si>
    <t>屋外展示説明パネル修正</t>
    <phoneticPr fontId="5"/>
  </si>
  <si>
    <t>台座制作用材料一式</t>
    <phoneticPr fontId="5"/>
  </si>
  <si>
    <t>Ⅰ－４－（３）　地域コミュニティーとの連携</t>
    <rPh sb="8" eb="10">
      <t>チイキ</t>
    </rPh>
    <rPh sb="19" eb="21">
      <t>レンケイ</t>
    </rPh>
    <phoneticPr fontId="5"/>
  </si>
  <si>
    <t>来場者一人あたりの広報経費
広報経費(X)／来場者数(Y)</t>
    <rPh sb="0" eb="3">
      <t>ライジョウシャ</t>
    </rPh>
    <rPh sb="3" eb="5">
      <t>ヒトリ</t>
    </rPh>
    <rPh sb="9" eb="11">
      <t>コウホウ</t>
    </rPh>
    <rPh sb="11" eb="13">
      <t>ケイヒ</t>
    </rPh>
    <rPh sb="14" eb="16">
      <t>コウホウ</t>
    </rPh>
    <rPh sb="16" eb="18">
      <t>ケイヒ</t>
    </rPh>
    <rPh sb="22" eb="25">
      <t>ライジョウシャ</t>
    </rPh>
    <rPh sb="25" eb="26">
      <t>スウ</t>
    </rPh>
    <phoneticPr fontId="5"/>
  </si>
  <si>
    <t>X/Y</t>
    <phoneticPr fontId="5"/>
  </si>
  <si>
    <t>●防衛省・自衛隊の各種施策について、地方公共団体の理解を深めることを目的として、すべての都道府県、市町村（特別区を
含む）、都道府県公安委員会に対して、防衛白書の説明等を実施した。また、自衛隊及び在日米軍の運用等に対する住民の理解
と協力を確保することを目的として、当省職員や民間有識者等による防衛省の施策や自衛隊の活動に係る体験談、国際情勢な
どをテーマとした防衛問題セミナーや、在日米軍施設・区域周辺の住民と米軍関係者によるスポーツや音楽などを通じた日米交
流事業等を実施している。
●令和元年度においては、防衛白書の説明等を１，８３５箇所（すべての都道府県、市町村（特別区を含む）、都道府県公安委員
会）に対して実施し、防衛問題セミナーを各地域で計１６回、地域のオピニオンリーダー等を対象とした少人数規模のミニセミナー
を計４回実施し、日米交流事業を計８回実施した。また、各米軍基地による地域交流活動を各地方防衛局の広報誌等で適宜紹介
した。</t>
    <phoneticPr fontId="5"/>
  </si>
  <si>
    <t>●刊行物等を通じ、防研研究者による論文を発信すると共に防研ＨＰへ掲載。
・「東アジア戦略概観2019」（日・英語）：東アジア地域の戦略情勢等に関して執筆。
・「中国安全保障レポート2020」（日・英・中国語）：中国の安全保障課題を中長期的視点から分析。
・「防衛研究所紀要」：主に現代の安全保障課題についての論文集。
・「戦史研究年報」：戦争史に関する論文集。
・「ブリーフィング・メモ」（日・英語）：そのときどきの安全保障課題について分析。
・「NIDSコメンタリー」（日・英語）：安全保障情勢等に関する解説を執筆。
●防衛研究所専用のツイッターアカウントを開設（令和２年１月）し、タイムリーな情報発信を実施。</t>
    <phoneticPr fontId="5"/>
  </si>
  <si>
    <t>Ⅰ－４－（４）　知的基盤の強化</t>
    <rPh sb="8" eb="10">
      <t>チテキ</t>
    </rPh>
    <rPh sb="10" eb="12">
      <t>キバン</t>
    </rPh>
    <rPh sb="13" eb="15">
      <t>キョウカ</t>
    </rPh>
    <phoneticPr fontId="5"/>
  </si>
  <si>
    <t>-</t>
    <phoneticPr fontId="5"/>
  </si>
  <si>
    <t>㈲クリオ</t>
    <phoneticPr fontId="5"/>
  </si>
  <si>
    <t>㈱アール</t>
    <phoneticPr fontId="5"/>
  </si>
  <si>
    <t>信濃機販㈱</t>
    <phoneticPr fontId="5"/>
  </si>
  <si>
    <t>エスピトーム㈱</t>
    <phoneticPr fontId="5"/>
  </si>
  <si>
    <t>㈱オフィスサプライ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</si>
</sst>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40267</xdr:colOff>
      <xdr:row>757</xdr:row>
      <xdr:rowOff>232204</xdr:rowOff>
    </xdr:from>
    <xdr:to>
      <xdr:col>35</xdr:col>
      <xdr:colOff>201150</xdr:colOff>
      <xdr:row>759</xdr:row>
      <xdr:rowOff>247049</xdr:rowOff>
    </xdr:to>
    <xdr:sp macro="" textlink="">
      <xdr:nvSpPr>
        <xdr:cNvPr id="2" name="テキスト ボックス 1"/>
        <xdr:cNvSpPr txBox="1"/>
      </xdr:nvSpPr>
      <xdr:spPr>
        <a:xfrm>
          <a:off x="5040892" y="47971504"/>
          <a:ext cx="2161133" cy="7006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Ａ　民間会社　２４社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６百万円</a:t>
          </a:r>
        </a:p>
      </xdr:txBody>
    </xdr:sp>
    <xdr:clientData/>
  </xdr:twoCellAnchor>
  <xdr:oneCellAnchor>
    <xdr:from>
      <xdr:col>35</xdr:col>
      <xdr:colOff>167824</xdr:colOff>
      <xdr:row>758</xdr:row>
      <xdr:rowOff>98748</xdr:rowOff>
    </xdr:from>
    <xdr:ext cx="1785169" cy="259045"/>
    <xdr:sp macro="" textlink="">
      <xdr:nvSpPr>
        <xdr:cNvPr id="3" name="テキスト ボックス 2"/>
        <xdr:cNvSpPr txBox="1"/>
      </xdr:nvSpPr>
      <xdr:spPr>
        <a:xfrm>
          <a:off x="7168699" y="48180948"/>
          <a:ext cx="178516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（朝霞りっくんランド関連業務）</a:t>
          </a:r>
        </a:p>
      </xdr:txBody>
    </xdr:sp>
    <xdr:clientData/>
  </xdr:oneCellAnchor>
  <xdr:oneCellAnchor>
    <xdr:from>
      <xdr:col>25</xdr:col>
      <xdr:colOff>15449</xdr:colOff>
      <xdr:row>759</xdr:row>
      <xdr:rowOff>256572</xdr:rowOff>
    </xdr:from>
    <xdr:ext cx="2078261" cy="259045"/>
    <xdr:sp macro="" textlink="">
      <xdr:nvSpPr>
        <xdr:cNvPr id="4" name="テキスト ボックス 3"/>
        <xdr:cNvSpPr txBox="1"/>
      </xdr:nvSpPr>
      <xdr:spPr>
        <a:xfrm>
          <a:off x="5016074" y="48681672"/>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25</xdr:col>
      <xdr:colOff>60596</xdr:colOff>
      <xdr:row>762</xdr:row>
      <xdr:rowOff>223227</xdr:rowOff>
    </xdr:from>
    <xdr:to>
      <xdr:col>36</xdr:col>
      <xdr:colOff>19772</xdr:colOff>
      <xdr:row>764</xdr:row>
      <xdr:rowOff>221990</xdr:rowOff>
    </xdr:to>
    <xdr:sp macro="" textlink="">
      <xdr:nvSpPr>
        <xdr:cNvPr id="5" name="テキスト ボックス 4"/>
        <xdr:cNvSpPr txBox="1"/>
      </xdr:nvSpPr>
      <xdr:spPr>
        <a:xfrm>
          <a:off x="5061221" y="49677027"/>
          <a:ext cx="2159451" cy="6845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Ｂ　</a:t>
          </a:r>
          <a:r>
            <a:rPr kumimoji="1" lang="ja-JP" altLang="ja-JP" sz="1100">
              <a:solidFill>
                <a:sysClr val="windowText" lastClr="000000"/>
              </a:solidFill>
              <a:effectLst/>
              <a:latin typeface="+mn-ea"/>
              <a:ea typeface="+mn-ea"/>
              <a:cs typeface="+mn-cs"/>
            </a:rPr>
            <a:t>民間会社　</a:t>
          </a:r>
          <a:r>
            <a:rPr kumimoji="1" lang="ja-JP" altLang="en-US" sz="1100">
              <a:solidFill>
                <a:sysClr val="windowText" lastClr="000000"/>
              </a:solidFill>
              <a:effectLst/>
              <a:latin typeface="+mn-ea"/>
              <a:ea typeface="+mn-ea"/>
              <a:cs typeface="+mn-cs"/>
            </a:rPr>
            <a:t>１</a:t>
          </a:r>
          <a:r>
            <a:rPr kumimoji="1" lang="ja-JP" altLang="ja-JP" sz="1100">
              <a:solidFill>
                <a:sysClr val="windowText" lastClr="000000"/>
              </a:solidFill>
              <a:effectLst/>
              <a:latin typeface="+mn-ea"/>
              <a:ea typeface="+mn-ea"/>
              <a:cs typeface="+mn-cs"/>
            </a:rPr>
            <a:t>社</a:t>
          </a:r>
          <a:endParaRPr kumimoji="1" lang="en-US" altLang="ja-JP" sz="1100">
            <a:solidFill>
              <a:sysClr val="windowText" lastClr="000000"/>
            </a:solidFill>
            <a:effectLst/>
            <a:latin typeface="+mn-ea"/>
            <a:ea typeface="+mn-ea"/>
            <a:cs typeface="+mn-cs"/>
          </a:endParaRPr>
        </a:p>
        <a:p>
          <a:pPr algn="ctr"/>
          <a:r>
            <a:rPr kumimoji="1" lang="ja-JP" altLang="en-US" sz="1100">
              <a:solidFill>
                <a:sysClr val="windowText" lastClr="000000"/>
              </a:solidFill>
              <a:latin typeface="+mn-ea"/>
              <a:ea typeface="+mn-ea"/>
            </a:rPr>
            <a:t>１０５百万円</a:t>
          </a:r>
        </a:p>
      </xdr:txBody>
    </xdr:sp>
    <xdr:clientData/>
  </xdr:twoCellAnchor>
  <xdr:oneCellAnchor>
    <xdr:from>
      <xdr:col>24</xdr:col>
      <xdr:colOff>200777</xdr:colOff>
      <xdr:row>761</xdr:row>
      <xdr:rowOff>338988</xdr:rowOff>
    </xdr:from>
    <xdr:ext cx="1467068" cy="259045"/>
    <xdr:sp macro="" textlink="">
      <xdr:nvSpPr>
        <xdr:cNvPr id="6" name="テキスト ボックス 5"/>
        <xdr:cNvSpPr txBox="1"/>
      </xdr:nvSpPr>
      <xdr:spPr>
        <a:xfrm>
          <a:off x="5099348" y="52808131"/>
          <a:ext cx="146706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a:t>
          </a:r>
          <a:r>
            <a:rPr kumimoji="1" lang="en-US" altLang="ja-JP" sz="1000"/>
            <a:t>】</a:t>
          </a:r>
          <a:endParaRPr kumimoji="1" lang="ja-JP" altLang="en-US" sz="1000"/>
        </a:p>
      </xdr:txBody>
    </xdr:sp>
    <xdr:clientData/>
  </xdr:oneCellAnchor>
  <xdr:oneCellAnchor>
    <xdr:from>
      <xdr:col>35</xdr:col>
      <xdr:colOff>181029</xdr:colOff>
      <xdr:row>763</xdr:row>
      <xdr:rowOff>102580</xdr:rowOff>
    </xdr:from>
    <xdr:ext cx="1597297" cy="259045"/>
    <xdr:sp macro="" textlink="">
      <xdr:nvSpPr>
        <xdr:cNvPr id="7" name="テキスト ボックス 6"/>
        <xdr:cNvSpPr txBox="1"/>
      </xdr:nvSpPr>
      <xdr:spPr>
        <a:xfrm>
          <a:off x="7181904" y="49899280"/>
          <a:ext cx="159729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（呉てつのくじら関連業務）</a:t>
          </a:r>
        </a:p>
      </xdr:txBody>
    </xdr:sp>
    <xdr:clientData/>
  </xdr:oneCellAnchor>
  <xdr:oneCellAnchor>
    <xdr:from>
      <xdr:col>25</xdr:col>
      <xdr:colOff>38179</xdr:colOff>
      <xdr:row>764</xdr:row>
      <xdr:rowOff>236048</xdr:rowOff>
    </xdr:from>
    <xdr:ext cx="2078261" cy="259045"/>
    <xdr:sp macro="" textlink="">
      <xdr:nvSpPr>
        <xdr:cNvPr id="8" name="テキスト ボックス 7"/>
        <xdr:cNvSpPr txBox="1"/>
      </xdr:nvSpPr>
      <xdr:spPr>
        <a:xfrm>
          <a:off x="5038804" y="50375648"/>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25</xdr:col>
      <xdr:colOff>42507</xdr:colOff>
      <xdr:row>765</xdr:row>
      <xdr:rowOff>503183</xdr:rowOff>
    </xdr:from>
    <xdr:to>
      <xdr:col>36</xdr:col>
      <xdr:colOff>1683</xdr:colOff>
      <xdr:row>766</xdr:row>
      <xdr:rowOff>455804</xdr:rowOff>
    </xdr:to>
    <xdr:sp macro="" textlink="">
      <xdr:nvSpPr>
        <xdr:cNvPr id="9" name="テキスト ボックス 8"/>
        <xdr:cNvSpPr txBox="1"/>
      </xdr:nvSpPr>
      <xdr:spPr>
        <a:xfrm>
          <a:off x="5145186" y="54700433"/>
          <a:ext cx="2204354" cy="6193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Ｃ　民間会社　２５社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４８百万円</a:t>
          </a:r>
        </a:p>
      </xdr:txBody>
    </xdr:sp>
    <xdr:clientData/>
  </xdr:twoCellAnchor>
  <xdr:oneCellAnchor>
    <xdr:from>
      <xdr:col>24</xdr:col>
      <xdr:colOff>174544</xdr:colOff>
      <xdr:row>765</xdr:row>
      <xdr:rowOff>284524</xdr:rowOff>
    </xdr:from>
    <xdr:ext cx="2706382" cy="259045"/>
    <xdr:sp macro="" textlink="">
      <xdr:nvSpPr>
        <xdr:cNvPr id="10" name="テキスト ボックス 9"/>
        <xdr:cNvSpPr txBox="1"/>
      </xdr:nvSpPr>
      <xdr:spPr>
        <a:xfrm>
          <a:off x="5073115" y="54481774"/>
          <a:ext cx="27063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一般競争入札（最低価格）、随意契約（少額）</a:t>
          </a:r>
          <a:r>
            <a:rPr kumimoji="1" lang="en-US" altLang="ja-JP" sz="1000">
              <a:solidFill>
                <a:schemeClr val="tx1"/>
              </a:solidFill>
              <a:effectLst/>
              <a:latin typeface="+mn-lt"/>
              <a:ea typeface="+mn-ea"/>
              <a:cs typeface="+mn-cs"/>
            </a:rPr>
            <a:t>】</a:t>
          </a:r>
          <a:endParaRPr lang="ja-JP" altLang="ja-JP" sz="800">
            <a:effectLst/>
          </a:endParaRPr>
        </a:p>
      </xdr:txBody>
    </xdr:sp>
    <xdr:clientData/>
  </xdr:oneCellAnchor>
  <xdr:oneCellAnchor>
    <xdr:from>
      <xdr:col>36</xdr:col>
      <xdr:colOff>4376</xdr:colOff>
      <xdr:row>766</xdr:row>
      <xdr:rowOff>68735</xdr:rowOff>
    </xdr:from>
    <xdr:ext cx="2780824" cy="334963"/>
    <xdr:sp macro="" textlink="">
      <xdr:nvSpPr>
        <xdr:cNvPr id="11" name="テキスト ボックス 10"/>
        <xdr:cNvSpPr txBox="1"/>
      </xdr:nvSpPr>
      <xdr:spPr>
        <a:xfrm>
          <a:off x="7352233" y="54932735"/>
          <a:ext cx="2780824" cy="3349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（佐世保セイルタワー・鹿屋史料館関連業務）</a:t>
          </a:r>
        </a:p>
      </xdr:txBody>
    </xdr:sp>
    <xdr:clientData/>
  </xdr:oneCellAnchor>
  <xdr:oneCellAnchor>
    <xdr:from>
      <xdr:col>25</xdr:col>
      <xdr:colOff>19370</xdr:colOff>
      <xdr:row>766</xdr:row>
      <xdr:rowOff>475815</xdr:rowOff>
    </xdr:from>
    <xdr:ext cx="2078261" cy="259045"/>
    <xdr:sp macro="" textlink="">
      <xdr:nvSpPr>
        <xdr:cNvPr id="12" name="テキスト ボックス 11"/>
        <xdr:cNvSpPr txBox="1"/>
      </xdr:nvSpPr>
      <xdr:spPr>
        <a:xfrm>
          <a:off x="5122049" y="55339815"/>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twoCellAnchor>
    <xdr:from>
      <xdr:col>25</xdr:col>
      <xdr:colOff>42507</xdr:colOff>
      <xdr:row>769</xdr:row>
      <xdr:rowOff>234318</xdr:rowOff>
    </xdr:from>
    <xdr:to>
      <xdr:col>36</xdr:col>
      <xdr:colOff>1683</xdr:colOff>
      <xdr:row>771</xdr:row>
      <xdr:rowOff>32688</xdr:rowOff>
    </xdr:to>
    <xdr:sp macro="" textlink="">
      <xdr:nvSpPr>
        <xdr:cNvPr id="13" name="テキスト ボックス 12"/>
        <xdr:cNvSpPr txBox="1"/>
      </xdr:nvSpPr>
      <xdr:spPr>
        <a:xfrm>
          <a:off x="5145186" y="56363782"/>
          <a:ext cx="2204354" cy="6284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n-ea"/>
              <a:ea typeface="+mn-ea"/>
            </a:rPr>
            <a:t>Ｄ　民間会社　３４社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１３４百万円</a:t>
          </a:r>
        </a:p>
      </xdr:txBody>
    </xdr:sp>
    <xdr:clientData/>
  </xdr:twoCellAnchor>
  <xdr:oneCellAnchor>
    <xdr:from>
      <xdr:col>25</xdr:col>
      <xdr:colOff>19370</xdr:colOff>
      <xdr:row>771</xdr:row>
      <xdr:rowOff>82924</xdr:rowOff>
    </xdr:from>
    <xdr:ext cx="2078261" cy="259045"/>
    <xdr:sp macro="" textlink="">
      <xdr:nvSpPr>
        <xdr:cNvPr id="14" name="テキスト ボックス 13"/>
        <xdr:cNvSpPr txBox="1"/>
      </xdr:nvSpPr>
      <xdr:spPr>
        <a:xfrm>
          <a:off x="5122049" y="57042424"/>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（各事業の実施に対する請負業務）</a:t>
          </a:r>
        </a:p>
      </xdr:txBody>
    </xdr:sp>
    <xdr:clientData/>
  </xdr:oneCellAnchor>
  <xdr:oneCellAnchor>
    <xdr:from>
      <xdr:col>36</xdr:col>
      <xdr:colOff>25107</xdr:colOff>
      <xdr:row>770</xdr:row>
      <xdr:rowOff>24101</xdr:rowOff>
    </xdr:from>
    <xdr:ext cx="1790170" cy="259045"/>
    <xdr:sp macro="" textlink="">
      <xdr:nvSpPr>
        <xdr:cNvPr id="15" name="テキスト ボックス 14"/>
        <xdr:cNvSpPr txBox="1"/>
      </xdr:nvSpPr>
      <xdr:spPr>
        <a:xfrm>
          <a:off x="7372964" y="56602601"/>
          <a:ext cx="179017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（浜松エアーパーク関連業務）</a:t>
          </a:r>
        </a:p>
      </xdr:txBody>
    </xdr:sp>
    <xdr:clientData/>
  </xdr:oneCellAnchor>
  <xdr:oneCellAnchor>
    <xdr:from>
      <xdr:col>24</xdr:col>
      <xdr:colOff>161265</xdr:colOff>
      <xdr:row>769</xdr:row>
      <xdr:rowOff>12302</xdr:rowOff>
    </xdr:from>
    <xdr:ext cx="5185009" cy="259045"/>
    <xdr:sp macro="" textlink="">
      <xdr:nvSpPr>
        <xdr:cNvPr id="16" name="テキスト ボックス 15"/>
        <xdr:cNvSpPr txBox="1"/>
      </xdr:nvSpPr>
      <xdr:spPr>
        <a:xfrm>
          <a:off x="5059836" y="56141766"/>
          <a:ext cx="518500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一般競争入札（総合評価）、一般競争入札（最低価格）、随意契約（公募）、随意契約（少額）</a:t>
          </a:r>
          <a:r>
            <a:rPr kumimoji="1" lang="en-US" altLang="ja-JP" sz="1000"/>
            <a:t>】</a:t>
          </a:r>
          <a:endParaRPr kumimoji="1" lang="ja-JP" altLang="en-US" sz="1000"/>
        </a:p>
      </xdr:txBody>
    </xdr:sp>
    <xdr:clientData/>
  </xdr:oneCellAnchor>
  <xdr:twoCellAnchor>
    <xdr:from>
      <xdr:col>15</xdr:col>
      <xdr:colOff>192904</xdr:colOff>
      <xdr:row>752</xdr:row>
      <xdr:rowOff>20374</xdr:rowOff>
    </xdr:from>
    <xdr:to>
      <xdr:col>26</xdr:col>
      <xdr:colOff>152083</xdr:colOff>
      <xdr:row>754</xdr:row>
      <xdr:rowOff>35219</xdr:rowOff>
    </xdr:to>
    <xdr:sp macro="" textlink="">
      <xdr:nvSpPr>
        <xdr:cNvPr id="17" name="テキスト ボックス 16"/>
        <xdr:cNvSpPr txBox="1"/>
      </xdr:nvSpPr>
      <xdr:spPr>
        <a:xfrm>
          <a:off x="3193279" y="46045174"/>
          <a:ext cx="2159454" cy="7006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防衛省</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２９３百万円</a:t>
          </a:r>
        </a:p>
      </xdr:txBody>
    </xdr:sp>
    <xdr:clientData/>
  </xdr:twoCellAnchor>
  <xdr:oneCellAnchor>
    <xdr:from>
      <xdr:col>15</xdr:col>
      <xdr:colOff>22412</xdr:colOff>
      <xdr:row>754</xdr:row>
      <xdr:rowOff>68835</xdr:rowOff>
    </xdr:from>
    <xdr:ext cx="2457981" cy="259045"/>
    <xdr:sp macro="" textlink="">
      <xdr:nvSpPr>
        <xdr:cNvPr id="18" name="テキスト ボックス 17"/>
        <xdr:cNvSpPr txBox="1"/>
      </xdr:nvSpPr>
      <xdr:spPr>
        <a:xfrm>
          <a:off x="3022787" y="46779435"/>
          <a:ext cx="245798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（大規模広報施設に関する企画及び発注）</a:t>
          </a:r>
        </a:p>
      </xdr:txBody>
    </xdr:sp>
    <xdr:clientData/>
  </xdr:oneCellAnchor>
  <xdr:twoCellAnchor>
    <xdr:from>
      <xdr:col>20</xdr:col>
      <xdr:colOff>177824</xdr:colOff>
      <xdr:row>755</xdr:row>
      <xdr:rowOff>17319</xdr:rowOff>
    </xdr:from>
    <xdr:to>
      <xdr:col>20</xdr:col>
      <xdr:colOff>177824</xdr:colOff>
      <xdr:row>770</xdr:row>
      <xdr:rowOff>81643</xdr:rowOff>
    </xdr:to>
    <xdr:cxnSp macro="">
      <xdr:nvCxnSpPr>
        <xdr:cNvPr id="19" name="直線コネクタ 18"/>
        <xdr:cNvCxnSpPr/>
      </xdr:nvCxnSpPr>
      <xdr:spPr>
        <a:xfrm>
          <a:off x="4259967" y="50363748"/>
          <a:ext cx="0" cy="629639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177824</xdr:colOff>
      <xdr:row>758</xdr:row>
      <xdr:rowOff>169544</xdr:rowOff>
    </xdr:from>
    <xdr:to>
      <xdr:col>24</xdr:col>
      <xdr:colOff>138531</xdr:colOff>
      <xdr:row>758</xdr:row>
      <xdr:rowOff>169545</xdr:rowOff>
    </xdr:to>
    <xdr:cxnSp macro="">
      <xdr:nvCxnSpPr>
        <xdr:cNvPr id="20" name="直線矢印コネクタ 19"/>
        <xdr:cNvCxnSpPr/>
      </xdr:nvCxnSpPr>
      <xdr:spPr>
        <a:xfrm>
          <a:off x="4178324" y="48251744"/>
          <a:ext cx="760807"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183386</xdr:colOff>
      <xdr:row>763</xdr:row>
      <xdr:rowOff>169502</xdr:rowOff>
    </xdr:from>
    <xdr:to>
      <xdr:col>24</xdr:col>
      <xdr:colOff>141171</xdr:colOff>
      <xdr:row>763</xdr:row>
      <xdr:rowOff>169503</xdr:rowOff>
    </xdr:to>
    <xdr:cxnSp macro="">
      <xdr:nvCxnSpPr>
        <xdr:cNvPr id="21" name="直線矢印コネクタ 20"/>
        <xdr:cNvCxnSpPr/>
      </xdr:nvCxnSpPr>
      <xdr:spPr>
        <a:xfrm>
          <a:off x="4183886" y="49966202"/>
          <a:ext cx="75788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177824</xdr:colOff>
      <xdr:row>766</xdr:row>
      <xdr:rowOff>132646</xdr:rowOff>
    </xdr:from>
    <xdr:to>
      <xdr:col>24</xdr:col>
      <xdr:colOff>138531</xdr:colOff>
      <xdr:row>766</xdr:row>
      <xdr:rowOff>132647</xdr:rowOff>
    </xdr:to>
    <xdr:cxnSp macro="">
      <xdr:nvCxnSpPr>
        <xdr:cNvPr id="22" name="直線矢印コネクタ 21"/>
        <xdr:cNvCxnSpPr/>
      </xdr:nvCxnSpPr>
      <xdr:spPr>
        <a:xfrm>
          <a:off x="4259967" y="54996646"/>
          <a:ext cx="77713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173182</xdr:colOff>
      <xdr:row>770</xdr:row>
      <xdr:rowOff>56712</xdr:rowOff>
    </xdr:from>
    <xdr:to>
      <xdr:col>24</xdr:col>
      <xdr:colOff>133890</xdr:colOff>
      <xdr:row>770</xdr:row>
      <xdr:rowOff>56713</xdr:rowOff>
    </xdr:to>
    <xdr:cxnSp macro="">
      <xdr:nvCxnSpPr>
        <xdr:cNvPr id="23" name="直線矢印コネクタ 22"/>
        <xdr:cNvCxnSpPr/>
      </xdr:nvCxnSpPr>
      <xdr:spPr>
        <a:xfrm>
          <a:off x="4255325" y="56635212"/>
          <a:ext cx="77713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190501</xdr:colOff>
      <xdr:row>757</xdr:row>
      <xdr:rowOff>13606</xdr:rowOff>
    </xdr:from>
    <xdr:ext cx="2706382" cy="259045"/>
    <xdr:sp macro="" textlink="">
      <xdr:nvSpPr>
        <xdr:cNvPr id="24" name="テキスト ボックス 23"/>
        <xdr:cNvSpPr txBox="1"/>
      </xdr:nvSpPr>
      <xdr:spPr>
        <a:xfrm>
          <a:off x="5089072" y="51067606"/>
          <a:ext cx="27063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一般競争入札（最低価格）、随意契約（少額）</a:t>
          </a:r>
          <a:r>
            <a:rPr kumimoji="1" lang="en-US" altLang="ja-JP" sz="1000">
              <a:solidFill>
                <a:schemeClr val="tx1"/>
              </a:solidFill>
              <a:effectLst/>
              <a:latin typeface="+mn-lt"/>
              <a:ea typeface="+mn-ea"/>
              <a:cs typeface="+mn-cs"/>
            </a:rPr>
            <a:t>】</a:t>
          </a:r>
          <a:endParaRPr lang="ja-JP" altLang="ja-JP" sz="80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405</v>
      </c>
      <c r="AJ2" s="949" t="s">
        <v>711</v>
      </c>
      <c r="AK2" s="949"/>
      <c r="AL2" s="949"/>
      <c r="AM2" s="949"/>
      <c r="AN2" s="98" t="s">
        <v>405</v>
      </c>
      <c r="AO2" s="949">
        <v>20</v>
      </c>
      <c r="AP2" s="949"/>
      <c r="AQ2" s="949"/>
      <c r="AR2" s="99" t="s">
        <v>710</v>
      </c>
      <c r="AS2" s="955">
        <v>292</v>
      </c>
      <c r="AT2" s="955"/>
      <c r="AU2" s="955"/>
      <c r="AV2" s="98" t="str">
        <f>IF(AW2="","","-")</f>
        <v/>
      </c>
      <c r="AW2" s="915"/>
      <c r="AX2" s="915"/>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712</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480</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717</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732</v>
      </c>
      <c r="H7" s="501"/>
      <c r="I7" s="501"/>
      <c r="J7" s="501"/>
      <c r="K7" s="501"/>
      <c r="L7" s="501"/>
      <c r="M7" s="501"/>
      <c r="N7" s="501"/>
      <c r="O7" s="501"/>
      <c r="P7" s="501"/>
      <c r="Q7" s="501"/>
      <c r="R7" s="501"/>
      <c r="S7" s="501"/>
      <c r="T7" s="501"/>
      <c r="U7" s="501"/>
      <c r="V7" s="501"/>
      <c r="W7" s="501"/>
      <c r="X7" s="502"/>
      <c r="Y7" s="927" t="s">
        <v>388</v>
      </c>
      <c r="Z7" s="442"/>
      <c r="AA7" s="442"/>
      <c r="AB7" s="442"/>
      <c r="AC7" s="442"/>
      <c r="AD7" s="928"/>
      <c r="AE7" s="916" t="s">
        <v>719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7" t="s">
        <v>256</v>
      </c>
      <c r="B8" s="498"/>
      <c r="C8" s="498"/>
      <c r="D8" s="498"/>
      <c r="E8" s="498"/>
      <c r="F8" s="499"/>
      <c r="G8" s="950" t="str">
        <f>入力規則等!A27</f>
        <v>-</v>
      </c>
      <c r="H8" s="721"/>
      <c r="I8" s="721"/>
      <c r="J8" s="721"/>
      <c r="K8" s="721"/>
      <c r="L8" s="721"/>
      <c r="M8" s="721"/>
      <c r="N8" s="721"/>
      <c r="O8" s="721"/>
      <c r="P8" s="721"/>
      <c r="Q8" s="721"/>
      <c r="R8" s="721"/>
      <c r="S8" s="721"/>
      <c r="T8" s="721"/>
      <c r="U8" s="721"/>
      <c r="V8" s="721"/>
      <c r="W8" s="721"/>
      <c r="X8" s="951"/>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8" t="s">
        <v>24</v>
      </c>
      <c r="B12" s="969"/>
      <c r="C12" s="969"/>
      <c r="D12" s="969"/>
      <c r="E12" s="969"/>
      <c r="F12" s="970"/>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293</v>
      </c>
      <c r="Q13" s="659"/>
      <c r="R13" s="659"/>
      <c r="S13" s="659"/>
      <c r="T13" s="659"/>
      <c r="U13" s="659"/>
      <c r="V13" s="660"/>
      <c r="W13" s="658">
        <v>258</v>
      </c>
      <c r="X13" s="659"/>
      <c r="Y13" s="659"/>
      <c r="Z13" s="659"/>
      <c r="AA13" s="659"/>
      <c r="AB13" s="659"/>
      <c r="AC13" s="660"/>
      <c r="AD13" s="658">
        <v>313</v>
      </c>
      <c r="AE13" s="659"/>
      <c r="AF13" s="659"/>
      <c r="AG13" s="659"/>
      <c r="AH13" s="659"/>
      <c r="AI13" s="659"/>
      <c r="AJ13" s="660"/>
      <c r="AK13" s="658">
        <v>266</v>
      </c>
      <c r="AL13" s="659"/>
      <c r="AM13" s="659"/>
      <c r="AN13" s="659"/>
      <c r="AO13" s="659"/>
      <c r="AP13" s="659"/>
      <c r="AQ13" s="660"/>
      <c r="AR13" s="924"/>
      <c r="AS13" s="925"/>
      <c r="AT13" s="925"/>
      <c r="AU13" s="925"/>
      <c r="AV13" s="925"/>
      <c r="AW13" s="925"/>
      <c r="AX13" s="926"/>
    </row>
    <row r="14" spans="1:50" ht="21" customHeight="1" x14ac:dyDescent="0.15">
      <c r="A14" s="615"/>
      <c r="B14" s="616"/>
      <c r="C14" s="616"/>
      <c r="D14" s="616"/>
      <c r="E14" s="616"/>
      <c r="F14" s="617"/>
      <c r="G14" s="726"/>
      <c r="H14" s="727"/>
      <c r="I14" s="712" t="s">
        <v>8</v>
      </c>
      <c r="J14" s="763"/>
      <c r="K14" s="763"/>
      <c r="L14" s="763"/>
      <c r="M14" s="763"/>
      <c r="N14" s="763"/>
      <c r="O14" s="764"/>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22"/>
      <c r="AS17" s="922"/>
      <c r="AT17" s="922"/>
      <c r="AU17" s="922"/>
      <c r="AV17" s="922"/>
      <c r="AW17" s="922"/>
      <c r="AX17" s="923"/>
    </row>
    <row r="18" spans="1:50" ht="24.75" customHeight="1" x14ac:dyDescent="0.15">
      <c r="A18" s="615"/>
      <c r="B18" s="616"/>
      <c r="C18" s="616"/>
      <c r="D18" s="616"/>
      <c r="E18" s="616"/>
      <c r="F18" s="617"/>
      <c r="G18" s="728"/>
      <c r="H18" s="729"/>
      <c r="I18" s="717" t="s">
        <v>20</v>
      </c>
      <c r="J18" s="718"/>
      <c r="K18" s="718"/>
      <c r="L18" s="718"/>
      <c r="M18" s="718"/>
      <c r="N18" s="718"/>
      <c r="O18" s="719"/>
      <c r="P18" s="876">
        <f>SUM(P13:V17)</f>
        <v>293</v>
      </c>
      <c r="Q18" s="877"/>
      <c r="R18" s="877"/>
      <c r="S18" s="877"/>
      <c r="T18" s="877"/>
      <c r="U18" s="877"/>
      <c r="V18" s="878"/>
      <c r="W18" s="876">
        <f>SUM(W13:AC17)</f>
        <v>258</v>
      </c>
      <c r="X18" s="877"/>
      <c r="Y18" s="877"/>
      <c r="Z18" s="877"/>
      <c r="AA18" s="877"/>
      <c r="AB18" s="877"/>
      <c r="AC18" s="878"/>
      <c r="AD18" s="876">
        <f>SUM(AD13:AJ17)</f>
        <v>313</v>
      </c>
      <c r="AE18" s="877"/>
      <c r="AF18" s="877"/>
      <c r="AG18" s="877"/>
      <c r="AH18" s="877"/>
      <c r="AI18" s="877"/>
      <c r="AJ18" s="878"/>
      <c r="AK18" s="876">
        <f>SUM(AK13:AQ17)</f>
        <v>266</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254</v>
      </c>
      <c r="Q19" s="659"/>
      <c r="R19" s="659"/>
      <c r="S19" s="659"/>
      <c r="T19" s="659"/>
      <c r="U19" s="659"/>
      <c r="V19" s="660"/>
      <c r="W19" s="658">
        <v>237</v>
      </c>
      <c r="X19" s="659"/>
      <c r="Y19" s="659"/>
      <c r="Z19" s="659"/>
      <c r="AA19" s="659"/>
      <c r="AB19" s="659"/>
      <c r="AC19" s="660"/>
      <c r="AD19" s="658">
        <v>293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0.86689419795221845</v>
      </c>
      <c r="Q20" s="316"/>
      <c r="R20" s="316"/>
      <c r="S20" s="316"/>
      <c r="T20" s="316"/>
      <c r="U20" s="316"/>
      <c r="V20" s="316"/>
      <c r="W20" s="316">
        <f t="shared" ref="W20" si="0">IF(W18=0, "-", SUM(W19)/W18)</f>
        <v>0.91860465116279066</v>
      </c>
      <c r="X20" s="316"/>
      <c r="Y20" s="316"/>
      <c r="Z20" s="316"/>
      <c r="AA20" s="316"/>
      <c r="AB20" s="316"/>
      <c r="AC20" s="316"/>
      <c r="AD20" s="316">
        <f t="shared" ref="AD20" si="1">IF(AD18=0, "-", SUM(AD19)/AD18)</f>
        <v>0.93610223642172519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71"/>
      <c r="G21" s="314" t="s">
        <v>352</v>
      </c>
      <c r="H21" s="315"/>
      <c r="I21" s="315"/>
      <c r="J21" s="315"/>
      <c r="K21" s="315"/>
      <c r="L21" s="315"/>
      <c r="M21" s="315"/>
      <c r="N21" s="315"/>
      <c r="O21" s="315"/>
      <c r="P21" s="316">
        <f>IF(P19=0, "-", SUM(P19)/SUM(P13,P14))</f>
        <v>0.86689419795221845</v>
      </c>
      <c r="Q21" s="316"/>
      <c r="R21" s="316"/>
      <c r="S21" s="316"/>
      <c r="T21" s="316"/>
      <c r="U21" s="316"/>
      <c r="V21" s="316"/>
      <c r="W21" s="316">
        <f t="shared" ref="W21" si="2">IF(W19=0, "-", SUM(W19)/SUM(W13,W14))</f>
        <v>0.91860465116279066</v>
      </c>
      <c r="X21" s="316"/>
      <c r="Y21" s="316"/>
      <c r="Z21" s="316"/>
      <c r="AA21" s="316"/>
      <c r="AB21" s="316"/>
      <c r="AC21" s="316"/>
      <c r="AD21" s="316">
        <f t="shared" ref="AD21" si="3">IF(AD19=0, "-", SUM(AD19)/SUM(AD13,AD14))</f>
        <v>0.93610223642172519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708</v>
      </c>
      <c r="B22" s="978"/>
      <c r="C22" s="978"/>
      <c r="D22" s="978"/>
      <c r="E22" s="978"/>
      <c r="F22" s="979"/>
      <c r="G22" s="973" t="s">
        <v>331</v>
      </c>
      <c r="H22" s="222"/>
      <c r="I22" s="222"/>
      <c r="J22" s="222"/>
      <c r="K22" s="222"/>
      <c r="L22" s="222"/>
      <c r="M22" s="222"/>
      <c r="N22" s="222"/>
      <c r="O22" s="223"/>
      <c r="P22" s="938" t="s">
        <v>706</v>
      </c>
      <c r="Q22" s="222"/>
      <c r="R22" s="222"/>
      <c r="S22" s="222"/>
      <c r="T22" s="222"/>
      <c r="U22" s="222"/>
      <c r="V22" s="223"/>
      <c r="W22" s="938" t="s">
        <v>707</v>
      </c>
      <c r="X22" s="222"/>
      <c r="Y22" s="222"/>
      <c r="Z22" s="222"/>
      <c r="AA22" s="222"/>
      <c r="AB22" s="222"/>
      <c r="AC22" s="223"/>
      <c r="AD22" s="938" t="s">
        <v>330</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722</v>
      </c>
      <c r="H23" s="975"/>
      <c r="I23" s="975"/>
      <c r="J23" s="975"/>
      <c r="K23" s="975"/>
      <c r="L23" s="975"/>
      <c r="M23" s="975"/>
      <c r="N23" s="975"/>
      <c r="O23" s="976"/>
      <c r="P23" s="924">
        <v>131</v>
      </c>
      <c r="Q23" s="925"/>
      <c r="R23" s="925"/>
      <c r="S23" s="925"/>
      <c r="T23" s="925"/>
      <c r="U23" s="925"/>
      <c r="V23" s="939"/>
      <c r="W23" s="924" t="s">
        <v>727</v>
      </c>
      <c r="X23" s="925"/>
      <c r="Y23" s="925"/>
      <c r="Z23" s="925"/>
      <c r="AA23" s="925"/>
      <c r="AB23" s="925"/>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723</v>
      </c>
      <c r="H24" s="941"/>
      <c r="I24" s="941"/>
      <c r="J24" s="941"/>
      <c r="K24" s="941"/>
      <c r="L24" s="941"/>
      <c r="M24" s="941"/>
      <c r="N24" s="941"/>
      <c r="O24" s="942"/>
      <c r="P24" s="658">
        <v>129</v>
      </c>
      <c r="Q24" s="659"/>
      <c r="R24" s="659"/>
      <c r="S24" s="659"/>
      <c r="T24" s="659"/>
      <c r="U24" s="659"/>
      <c r="V24" s="660"/>
      <c r="W24" s="658" t="s">
        <v>727</v>
      </c>
      <c r="X24" s="659"/>
      <c r="Y24" s="659"/>
      <c r="Z24" s="659"/>
      <c r="AA24" s="659"/>
      <c r="AB24" s="659"/>
      <c r="AC24" s="660"/>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t="s">
        <v>724</v>
      </c>
      <c r="H25" s="941"/>
      <c r="I25" s="941"/>
      <c r="J25" s="941"/>
      <c r="K25" s="941"/>
      <c r="L25" s="941"/>
      <c r="M25" s="941"/>
      <c r="N25" s="941"/>
      <c r="O25" s="942"/>
      <c r="P25" s="658">
        <v>3</v>
      </c>
      <c r="Q25" s="659"/>
      <c r="R25" s="659"/>
      <c r="S25" s="659"/>
      <c r="T25" s="659"/>
      <c r="U25" s="659"/>
      <c r="V25" s="660"/>
      <c r="W25" s="658" t="s">
        <v>727</v>
      </c>
      <c r="X25" s="659"/>
      <c r="Y25" s="659"/>
      <c r="Z25" s="659"/>
      <c r="AA25" s="659"/>
      <c r="AB25" s="659"/>
      <c r="AC25" s="660"/>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t="s">
        <v>725</v>
      </c>
      <c r="H26" s="941"/>
      <c r="I26" s="941"/>
      <c r="J26" s="941"/>
      <c r="K26" s="941"/>
      <c r="L26" s="941"/>
      <c r="M26" s="941"/>
      <c r="N26" s="941"/>
      <c r="O26" s="942"/>
      <c r="P26" s="658">
        <v>2</v>
      </c>
      <c r="Q26" s="659"/>
      <c r="R26" s="659"/>
      <c r="S26" s="659"/>
      <c r="T26" s="659"/>
      <c r="U26" s="659"/>
      <c r="V26" s="660"/>
      <c r="W26" s="658" t="s">
        <v>727</v>
      </c>
      <c r="X26" s="659"/>
      <c r="Y26" s="659"/>
      <c r="Z26" s="659"/>
      <c r="AA26" s="659"/>
      <c r="AB26" s="659"/>
      <c r="AC26" s="660"/>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t="s">
        <v>726</v>
      </c>
      <c r="H27" s="941"/>
      <c r="I27" s="941"/>
      <c r="J27" s="941"/>
      <c r="K27" s="941"/>
      <c r="L27" s="941"/>
      <c r="M27" s="941"/>
      <c r="N27" s="941"/>
      <c r="O27" s="942"/>
      <c r="P27" s="658">
        <v>1</v>
      </c>
      <c r="Q27" s="659"/>
      <c r="R27" s="659"/>
      <c r="S27" s="659"/>
      <c r="T27" s="659"/>
      <c r="U27" s="659"/>
      <c r="V27" s="660"/>
      <c r="W27" s="658" t="s">
        <v>727</v>
      </c>
      <c r="X27" s="659"/>
      <c r="Y27" s="659"/>
      <c r="Z27" s="659"/>
      <c r="AA27" s="659"/>
      <c r="AB27" s="659"/>
      <c r="AC27" s="660"/>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43" t="s">
        <v>335</v>
      </c>
      <c r="H28" s="944"/>
      <c r="I28" s="944"/>
      <c r="J28" s="944"/>
      <c r="K28" s="944"/>
      <c r="L28" s="944"/>
      <c r="M28" s="944"/>
      <c r="N28" s="944"/>
      <c r="O28" s="945"/>
      <c r="P28" s="876">
        <f>P29-SUM(P23:P27)</f>
        <v>0</v>
      </c>
      <c r="Q28" s="877"/>
      <c r="R28" s="877"/>
      <c r="S28" s="877"/>
      <c r="T28" s="877"/>
      <c r="U28" s="877"/>
      <c r="V28" s="878"/>
      <c r="W28" s="876">
        <f>W29-SUM(W23:W27)</f>
        <v>0</v>
      </c>
      <c r="X28" s="877"/>
      <c r="Y28" s="877"/>
      <c r="Z28" s="877"/>
      <c r="AA28" s="877"/>
      <c r="AB28" s="877"/>
      <c r="AC28" s="878"/>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332</v>
      </c>
      <c r="H29" s="947"/>
      <c r="I29" s="947"/>
      <c r="J29" s="947"/>
      <c r="K29" s="947"/>
      <c r="L29" s="947"/>
      <c r="M29" s="947"/>
      <c r="N29" s="947"/>
      <c r="O29" s="948"/>
      <c r="P29" s="658">
        <f>AK13</f>
        <v>266</v>
      </c>
      <c r="Q29" s="659"/>
      <c r="R29" s="659"/>
      <c r="S29" s="659"/>
      <c r="T29" s="659"/>
      <c r="U29" s="659"/>
      <c r="V29" s="660"/>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59" t="s">
        <v>347</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9" t="s">
        <v>411</v>
      </c>
      <c r="AJ30" s="919"/>
      <c r="AK30" s="919"/>
      <c r="AL30" s="856"/>
      <c r="AM30" s="919" t="s">
        <v>508</v>
      </c>
      <c r="AN30" s="919"/>
      <c r="AO30" s="919"/>
      <c r="AP30" s="856"/>
      <c r="AQ30" s="768" t="s">
        <v>232</v>
      </c>
      <c r="AR30" s="769"/>
      <c r="AS30" s="769"/>
      <c r="AT30" s="770"/>
      <c r="AU30" s="775" t="s">
        <v>134</v>
      </c>
      <c r="AV30" s="775"/>
      <c r="AW30" s="775"/>
      <c r="AX30" s="921"/>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0"/>
      <c r="AJ31" s="920"/>
      <c r="AK31" s="920"/>
      <c r="AL31" s="410"/>
      <c r="AM31" s="920"/>
      <c r="AN31" s="920"/>
      <c r="AO31" s="920"/>
      <c r="AP31" s="410"/>
      <c r="AQ31" s="250">
        <v>3</v>
      </c>
      <c r="AR31" s="201"/>
      <c r="AS31" s="136" t="s">
        <v>233</v>
      </c>
      <c r="AT31" s="137"/>
      <c r="AU31" s="200" t="s">
        <v>727</v>
      </c>
      <c r="AV31" s="200"/>
      <c r="AW31" s="395" t="s">
        <v>179</v>
      </c>
      <c r="AX31" s="396"/>
    </row>
    <row r="32" spans="1:50" ht="23.25" customHeight="1" x14ac:dyDescent="0.15">
      <c r="A32" s="400"/>
      <c r="B32" s="398"/>
      <c r="C32" s="398"/>
      <c r="D32" s="398"/>
      <c r="E32" s="398"/>
      <c r="F32" s="399"/>
      <c r="G32" s="566" t="s">
        <v>728</v>
      </c>
      <c r="H32" s="567"/>
      <c r="I32" s="567"/>
      <c r="J32" s="567"/>
      <c r="K32" s="567"/>
      <c r="L32" s="567"/>
      <c r="M32" s="567"/>
      <c r="N32" s="567"/>
      <c r="O32" s="568"/>
      <c r="P32" s="108" t="s">
        <v>729</v>
      </c>
      <c r="Q32" s="108"/>
      <c r="R32" s="108"/>
      <c r="S32" s="108"/>
      <c r="T32" s="108"/>
      <c r="U32" s="108"/>
      <c r="V32" s="108"/>
      <c r="W32" s="108"/>
      <c r="X32" s="109"/>
      <c r="Y32" s="473" t="s">
        <v>12</v>
      </c>
      <c r="Z32" s="533"/>
      <c r="AA32" s="534"/>
      <c r="AB32" s="463" t="s">
        <v>730</v>
      </c>
      <c r="AC32" s="463"/>
      <c r="AD32" s="463"/>
      <c r="AE32" s="218">
        <v>906</v>
      </c>
      <c r="AF32" s="219"/>
      <c r="AG32" s="219"/>
      <c r="AH32" s="219"/>
      <c r="AI32" s="218">
        <v>920</v>
      </c>
      <c r="AJ32" s="219"/>
      <c r="AK32" s="219"/>
      <c r="AL32" s="219"/>
      <c r="AM32" s="218">
        <v>236</v>
      </c>
      <c r="AN32" s="219"/>
      <c r="AO32" s="219"/>
      <c r="AP32" s="219"/>
      <c r="AQ32" s="336" t="s">
        <v>772</v>
      </c>
      <c r="AR32" s="208"/>
      <c r="AS32" s="208"/>
      <c r="AT32" s="337"/>
      <c r="AU32" s="219" t="s">
        <v>772</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730</v>
      </c>
      <c r="AC33" s="525"/>
      <c r="AD33" s="525"/>
      <c r="AE33" s="218">
        <v>1074</v>
      </c>
      <c r="AF33" s="219"/>
      <c r="AG33" s="219"/>
      <c r="AH33" s="219"/>
      <c r="AI33" s="218">
        <v>996</v>
      </c>
      <c r="AJ33" s="219"/>
      <c r="AK33" s="219"/>
      <c r="AL33" s="219"/>
      <c r="AM33" s="218">
        <v>1012</v>
      </c>
      <c r="AN33" s="219"/>
      <c r="AO33" s="219"/>
      <c r="AP33" s="219"/>
      <c r="AQ33" s="336">
        <v>1012</v>
      </c>
      <c r="AR33" s="208"/>
      <c r="AS33" s="208"/>
      <c r="AT33" s="337"/>
      <c r="AU33" s="219" t="s">
        <v>772</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84.3</v>
      </c>
      <c r="AF34" s="219"/>
      <c r="AG34" s="219"/>
      <c r="AH34" s="219"/>
      <c r="AI34" s="218">
        <v>92.3</v>
      </c>
      <c r="AJ34" s="219"/>
      <c r="AK34" s="219"/>
      <c r="AL34" s="219"/>
      <c r="AM34" s="218">
        <v>23.3</v>
      </c>
      <c r="AN34" s="219"/>
      <c r="AO34" s="219"/>
      <c r="AP34" s="219"/>
      <c r="AQ34" s="336" t="s">
        <v>772</v>
      </c>
      <c r="AR34" s="208"/>
      <c r="AS34" s="208"/>
      <c r="AT34" s="337"/>
      <c r="AU34" s="219" t="s">
        <v>772</v>
      </c>
      <c r="AV34" s="219"/>
      <c r="AW34" s="219"/>
      <c r="AX34" s="221"/>
    </row>
    <row r="35" spans="1:51" ht="23.25" customHeight="1" x14ac:dyDescent="0.15">
      <c r="A35" s="228" t="s">
        <v>379</v>
      </c>
      <c r="B35" s="229"/>
      <c r="C35" s="229"/>
      <c r="D35" s="229"/>
      <c r="E35" s="229"/>
      <c r="F35" s="230"/>
      <c r="G35" s="234" t="s">
        <v>731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347</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4"/>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347</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4"/>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347</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9" t="s">
        <v>134</v>
      </c>
      <c r="AV51" s="929"/>
      <c r="AW51" s="929"/>
      <c r="AX51" s="930"/>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347</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9" t="s">
        <v>134</v>
      </c>
      <c r="AV58" s="929"/>
      <c r="AW58" s="929"/>
      <c r="AX58" s="930"/>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348</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343</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353</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348</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342</v>
      </c>
      <c r="AP79" s="274"/>
      <c r="AQ79" s="274"/>
      <c r="AR79" s="76"/>
      <c r="AS79" s="273"/>
      <c r="AT79" s="274"/>
      <c r="AU79" s="274"/>
      <c r="AV79" s="274"/>
      <c r="AW79" s="274"/>
      <c r="AX79" s="972"/>
      <c r="AY79">
        <f>COUNTIF($AR$79,"☑")</f>
        <v>0</v>
      </c>
    </row>
    <row r="80" spans="1:51" ht="18.75" hidden="1" customHeight="1" x14ac:dyDescent="0.15">
      <c r="A80" s="862" t="s">
        <v>147</v>
      </c>
      <c r="B80" s="526" t="s">
        <v>339</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542</v>
      </c>
      <c r="AV100" s="318"/>
      <c r="AW100" s="318"/>
      <c r="AX100" s="320"/>
    </row>
    <row r="101" spans="1:60" ht="23.25" customHeight="1" x14ac:dyDescent="0.15">
      <c r="A101" s="421"/>
      <c r="B101" s="422"/>
      <c r="C101" s="422"/>
      <c r="D101" s="422"/>
      <c r="E101" s="422"/>
      <c r="F101" s="423"/>
      <c r="G101" s="108" t="s">
        <v>733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734</v>
      </c>
      <c r="AC101" s="463"/>
      <c r="AD101" s="463"/>
      <c r="AE101" s="282">
        <v>5</v>
      </c>
      <c r="AF101" s="282"/>
      <c r="AG101" s="282"/>
      <c r="AH101" s="282"/>
      <c r="AI101" s="282">
        <v>5</v>
      </c>
      <c r="AJ101" s="282"/>
      <c r="AK101" s="282"/>
      <c r="AL101" s="282"/>
      <c r="AM101" s="282">
        <v>5</v>
      </c>
      <c r="AN101" s="282"/>
      <c r="AO101" s="282"/>
      <c r="AP101" s="282"/>
      <c r="AQ101" s="282" t="s">
        <v>735</v>
      </c>
      <c r="AR101" s="282"/>
      <c r="AS101" s="282"/>
      <c r="AT101" s="282"/>
      <c r="AU101" s="218" t="s">
        <v>735</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734</v>
      </c>
      <c r="AC102" s="463"/>
      <c r="AD102" s="463"/>
      <c r="AE102" s="282">
        <v>5</v>
      </c>
      <c r="AF102" s="282"/>
      <c r="AG102" s="282"/>
      <c r="AH102" s="282"/>
      <c r="AI102" s="282">
        <v>5</v>
      </c>
      <c r="AJ102" s="282"/>
      <c r="AK102" s="282"/>
      <c r="AL102" s="282"/>
      <c r="AM102" s="282">
        <v>5</v>
      </c>
      <c r="AN102" s="282"/>
      <c r="AO102" s="282"/>
      <c r="AP102" s="282"/>
      <c r="AQ102" s="282">
        <v>5</v>
      </c>
      <c r="AR102" s="282"/>
      <c r="AS102" s="282"/>
      <c r="AT102" s="282"/>
      <c r="AU102" s="225">
        <v>5</v>
      </c>
      <c r="AV102" s="226"/>
      <c r="AW102" s="226"/>
      <c r="AX102" s="321"/>
    </row>
    <row r="103" spans="1:60" ht="31.5" hidden="1" customHeight="1" x14ac:dyDescent="0.15">
      <c r="A103" s="418" t="s">
        <v>349</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349</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349</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349</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840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736</v>
      </c>
      <c r="AC116" s="465"/>
      <c r="AD116" s="466"/>
      <c r="AE116" s="282">
        <v>280</v>
      </c>
      <c r="AF116" s="282"/>
      <c r="AG116" s="282"/>
      <c r="AH116" s="282"/>
      <c r="AI116" s="282">
        <v>258</v>
      </c>
      <c r="AJ116" s="282"/>
      <c r="AK116" s="282"/>
      <c r="AL116" s="282"/>
      <c r="AM116" s="282">
        <v>1114</v>
      </c>
      <c r="AN116" s="282"/>
      <c r="AO116" s="282"/>
      <c r="AP116" s="282"/>
      <c r="AQ116" s="218">
        <v>263</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841</v>
      </c>
      <c r="AC117" s="475"/>
      <c r="AD117" s="476"/>
      <c r="AE117" s="553" t="s">
        <v>737</v>
      </c>
      <c r="AF117" s="553"/>
      <c r="AG117" s="553"/>
      <c r="AH117" s="553"/>
      <c r="AI117" s="553" t="s">
        <v>824</v>
      </c>
      <c r="AJ117" s="553"/>
      <c r="AK117" s="553"/>
      <c r="AL117" s="553"/>
      <c r="AM117" s="553" t="s">
        <v>830</v>
      </c>
      <c r="AN117" s="553"/>
      <c r="AO117" s="553"/>
      <c r="AP117" s="553"/>
      <c r="AQ117" s="553" t="s">
        <v>825</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356</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359</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34"/>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5"/>
      <c r="Y126" s="473" t="s">
        <v>49</v>
      </c>
      <c r="Z126" s="447"/>
      <c r="AA126" s="448"/>
      <c r="AB126" s="474" t="s">
        <v>356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1"/>
      <c r="Z127" s="932"/>
      <c r="AA127" s="933"/>
      <c r="AB127" s="410" t="s">
        <v>11</v>
      </c>
      <c r="AC127" s="411"/>
      <c r="AD127" s="412"/>
      <c r="AE127" s="247" t="s">
        <v>389</v>
      </c>
      <c r="AF127" s="247"/>
      <c r="AG127" s="247"/>
      <c r="AH127" s="247"/>
      <c r="AI127" s="247" t="s">
        <v>411</v>
      </c>
      <c r="AJ127" s="247"/>
      <c r="AK127" s="247"/>
      <c r="AL127" s="247"/>
      <c r="AM127" s="247" t="s">
        <v>508</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404</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831</v>
      </c>
      <c r="AR133" s="200"/>
      <c r="AS133" s="136" t="s">
        <v>233</v>
      </c>
      <c r="AT133" s="137"/>
      <c r="AU133" s="201" t="s">
        <v>831</v>
      </c>
      <c r="AV133" s="201"/>
      <c r="AW133" s="136" t="s">
        <v>179</v>
      </c>
      <c r="AX133" s="196"/>
      <c r="AY133">
        <f>$AY$132</f>
        <v>1</v>
      </c>
    </row>
    <row r="134" spans="1:51" ht="39.75" customHeight="1" x14ac:dyDescent="0.15">
      <c r="A134" s="190"/>
      <c r="B134" s="187"/>
      <c r="C134" s="181"/>
      <c r="D134" s="187"/>
      <c r="E134" s="181"/>
      <c r="F134" s="182"/>
      <c r="G134" s="107" t="s">
        <v>740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740</v>
      </c>
      <c r="AC134" s="206"/>
      <c r="AD134" s="206"/>
      <c r="AE134" s="207" t="s">
        <v>739</v>
      </c>
      <c r="AF134" s="208"/>
      <c r="AG134" s="208"/>
      <c r="AH134" s="208"/>
      <c r="AI134" s="207" t="s">
        <v>739</v>
      </c>
      <c r="AJ134" s="208"/>
      <c r="AK134" s="208"/>
      <c r="AL134" s="208"/>
      <c r="AM134" s="207" t="s">
        <v>739</v>
      </c>
      <c r="AN134" s="208"/>
      <c r="AO134" s="208"/>
      <c r="AP134" s="208"/>
      <c r="AQ134" s="207" t="s">
        <v>739</v>
      </c>
      <c r="AR134" s="208"/>
      <c r="AS134" s="208"/>
      <c r="AT134" s="208"/>
      <c r="AU134" s="207" t="s">
        <v>739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740</v>
      </c>
      <c r="AC135" s="214"/>
      <c r="AD135" s="214"/>
      <c r="AE135" s="207" t="s">
        <v>739</v>
      </c>
      <c r="AF135" s="208"/>
      <c r="AG135" s="208"/>
      <c r="AH135" s="208"/>
      <c r="AI135" s="207" t="s">
        <v>739</v>
      </c>
      <c r="AJ135" s="208"/>
      <c r="AK135" s="208"/>
      <c r="AL135" s="208"/>
      <c r="AM135" s="207" t="s">
        <v>739</v>
      </c>
      <c r="AN135" s="208"/>
      <c r="AO135" s="208"/>
      <c r="AP135" s="208"/>
      <c r="AQ135" s="207" t="s">
        <v>739</v>
      </c>
      <c r="AR135" s="208"/>
      <c r="AS135" s="208"/>
      <c r="AT135" s="208"/>
      <c r="AU135" s="207" t="s">
        <v>739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741</v>
      </c>
      <c r="H154" s="108"/>
      <c r="I154" s="108"/>
      <c r="J154" s="108"/>
      <c r="K154" s="108"/>
      <c r="L154" s="108"/>
      <c r="M154" s="108"/>
      <c r="N154" s="108"/>
      <c r="O154" s="108"/>
      <c r="P154" s="109"/>
      <c r="Q154" s="128" t="s">
        <v>742</v>
      </c>
      <c r="R154" s="108"/>
      <c r="S154" s="108"/>
      <c r="T154" s="108"/>
      <c r="U154" s="108"/>
      <c r="V154" s="108"/>
      <c r="W154" s="108"/>
      <c r="X154" s="108"/>
      <c r="Y154" s="108"/>
      <c r="Z154" s="108"/>
      <c r="AA154" s="290"/>
      <c r="AB154" s="144" t="s">
        <v>743</v>
      </c>
      <c r="AC154" s="145"/>
      <c r="AD154" s="145"/>
      <c r="AE154" s="150" t="s">
        <v>740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842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3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844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831</v>
      </c>
      <c r="AR193" s="200"/>
      <c r="AS193" s="136" t="s">
        <v>233</v>
      </c>
      <c r="AT193" s="137"/>
      <c r="AU193" s="201" t="s">
        <v>831</v>
      </c>
      <c r="AV193" s="201"/>
      <c r="AW193" s="136" t="s">
        <v>179</v>
      </c>
      <c r="AX193" s="196"/>
      <c r="AY193">
        <f>$AY$192</f>
        <v>1</v>
      </c>
    </row>
    <row r="194" spans="1:51" ht="39.75" hidden="1" customHeight="1" x14ac:dyDescent="0.15">
      <c r="A194" s="190"/>
      <c r="B194" s="187"/>
      <c r="C194" s="181"/>
      <c r="D194" s="187"/>
      <c r="E194" s="181"/>
      <c r="F194" s="182"/>
      <c r="G194" s="107" t="s">
        <v>740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740</v>
      </c>
      <c r="AC194" s="206"/>
      <c r="AD194" s="206"/>
      <c r="AE194" s="207" t="s">
        <v>739</v>
      </c>
      <c r="AF194" s="208"/>
      <c r="AG194" s="208"/>
      <c r="AH194" s="208"/>
      <c r="AI194" s="207" t="s">
        <v>739</v>
      </c>
      <c r="AJ194" s="208"/>
      <c r="AK194" s="208"/>
      <c r="AL194" s="208"/>
      <c r="AM194" s="207" t="s">
        <v>739</v>
      </c>
      <c r="AN194" s="208"/>
      <c r="AO194" s="208"/>
      <c r="AP194" s="208"/>
      <c r="AQ194" s="207" t="s">
        <v>739</v>
      </c>
      <c r="AR194" s="208"/>
      <c r="AS194" s="208"/>
      <c r="AT194" s="208"/>
      <c r="AU194" s="207" t="s">
        <v>739</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740</v>
      </c>
      <c r="AC195" s="214"/>
      <c r="AD195" s="214"/>
      <c r="AE195" s="207" t="s">
        <v>739</v>
      </c>
      <c r="AF195" s="208"/>
      <c r="AG195" s="208"/>
      <c r="AH195" s="208"/>
      <c r="AI195" s="207" t="s">
        <v>739</v>
      </c>
      <c r="AJ195" s="208"/>
      <c r="AK195" s="208"/>
      <c r="AL195" s="208"/>
      <c r="AM195" s="207" t="s">
        <v>739</v>
      </c>
      <c r="AN195" s="208"/>
      <c r="AO195" s="208"/>
      <c r="AP195" s="208"/>
      <c r="AQ195" s="207" t="s">
        <v>739</v>
      </c>
      <c r="AR195" s="208"/>
      <c r="AS195" s="208"/>
      <c r="AT195" s="208"/>
      <c r="AU195" s="207" t="s">
        <v>739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745</v>
      </c>
      <c r="H214" s="108"/>
      <c r="I214" s="108"/>
      <c r="J214" s="108"/>
      <c r="K214" s="108"/>
      <c r="L214" s="108"/>
      <c r="M214" s="108"/>
      <c r="N214" s="108"/>
      <c r="O214" s="108"/>
      <c r="P214" s="109"/>
      <c r="Q214" s="116" t="s">
        <v>746</v>
      </c>
      <c r="R214" s="117"/>
      <c r="S214" s="117"/>
      <c r="T214" s="117"/>
      <c r="U214" s="117"/>
      <c r="V214" s="117"/>
      <c r="W214" s="117"/>
      <c r="X214" s="117"/>
      <c r="Y214" s="117"/>
      <c r="Z214" s="117"/>
      <c r="AA214" s="118"/>
      <c r="AB214" s="144" t="s">
        <v>743</v>
      </c>
      <c r="AC214" s="145"/>
      <c r="AD214" s="145"/>
      <c r="AE214" s="150" t="s">
        <v>740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843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98"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6"/>
      <c r="E430" s="175" t="s">
        <v>398</v>
      </c>
      <c r="F430" s="896"/>
      <c r="G430" s="897" t="s">
        <v>252</v>
      </c>
      <c r="H430" s="126"/>
      <c r="I430" s="126"/>
      <c r="J430" s="898"/>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718</v>
      </c>
      <c r="AE702" s="342"/>
      <c r="AF702" s="342"/>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718</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718</v>
      </c>
      <c r="AE704" s="784"/>
      <c r="AF704" s="784"/>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718</v>
      </c>
      <c r="AE705" s="716"/>
      <c r="AF705" s="716"/>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756</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756</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757</v>
      </c>
      <c r="AE708" s="606"/>
      <c r="AF708" s="606"/>
      <c r="AG708" s="743" t="s">
        <v>740</v>
      </c>
      <c r="AH708" s="744"/>
      <c r="AI708" s="744"/>
      <c r="AJ708" s="744"/>
      <c r="AK708" s="744"/>
      <c r="AL708" s="744"/>
      <c r="AM708" s="744"/>
      <c r="AN708" s="744"/>
      <c r="AO708" s="744"/>
      <c r="AP708" s="744"/>
      <c r="AQ708" s="744"/>
      <c r="AR708" s="744"/>
      <c r="AS708" s="744"/>
      <c r="AT708" s="744"/>
      <c r="AU708" s="744"/>
      <c r="AV708" s="744"/>
      <c r="AW708" s="744"/>
      <c r="AX708" s="745"/>
    </row>
    <row r="709" spans="1:50" ht="31.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718</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757</v>
      </c>
      <c r="AE710" s="323"/>
      <c r="AF710" s="323"/>
      <c r="AG710" s="104" t="s">
        <v>740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718</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757</v>
      </c>
      <c r="AE712" s="784"/>
      <c r="AF712" s="784"/>
      <c r="AG712" s="808" t="s">
        <v>740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52" t="s">
        <v>345</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757</v>
      </c>
      <c r="AE713" s="323"/>
      <c r="AF713" s="664"/>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718</v>
      </c>
      <c r="AE714" s="806"/>
      <c r="AF714" s="807"/>
      <c r="AG714" s="737" t="s">
        <v>753</v>
      </c>
      <c r="AH714" s="738"/>
      <c r="AI714" s="738"/>
      <c r="AJ714" s="738"/>
      <c r="AK714" s="738"/>
      <c r="AL714" s="738"/>
      <c r="AM714" s="738"/>
      <c r="AN714" s="738"/>
      <c r="AO714" s="738"/>
      <c r="AP714" s="738"/>
      <c r="AQ714" s="738"/>
      <c r="AR714" s="738"/>
      <c r="AS714" s="738"/>
      <c r="AT714" s="738"/>
      <c r="AU714" s="738"/>
      <c r="AV714" s="738"/>
      <c r="AW714" s="738"/>
      <c r="AX714" s="739"/>
    </row>
    <row r="715" spans="1:50" ht="48" customHeight="1" x14ac:dyDescent="0.15">
      <c r="A715" s="641" t="s">
        <v>40</v>
      </c>
      <c r="B715" s="785"/>
      <c r="C715" s="786" t="s">
        <v>324</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718</v>
      </c>
      <c r="AE715" s="606"/>
      <c r="AF715" s="657"/>
      <c r="AG715" s="743" t="s">
        <v>754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757</v>
      </c>
      <c r="AE716" s="628"/>
      <c r="AF716" s="628"/>
      <c r="AG716" s="104" t="s">
        <v>740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757</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757</v>
      </c>
      <c r="AE718" s="323"/>
      <c r="AF718" s="323"/>
      <c r="AG718" s="130" t="s">
        <v>826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757</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89.75" customHeight="1" x14ac:dyDescent="0.15">
      <c r="A726" s="641" t="s">
        <v>48</v>
      </c>
      <c r="B726" s="800"/>
      <c r="C726" s="813" t="s">
        <v>53</v>
      </c>
      <c r="D726" s="835"/>
      <c r="E726" s="835"/>
      <c r="F726" s="836"/>
      <c r="G726" s="579" t="s">
        <v>827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5" t="s">
        <v>673</v>
      </c>
      <c r="B737" s="211"/>
      <c r="C737" s="211"/>
      <c r="D737" s="212"/>
      <c r="E737" s="959" t="s">
        <v>760</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396</v>
      </c>
      <c r="B738" s="361"/>
      <c r="C738" s="361"/>
      <c r="D738" s="361"/>
      <c r="E738" s="959" t="s">
        <v>761</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395</v>
      </c>
      <c r="B739" s="361"/>
      <c r="C739" s="361"/>
      <c r="D739" s="361"/>
      <c r="E739" s="959" t="s">
        <v>762</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394</v>
      </c>
      <c r="B740" s="361"/>
      <c r="C740" s="361"/>
      <c r="D740" s="361"/>
      <c r="E740" s="959" t="s">
        <v>763</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393</v>
      </c>
      <c r="B741" s="361"/>
      <c r="C741" s="361"/>
      <c r="D741" s="361"/>
      <c r="E741" s="959" t="s">
        <v>764</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392</v>
      </c>
      <c r="B742" s="361"/>
      <c r="C742" s="361"/>
      <c r="D742" s="361"/>
      <c r="E742" s="959" t="s">
        <v>765</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391</v>
      </c>
      <c r="B743" s="361"/>
      <c r="C743" s="361"/>
      <c r="D743" s="361"/>
      <c r="E743" s="959" t="s">
        <v>766</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390</v>
      </c>
      <c r="B744" s="361"/>
      <c r="C744" s="361"/>
      <c r="D744" s="361"/>
      <c r="E744" s="959" t="s">
        <v>767</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389</v>
      </c>
      <c r="B745" s="361"/>
      <c r="C745" s="361"/>
      <c r="D745" s="361"/>
      <c r="E745" s="996" t="s">
        <v>768</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546</v>
      </c>
      <c r="B746" s="361"/>
      <c r="C746" s="361"/>
      <c r="D746" s="361"/>
      <c r="E746" s="965" t="s">
        <v>712</v>
      </c>
      <c r="F746" s="963"/>
      <c r="G746" s="963"/>
      <c r="H746" s="100" t="str">
        <f>IF(E746="","","-")</f>
        <v>-</v>
      </c>
      <c r="I746" s="963"/>
      <c r="J746" s="963"/>
      <c r="K746" s="100" t="str">
        <f>IF(I746="","","-")</f>
        <v/>
      </c>
      <c r="L746" s="964">
        <v>227</v>
      </c>
      <c r="M746" s="964"/>
      <c r="N746" s="100" t="str">
        <f>IF(O746="","","-")</f>
        <v>-</v>
      </c>
      <c r="O746" s="966">
        <v>0</v>
      </c>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508</v>
      </c>
      <c r="B747" s="361"/>
      <c r="C747" s="361"/>
      <c r="D747" s="361"/>
      <c r="E747" s="965" t="s">
        <v>712</v>
      </c>
      <c r="F747" s="963"/>
      <c r="G747" s="963"/>
      <c r="H747" s="100" t="str">
        <f>IF(E747="","","-")</f>
        <v>-</v>
      </c>
      <c r="I747" s="963"/>
      <c r="J747" s="963"/>
      <c r="K747" s="100" t="str">
        <f>IF(I747="","","-")</f>
        <v/>
      </c>
      <c r="L747" s="964">
        <v>312</v>
      </c>
      <c r="M747" s="964"/>
      <c r="N747" s="100" t="str">
        <f>IF(O747="","","-")</f>
        <v>-</v>
      </c>
      <c r="O747" s="966">
        <v>0</v>
      </c>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5" t="s">
        <v>383</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781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828</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779</v>
      </c>
      <c r="H789" s="672"/>
      <c r="I789" s="672"/>
      <c r="J789" s="672"/>
      <c r="K789" s="673"/>
      <c r="L789" s="665" t="s">
        <v>780</v>
      </c>
      <c r="M789" s="666"/>
      <c r="N789" s="666"/>
      <c r="O789" s="666"/>
      <c r="P789" s="666"/>
      <c r="Q789" s="666"/>
      <c r="R789" s="666"/>
      <c r="S789" s="666"/>
      <c r="T789" s="666"/>
      <c r="U789" s="666"/>
      <c r="V789" s="666"/>
      <c r="W789" s="666"/>
      <c r="X789" s="667"/>
      <c r="Y789" s="385">
        <v>0.5</v>
      </c>
      <c r="Z789" s="386"/>
      <c r="AA789" s="386"/>
      <c r="AB789" s="803"/>
      <c r="AC789" s="671" t="s">
        <v>769</v>
      </c>
      <c r="AD789" s="672"/>
      <c r="AE789" s="672"/>
      <c r="AF789" s="672"/>
      <c r="AG789" s="673"/>
      <c r="AH789" s="665" t="s">
        <v>770</v>
      </c>
      <c r="AI789" s="666"/>
      <c r="AJ789" s="666"/>
      <c r="AK789" s="666"/>
      <c r="AL789" s="666"/>
      <c r="AM789" s="666"/>
      <c r="AN789" s="666"/>
      <c r="AO789" s="666"/>
      <c r="AP789" s="666"/>
      <c r="AQ789" s="666"/>
      <c r="AR789" s="666"/>
      <c r="AS789" s="666"/>
      <c r="AT789" s="667"/>
      <c r="AU789" s="385">
        <v>104.8</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0.5</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104.8</v>
      </c>
      <c r="AV799" s="830"/>
      <c r="AW799" s="830"/>
      <c r="AX799" s="832"/>
    </row>
    <row r="800" spans="1:51" ht="24.75" customHeight="1" x14ac:dyDescent="0.15">
      <c r="A800" s="632"/>
      <c r="B800" s="633"/>
      <c r="C800" s="633"/>
      <c r="D800" s="633"/>
      <c r="E800" s="633"/>
      <c r="F800" s="634"/>
      <c r="G800" s="596" t="s">
        <v>783</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800</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782</v>
      </c>
      <c r="H802" s="672"/>
      <c r="I802" s="672"/>
      <c r="J802" s="672"/>
      <c r="K802" s="673"/>
      <c r="L802" s="665" t="s">
        <v>784</v>
      </c>
      <c r="M802" s="666"/>
      <c r="N802" s="666"/>
      <c r="O802" s="666"/>
      <c r="P802" s="666"/>
      <c r="Q802" s="666"/>
      <c r="R802" s="666"/>
      <c r="S802" s="666"/>
      <c r="T802" s="666"/>
      <c r="U802" s="666"/>
      <c r="V802" s="666"/>
      <c r="W802" s="666"/>
      <c r="X802" s="667"/>
      <c r="Y802" s="385">
        <v>7.9</v>
      </c>
      <c r="Z802" s="386"/>
      <c r="AA802" s="386"/>
      <c r="AB802" s="803"/>
      <c r="AC802" s="671" t="s">
        <v>782</v>
      </c>
      <c r="AD802" s="672"/>
      <c r="AE802" s="672"/>
      <c r="AF802" s="672"/>
      <c r="AG802" s="673"/>
      <c r="AH802" s="665" t="s">
        <v>799</v>
      </c>
      <c r="AI802" s="666"/>
      <c r="AJ802" s="666"/>
      <c r="AK802" s="666"/>
      <c r="AL802" s="666"/>
      <c r="AM802" s="666"/>
      <c r="AN802" s="666"/>
      <c r="AO802" s="666"/>
      <c r="AP802" s="666"/>
      <c r="AQ802" s="666"/>
      <c r="AR802" s="666"/>
      <c r="AS802" s="666"/>
      <c r="AT802" s="667"/>
      <c r="AU802" s="385">
        <v>26.4</v>
      </c>
      <c r="AV802" s="386"/>
      <c r="AW802" s="386"/>
      <c r="AX802" s="387"/>
      <c r="AY802">
        <f t="shared" ref="AY802:AY812" si="115">$AY$800</f>
        <v>2</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7.9</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26.4</v>
      </c>
      <c r="AV812" s="830"/>
      <c r="AW812" s="830"/>
      <c r="AX812" s="832"/>
      <c r="AY812">
        <f t="shared" si="115"/>
        <v>2</v>
      </c>
    </row>
    <row r="813" spans="1:51" ht="24.75" hidden="1" customHeight="1" x14ac:dyDescent="0.15">
      <c r="A813" s="632"/>
      <c r="B813" s="633"/>
      <c r="C813" s="633"/>
      <c r="D813" s="633"/>
      <c r="E813" s="633"/>
      <c r="F813" s="634"/>
      <c r="G813" s="596" t="s">
        <v>318</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319</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773</v>
      </c>
      <c r="D845" s="343"/>
      <c r="E845" s="343"/>
      <c r="F845" s="343"/>
      <c r="G845" s="343"/>
      <c r="H845" s="343"/>
      <c r="I845" s="343"/>
      <c r="J845" s="344">
        <v>3011801015728</v>
      </c>
      <c r="K845" s="345"/>
      <c r="L845" s="345"/>
      <c r="M845" s="345"/>
      <c r="N845" s="345"/>
      <c r="O845" s="345"/>
      <c r="P845" s="359" t="s">
        <v>776</v>
      </c>
      <c r="Q845" s="346"/>
      <c r="R845" s="346"/>
      <c r="S845" s="346"/>
      <c r="T845" s="346"/>
      <c r="U845" s="346"/>
      <c r="V845" s="346"/>
      <c r="W845" s="346"/>
      <c r="X845" s="346"/>
      <c r="Y845" s="347">
        <v>0.5</v>
      </c>
      <c r="Z845" s="348"/>
      <c r="AA845" s="348"/>
      <c r="AB845" s="349"/>
      <c r="AC845" s="350" t="s">
        <v>377</v>
      </c>
      <c r="AD845" s="351"/>
      <c r="AE845" s="351"/>
      <c r="AF845" s="351"/>
      <c r="AG845" s="351"/>
      <c r="AH845" s="366" t="s">
        <v>845</v>
      </c>
      <c r="AI845" s="367"/>
      <c r="AJ845" s="367"/>
      <c r="AK845" s="367"/>
      <c r="AL845" s="354">
        <v>90.9</v>
      </c>
      <c r="AM845" s="355"/>
      <c r="AN845" s="355"/>
      <c r="AO845" s="356"/>
      <c r="AP845" s="357"/>
      <c r="AQ845" s="357"/>
      <c r="AR845" s="357"/>
      <c r="AS845" s="357"/>
      <c r="AT845" s="357"/>
      <c r="AU845" s="357"/>
      <c r="AV845" s="357"/>
      <c r="AW845" s="357"/>
      <c r="AX845" s="357"/>
    </row>
    <row r="846" spans="1:51" ht="30" customHeight="1" x14ac:dyDescent="0.15">
      <c r="A846" s="370">
        <v>2</v>
      </c>
      <c r="B846" s="370">
        <v>1</v>
      </c>
      <c r="C846" s="371" t="s">
        <v>832</v>
      </c>
      <c r="D846" s="372"/>
      <c r="E846" s="372"/>
      <c r="F846" s="372"/>
      <c r="G846" s="372"/>
      <c r="H846" s="372"/>
      <c r="I846" s="373"/>
      <c r="J846" s="902">
        <v>9011401002988</v>
      </c>
      <c r="K846" s="903"/>
      <c r="L846" s="903"/>
      <c r="M846" s="903"/>
      <c r="N846" s="903"/>
      <c r="O846" s="904"/>
      <c r="P846" s="908" t="s">
        <v>833</v>
      </c>
      <c r="Q846" s="909"/>
      <c r="R846" s="909"/>
      <c r="S846" s="909"/>
      <c r="T846" s="909"/>
      <c r="U846" s="909"/>
      <c r="V846" s="909"/>
      <c r="W846" s="909"/>
      <c r="X846" s="910"/>
      <c r="Y846" s="347">
        <v>0.3</v>
      </c>
      <c r="Z846" s="348"/>
      <c r="AA846" s="348"/>
      <c r="AB846" s="349"/>
      <c r="AC846" s="350" t="s">
        <v>371</v>
      </c>
      <c r="AD846" s="351"/>
      <c r="AE846" s="351"/>
      <c r="AF846" s="351"/>
      <c r="AG846" s="351"/>
      <c r="AH846" s="366">
        <v>5</v>
      </c>
      <c r="AI846" s="367"/>
      <c r="AJ846" s="367"/>
      <c r="AK846" s="367"/>
      <c r="AL846" s="354">
        <v>81.400000000000006</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71" t="s">
        <v>774</v>
      </c>
      <c r="D847" s="372"/>
      <c r="E847" s="372"/>
      <c r="F847" s="372"/>
      <c r="G847" s="372"/>
      <c r="H847" s="372"/>
      <c r="I847" s="373"/>
      <c r="J847" s="902">
        <v>2170001005772</v>
      </c>
      <c r="K847" s="903"/>
      <c r="L847" s="903"/>
      <c r="M847" s="903"/>
      <c r="N847" s="903"/>
      <c r="O847" s="904"/>
      <c r="P847" s="908" t="s">
        <v>775</v>
      </c>
      <c r="Q847" s="909"/>
      <c r="R847" s="909"/>
      <c r="S847" s="909"/>
      <c r="T847" s="909"/>
      <c r="U847" s="909"/>
      <c r="V847" s="909"/>
      <c r="W847" s="909"/>
      <c r="X847" s="910"/>
      <c r="Y847" s="347">
        <v>0.3</v>
      </c>
      <c r="Z847" s="348"/>
      <c r="AA847" s="348"/>
      <c r="AB847" s="349"/>
      <c r="AC847" s="350" t="s">
        <v>377</v>
      </c>
      <c r="AD847" s="351"/>
      <c r="AE847" s="351"/>
      <c r="AF847" s="351"/>
      <c r="AG847" s="351"/>
      <c r="AH847" s="366" t="s">
        <v>845</v>
      </c>
      <c r="AI847" s="367"/>
      <c r="AJ847" s="367"/>
      <c r="AK847" s="367"/>
      <c r="AL847" s="354">
        <v>99.7</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71" t="s">
        <v>774</v>
      </c>
      <c r="D848" s="372"/>
      <c r="E848" s="372"/>
      <c r="F848" s="372"/>
      <c r="G848" s="372"/>
      <c r="H848" s="372"/>
      <c r="I848" s="373"/>
      <c r="J848" s="902">
        <v>2170001005772</v>
      </c>
      <c r="K848" s="903"/>
      <c r="L848" s="903"/>
      <c r="M848" s="903"/>
      <c r="N848" s="903"/>
      <c r="O848" s="904"/>
      <c r="P848" s="908" t="s">
        <v>775</v>
      </c>
      <c r="Q848" s="909"/>
      <c r="R848" s="909"/>
      <c r="S848" s="909"/>
      <c r="T848" s="909"/>
      <c r="U848" s="909"/>
      <c r="V848" s="909"/>
      <c r="W848" s="909"/>
      <c r="X848" s="910"/>
      <c r="Y848" s="347">
        <v>0.3</v>
      </c>
      <c r="Z848" s="348"/>
      <c r="AA848" s="348"/>
      <c r="AB848" s="349"/>
      <c r="AC848" s="350" t="s">
        <v>377</v>
      </c>
      <c r="AD848" s="351"/>
      <c r="AE848" s="351"/>
      <c r="AF848" s="351"/>
      <c r="AG848" s="351"/>
      <c r="AH848" s="352" t="s">
        <v>845</v>
      </c>
      <c r="AI848" s="353"/>
      <c r="AJ848" s="353"/>
      <c r="AK848" s="353"/>
      <c r="AL848" s="354">
        <v>99.9</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778</v>
      </c>
      <c r="D849" s="343"/>
      <c r="E849" s="343"/>
      <c r="F849" s="343"/>
      <c r="G849" s="343"/>
      <c r="H849" s="343"/>
      <c r="I849" s="343"/>
      <c r="J849" s="344">
        <v>4011101019338</v>
      </c>
      <c r="K849" s="345"/>
      <c r="L849" s="345"/>
      <c r="M849" s="345"/>
      <c r="N849" s="345"/>
      <c r="O849" s="345"/>
      <c r="P849" s="359" t="s">
        <v>777</v>
      </c>
      <c r="Q849" s="346"/>
      <c r="R849" s="346"/>
      <c r="S849" s="346"/>
      <c r="T849" s="346"/>
      <c r="U849" s="346"/>
      <c r="V849" s="346"/>
      <c r="W849" s="346"/>
      <c r="X849" s="346"/>
      <c r="Y849" s="347">
        <v>0.2</v>
      </c>
      <c r="Z849" s="348"/>
      <c r="AA849" s="348"/>
      <c r="AB849" s="349"/>
      <c r="AC849" s="350" t="s">
        <v>371</v>
      </c>
      <c r="AD849" s="351"/>
      <c r="AE849" s="351"/>
      <c r="AF849" s="351"/>
      <c r="AG849" s="351"/>
      <c r="AH849" s="352">
        <v>2</v>
      </c>
      <c r="AI849" s="353"/>
      <c r="AJ849" s="353"/>
      <c r="AK849" s="353"/>
      <c r="AL849" s="354">
        <v>50</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71" t="s">
        <v>832</v>
      </c>
      <c r="D850" s="372"/>
      <c r="E850" s="372"/>
      <c r="F850" s="372"/>
      <c r="G850" s="372"/>
      <c r="H850" s="372"/>
      <c r="I850" s="373"/>
      <c r="J850" s="902">
        <v>9011401002988</v>
      </c>
      <c r="K850" s="903"/>
      <c r="L850" s="903"/>
      <c r="M850" s="903"/>
      <c r="N850" s="903"/>
      <c r="O850" s="904"/>
      <c r="P850" s="908" t="s">
        <v>834</v>
      </c>
      <c r="Q850" s="909"/>
      <c r="R850" s="909"/>
      <c r="S850" s="909"/>
      <c r="T850" s="909"/>
      <c r="U850" s="909"/>
      <c r="V850" s="909"/>
      <c r="W850" s="909"/>
      <c r="X850" s="910"/>
      <c r="Y850" s="347">
        <v>0.1</v>
      </c>
      <c r="Z850" s="348"/>
      <c r="AA850" s="348"/>
      <c r="AB850" s="349"/>
      <c r="AC850" s="350" t="s">
        <v>371</v>
      </c>
      <c r="AD850" s="351"/>
      <c r="AE850" s="351"/>
      <c r="AF850" s="351"/>
      <c r="AG850" s="351"/>
      <c r="AH850" s="352">
        <v>5</v>
      </c>
      <c r="AI850" s="353"/>
      <c r="AJ850" s="353"/>
      <c r="AK850" s="353"/>
      <c r="AL850" s="354">
        <v>81.400000000000006</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71" t="s">
        <v>846</v>
      </c>
      <c r="D851" s="372"/>
      <c r="E851" s="372"/>
      <c r="F851" s="372"/>
      <c r="G851" s="372"/>
      <c r="H851" s="372"/>
      <c r="I851" s="373"/>
      <c r="J851" s="902">
        <v>7030002037626</v>
      </c>
      <c r="K851" s="903"/>
      <c r="L851" s="903"/>
      <c r="M851" s="903"/>
      <c r="N851" s="903"/>
      <c r="O851" s="904"/>
      <c r="P851" s="908" t="s">
        <v>835</v>
      </c>
      <c r="Q851" s="909"/>
      <c r="R851" s="909"/>
      <c r="S851" s="909"/>
      <c r="T851" s="909"/>
      <c r="U851" s="909"/>
      <c r="V851" s="909"/>
      <c r="W851" s="909"/>
      <c r="X851" s="910"/>
      <c r="Y851" s="347">
        <v>0.1</v>
      </c>
      <c r="Z851" s="348"/>
      <c r="AA851" s="348"/>
      <c r="AB851" s="349"/>
      <c r="AC851" s="350" t="s">
        <v>377</v>
      </c>
      <c r="AD851" s="351"/>
      <c r="AE851" s="351"/>
      <c r="AF851" s="351"/>
      <c r="AG851" s="351"/>
      <c r="AH851" s="352" t="s">
        <v>845</v>
      </c>
      <c r="AI851" s="353"/>
      <c r="AJ851" s="353"/>
      <c r="AK851" s="353"/>
      <c r="AL851" s="354">
        <v>100</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71" t="s">
        <v>850</v>
      </c>
      <c r="D852" s="372"/>
      <c r="E852" s="372"/>
      <c r="F852" s="372"/>
      <c r="G852" s="372"/>
      <c r="H852" s="372"/>
      <c r="I852" s="373"/>
      <c r="J852" s="902">
        <v>9030001055874</v>
      </c>
      <c r="K852" s="903"/>
      <c r="L852" s="903"/>
      <c r="M852" s="903"/>
      <c r="N852" s="903"/>
      <c r="O852" s="904"/>
      <c r="P852" s="908" t="s">
        <v>836</v>
      </c>
      <c r="Q852" s="909"/>
      <c r="R852" s="909"/>
      <c r="S852" s="909"/>
      <c r="T852" s="909"/>
      <c r="U852" s="909"/>
      <c r="V852" s="909"/>
      <c r="W852" s="909"/>
      <c r="X852" s="910"/>
      <c r="Y852" s="347">
        <v>0.1</v>
      </c>
      <c r="Z852" s="348"/>
      <c r="AA852" s="348"/>
      <c r="AB852" s="349"/>
      <c r="AC852" s="350" t="s">
        <v>371</v>
      </c>
      <c r="AD852" s="351"/>
      <c r="AE852" s="351"/>
      <c r="AF852" s="351"/>
      <c r="AG852" s="351"/>
      <c r="AH852" s="366">
        <v>3</v>
      </c>
      <c r="AI852" s="367"/>
      <c r="AJ852" s="367"/>
      <c r="AK852" s="367"/>
      <c r="AL852" s="354">
        <v>99.2</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71" t="s">
        <v>847</v>
      </c>
      <c r="D853" s="372"/>
      <c r="E853" s="372"/>
      <c r="F853" s="372"/>
      <c r="G853" s="372"/>
      <c r="H853" s="372"/>
      <c r="I853" s="373"/>
      <c r="J853" s="902">
        <v>9010101007034</v>
      </c>
      <c r="K853" s="903"/>
      <c r="L853" s="903"/>
      <c r="M853" s="903"/>
      <c r="N853" s="903"/>
      <c r="O853" s="904"/>
      <c r="P853" s="908" t="s">
        <v>837</v>
      </c>
      <c r="Q853" s="909"/>
      <c r="R853" s="909"/>
      <c r="S853" s="909"/>
      <c r="T853" s="909"/>
      <c r="U853" s="909"/>
      <c r="V853" s="909"/>
      <c r="W853" s="909"/>
      <c r="X853" s="910"/>
      <c r="Y853" s="347">
        <v>0.1</v>
      </c>
      <c r="Z853" s="348"/>
      <c r="AA853" s="348"/>
      <c r="AB853" s="349"/>
      <c r="AC853" s="350" t="s">
        <v>377</v>
      </c>
      <c r="AD853" s="351"/>
      <c r="AE853" s="351"/>
      <c r="AF853" s="351"/>
      <c r="AG853" s="351"/>
      <c r="AH853" s="352" t="s">
        <v>845</v>
      </c>
      <c r="AI853" s="353"/>
      <c r="AJ853" s="353"/>
      <c r="AK853" s="353"/>
      <c r="AL853" s="354">
        <v>97.6</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848</v>
      </c>
      <c r="D854" s="343"/>
      <c r="E854" s="343"/>
      <c r="F854" s="343"/>
      <c r="G854" s="343"/>
      <c r="H854" s="343"/>
      <c r="I854" s="343"/>
      <c r="J854" s="344">
        <v>9011401002988</v>
      </c>
      <c r="K854" s="345"/>
      <c r="L854" s="345"/>
      <c r="M854" s="345"/>
      <c r="N854" s="345"/>
      <c r="O854" s="345"/>
      <c r="P854" s="359" t="s">
        <v>838</v>
      </c>
      <c r="Q854" s="346"/>
      <c r="R854" s="346"/>
      <c r="S854" s="346"/>
      <c r="T854" s="346"/>
      <c r="U854" s="346"/>
      <c r="V854" s="346"/>
      <c r="W854" s="346"/>
      <c r="X854" s="346"/>
      <c r="Y854" s="347">
        <v>0.1</v>
      </c>
      <c r="Z854" s="348"/>
      <c r="AA854" s="348"/>
      <c r="AB854" s="349"/>
      <c r="AC854" s="350" t="s">
        <v>371</v>
      </c>
      <c r="AD854" s="351"/>
      <c r="AE854" s="351"/>
      <c r="AF854" s="351"/>
      <c r="AG854" s="351"/>
      <c r="AH854" s="352">
        <v>3</v>
      </c>
      <c r="AI854" s="353"/>
      <c r="AJ854" s="353"/>
      <c r="AK854" s="353"/>
      <c r="AL854" s="354">
        <v>53.2</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829</v>
      </c>
      <c r="D878" s="343"/>
      <c r="E878" s="343"/>
      <c r="F878" s="343"/>
      <c r="G878" s="343"/>
      <c r="H878" s="343"/>
      <c r="I878" s="343"/>
      <c r="J878" s="344">
        <v>3010401158400</v>
      </c>
      <c r="K878" s="345"/>
      <c r="L878" s="345"/>
      <c r="M878" s="345"/>
      <c r="N878" s="345"/>
      <c r="O878" s="345"/>
      <c r="P878" s="359" t="s">
        <v>769</v>
      </c>
      <c r="Q878" s="346"/>
      <c r="R878" s="346"/>
      <c r="S878" s="346"/>
      <c r="T878" s="346"/>
      <c r="U878" s="346"/>
      <c r="V878" s="346"/>
      <c r="W878" s="346"/>
      <c r="X878" s="346"/>
      <c r="Y878" s="347">
        <v>104.8</v>
      </c>
      <c r="Z878" s="348"/>
      <c r="AA878" s="348"/>
      <c r="AB878" s="349"/>
      <c r="AC878" s="350" t="s">
        <v>771</v>
      </c>
      <c r="AD878" s="351"/>
      <c r="AE878" s="351"/>
      <c r="AF878" s="351"/>
      <c r="AG878" s="351"/>
      <c r="AH878" s="366" t="s">
        <v>772</v>
      </c>
      <c r="AI878" s="367"/>
      <c r="AJ878" s="367"/>
      <c r="AK878" s="367"/>
      <c r="AL878" s="354" t="s">
        <v>772</v>
      </c>
      <c r="AM878" s="355"/>
      <c r="AN878" s="355"/>
      <c r="AO878" s="356"/>
      <c r="AP878" s="357" t="s">
        <v>772</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785</v>
      </c>
      <c r="D911" s="343"/>
      <c r="E911" s="343"/>
      <c r="F911" s="343"/>
      <c r="G911" s="343"/>
      <c r="H911" s="343"/>
      <c r="I911" s="343"/>
      <c r="J911" s="344">
        <v>1310001005437</v>
      </c>
      <c r="K911" s="345"/>
      <c r="L911" s="345"/>
      <c r="M911" s="345"/>
      <c r="N911" s="345"/>
      <c r="O911" s="345"/>
      <c r="P911" s="359" t="s">
        <v>784</v>
      </c>
      <c r="Q911" s="346"/>
      <c r="R911" s="346"/>
      <c r="S911" s="346"/>
      <c r="T911" s="346"/>
      <c r="U911" s="346"/>
      <c r="V911" s="346"/>
      <c r="W911" s="346"/>
      <c r="X911" s="346"/>
      <c r="Y911" s="347">
        <v>7.9</v>
      </c>
      <c r="Z911" s="348"/>
      <c r="AA911" s="348"/>
      <c r="AB911" s="349"/>
      <c r="AC911" s="350" t="s">
        <v>371</v>
      </c>
      <c r="AD911" s="351"/>
      <c r="AE911" s="351"/>
      <c r="AF911" s="351"/>
      <c r="AG911" s="351"/>
      <c r="AH911" s="366">
        <v>5</v>
      </c>
      <c r="AI911" s="367"/>
      <c r="AJ911" s="367"/>
      <c r="AK911" s="367"/>
      <c r="AL911" s="354">
        <v>84</v>
      </c>
      <c r="AM911" s="355"/>
      <c r="AN911" s="355"/>
      <c r="AO911" s="356"/>
      <c r="AP911" s="357" t="s">
        <v>772</v>
      </c>
      <c r="AQ911" s="357"/>
      <c r="AR911" s="357"/>
      <c r="AS911" s="357"/>
      <c r="AT911" s="357"/>
      <c r="AU911" s="357"/>
      <c r="AV911" s="357"/>
      <c r="AW911" s="357"/>
      <c r="AX911" s="357"/>
      <c r="AY911">
        <f t="shared" si="119"/>
        <v>1</v>
      </c>
    </row>
    <row r="912" spans="1:51" ht="30" customHeight="1" x14ac:dyDescent="0.15">
      <c r="A912" s="370">
        <v>2</v>
      </c>
      <c r="B912" s="370">
        <v>1</v>
      </c>
      <c r="C912" s="358" t="s">
        <v>786</v>
      </c>
      <c r="D912" s="343"/>
      <c r="E912" s="343"/>
      <c r="F912" s="343"/>
      <c r="G912" s="343"/>
      <c r="H912" s="343"/>
      <c r="I912" s="343"/>
      <c r="J912" s="344">
        <v>9340005007097</v>
      </c>
      <c r="K912" s="345"/>
      <c r="L912" s="345"/>
      <c r="M912" s="345"/>
      <c r="N912" s="345"/>
      <c r="O912" s="345"/>
      <c r="P912" s="359" t="s">
        <v>787</v>
      </c>
      <c r="Q912" s="346"/>
      <c r="R912" s="346"/>
      <c r="S912" s="346"/>
      <c r="T912" s="346"/>
      <c r="U912" s="346"/>
      <c r="V912" s="346"/>
      <c r="W912" s="346"/>
      <c r="X912" s="346"/>
      <c r="Y912" s="347">
        <v>6</v>
      </c>
      <c r="Z912" s="348"/>
      <c r="AA912" s="348"/>
      <c r="AB912" s="349"/>
      <c r="AC912" s="350" t="s">
        <v>371</v>
      </c>
      <c r="AD912" s="351"/>
      <c r="AE912" s="351"/>
      <c r="AF912" s="351"/>
      <c r="AG912" s="351"/>
      <c r="AH912" s="366">
        <v>1</v>
      </c>
      <c r="AI912" s="367"/>
      <c r="AJ912" s="367"/>
      <c r="AK912" s="367"/>
      <c r="AL912" s="354">
        <v>100</v>
      </c>
      <c r="AM912" s="355"/>
      <c r="AN912" s="355"/>
      <c r="AO912" s="356"/>
      <c r="AP912" s="357" t="s">
        <v>772</v>
      </c>
      <c r="AQ912" s="357"/>
      <c r="AR912" s="357"/>
      <c r="AS912" s="357"/>
      <c r="AT912" s="357"/>
      <c r="AU912" s="357"/>
      <c r="AV912" s="357"/>
      <c r="AW912" s="357"/>
      <c r="AX912" s="357"/>
      <c r="AY912">
        <f>COUNTA($C$912)</f>
        <v>1</v>
      </c>
    </row>
    <row r="913" spans="1:51" ht="30" customHeight="1" x14ac:dyDescent="0.15">
      <c r="A913" s="370">
        <v>3</v>
      </c>
      <c r="B913" s="370">
        <v>1</v>
      </c>
      <c r="C913" s="358" t="s">
        <v>812</v>
      </c>
      <c r="D913" s="343"/>
      <c r="E913" s="343"/>
      <c r="F913" s="343"/>
      <c r="G913" s="343"/>
      <c r="H913" s="343"/>
      <c r="I913" s="343"/>
      <c r="J913" s="344">
        <v>3380001000405</v>
      </c>
      <c r="K913" s="345"/>
      <c r="L913" s="345"/>
      <c r="M913" s="345"/>
      <c r="N913" s="345"/>
      <c r="O913" s="345"/>
      <c r="P913" s="359" t="s">
        <v>788</v>
      </c>
      <c r="Q913" s="346"/>
      <c r="R913" s="346"/>
      <c r="S913" s="346"/>
      <c r="T913" s="346"/>
      <c r="U913" s="346"/>
      <c r="V913" s="346"/>
      <c r="W913" s="346"/>
      <c r="X913" s="346"/>
      <c r="Y913" s="347">
        <v>5.8</v>
      </c>
      <c r="Z913" s="348"/>
      <c r="AA913" s="348"/>
      <c r="AB913" s="349"/>
      <c r="AC913" s="350" t="s">
        <v>371</v>
      </c>
      <c r="AD913" s="351"/>
      <c r="AE913" s="351"/>
      <c r="AF913" s="351"/>
      <c r="AG913" s="351"/>
      <c r="AH913" s="352">
        <v>7</v>
      </c>
      <c r="AI913" s="353"/>
      <c r="AJ913" s="353"/>
      <c r="AK913" s="353"/>
      <c r="AL913" s="354">
        <v>84.3</v>
      </c>
      <c r="AM913" s="355"/>
      <c r="AN913" s="355"/>
      <c r="AO913" s="356"/>
      <c r="AP913" s="357" t="s">
        <v>772</v>
      </c>
      <c r="AQ913" s="357"/>
      <c r="AR913" s="357"/>
      <c r="AS913" s="357"/>
      <c r="AT913" s="357"/>
      <c r="AU913" s="357"/>
      <c r="AV913" s="357"/>
      <c r="AW913" s="357"/>
      <c r="AX913" s="357"/>
      <c r="AY913">
        <f>COUNTA($C$913)</f>
        <v>1</v>
      </c>
    </row>
    <row r="914" spans="1:51" ht="30" customHeight="1" x14ac:dyDescent="0.15">
      <c r="A914" s="370">
        <v>4</v>
      </c>
      <c r="B914" s="370">
        <v>1</v>
      </c>
      <c r="C914" s="358" t="s">
        <v>786</v>
      </c>
      <c r="D914" s="343"/>
      <c r="E914" s="343"/>
      <c r="F914" s="343"/>
      <c r="G914" s="343"/>
      <c r="H914" s="343"/>
      <c r="I914" s="343"/>
      <c r="J914" s="344">
        <v>9340005007097</v>
      </c>
      <c r="K914" s="345"/>
      <c r="L914" s="345"/>
      <c r="M914" s="345"/>
      <c r="N914" s="345"/>
      <c r="O914" s="345"/>
      <c r="P914" s="359" t="s">
        <v>789</v>
      </c>
      <c r="Q914" s="346"/>
      <c r="R914" s="346"/>
      <c r="S914" s="346"/>
      <c r="T914" s="346"/>
      <c r="U914" s="346"/>
      <c r="V914" s="346"/>
      <c r="W914" s="346"/>
      <c r="X914" s="346"/>
      <c r="Y914" s="347">
        <v>4</v>
      </c>
      <c r="Z914" s="348"/>
      <c r="AA914" s="348"/>
      <c r="AB914" s="349"/>
      <c r="AC914" s="350" t="s">
        <v>371</v>
      </c>
      <c r="AD914" s="351"/>
      <c r="AE914" s="351"/>
      <c r="AF914" s="351"/>
      <c r="AG914" s="351"/>
      <c r="AH914" s="352">
        <v>1</v>
      </c>
      <c r="AI914" s="353"/>
      <c r="AJ914" s="353"/>
      <c r="AK914" s="353"/>
      <c r="AL914" s="354">
        <v>100</v>
      </c>
      <c r="AM914" s="355"/>
      <c r="AN914" s="355"/>
      <c r="AO914" s="356"/>
      <c r="AP914" s="357" t="s">
        <v>772</v>
      </c>
      <c r="AQ914" s="357"/>
      <c r="AR914" s="357"/>
      <c r="AS914" s="357"/>
      <c r="AT914" s="357"/>
      <c r="AU914" s="357"/>
      <c r="AV914" s="357"/>
      <c r="AW914" s="357"/>
      <c r="AX914" s="357"/>
      <c r="AY914">
        <f>COUNTA($C$914)</f>
        <v>1</v>
      </c>
    </row>
    <row r="915" spans="1:51" ht="30" customHeight="1" x14ac:dyDescent="0.15">
      <c r="A915" s="370">
        <v>5</v>
      </c>
      <c r="B915" s="370">
        <v>1</v>
      </c>
      <c r="C915" s="358" t="s">
        <v>818</v>
      </c>
      <c r="D915" s="343"/>
      <c r="E915" s="343"/>
      <c r="F915" s="343"/>
      <c r="G915" s="343"/>
      <c r="H915" s="343"/>
      <c r="I915" s="343"/>
      <c r="J915" s="344">
        <v>7240001041541</v>
      </c>
      <c r="K915" s="345"/>
      <c r="L915" s="345"/>
      <c r="M915" s="345"/>
      <c r="N915" s="345"/>
      <c r="O915" s="345"/>
      <c r="P915" s="359" t="s">
        <v>790</v>
      </c>
      <c r="Q915" s="346"/>
      <c r="R915" s="346"/>
      <c r="S915" s="346"/>
      <c r="T915" s="346"/>
      <c r="U915" s="346"/>
      <c r="V915" s="346"/>
      <c r="W915" s="346"/>
      <c r="X915" s="346"/>
      <c r="Y915" s="347">
        <v>3.9</v>
      </c>
      <c r="Z915" s="348"/>
      <c r="AA915" s="348"/>
      <c r="AB915" s="349"/>
      <c r="AC915" s="350" t="s">
        <v>371</v>
      </c>
      <c r="AD915" s="351"/>
      <c r="AE915" s="351"/>
      <c r="AF915" s="351"/>
      <c r="AG915" s="351"/>
      <c r="AH915" s="352">
        <v>2</v>
      </c>
      <c r="AI915" s="353"/>
      <c r="AJ915" s="353"/>
      <c r="AK915" s="353"/>
      <c r="AL915" s="354">
        <v>100</v>
      </c>
      <c r="AM915" s="355"/>
      <c r="AN915" s="355"/>
      <c r="AO915" s="356"/>
      <c r="AP915" s="357" t="s">
        <v>772</v>
      </c>
      <c r="AQ915" s="357"/>
      <c r="AR915" s="357"/>
      <c r="AS915" s="357"/>
      <c r="AT915" s="357"/>
      <c r="AU915" s="357"/>
      <c r="AV915" s="357"/>
      <c r="AW915" s="357"/>
      <c r="AX915" s="357"/>
      <c r="AY915">
        <f>COUNTA($C$915)</f>
        <v>1</v>
      </c>
    </row>
    <row r="916" spans="1:51" ht="30" customHeight="1" x14ac:dyDescent="0.15">
      <c r="A916" s="370">
        <v>6</v>
      </c>
      <c r="B916" s="370">
        <v>1</v>
      </c>
      <c r="C916" s="358" t="s">
        <v>786</v>
      </c>
      <c r="D916" s="343"/>
      <c r="E916" s="343"/>
      <c r="F916" s="343"/>
      <c r="G916" s="343"/>
      <c r="H916" s="343"/>
      <c r="I916" s="343"/>
      <c r="J916" s="344">
        <v>9340005007097</v>
      </c>
      <c r="K916" s="345"/>
      <c r="L916" s="345"/>
      <c r="M916" s="345"/>
      <c r="N916" s="345"/>
      <c r="O916" s="345"/>
      <c r="P916" s="359" t="s">
        <v>791</v>
      </c>
      <c r="Q916" s="346"/>
      <c r="R916" s="346"/>
      <c r="S916" s="346"/>
      <c r="T916" s="346"/>
      <c r="U916" s="346"/>
      <c r="V916" s="346"/>
      <c r="W916" s="346"/>
      <c r="X916" s="346"/>
      <c r="Y916" s="347">
        <v>3.9</v>
      </c>
      <c r="Z916" s="348"/>
      <c r="AA916" s="348"/>
      <c r="AB916" s="349"/>
      <c r="AC916" s="350" t="s">
        <v>371</v>
      </c>
      <c r="AD916" s="351"/>
      <c r="AE916" s="351"/>
      <c r="AF916" s="351"/>
      <c r="AG916" s="351"/>
      <c r="AH916" s="352">
        <v>1</v>
      </c>
      <c r="AI916" s="353"/>
      <c r="AJ916" s="353"/>
      <c r="AK916" s="353"/>
      <c r="AL916" s="354">
        <v>100</v>
      </c>
      <c r="AM916" s="355"/>
      <c r="AN916" s="355"/>
      <c r="AO916" s="356"/>
      <c r="AP916" s="357" t="s">
        <v>772</v>
      </c>
      <c r="AQ916" s="357"/>
      <c r="AR916" s="357"/>
      <c r="AS916" s="357"/>
      <c r="AT916" s="357"/>
      <c r="AU916" s="357"/>
      <c r="AV916" s="357"/>
      <c r="AW916" s="357"/>
      <c r="AX916" s="357"/>
      <c r="AY916">
        <f>COUNTA($C$916)</f>
        <v>1</v>
      </c>
    </row>
    <row r="917" spans="1:51" ht="30" customHeight="1" x14ac:dyDescent="0.15">
      <c r="A917" s="370">
        <v>7</v>
      </c>
      <c r="B917" s="370">
        <v>1</v>
      </c>
      <c r="C917" s="358" t="s">
        <v>819</v>
      </c>
      <c r="D917" s="343"/>
      <c r="E917" s="343"/>
      <c r="F917" s="343"/>
      <c r="G917" s="343"/>
      <c r="H917" s="343"/>
      <c r="I917" s="343"/>
      <c r="J917" s="344">
        <v>6240001027418</v>
      </c>
      <c r="K917" s="345"/>
      <c r="L917" s="345"/>
      <c r="M917" s="345"/>
      <c r="N917" s="345"/>
      <c r="O917" s="345"/>
      <c r="P917" s="359" t="s">
        <v>792</v>
      </c>
      <c r="Q917" s="346"/>
      <c r="R917" s="346"/>
      <c r="S917" s="346"/>
      <c r="T917" s="346"/>
      <c r="U917" s="346"/>
      <c r="V917" s="346"/>
      <c r="W917" s="346"/>
      <c r="X917" s="346"/>
      <c r="Y917" s="347">
        <v>3.5</v>
      </c>
      <c r="Z917" s="348"/>
      <c r="AA917" s="348"/>
      <c r="AB917" s="349"/>
      <c r="AC917" s="350" t="s">
        <v>371</v>
      </c>
      <c r="AD917" s="351"/>
      <c r="AE917" s="351"/>
      <c r="AF917" s="351"/>
      <c r="AG917" s="351"/>
      <c r="AH917" s="352">
        <v>3</v>
      </c>
      <c r="AI917" s="353"/>
      <c r="AJ917" s="353"/>
      <c r="AK917" s="353"/>
      <c r="AL917" s="354">
        <v>91</v>
      </c>
      <c r="AM917" s="355"/>
      <c r="AN917" s="355"/>
      <c r="AO917" s="356"/>
      <c r="AP917" s="357" t="s">
        <v>772</v>
      </c>
      <c r="AQ917" s="357"/>
      <c r="AR917" s="357"/>
      <c r="AS917" s="357"/>
      <c r="AT917" s="357"/>
      <c r="AU917" s="357"/>
      <c r="AV917" s="357"/>
      <c r="AW917" s="357"/>
      <c r="AX917" s="357"/>
      <c r="AY917">
        <f>COUNTA($C$917)</f>
        <v>1</v>
      </c>
    </row>
    <row r="918" spans="1:51" ht="30" customHeight="1" x14ac:dyDescent="0.15">
      <c r="A918" s="370">
        <v>8</v>
      </c>
      <c r="B918" s="370">
        <v>1</v>
      </c>
      <c r="C918" s="358" t="s">
        <v>820</v>
      </c>
      <c r="D918" s="343"/>
      <c r="E918" s="343"/>
      <c r="F918" s="343"/>
      <c r="G918" s="343"/>
      <c r="H918" s="343"/>
      <c r="I918" s="343"/>
      <c r="J918" s="344">
        <v>7320001011271</v>
      </c>
      <c r="K918" s="345"/>
      <c r="L918" s="345"/>
      <c r="M918" s="345"/>
      <c r="N918" s="345"/>
      <c r="O918" s="345"/>
      <c r="P918" s="359" t="s">
        <v>793</v>
      </c>
      <c r="Q918" s="346"/>
      <c r="R918" s="346"/>
      <c r="S918" s="346"/>
      <c r="T918" s="346"/>
      <c r="U918" s="346"/>
      <c r="V918" s="346"/>
      <c r="W918" s="346"/>
      <c r="X918" s="346"/>
      <c r="Y918" s="347">
        <v>2.2999999999999998</v>
      </c>
      <c r="Z918" s="348"/>
      <c r="AA918" s="348"/>
      <c r="AB918" s="349"/>
      <c r="AC918" s="350" t="s">
        <v>371</v>
      </c>
      <c r="AD918" s="351"/>
      <c r="AE918" s="351"/>
      <c r="AF918" s="351"/>
      <c r="AG918" s="351"/>
      <c r="AH918" s="352">
        <v>5</v>
      </c>
      <c r="AI918" s="353"/>
      <c r="AJ918" s="353"/>
      <c r="AK918" s="353"/>
      <c r="AL918" s="354">
        <v>91</v>
      </c>
      <c r="AM918" s="355"/>
      <c r="AN918" s="355"/>
      <c r="AO918" s="356"/>
      <c r="AP918" s="357" t="s">
        <v>772</v>
      </c>
      <c r="AQ918" s="357"/>
      <c r="AR918" s="357"/>
      <c r="AS918" s="357"/>
      <c r="AT918" s="357"/>
      <c r="AU918" s="357"/>
      <c r="AV918" s="357"/>
      <c r="AW918" s="357"/>
      <c r="AX918" s="357"/>
      <c r="AY918">
        <f>COUNTA($C$918)</f>
        <v>1</v>
      </c>
    </row>
    <row r="919" spans="1:51" ht="30" customHeight="1" x14ac:dyDescent="0.15">
      <c r="A919" s="370">
        <v>9</v>
      </c>
      <c r="B919" s="370">
        <v>1</v>
      </c>
      <c r="C919" s="358" t="s">
        <v>786</v>
      </c>
      <c r="D919" s="343"/>
      <c r="E919" s="343"/>
      <c r="F919" s="343"/>
      <c r="G919" s="343"/>
      <c r="H919" s="343"/>
      <c r="I919" s="343"/>
      <c r="J919" s="344">
        <v>9340005007097</v>
      </c>
      <c r="K919" s="345"/>
      <c r="L919" s="345"/>
      <c r="M919" s="345"/>
      <c r="N919" s="345"/>
      <c r="O919" s="345"/>
      <c r="P919" s="359" t="s">
        <v>787</v>
      </c>
      <c r="Q919" s="346"/>
      <c r="R919" s="346"/>
      <c r="S919" s="346"/>
      <c r="T919" s="346"/>
      <c r="U919" s="346"/>
      <c r="V919" s="346"/>
      <c r="W919" s="346"/>
      <c r="X919" s="346"/>
      <c r="Y919" s="347">
        <v>1.9</v>
      </c>
      <c r="Z919" s="348"/>
      <c r="AA919" s="348"/>
      <c r="AB919" s="349"/>
      <c r="AC919" s="350" t="s">
        <v>371</v>
      </c>
      <c r="AD919" s="351"/>
      <c r="AE919" s="351"/>
      <c r="AF919" s="351"/>
      <c r="AG919" s="351"/>
      <c r="AH919" s="352">
        <v>1</v>
      </c>
      <c r="AI919" s="353"/>
      <c r="AJ919" s="353"/>
      <c r="AK919" s="353"/>
      <c r="AL919" s="354">
        <v>100</v>
      </c>
      <c r="AM919" s="355"/>
      <c r="AN919" s="355"/>
      <c r="AO919" s="356"/>
      <c r="AP919" s="357" t="s">
        <v>772</v>
      </c>
      <c r="AQ919" s="357"/>
      <c r="AR919" s="357"/>
      <c r="AS919" s="357"/>
      <c r="AT919" s="357"/>
      <c r="AU919" s="357"/>
      <c r="AV919" s="357"/>
      <c r="AW919" s="357"/>
      <c r="AX919" s="357"/>
      <c r="AY919">
        <f>COUNTA($C$919)</f>
        <v>1</v>
      </c>
    </row>
    <row r="920" spans="1:51" ht="30" customHeight="1" x14ac:dyDescent="0.15">
      <c r="A920" s="370">
        <v>10</v>
      </c>
      <c r="B920" s="370">
        <v>1</v>
      </c>
      <c r="C920" s="358" t="s">
        <v>821</v>
      </c>
      <c r="D920" s="343"/>
      <c r="E920" s="343"/>
      <c r="F920" s="343"/>
      <c r="G920" s="343"/>
      <c r="H920" s="343"/>
      <c r="I920" s="343"/>
      <c r="J920" s="344">
        <v>9260001018833</v>
      </c>
      <c r="K920" s="345"/>
      <c r="L920" s="345"/>
      <c r="M920" s="345"/>
      <c r="N920" s="345"/>
      <c r="O920" s="345"/>
      <c r="P920" s="359" t="s">
        <v>794</v>
      </c>
      <c r="Q920" s="346"/>
      <c r="R920" s="346"/>
      <c r="S920" s="346"/>
      <c r="T920" s="346"/>
      <c r="U920" s="346"/>
      <c r="V920" s="346"/>
      <c r="W920" s="346"/>
      <c r="X920" s="346"/>
      <c r="Y920" s="347">
        <v>1.7</v>
      </c>
      <c r="Z920" s="348"/>
      <c r="AA920" s="348"/>
      <c r="AB920" s="349"/>
      <c r="AC920" s="350" t="s">
        <v>371</v>
      </c>
      <c r="AD920" s="351"/>
      <c r="AE920" s="351"/>
      <c r="AF920" s="351"/>
      <c r="AG920" s="351"/>
      <c r="AH920" s="352">
        <v>1</v>
      </c>
      <c r="AI920" s="353"/>
      <c r="AJ920" s="353"/>
      <c r="AK920" s="353"/>
      <c r="AL920" s="354">
        <v>100</v>
      </c>
      <c r="AM920" s="355"/>
      <c r="AN920" s="355"/>
      <c r="AO920" s="356"/>
      <c r="AP920" s="357" t="s">
        <v>772</v>
      </c>
      <c r="AQ920" s="357"/>
      <c r="AR920" s="357"/>
      <c r="AS920" s="357"/>
      <c r="AT920" s="357"/>
      <c r="AU920" s="357"/>
      <c r="AV920" s="357"/>
      <c r="AW920" s="357"/>
      <c r="AX920" s="357"/>
      <c r="AY920">
        <f>COUNTA($C$920)</f>
        <v>1</v>
      </c>
    </row>
    <row r="921" spans="1:51" ht="30" customHeight="1" x14ac:dyDescent="0.15">
      <c r="A921" s="370">
        <v>11</v>
      </c>
      <c r="B921" s="370">
        <v>1</v>
      </c>
      <c r="C921" s="358" t="s">
        <v>786</v>
      </c>
      <c r="D921" s="343"/>
      <c r="E921" s="343"/>
      <c r="F921" s="343"/>
      <c r="G921" s="343"/>
      <c r="H921" s="343"/>
      <c r="I921" s="343"/>
      <c r="J921" s="344">
        <v>9340005007097</v>
      </c>
      <c r="K921" s="345"/>
      <c r="L921" s="345"/>
      <c r="M921" s="345"/>
      <c r="N921" s="345"/>
      <c r="O921" s="345"/>
      <c r="P921" s="359" t="s">
        <v>789</v>
      </c>
      <c r="Q921" s="346"/>
      <c r="R921" s="346"/>
      <c r="S921" s="346"/>
      <c r="T921" s="346"/>
      <c r="U921" s="346"/>
      <c r="V921" s="346"/>
      <c r="W921" s="346"/>
      <c r="X921" s="346"/>
      <c r="Y921" s="347">
        <v>1.3</v>
      </c>
      <c r="Z921" s="348"/>
      <c r="AA921" s="348"/>
      <c r="AB921" s="349"/>
      <c r="AC921" s="350" t="s">
        <v>371</v>
      </c>
      <c r="AD921" s="351"/>
      <c r="AE921" s="351"/>
      <c r="AF921" s="351"/>
      <c r="AG921" s="351"/>
      <c r="AH921" s="352">
        <v>1</v>
      </c>
      <c r="AI921" s="353"/>
      <c r="AJ921" s="353"/>
      <c r="AK921" s="353"/>
      <c r="AL921" s="354">
        <v>100</v>
      </c>
      <c r="AM921" s="355"/>
      <c r="AN921" s="355"/>
      <c r="AO921" s="356"/>
      <c r="AP921" s="357"/>
      <c r="AQ921" s="357"/>
      <c r="AR921" s="357"/>
      <c r="AS921" s="357"/>
      <c r="AT921" s="357"/>
      <c r="AU921" s="357"/>
      <c r="AV921" s="357"/>
      <c r="AW921" s="357"/>
      <c r="AX921" s="357"/>
      <c r="AY921">
        <f>COUNTA($C$921)</f>
        <v>1</v>
      </c>
    </row>
    <row r="922" spans="1:51" ht="30" customHeight="1" x14ac:dyDescent="0.15">
      <c r="A922" s="370">
        <v>12</v>
      </c>
      <c r="B922" s="370">
        <v>1</v>
      </c>
      <c r="C922" s="358" t="s">
        <v>786</v>
      </c>
      <c r="D922" s="343"/>
      <c r="E922" s="343"/>
      <c r="F922" s="343"/>
      <c r="G922" s="343"/>
      <c r="H922" s="343"/>
      <c r="I922" s="343"/>
      <c r="J922" s="344">
        <v>9340005007097</v>
      </c>
      <c r="K922" s="345"/>
      <c r="L922" s="345"/>
      <c r="M922" s="345"/>
      <c r="N922" s="345"/>
      <c r="O922" s="345"/>
      <c r="P922" s="359" t="s">
        <v>791</v>
      </c>
      <c r="Q922" s="346"/>
      <c r="R922" s="346"/>
      <c r="S922" s="346"/>
      <c r="T922" s="346"/>
      <c r="U922" s="346"/>
      <c r="V922" s="346"/>
      <c r="W922" s="346"/>
      <c r="X922" s="346"/>
      <c r="Y922" s="347">
        <v>1.2</v>
      </c>
      <c r="Z922" s="348"/>
      <c r="AA922" s="348"/>
      <c r="AB922" s="349"/>
      <c r="AC922" s="350" t="s">
        <v>371</v>
      </c>
      <c r="AD922" s="351"/>
      <c r="AE922" s="351"/>
      <c r="AF922" s="351"/>
      <c r="AG922" s="351"/>
      <c r="AH922" s="352">
        <v>1</v>
      </c>
      <c r="AI922" s="353"/>
      <c r="AJ922" s="353"/>
      <c r="AK922" s="353"/>
      <c r="AL922" s="354">
        <v>100</v>
      </c>
      <c r="AM922" s="355"/>
      <c r="AN922" s="355"/>
      <c r="AO922" s="356"/>
      <c r="AP922" s="357"/>
      <c r="AQ922" s="357"/>
      <c r="AR922" s="357"/>
      <c r="AS922" s="357"/>
      <c r="AT922" s="357"/>
      <c r="AU922" s="357"/>
      <c r="AV922" s="357"/>
      <c r="AW922" s="357"/>
      <c r="AX922" s="357"/>
      <c r="AY922">
        <f>COUNTA($C$922)</f>
        <v>1</v>
      </c>
    </row>
    <row r="923" spans="1:51" ht="30" customHeight="1" x14ac:dyDescent="0.15">
      <c r="A923" s="370">
        <v>13</v>
      </c>
      <c r="B923" s="370">
        <v>1</v>
      </c>
      <c r="C923" s="358" t="s">
        <v>822</v>
      </c>
      <c r="D923" s="343"/>
      <c r="E923" s="343"/>
      <c r="F923" s="343"/>
      <c r="G923" s="343"/>
      <c r="H923" s="343"/>
      <c r="I923" s="343"/>
      <c r="J923" s="344">
        <v>6120101002720</v>
      </c>
      <c r="K923" s="345"/>
      <c r="L923" s="345"/>
      <c r="M923" s="345"/>
      <c r="N923" s="345"/>
      <c r="O923" s="345"/>
      <c r="P923" s="359" t="s">
        <v>796</v>
      </c>
      <c r="Q923" s="346"/>
      <c r="R923" s="346"/>
      <c r="S923" s="346"/>
      <c r="T923" s="346"/>
      <c r="U923" s="346"/>
      <c r="V923" s="346"/>
      <c r="W923" s="346"/>
      <c r="X923" s="346"/>
      <c r="Y923" s="347">
        <v>0.8</v>
      </c>
      <c r="Z923" s="348"/>
      <c r="AA923" s="348"/>
      <c r="AB923" s="349"/>
      <c r="AC923" s="350" t="s">
        <v>371</v>
      </c>
      <c r="AD923" s="351"/>
      <c r="AE923" s="351"/>
      <c r="AF923" s="351"/>
      <c r="AG923" s="351"/>
      <c r="AH923" s="352">
        <v>5</v>
      </c>
      <c r="AI923" s="353"/>
      <c r="AJ923" s="353"/>
      <c r="AK923" s="353"/>
      <c r="AL923" s="354">
        <v>57.3</v>
      </c>
      <c r="AM923" s="355"/>
      <c r="AN923" s="355"/>
      <c r="AO923" s="356"/>
      <c r="AP923" s="357"/>
      <c r="AQ923" s="357"/>
      <c r="AR923" s="357"/>
      <c r="AS923" s="357"/>
      <c r="AT923" s="357"/>
      <c r="AU923" s="357"/>
      <c r="AV923" s="357"/>
      <c r="AW923" s="357"/>
      <c r="AX923" s="357"/>
      <c r="AY923">
        <f>COUNTA($C$923)</f>
        <v>1</v>
      </c>
    </row>
    <row r="924" spans="1:51" ht="30" customHeight="1" x14ac:dyDescent="0.15">
      <c r="A924" s="370">
        <v>14</v>
      </c>
      <c r="B924" s="370">
        <v>1</v>
      </c>
      <c r="C924" s="358" t="s">
        <v>823</v>
      </c>
      <c r="D924" s="343"/>
      <c r="E924" s="343"/>
      <c r="F924" s="343"/>
      <c r="G924" s="343"/>
      <c r="H924" s="343"/>
      <c r="I924" s="343"/>
      <c r="J924" s="344">
        <v>6340001020767</v>
      </c>
      <c r="K924" s="345"/>
      <c r="L924" s="345"/>
      <c r="M924" s="345"/>
      <c r="N924" s="345"/>
      <c r="O924" s="345"/>
      <c r="P924" s="359" t="s">
        <v>797</v>
      </c>
      <c r="Q924" s="346"/>
      <c r="R924" s="346"/>
      <c r="S924" s="346"/>
      <c r="T924" s="346"/>
      <c r="U924" s="346"/>
      <c r="V924" s="346"/>
      <c r="W924" s="346"/>
      <c r="X924" s="346"/>
      <c r="Y924" s="347">
        <v>0.7</v>
      </c>
      <c r="Z924" s="348"/>
      <c r="AA924" s="348"/>
      <c r="AB924" s="349"/>
      <c r="AC924" s="350" t="s">
        <v>377</v>
      </c>
      <c r="AD924" s="351"/>
      <c r="AE924" s="351"/>
      <c r="AF924" s="351"/>
      <c r="AG924" s="351"/>
      <c r="AH924" s="352" t="s">
        <v>845</v>
      </c>
      <c r="AI924" s="353"/>
      <c r="AJ924" s="353"/>
      <c r="AK924" s="353"/>
      <c r="AL924" s="354">
        <v>100</v>
      </c>
      <c r="AM924" s="355"/>
      <c r="AN924" s="355"/>
      <c r="AO924" s="356"/>
      <c r="AP924" s="357"/>
      <c r="AQ924" s="357"/>
      <c r="AR924" s="357"/>
      <c r="AS924" s="357"/>
      <c r="AT924" s="357"/>
      <c r="AU924" s="357"/>
      <c r="AV924" s="357"/>
      <c r="AW924" s="357"/>
      <c r="AX924" s="357"/>
      <c r="AY924">
        <f>COUNTA($C$924)</f>
        <v>1</v>
      </c>
    </row>
    <row r="925" spans="1:51" ht="30" customHeight="1" x14ac:dyDescent="0.15">
      <c r="A925" s="370">
        <v>15</v>
      </c>
      <c r="B925" s="370">
        <v>1</v>
      </c>
      <c r="C925" s="358" t="s">
        <v>795</v>
      </c>
      <c r="D925" s="343"/>
      <c r="E925" s="343"/>
      <c r="F925" s="343"/>
      <c r="G925" s="343"/>
      <c r="H925" s="343"/>
      <c r="I925" s="343"/>
      <c r="J925" s="344">
        <v>4340002025107</v>
      </c>
      <c r="K925" s="345"/>
      <c r="L925" s="345"/>
      <c r="M925" s="345"/>
      <c r="N925" s="345"/>
      <c r="O925" s="345"/>
      <c r="P925" s="359" t="s">
        <v>798</v>
      </c>
      <c r="Q925" s="346"/>
      <c r="R925" s="346"/>
      <c r="S925" s="346"/>
      <c r="T925" s="346"/>
      <c r="U925" s="346"/>
      <c r="V925" s="346"/>
      <c r="W925" s="346"/>
      <c r="X925" s="346"/>
      <c r="Y925" s="347">
        <v>0.5</v>
      </c>
      <c r="Z925" s="348"/>
      <c r="AA925" s="348"/>
      <c r="AB925" s="349"/>
      <c r="AC925" s="350" t="s">
        <v>377</v>
      </c>
      <c r="AD925" s="351"/>
      <c r="AE925" s="351"/>
      <c r="AF925" s="351"/>
      <c r="AG925" s="351"/>
      <c r="AH925" s="352" t="s">
        <v>845</v>
      </c>
      <c r="AI925" s="353"/>
      <c r="AJ925" s="353"/>
      <c r="AK925" s="353"/>
      <c r="AL925" s="354">
        <v>100</v>
      </c>
      <c r="AM925" s="355"/>
      <c r="AN925" s="355"/>
      <c r="AO925" s="356"/>
      <c r="AP925" s="357"/>
      <c r="AQ925" s="357"/>
      <c r="AR925" s="357"/>
      <c r="AS925" s="357"/>
      <c r="AT925" s="357"/>
      <c r="AU925" s="357"/>
      <c r="AV925" s="357"/>
      <c r="AW925" s="357"/>
      <c r="AX925" s="357"/>
      <c r="AY925">
        <f>COUNTA($C$925)</f>
        <v>1</v>
      </c>
    </row>
    <row r="926" spans="1:51" ht="30" hidden="1" customHeight="1" x14ac:dyDescent="0.15">
      <c r="A926" s="370">
        <v>16</v>
      </c>
      <c r="B926" s="370">
        <v>1</v>
      </c>
      <c r="C926" s="358"/>
      <c r="D926" s="343"/>
      <c r="E926" s="343"/>
      <c r="F926" s="343"/>
      <c r="G926" s="343"/>
      <c r="H926" s="343"/>
      <c r="I926" s="343"/>
      <c r="J926" s="344"/>
      <c r="K926" s="345"/>
      <c r="L926" s="345"/>
      <c r="M926" s="345"/>
      <c r="N926" s="345"/>
      <c r="O926" s="345"/>
      <c r="P926" s="359"/>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58"/>
      <c r="D927" s="343"/>
      <c r="E927" s="343"/>
      <c r="F927" s="343"/>
      <c r="G927" s="343"/>
      <c r="H927" s="343"/>
      <c r="I927" s="343"/>
      <c r="J927" s="344"/>
      <c r="K927" s="345"/>
      <c r="L927" s="345"/>
      <c r="M927" s="345"/>
      <c r="N927" s="345"/>
      <c r="O927" s="345"/>
      <c r="P927" s="359"/>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811</v>
      </c>
      <c r="D944" s="343"/>
      <c r="E944" s="343"/>
      <c r="F944" s="343"/>
      <c r="G944" s="343"/>
      <c r="H944" s="343"/>
      <c r="I944" s="343"/>
      <c r="J944" s="344">
        <v>9010801009288</v>
      </c>
      <c r="K944" s="345"/>
      <c r="L944" s="345"/>
      <c r="M944" s="345"/>
      <c r="N944" s="345"/>
      <c r="O944" s="345"/>
      <c r="P944" s="359" t="s">
        <v>799</v>
      </c>
      <c r="Q944" s="346"/>
      <c r="R944" s="346"/>
      <c r="S944" s="346"/>
      <c r="T944" s="346"/>
      <c r="U944" s="346"/>
      <c r="V944" s="346"/>
      <c r="W944" s="346"/>
      <c r="X944" s="346"/>
      <c r="Y944" s="347">
        <v>26.4</v>
      </c>
      <c r="Z944" s="348"/>
      <c r="AA944" s="348"/>
      <c r="AB944" s="349"/>
      <c r="AC944" s="350" t="s">
        <v>371</v>
      </c>
      <c r="AD944" s="351"/>
      <c r="AE944" s="351"/>
      <c r="AF944" s="351"/>
      <c r="AG944" s="351"/>
      <c r="AH944" s="366">
        <v>2</v>
      </c>
      <c r="AI944" s="367"/>
      <c r="AJ944" s="367"/>
      <c r="AK944" s="367"/>
      <c r="AL944" s="354">
        <v>92.3</v>
      </c>
      <c r="AM944" s="355"/>
      <c r="AN944" s="355"/>
      <c r="AO944" s="356"/>
      <c r="AP944" s="357" t="s">
        <v>772</v>
      </c>
      <c r="AQ944" s="357"/>
      <c r="AR944" s="357"/>
      <c r="AS944" s="357"/>
      <c r="AT944" s="357"/>
      <c r="AU944" s="357"/>
      <c r="AV944" s="357"/>
      <c r="AW944" s="357"/>
      <c r="AX944" s="357"/>
      <c r="AY944">
        <f t="shared" si="120"/>
        <v>1</v>
      </c>
    </row>
    <row r="945" spans="1:51" ht="30" customHeight="1" x14ac:dyDescent="0.15">
      <c r="A945" s="370">
        <v>2</v>
      </c>
      <c r="B945" s="370">
        <v>1</v>
      </c>
      <c r="C945" s="358" t="s">
        <v>812</v>
      </c>
      <c r="D945" s="343"/>
      <c r="E945" s="343"/>
      <c r="F945" s="343"/>
      <c r="G945" s="343"/>
      <c r="H945" s="343"/>
      <c r="I945" s="343"/>
      <c r="J945" s="344">
        <v>3380001000405</v>
      </c>
      <c r="K945" s="345"/>
      <c r="L945" s="345"/>
      <c r="M945" s="345"/>
      <c r="N945" s="345"/>
      <c r="O945" s="345"/>
      <c r="P945" s="359" t="s">
        <v>802</v>
      </c>
      <c r="Q945" s="346"/>
      <c r="R945" s="346"/>
      <c r="S945" s="346"/>
      <c r="T945" s="346"/>
      <c r="U945" s="346"/>
      <c r="V945" s="346"/>
      <c r="W945" s="346"/>
      <c r="X945" s="346"/>
      <c r="Y945" s="347">
        <v>26</v>
      </c>
      <c r="Z945" s="348"/>
      <c r="AA945" s="348"/>
      <c r="AB945" s="349"/>
      <c r="AC945" s="350" t="s">
        <v>371</v>
      </c>
      <c r="AD945" s="351"/>
      <c r="AE945" s="351"/>
      <c r="AF945" s="351"/>
      <c r="AG945" s="351"/>
      <c r="AH945" s="366">
        <v>2</v>
      </c>
      <c r="AI945" s="367"/>
      <c r="AJ945" s="367"/>
      <c r="AK945" s="367"/>
      <c r="AL945" s="354">
        <v>85.1</v>
      </c>
      <c r="AM945" s="355"/>
      <c r="AN945" s="355"/>
      <c r="AO945" s="356"/>
      <c r="AP945" s="357" t="s">
        <v>772</v>
      </c>
      <c r="AQ945" s="357"/>
      <c r="AR945" s="357"/>
      <c r="AS945" s="357"/>
      <c r="AT945" s="357"/>
      <c r="AU945" s="357"/>
      <c r="AV945" s="357"/>
      <c r="AW945" s="357"/>
      <c r="AX945" s="357"/>
      <c r="AY945">
        <f>COUNTA($C$945)</f>
        <v>1</v>
      </c>
    </row>
    <row r="946" spans="1:51" ht="30" customHeight="1" x14ac:dyDescent="0.15">
      <c r="A946" s="370">
        <v>3</v>
      </c>
      <c r="B946" s="370">
        <v>1</v>
      </c>
      <c r="C946" s="358" t="s">
        <v>813</v>
      </c>
      <c r="D946" s="343"/>
      <c r="E946" s="343"/>
      <c r="F946" s="343"/>
      <c r="G946" s="343"/>
      <c r="H946" s="343"/>
      <c r="I946" s="343"/>
      <c r="J946" s="344">
        <v>1020001006613</v>
      </c>
      <c r="K946" s="345"/>
      <c r="L946" s="345"/>
      <c r="M946" s="345"/>
      <c r="N946" s="345"/>
      <c r="O946" s="345"/>
      <c r="P946" s="359" t="s">
        <v>803</v>
      </c>
      <c r="Q946" s="346"/>
      <c r="R946" s="346"/>
      <c r="S946" s="346"/>
      <c r="T946" s="346"/>
      <c r="U946" s="346"/>
      <c r="V946" s="346"/>
      <c r="W946" s="346"/>
      <c r="X946" s="346"/>
      <c r="Y946" s="347">
        <v>14.2</v>
      </c>
      <c r="Z946" s="348"/>
      <c r="AA946" s="348"/>
      <c r="AB946" s="349"/>
      <c r="AC946" s="350" t="s">
        <v>371</v>
      </c>
      <c r="AD946" s="351"/>
      <c r="AE946" s="351"/>
      <c r="AF946" s="351"/>
      <c r="AG946" s="351"/>
      <c r="AH946" s="352">
        <v>1</v>
      </c>
      <c r="AI946" s="353"/>
      <c r="AJ946" s="353"/>
      <c r="AK946" s="353"/>
      <c r="AL946" s="354">
        <v>98.5</v>
      </c>
      <c r="AM946" s="355"/>
      <c r="AN946" s="355"/>
      <c r="AO946" s="356"/>
      <c r="AP946" s="357" t="s">
        <v>772</v>
      </c>
      <c r="AQ946" s="357"/>
      <c r="AR946" s="357"/>
      <c r="AS946" s="357"/>
      <c r="AT946" s="357"/>
      <c r="AU946" s="357"/>
      <c r="AV946" s="357"/>
      <c r="AW946" s="357"/>
      <c r="AX946" s="357"/>
      <c r="AY946">
        <f>COUNTA($C$946)</f>
        <v>1</v>
      </c>
    </row>
    <row r="947" spans="1:51" ht="30" customHeight="1" x14ac:dyDescent="0.15">
      <c r="A947" s="370">
        <v>4</v>
      </c>
      <c r="B947" s="370">
        <v>1</v>
      </c>
      <c r="C947" s="358" t="s">
        <v>801</v>
      </c>
      <c r="D947" s="343"/>
      <c r="E947" s="343"/>
      <c r="F947" s="343"/>
      <c r="G947" s="343"/>
      <c r="H947" s="343"/>
      <c r="I947" s="343"/>
      <c r="J947" s="344">
        <v>7010501016231</v>
      </c>
      <c r="K947" s="345"/>
      <c r="L947" s="345"/>
      <c r="M947" s="345"/>
      <c r="N947" s="345"/>
      <c r="O947" s="345"/>
      <c r="P947" s="359" t="s">
        <v>804</v>
      </c>
      <c r="Q947" s="346"/>
      <c r="R947" s="346"/>
      <c r="S947" s="346"/>
      <c r="T947" s="346"/>
      <c r="U947" s="346"/>
      <c r="V947" s="346"/>
      <c r="W947" s="346"/>
      <c r="X947" s="346"/>
      <c r="Y947" s="347">
        <v>13</v>
      </c>
      <c r="Z947" s="348"/>
      <c r="AA947" s="348"/>
      <c r="AB947" s="349"/>
      <c r="AC947" s="350" t="s">
        <v>372</v>
      </c>
      <c r="AD947" s="351"/>
      <c r="AE947" s="351"/>
      <c r="AF947" s="351"/>
      <c r="AG947" s="351"/>
      <c r="AH947" s="352">
        <v>4</v>
      </c>
      <c r="AI947" s="353"/>
      <c r="AJ947" s="353"/>
      <c r="AK947" s="353"/>
      <c r="AL947" s="354">
        <v>90</v>
      </c>
      <c r="AM947" s="355"/>
      <c r="AN947" s="355"/>
      <c r="AO947" s="356"/>
      <c r="AP947" s="357" t="s">
        <v>772</v>
      </c>
      <c r="AQ947" s="357"/>
      <c r="AR947" s="357"/>
      <c r="AS947" s="357"/>
      <c r="AT947" s="357"/>
      <c r="AU947" s="357"/>
      <c r="AV947" s="357"/>
      <c r="AW947" s="357"/>
      <c r="AX947" s="357"/>
      <c r="AY947">
        <f>COUNTA($C$947)</f>
        <v>1</v>
      </c>
    </row>
    <row r="948" spans="1:51" ht="30" customHeight="1" x14ac:dyDescent="0.15">
      <c r="A948" s="370">
        <v>5</v>
      </c>
      <c r="B948" s="370">
        <v>1</v>
      </c>
      <c r="C948" s="358" t="s">
        <v>814</v>
      </c>
      <c r="D948" s="343"/>
      <c r="E948" s="343"/>
      <c r="F948" s="343"/>
      <c r="G948" s="343"/>
      <c r="H948" s="343"/>
      <c r="I948" s="343"/>
      <c r="J948" s="344">
        <v>4080001000673</v>
      </c>
      <c r="K948" s="345"/>
      <c r="L948" s="345"/>
      <c r="M948" s="345"/>
      <c r="N948" s="345"/>
      <c r="O948" s="345"/>
      <c r="P948" s="359" t="s">
        <v>805</v>
      </c>
      <c r="Q948" s="346"/>
      <c r="R948" s="346"/>
      <c r="S948" s="346"/>
      <c r="T948" s="346"/>
      <c r="U948" s="346"/>
      <c r="V948" s="346"/>
      <c r="W948" s="346"/>
      <c r="X948" s="346"/>
      <c r="Y948" s="347">
        <v>6.3</v>
      </c>
      <c r="Z948" s="348"/>
      <c r="AA948" s="348"/>
      <c r="AB948" s="349"/>
      <c r="AC948" s="350" t="s">
        <v>371</v>
      </c>
      <c r="AD948" s="351"/>
      <c r="AE948" s="351"/>
      <c r="AF948" s="351"/>
      <c r="AG948" s="351"/>
      <c r="AH948" s="352">
        <v>4</v>
      </c>
      <c r="AI948" s="353"/>
      <c r="AJ948" s="353"/>
      <c r="AK948" s="353"/>
      <c r="AL948" s="354">
        <v>92.9</v>
      </c>
      <c r="AM948" s="355"/>
      <c r="AN948" s="355"/>
      <c r="AO948" s="356"/>
      <c r="AP948" s="357" t="s">
        <v>772</v>
      </c>
      <c r="AQ948" s="357"/>
      <c r="AR948" s="357"/>
      <c r="AS948" s="357"/>
      <c r="AT948" s="357"/>
      <c r="AU948" s="357"/>
      <c r="AV948" s="357"/>
      <c r="AW948" s="357"/>
      <c r="AX948" s="357"/>
      <c r="AY948">
        <f>COUNTA($C$948)</f>
        <v>1</v>
      </c>
    </row>
    <row r="949" spans="1:51" ht="30" customHeight="1" x14ac:dyDescent="0.15">
      <c r="A949" s="370">
        <v>6</v>
      </c>
      <c r="B949" s="370">
        <v>1</v>
      </c>
      <c r="C949" s="358" t="s">
        <v>849</v>
      </c>
      <c r="D949" s="343"/>
      <c r="E949" s="343"/>
      <c r="F949" s="343"/>
      <c r="G949" s="343"/>
      <c r="H949" s="343"/>
      <c r="I949" s="343"/>
      <c r="J949" s="344">
        <v>8080001000686</v>
      </c>
      <c r="K949" s="345"/>
      <c r="L949" s="345"/>
      <c r="M949" s="345"/>
      <c r="N949" s="345"/>
      <c r="O949" s="345"/>
      <c r="P949" s="359" t="s">
        <v>806</v>
      </c>
      <c r="Q949" s="346"/>
      <c r="R949" s="346"/>
      <c r="S949" s="346"/>
      <c r="T949" s="346"/>
      <c r="U949" s="346"/>
      <c r="V949" s="346"/>
      <c r="W949" s="346"/>
      <c r="X949" s="346"/>
      <c r="Y949" s="347">
        <v>3.1</v>
      </c>
      <c r="Z949" s="348"/>
      <c r="AA949" s="348"/>
      <c r="AB949" s="349"/>
      <c r="AC949" s="350" t="s">
        <v>371</v>
      </c>
      <c r="AD949" s="351"/>
      <c r="AE949" s="351"/>
      <c r="AF949" s="351"/>
      <c r="AG949" s="351"/>
      <c r="AH949" s="352">
        <v>2</v>
      </c>
      <c r="AI949" s="353"/>
      <c r="AJ949" s="353"/>
      <c r="AK949" s="353"/>
      <c r="AL949" s="354">
        <v>77.2</v>
      </c>
      <c r="AM949" s="355"/>
      <c r="AN949" s="355"/>
      <c r="AO949" s="356"/>
      <c r="AP949" s="357" t="s">
        <v>772</v>
      </c>
      <c r="AQ949" s="357"/>
      <c r="AR949" s="357"/>
      <c r="AS949" s="357"/>
      <c r="AT949" s="357"/>
      <c r="AU949" s="357"/>
      <c r="AV949" s="357"/>
      <c r="AW949" s="357"/>
      <c r="AX949" s="357"/>
      <c r="AY949">
        <f>COUNTA($C$949)</f>
        <v>1</v>
      </c>
    </row>
    <row r="950" spans="1:51" ht="30" customHeight="1" x14ac:dyDescent="0.15">
      <c r="A950" s="370">
        <v>7</v>
      </c>
      <c r="B950" s="370">
        <v>1</v>
      </c>
      <c r="C950" s="358" t="s">
        <v>815</v>
      </c>
      <c r="D950" s="343"/>
      <c r="E950" s="343"/>
      <c r="F950" s="343"/>
      <c r="G950" s="343"/>
      <c r="H950" s="343"/>
      <c r="I950" s="343"/>
      <c r="J950" s="344">
        <v>4011501005598</v>
      </c>
      <c r="K950" s="345"/>
      <c r="L950" s="345"/>
      <c r="M950" s="345"/>
      <c r="N950" s="345"/>
      <c r="O950" s="345"/>
      <c r="P950" s="359" t="s">
        <v>807</v>
      </c>
      <c r="Q950" s="346"/>
      <c r="R950" s="346"/>
      <c r="S950" s="346"/>
      <c r="T950" s="346"/>
      <c r="U950" s="346"/>
      <c r="V950" s="346"/>
      <c r="W950" s="346"/>
      <c r="X950" s="346"/>
      <c r="Y950" s="347">
        <v>5.6</v>
      </c>
      <c r="Z950" s="348"/>
      <c r="AA950" s="348"/>
      <c r="AB950" s="349"/>
      <c r="AC950" s="350" t="s">
        <v>376</v>
      </c>
      <c r="AD950" s="351"/>
      <c r="AE950" s="351"/>
      <c r="AF950" s="351"/>
      <c r="AG950" s="351"/>
      <c r="AH950" s="352" t="s">
        <v>845</v>
      </c>
      <c r="AI950" s="353"/>
      <c r="AJ950" s="353"/>
      <c r="AK950" s="353"/>
      <c r="AL950" s="354">
        <v>116</v>
      </c>
      <c r="AM950" s="355"/>
      <c r="AN950" s="355"/>
      <c r="AO950" s="356"/>
      <c r="AP950" s="357" t="s">
        <v>772</v>
      </c>
      <c r="AQ950" s="357"/>
      <c r="AR950" s="357"/>
      <c r="AS950" s="357"/>
      <c r="AT950" s="357"/>
      <c r="AU950" s="357"/>
      <c r="AV950" s="357"/>
      <c r="AW950" s="357"/>
      <c r="AX950" s="357"/>
      <c r="AY950">
        <f>COUNTA($C$950)</f>
        <v>1</v>
      </c>
    </row>
    <row r="951" spans="1:51" ht="30" customHeight="1" x14ac:dyDescent="0.15">
      <c r="A951" s="370">
        <v>8</v>
      </c>
      <c r="B951" s="370">
        <v>1</v>
      </c>
      <c r="C951" s="358" t="s">
        <v>816</v>
      </c>
      <c r="D951" s="343"/>
      <c r="E951" s="343"/>
      <c r="F951" s="343"/>
      <c r="G951" s="343"/>
      <c r="H951" s="343"/>
      <c r="I951" s="343"/>
      <c r="J951" s="344">
        <v>3013101004460</v>
      </c>
      <c r="K951" s="345"/>
      <c r="L951" s="345"/>
      <c r="M951" s="345"/>
      <c r="N951" s="345"/>
      <c r="O951" s="345"/>
      <c r="P951" s="359" t="s">
        <v>808</v>
      </c>
      <c r="Q951" s="346"/>
      <c r="R951" s="346"/>
      <c r="S951" s="346"/>
      <c r="T951" s="346"/>
      <c r="U951" s="346"/>
      <c r="V951" s="346"/>
      <c r="W951" s="346"/>
      <c r="X951" s="346"/>
      <c r="Y951" s="347">
        <v>5.3</v>
      </c>
      <c r="Z951" s="348"/>
      <c r="AA951" s="348"/>
      <c r="AB951" s="349"/>
      <c r="AC951" s="350" t="s">
        <v>371</v>
      </c>
      <c r="AD951" s="351"/>
      <c r="AE951" s="351"/>
      <c r="AF951" s="351"/>
      <c r="AG951" s="351"/>
      <c r="AH951" s="352">
        <v>2</v>
      </c>
      <c r="AI951" s="353"/>
      <c r="AJ951" s="353"/>
      <c r="AK951" s="353"/>
      <c r="AL951" s="354">
        <v>100</v>
      </c>
      <c r="AM951" s="355"/>
      <c r="AN951" s="355"/>
      <c r="AO951" s="356"/>
      <c r="AP951" s="357" t="s">
        <v>772</v>
      </c>
      <c r="AQ951" s="357"/>
      <c r="AR951" s="357"/>
      <c r="AS951" s="357"/>
      <c r="AT951" s="357"/>
      <c r="AU951" s="357"/>
      <c r="AV951" s="357"/>
      <c r="AW951" s="357"/>
      <c r="AX951" s="357"/>
      <c r="AY951">
        <f>COUNTA($C$951)</f>
        <v>1</v>
      </c>
    </row>
    <row r="952" spans="1:51" ht="30" customHeight="1" x14ac:dyDescent="0.15">
      <c r="A952" s="370">
        <v>9</v>
      </c>
      <c r="B952" s="370">
        <v>1</v>
      </c>
      <c r="C952" s="358" t="s">
        <v>817</v>
      </c>
      <c r="D952" s="343"/>
      <c r="E952" s="343"/>
      <c r="F952" s="343"/>
      <c r="G952" s="343"/>
      <c r="H952" s="343"/>
      <c r="I952" s="343"/>
      <c r="J952" s="344">
        <v>4080401001445</v>
      </c>
      <c r="K952" s="345"/>
      <c r="L952" s="345"/>
      <c r="M952" s="345"/>
      <c r="N952" s="345"/>
      <c r="O952" s="345"/>
      <c r="P952" s="359" t="s">
        <v>809</v>
      </c>
      <c r="Q952" s="346"/>
      <c r="R952" s="346"/>
      <c r="S952" s="346"/>
      <c r="T952" s="346"/>
      <c r="U952" s="346"/>
      <c r="V952" s="346"/>
      <c r="W952" s="346"/>
      <c r="X952" s="346"/>
      <c r="Y952" s="347">
        <v>5</v>
      </c>
      <c r="Z952" s="348"/>
      <c r="AA952" s="348"/>
      <c r="AB952" s="349"/>
      <c r="AC952" s="350" t="s">
        <v>371</v>
      </c>
      <c r="AD952" s="351"/>
      <c r="AE952" s="351"/>
      <c r="AF952" s="351"/>
      <c r="AG952" s="351"/>
      <c r="AH952" s="352">
        <v>3</v>
      </c>
      <c r="AI952" s="353"/>
      <c r="AJ952" s="353"/>
      <c r="AK952" s="353"/>
      <c r="AL952" s="354">
        <v>84.5</v>
      </c>
      <c r="AM952" s="355"/>
      <c r="AN952" s="355"/>
      <c r="AO952" s="356"/>
      <c r="AP952" s="357" t="s">
        <v>772</v>
      </c>
      <c r="AQ952" s="357"/>
      <c r="AR952" s="357"/>
      <c r="AS952" s="357"/>
      <c r="AT952" s="357"/>
      <c r="AU952" s="357"/>
      <c r="AV952" s="357"/>
      <c r="AW952" s="357"/>
      <c r="AX952" s="357"/>
      <c r="AY952">
        <f>COUNTA($C$952)</f>
        <v>1</v>
      </c>
    </row>
    <row r="953" spans="1:51" ht="30" customHeight="1" x14ac:dyDescent="0.15">
      <c r="A953" s="370">
        <v>10</v>
      </c>
      <c r="B953" s="370">
        <v>1</v>
      </c>
      <c r="C953" s="358" t="s">
        <v>815</v>
      </c>
      <c r="D953" s="343"/>
      <c r="E953" s="343"/>
      <c r="F953" s="343"/>
      <c r="G953" s="343"/>
      <c r="H953" s="343"/>
      <c r="I953" s="343"/>
      <c r="J953" s="344">
        <v>4011501005598</v>
      </c>
      <c r="K953" s="345"/>
      <c r="L953" s="345"/>
      <c r="M953" s="345"/>
      <c r="N953" s="345"/>
      <c r="O953" s="345"/>
      <c r="P953" s="359" t="s">
        <v>810</v>
      </c>
      <c r="Q953" s="346"/>
      <c r="R953" s="346"/>
      <c r="S953" s="346"/>
      <c r="T953" s="346"/>
      <c r="U953" s="346"/>
      <c r="V953" s="346"/>
      <c r="W953" s="346"/>
      <c r="X953" s="346"/>
      <c r="Y953" s="347">
        <v>5</v>
      </c>
      <c r="Z953" s="348"/>
      <c r="AA953" s="348"/>
      <c r="AB953" s="349"/>
      <c r="AC953" s="350" t="s">
        <v>376</v>
      </c>
      <c r="AD953" s="351"/>
      <c r="AE953" s="351"/>
      <c r="AF953" s="351"/>
      <c r="AG953" s="351"/>
      <c r="AH953" s="352" t="s">
        <v>845</v>
      </c>
      <c r="AI953" s="353"/>
      <c r="AJ953" s="353"/>
      <c r="AK953" s="353"/>
      <c r="AL953" s="354">
        <v>94.3</v>
      </c>
      <c r="AM953" s="355"/>
      <c r="AN953" s="355"/>
      <c r="AO953" s="356"/>
      <c r="AP953" s="357" t="s">
        <v>772</v>
      </c>
      <c r="AQ953" s="357"/>
      <c r="AR953" s="357"/>
      <c r="AS953" s="357"/>
      <c r="AT953" s="357"/>
      <c r="AU953" s="357"/>
      <c r="AV953" s="357"/>
      <c r="AW953" s="357"/>
      <c r="AX953" s="357"/>
      <c r="AY953">
        <f>COUNTA($C$953)</f>
        <v>1</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327</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35">
      <formula>IF(RIGHT(TEXT(P14,"0.#"),1)=".",FALSE,TRUE)</formula>
    </cfRule>
    <cfRule type="expression" dxfId="2824" priority="14036">
      <formula>IF(RIGHT(TEXT(P14,"0.#"),1)=".",TRUE,FALSE)</formula>
    </cfRule>
  </conditionalFormatting>
  <conditionalFormatting sqref="AE32">
    <cfRule type="expression" dxfId="2823" priority="14025">
      <formula>IF(RIGHT(TEXT(AE32,"0.#"),1)=".",FALSE,TRUE)</formula>
    </cfRule>
    <cfRule type="expression" dxfId="2822" priority="14026">
      <formula>IF(RIGHT(TEXT(AE32,"0.#"),1)=".",TRUE,FALSE)</formula>
    </cfRule>
  </conditionalFormatting>
  <conditionalFormatting sqref="P18:AX18">
    <cfRule type="expression" dxfId="2821" priority="13911">
      <formula>IF(RIGHT(TEXT(P18,"0.#"),1)=".",FALSE,TRUE)</formula>
    </cfRule>
    <cfRule type="expression" dxfId="2820" priority="13912">
      <formula>IF(RIGHT(TEXT(P18,"0.#"),1)=".",TRUE,FALSE)</formula>
    </cfRule>
  </conditionalFormatting>
  <conditionalFormatting sqref="Y790">
    <cfRule type="expression" dxfId="2819" priority="13907">
      <formula>IF(RIGHT(TEXT(Y790,"0.#"),1)=".",FALSE,TRUE)</formula>
    </cfRule>
    <cfRule type="expression" dxfId="2818" priority="13908">
      <formula>IF(RIGHT(TEXT(Y790,"0.#"),1)=".",TRUE,FALSE)</formula>
    </cfRule>
  </conditionalFormatting>
  <conditionalFormatting sqref="Y799">
    <cfRule type="expression" dxfId="2817" priority="13903">
      <formula>IF(RIGHT(TEXT(Y799,"0.#"),1)=".",FALSE,TRUE)</formula>
    </cfRule>
    <cfRule type="expression" dxfId="2816" priority="13904">
      <formula>IF(RIGHT(TEXT(Y799,"0.#"),1)=".",TRUE,FALSE)</formula>
    </cfRule>
  </conditionalFormatting>
  <conditionalFormatting sqref="Y830:Y837 Y828 Y817:Y824 Y815 Y804:Y811 Y802">
    <cfRule type="expression" dxfId="2815" priority="13685">
      <formula>IF(RIGHT(TEXT(Y802,"0.#"),1)=".",FALSE,TRUE)</formula>
    </cfRule>
    <cfRule type="expression" dxfId="2814" priority="13686">
      <formula>IF(RIGHT(TEXT(Y802,"0.#"),1)=".",TRUE,FALSE)</formula>
    </cfRule>
  </conditionalFormatting>
  <conditionalFormatting sqref="P16:AQ17 P15:AX15 P13:AX13">
    <cfRule type="expression" dxfId="2813" priority="13733">
      <formula>IF(RIGHT(TEXT(P13,"0.#"),1)=".",FALSE,TRUE)</formula>
    </cfRule>
    <cfRule type="expression" dxfId="2812" priority="13734">
      <formula>IF(RIGHT(TEXT(P13,"0.#"),1)=".",TRUE,FALSE)</formula>
    </cfRule>
  </conditionalFormatting>
  <conditionalFormatting sqref="P19:AJ19">
    <cfRule type="expression" dxfId="2811" priority="13731">
      <formula>IF(RIGHT(TEXT(P19,"0.#"),1)=".",FALSE,TRUE)</formula>
    </cfRule>
    <cfRule type="expression" dxfId="2810" priority="13732">
      <formula>IF(RIGHT(TEXT(P19,"0.#"),1)=".",TRUE,FALSE)</formula>
    </cfRule>
  </conditionalFormatting>
  <conditionalFormatting sqref="AE101 AQ101">
    <cfRule type="expression" dxfId="2809" priority="13723">
      <formula>IF(RIGHT(TEXT(AE101,"0.#"),1)=".",FALSE,TRUE)</formula>
    </cfRule>
    <cfRule type="expression" dxfId="2808" priority="13724">
      <formula>IF(RIGHT(TEXT(AE101,"0.#"),1)=".",TRUE,FALSE)</formula>
    </cfRule>
  </conditionalFormatting>
  <conditionalFormatting sqref="Y791:Y798 Y789">
    <cfRule type="expression" dxfId="2807" priority="13709">
      <formula>IF(RIGHT(TEXT(Y789,"0.#"),1)=".",FALSE,TRUE)</formula>
    </cfRule>
    <cfRule type="expression" dxfId="2806" priority="13710">
      <formula>IF(RIGHT(TEXT(Y789,"0.#"),1)=".",TRUE,FALSE)</formula>
    </cfRule>
  </conditionalFormatting>
  <conditionalFormatting sqref="AU790">
    <cfRule type="expression" dxfId="2805" priority="13707">
      <formula>IF(RIGHT(TEXT(AU790,"0.#"),1)=".",FALSE,TRUE)</formula>
    </cfRule>
    <cfRule type="expression" dxfId="2804" priority="13708">
      <formula>IF(RIGHT(TEXT(AU790,"0.#"),1)=".",TRUE,FALSE)</formula>
    </cfRule>
  </conditionalFormatting>
  <conditionalFormatting sqref="AU799">
    <cfRule type="expression" dxfId="2803" priority="13705">
      <formula>IF(RIGHT(TEXT(AU799,"0.#"),1)=".",FALSE,TRUE)</formula>
    </cfRule>
    <cfRule type="expression" dxfId="2802" priority="13706">
      <formula>IF(RIGHT(TEXT(AU799,"0.#"),1)=".",TRUE,FALSE)</formula>
    </cfRule>
  </conditionalFormatting>
  <conditionalFormatting sqref="AU791:AU798 AU789">
    <cfRule type="expression" dxfId="2801" priority="13703">
      <formula>IF(RIGHT(TEXT(AU789,"0.#"),1)=".",FALSE,TRUE)</formula>
    </cfRule>
    <cfRule type="expression" dxfId="2800" priority="13704">
      <formula>IF(RIGHT(TEXT(AU789,"0.#"),1)=".",TRUE,FALSE)</formula>
    </cfRule>
  </conditionalFormatting>
  <conditionalFormatting sqref="Y829 Y816 Y803">
    <cfRule type="expression" dxfId="2799" priority="13689">
      <formula>IF(RIGHT(TEXT(Y803,"0.#"),1)=".",FALSE,TRUE)</formula>
    </cfRule>
    <cfRule type="expression" dxfId="2798" priority="13690">
      <formula>IF(RIGHT(TEXT(Y803,"0.#"),1)=".",TRUE,FALSE)</formula>
    </cfRule>
  </conditionalFormatting>
  <conditionalFormatting sqref="Y838 Y825 Y812">
    <cfRule type="expression" dxfId="2797" priority="13687">
      <formula>IF(RIGHT(TEXT(Y812,"0.#"),1)=".",FALSE,TRUE)</formula>
    </cfRule>
    <cfRule type="expression" dxfId="2796" priority="13688">
      <formula>IF(RIGHT(TEXT(Y812,"0.#"),1)=".",TRUE,FALSE)</formula>
    </cfRule>
  </conditionalFormatting>
  <conditionalFormatting sqref="AU829 AU816 AU803">
    <cfRule type="expression" dxfId="2795" priority="13683">
      <formula>IF(RIGHT(TEXT(AU803,"0.#"),1)=".",FALSE,TRUE)</formula>
    </cfRule>
    <cfRule type="expression" dxfId="2794" priority="13684">
      <formula>IF(RIGHT(TEXT(AU803,"0.#"),1)=".",TRUE,FALSE)</formula>
    </cfRule>
  </conditionalFormatting>
  <conditionalFormatting sqref="AU838 AU825 AU812">
    <cfRule type="expression" dxfId="2793" priority="13681">
      <formula>IF(RIGHT(TEXT(AU812,"0.#"),1)=".",FALSE,TRUE)</formula>
    </cfRule>
    <cfRule type="expression" dxfId="2792" priority="13682">
      <formula>IF(RIGHT(TEXT(AU812,"0.#"),1)=".",TRUE,FALSE)</formula>
    </cfRule>
  </conditionalFormatting>
  <conditionalFormatting sqref="AU830:AU837 AU828 AU817:AU824 AU815 AU804:AU811 AU802">
    <cfRule type="expression" dxfId="2791" priority="13679">
      <formula>IF(RIGHT(TEXT(AU802,"0.#"),1)=".",FALSE,TRUE)</formula>
    </cfRule>
    <cfRule type="expression" dxfId="2790" priority="13680">
      <formula>IF(RIGHT(TEXT(AU802,"0.#"),1)=".",TRUE,FALSE)</formula>
    </cfRule>
  </conditionalFormatting>
  <conditionalFormatting sqref="AM87">
    <cfRule type="expression" dxfId="2789" priority="13333">
      <formula>IF(RIGHT(TEXT(AM87,"0.#"),1)=".",FALSE,TRUE)</formula>
    </cfRule>
    <cfRule type="expression" dxfId="2788" priority="13334">
      <formula>IF(RIGHT(TEXT(AM87,"0.#"),1)=".",TRUE,FALSE)</formula>
    </cfRule>
  </conditionalFormatting>
  <conditionalFormatting sqref="AE55">
    <cfRule type="expression" dxfId="2787" priority="13401">
      <formula>IF(RIGHT(TEXT(AE55,"0.#"),1)=".",FALSE,TRUE)</formula>
    </cfRule>
    <cfRule type="expression" dxfId="2786" priority="13402">
      <formula>IF(RIGHT(TEXT(AE55,"0.#"),1)=".",TRUE,FALSE)</formula>
    </cfRule>
  </conditionalFormatting>
  <conditionalFormatting sqref="AI55">
    <cfRule type="expression" dxfId="2785" priority="13399">
      <formula>IF(RIGHT(TEXT(AI55,"0.#"),1)=".",FALSE,TRUE)</formula>
    </cfRule>
    <cfRule type="expression" dxfId="2784" priority="13400">
      <formula>IF(RIGHT(TEXT(AI55,"0.#"),1)=".",TRUE,FALSE)</formula>
    </cfRule>
  </conditionalFormatting>
  <conditionalFormatting sqref="AM34">
    <cfRule type="expression" dxfId="2783" priority="13479">
      <formula>IF(RIGHT(TEXT(AM34,"0.#"),1)=".",FALSE,TRUE)</formula>
    </cfRule>
    <cfRule type="expression" dxfId="2782" priority="13480">
      <formula>IF(RIGHT(TEXT(AM34,"0.#"),1)=".",TRUE,FALSE)</formula>
    </cfRule>
  </conditionalFormatting>
  <conditionalFormatting sqref="AE33">
    <cfRule type="expression" dxfId="2781" priority="13493">
      <formula>IF(RIGHT(TEXT(AE33,"0.#"),1)=".",FALSE,TRUE)</formula>
    </cfRule>
    <cfRule type="expression" dxfId="2780" priority="13494">
      <formula>IF(RIGHT(TEXT(AE33,"0.#"),1)=".",TRUE,FALSE)</formula>
    </cfRule>
  </conditionalFormatting>
  <conditionalFormatting sqref="AE34">
    <cfRule type="expression" dxfId="2779" priority="13491">
      <formula>IF(RIGHT(TEXT(AE34,"0.#"),1)=".",FALSE,TRUE)</formula>
    </cfRule>
    <cfRule type="expression" dxfId="2778" priority="13492">
      <formula>IF(RIGHT(TEXT(AE34,"0.#"),1)=".",TRUE,FALSE)</formula>
    </cfRule>
  </conditionalFormatting>
  <conditionalFormatting sqref="AI34">
    <cfRule type="expression" dxfId="2777" priority="13489">
      <formula>IF(RIGHT(TEXT(AI34,"0.#"),1)=".",FALSE,TRUE)</formula>
    </cfRule>
    <cfRule type="expression" dxfId="2776" priority="13490">
      <formula>IF(RIGHT(TEXT(AI34,"0.#"),1)=".",TRUE,FALSE)</formula>
    </cfRule>
  </conditionalFormatting>
  <conditionalFormatting sqref="AI33">
    <cfRule type="expression" dxfId="2775" priority="13487">
      <formula>IF(RIGHT(TEXT(AI33,"0.#"),1)=".",FALSE,TRUE)</formula>
    </cfRule>
    <cfRule type="expression" dxfId="2774" priority="13488">
      <formula>IF(RIGHT(TEXT(AI33,"0.#"),1)=".",TRUE,FALSE)</formula>
    </cfRule>
  </conditionalFormatting>
  <conditionalFormatting sqref="AI32">
    <cfRule type="expression" dxfId="2773" priority="13485">
      <formula>IF(RIGHT(TEXT(AI32,"0.#"),1)=".",FALSE,TRUE)</formula>
    </cfRule>
    <cfRule type="expression" dxfId="2772" priority="13486">
      <formula>IF(RIGHT(TEXT(AI32,"0.#"),1)=".",TRUE,FALSE)</formula>
    </cfRule>
  </conditionalFormatting>
  <conditionalFormatting sqref="AM32">
    <cfRule type="expression" dxfId="2771" priority="13483">
      <formula>IF(RIGHT(TEXT(AM32,"0.#"),1)=".",FALSE,TRUE)</formula>
    </cfRule>
    <cfRule type="expression" dxfId="2770" priority="13484">
      <formula>IF(RIGHT(TEXT(AM32,"0.#"),1)=".",TRUE,FALSE)</formula>
    </cfRule>
  </conditionalFormatting>
  <conditionalFormatting sqref="AM33">
    <cfRule type="expression" dxfId="2769" priority="13481">
      <formula>IF(RIGHT(TEXT(AM33,"0.#"),1)=".",FALSE,TRUE)</formula>
    </cfRule>
    <cfRule type="expression" dxfId="2768" priority="13482">
      <formula>IF(RIGHT(TEXT(AM33,"0.#"),1)=".",TRUE,FALSE)</formula>
    </cfRule>
  </conditionalFormatting>
  <conditionalFormatting sqref="AQ32:AQ34">
    <cfRule type="expression" dxfId="2767" priority="13473">
      <formula>IF(RIGHT(TEXT(AQ32,"0.#"),1)=".",FALSE,TRUE)</formula>
    </cfRule>
    <cfRule type="expression" dxfId="2766" priority="13474">
      <formula>IF(RIGHT(TEXT(AQ32,"0.#"),1)=".",TRUE,FALSE)</formula>
    </cfRule>
  </conditionalFormatting>
  <conditionalFormatting sqref="AU32:AU34">
    <cfRule type="expression" dxfId="2765" priority="13471">
      <formula>IF(RIGHT(TEXT(AU32,"0.#"),1)=".",FALSE,TRUE)</formula>
    </cfRule>
    <cfRule type="expression" dxfId="2764" priority="13472">
      <formula>IF(RIGHT(TEXT(AU32,"0.#"),1)=".",TRUE,FALSE)</formula>
    </cfRule>
  </conditionalFormatting>
  <conditionalFormatting sqref="AE53">
    <cfRule type="expression" dxfId="2763" priority="13405">
      <formula>IF(RIGHT(TEXT(AE53,"0.#"),1)=".",FALSE,TRUE)</formula>
    </cfRule>
    <cfRule type="expression" dxfId="2762" priority="13406">
      <formula>IF(RIGHT(TEXT(AE53,"0.#"),1)=".",TRUE,FALSE)</formula>
    </cfRule>
  </conditionalFormatting>
  <conditionalFormatting sqref="AE54">
    <cfRule type="expression" dxfId="2761" priority="13403">
      <formula>IF(RIGHT(TEXT(AE54,"0.#"),1)=".",FALSE,TRUE)</formula>
    </cfRule>
    <cfRule type="expression" dxfId="2760" priority="13404">
      <formula>IF(RIGHT(TEXT(AE54,"0.#"),1)=".",TRUE,FALSE)</formula>
    </cfRule>
  </conditionalFormatting>
  <conditionalFormatting sqref="AI54">
    <cfRule type="expression" dxfId="2759" priority="13397">
      <formula>IF(RIGHT(TEXT(AI54,"0.#"),1)=".",FALSE,TRUE)</formula>
    </cfRule>
    <cfRule type="expression" dxfId="2758" priority="13398">
      <formula>IF(RIGHT(TEXT(AI54,"0.#"),1)=".",TRUE,FALSE)</formula>
    </cfRule>
  </conditionalFormatting>
  <conditionalFormatting sqref="AI53">
    <cfRule type="expression" dxfId="2757" priority="13395">
      <formula>IF(RIGHT(TEXT(AI53,"0.#"),1)=".",FALSE,TRUE)</formula>
    </cfRule>
    <cfRule type="expression" dxfId="2756" priority="13396">
      <formula>IF(RIGHT(TEXT(AI53,"0.#"),1)=".",TRUE,FALSE)</formula>
    </cfRule>
  </conditionalFormatting>
  <conditionalFormatting sqref="AM53">
    <cfRule type="expression" dxfId="2755" priority="13393">
      <formula>IF(RIGHT(TEXT(AM53,"0.#"),1)=".",FALSE,TRUE)</formula>
    </cfRule>
    <cfRule type="expression" dxfId="2754" priority="13394">
      <formula>IF(RIGHT(TEXT(AM53,"0.#"),1)=".",TRUE,FALSE)</formula>
    </cfRule>
  </conditionalFormatting>
  <conditionalFormatting sqref="AM54">
    <cfRule type="expression" dxfId="2753" priority="13391">
      <formula>IF(RIGHT(TEXT(AM54,"0.#"),1)=".",FALSE,TRUE)</formula>
    </cfRule>
    <cfRule type="expression" dxfId="2752" priority="13392">
      <formula>IF(RIGHT(TEXT(AM54,"0.#"),1)=".",TRUE,FALSE)</formula>
    </cfRule>
  </conditionalFormatting>
  <conditionalFormatting sqref="AM55">
    <cfRule type="expression" dxfId="2751" priority="13389">
      <formula>IF(RIGHT(TEXT(AM55,"0.#"),1)=".",FALSE,TRUE)</formula>
    </cfRule>
    <cfRule type="expression" dxfId="2750" priority="13390">
      <formula>IF(RIGHT(TEXT(AM55,"0.#"),1)=".",TRUE,FALSE)</formula>
    </cfRule>
  </conditionalFormatting>
  <conditionalFormatting sqref="AE60">
    <cfRule type="expression" dxfId="2749" priority="13375">
      <formula>IF(RIGHT(TEXT(AE60,"0.#"),1)=".",FALSE,TRUE)</formula>
    </cfRule>
    <cfRule type="expression" dxfId="2748" priority="13376">
      <formula>IF(RIGHT(TEXT(AE60,"0.#"),1)=".",TRUE,FALSE)</formula>
    </cfRule>
  </conditionalFormatting>
  <conditionalFormatting sqref="AE61">
    <cfRule type="expression" dxfId="2747" priority="13373">
      <formula>IF(RIGHT(TEXT(AE61,"0.#"),1)=".",FALSE,TRUE)</formula>
    </cfRule>
    <cfRule type="expression" dxfId="2746" priority="13374">
      <formula>IF(RIGHT(TEXT(AE61,"0.#"),1)=".",TRUE,FALSE)</formula>
    </cfRule>
  </conditionalFormatting>
  <conditionalFormatting sqref="AE62">
    <cfRule type="expression" dxfId="2745" priority="13371">
      <formula>IF(RIGHT(TEXT(AE62,"0.#"),1)=".",FALSE,TRUE)</formula>
    </cfRule>
    <cfRule type="expression" dxfId="2744" priority="13372">
      <formula>IF(RIGHT(TEXT(AE62,"0.#"),1)=".",TRUE,FALSE)</formula>
    </cfRule>
  </conditionalFormatting>
  <conditionalFormatting sqref="AI62">
    <cfRule type="expression" dxfId="2743" priority="13369">
      <formula>IF(RIGHT(TEXT(AI62,"0.#"),1)=".",FALSE,TRUE)</formula>
    </cfRule>
    <cfRule type="expression" dxfId="2742" priority="13370">
      <formula>IF(RIGHT(TEXT(AI62,"0.#"),1)=".",TRUE,FALSE)</formula>
    </cfRule>
  </conditionalFormatting>
  <conditionalFormatting sqref="AI61">
    <cfRule type="expression" dxfId="2741" priority="13367">
      <formula>IF(RIGHT(TEXT(AI61,"0.#"),1)=".",FALSE,TRUE)</formula>
    </cfRule>
    <cfRule type="expression" dxfId="2740" priority="13368">
      <formula>IF(RIGHT(TEXT(AI61,"0.#"),1)=".",TRUE,FALSE)</formula>
    </cfRule>
  </conditionalFormatting>
  <conditionalFormatting sqref="AI60">
    <cfRule type="expression" dxfId="2739" priority="13365">
      <formula>IF(RIGHT(TEXT(AI60,"0.#"),1)=".",FALSE,TRUE)</formula>
    </cfRule>
    <cfRule type="expression" dxfId="2738" priority="13366">
      <formula>IF(RIGHT(TEXT(AI60,"0.#"),1)=".",TRUE,FALSE)</formula>
    </cfRule>
  </conditionalFormatting>
  <conditionalFormatting sqref="AM60">
    <cfRule type="expression" dxfId="2737" priority="13363">
      <formula>IF(RIGHT(TEXT(AM60,"0.#"),1)=".",FALSE,TRUE)</formula>
    </cfRule>
    <cfRule type="expression" dxfId="2736" priority="13364">
      <formula>IF(RIGHT(TEXT(AM60,"0.#"),1)=".",TRUE,FALSE)</formula>
    </cfRule>
  </conditionalFormatting>
  <conditionalFormatting sqref="AM61">
    <cfRule type="expression" dxfId="2735" priority="13361">
      <formula>IF(RIGHT(TEXT(AM61,"0.#"),1)=".",FALSE,TRUE)</formula>
    </cfRule>
    <cfRule type="expression" dxfId="2734" priority="13362">
      <formula>IF(RIGHT(TEXT(AM61,"0.#"),1)=".",TRUE,FALSE)</formula>
    </cfRule>
  </conditionalFormatting>
  <conditionalFormatting sqref="AM62">
    <cfRule type="expression" dxfId="2733" priority="13359">
      <formula>IF(RIGHT(TEXT(AM62,"0.#"),1)=".",FALSE,TRUE)</formula>
    </cfRule>
    <cfRule type="expression" dxfId="2732" priority="13360">
      <formula>IF(RIGHT(TEXT(AM62,"0.#"),1)=".",TRUE,FALSE)</formula>
    </cfRule>
  </conditionalFormatting>
  <conditionalFormatting sqref="AE87">
    <cfRule type="expression" dxfId="2731" priority="13345">
      <formula>IF(RIGHT(TEXT(AE87,"0.#"),1)=".",FALSE,TRUE)</formula>
    </cfRule>
    <cfRule type="expression" dxfId="2730" priority="13346">
      <formula>IF(RIGHT(TEXT(AE87,"0.#"),1)=".",TRUE,FALSE)</formula>
    </cfRule>
  </conditionalFormatting>
  <conditionalFormatting sqref="AE88">
    <cfRule type="expression" dxfId="2729" priority="13343">
      <formula>IF(RIGHT(TEXT(AE88,"0.#"),1)=".",FALSE,TRUE)</formula>
    </cfRule>
    <cfRule type="expression" dxfId="2728" priority="13344">
      <formula>IF(RIGHT(TEXT(AE88,"0.#"),1)=".",TRUE,FALSE)</formula>
    </cfRule>
  </conditionalFormatting>
  <conditionalFormatting sqref="AE89">
    <cfRule type="expression" dxfId="2727" priority="13341">
      <formula>IF(RIGHT(TEXT(AE89,"0.#"),1)=".",FALSE,TRUE)</formula>
    </cfRule>
    <cfRule type="expression" dxfId="2726" priority="13342">
      <formula>IF(RIGHT(TEXT(AE89,"0.#"),1)=".",TRUE,FALSE)</formula>
    </cfRule>
  </conditionalFormatting>
  <conditionalFormatting sqref="AI89">
    <cfRule type="expression" dxfId="2725" priority="13339">
      <formula>IF(RIGHT(TEXT(AI89,"0.#"),1)=".",FALSE,TRUE)</formula>
    </cfRule>
    <cfRule type="expression" dxfId="2724" priority="13340">
      <formula>IF(RIGHT(TEXT(AI89,"0.#"),1)=".",TRUE,FALSE)</formula>
    </cfRule>
  </conditionalFormatting>
  <conditionalFormatting sqref="AI88">
    <cfRule type="expression" dxfId="2723" priority="13337">
      <formula>IF(RIGHT(TEXT(AI88,"0.#"),1)=".",FALSE,TRUE)</formula>
    </cfRule>
    <cfRule type="expression" dxfId="2722" priority="13338">
      <formula>IF(RIGHT(TEXT(AI88,"0.#"),1)=".",TRUE,FALSE)</formula>
    </cfRule>
  </conditionalFormatting>
  <conditionalFormatting sqref="AI87">
    <cfRule type="expression" dxfId="2721" priority="13335">
      <formula>IF(RIGHT(TEXT(AI87,"0.#"),1)=".",FALSE,TRUE)</formula>
    </cfRule>
    <cfRule type="expression" dxfId="2720" priority="13336">
      <formula>IF(RIGHT(TEXT(AI87,"0.#"),1)=".",TRUE,FALSE)</formula>
    </cfRule>
  </conditionalFormatting>
  <conditionalFormatting sqref="AM88">
    <cfRule type="expression" dxfId="2719" priority="13331">
      <formula>IF(RIGHT(TEXT(AM88,"0.#"),1)=".",FALSE,TRUE)</formula>
    </cfRule>
    <cfRule type="expression" dxfId="2718" priority="13332">
      <formula>IF(RIGHT(TEXT(AM88,"0.#"),1)=".",TRUE,FALSE)</formula>
    </cfRule>
  </conditionalFormatting>
  <conditionalFormatting sqref="AM89">
    <cfRule type="expression" dxfId="2717" priority="13329">
      <formula>IF(RIGHT(TEXT(AM89,"0.#"),1)=".",FALSE,TRUE)</formula>
    </cfRule>
    <cfRule type="expression" dxfId="2716" priority="13330">
      <formula>IF(RIGHT(TEXT(AM89,"0.#"),1)=".",TRUE,FALSE)</formula>
    </cfRule>
  </conditionalFormatting>
  <conditionalFormatting sqref="AE92">
    <cfRule type="expression" dxfId="2715" priority="13315">
      <formula>IF(RIGHT(TEXT(AE92,"0.#"),1)=".",FALSE,TRUE)</formula>
    </cfRule>
    <cfRule type="expression" dxfId="2714" priority="13316">
      <formula>IF(RIGHT(TEXT(AE92,"0.#"),1)=".",TRUE,FALSE)</formula>
    </cfRule>
  </conditionalFormatting>
  <conditionalFormatting sqref="AE93">
    <cfRule type="expression" dxfId="2713" priority="13313">
      <formula>IF(RIGHT(TEXT(AE93,"0.#"),1)=".",FALSE,TRUE)</formula>
    </cfRule>
    <cfRule type="expression" dxfId="2712" priority="13314">
      <formula>IF(RIGHT(TEXT(AE93,"0.#"),1)=".",TRUE,FALSE)</formula>
    </cfRule>
  </conditionalFormatting>
  <conditionalFormatting sqref="AE94">
    <cfRule type="expression" dxfId="2711" priority="13311">
      <formula>IF(RIGHT(TEXT(AE94,"0.#"),1)=".",FALSE,TRUE)</formula>
    </cfRule>
    <cfRule type="expression" dxfId="2710" priority="13312">
      <formula>IF(RIGHT(TEXT(AE94,"0.#"),1)=".",TRUE,FALSE)</formula>
    </cfRule>
  </conditionalFormatting>
  <conditionalFormatting sqref="AI94">
    <cfRule type="expression" dxfId="2709" priority="13309">
      <formula>IF(RIGHT(TEXT(AI94,"0.#"),1)=".",FALSE,TRUE)</formula>
    </cfRule>
    <cfRule type="expression" dxfId="2708" priority="13310">
      <formula>IF(RIGHT(TEXT(AI94,"0.#"),1)=".",TRUE,FALSE)</formula>
    </cfRule>
  </conditionalFormatting>
  <conditionalFormatting sqref="AI93">
    <cfRule type="expression" dxfId="2707" priority="13307">
      <formula>IF(RIGHT(TEXT(AI93,"0.#"),1)=".",FALSE,TRUE)</formula>
    </cfRule>
    <cfRule type="expression" dxfId="2706" priority="13308">
      <formula>IF(RIGHT(TEXT(AI93,"0.#"),1)=".",TRUE,FALSE)</formula>
    </cfRule>
  </conditionalFormatting>
  <conditionalFormatting sqref="AI92">
    <cfRule type="expression" dxfId="2705" priority="13305">
      <formula>IF(RIGHT(TEXT(AI92,"0.#"),1)=".",FALSE,TRUE)</formula>
    </cfRule>
    <cfRule type="expression" dxfId="2704" priority="13306">
      <formula>IF(RIGHT(TEXT(AI92,"0.#"),1)=".",TRUE,FALSE)</formula>
    </cfRule>
  </conditionalFormatting>
  <conditionalFormatting sqref="AM92">
    <cfRule type="expression" dxfId="2703" priority="13303">
      <formula>IF(RIGHT(TEXT(AM92,"0.#"),1)=".",FALSE,TRUE)</formula>
    </cfRule>
    <cfRule type="expression" dxfId="2702" priority="13304">
      <formula>IF(RIGHT(TEXT(AM92,"0.#"),1)=".",TRUE,FALSE)</formula>
    </cfRule>
  </conditionalFormatting>
  <conditionalFormatting sqref="AM93">
    <cfRule type="expression" dxfId="2701" priority="13301">
      <formula>IF(RIGHT(TEXT(AM93,"0.#"),1)=".",FALSE,TRUE)</formula>
    </cfRule>
    <cfRule type="expression" dxfId="2700" priority="13302">
      <formula>IF(RIGHT(TEXT(AM93,"0.#"),1)=".",TRUE,FALSE)</formula>
    </cfRule>
  </conditionalFormatting>
  <conditionalFormatting sqref="AM94">
    <cfRule type="expression" dxfId="2699" priority="13299">
      <formula>IF(RIGHT(TEXT(AM94,"0.#"),1)=".",FALSE,TRUE)</formula>
    </cfRule>
    <cfRule type="expression" dxfId="2698" priority="13300">
      <formula>IF(RIGHT(TEXT(AM94,"0.#"),1)=".",TRUE,FALSE)</formula>
    </cfRule>
  </conditionalFormatting>
  <conditionalFormatting sqref="AE97">
    <cfRule type="expression" dxfId="2697" priority="13285">
      <formula>IF(RIGHT(TEXT(AE97,"0.#"),1)=".",FALSE,TRUE)</formula>
    </cfRule>
    <cfRule type="expression" dxfId="2696" priority="13286">
      <formula>IF(RIGHT(TEXT(AE97,"0.#"),1)=".",TRUE,FALSE)</formula>
    </cfRule>
  </conditionalFormatting>
  <conditionalFormatting sqref="AE98">
    <cfRule type="expression" dxfId="2695" priority="13283">
      <formula>IF(RIGHT(TEXT(AE98,"0.#"),1)=".",FALSE,TRUE)</formula>
    </cfRule>
    <cfRule type="expression" dxfId="2694" priority="13284">
      <formula>IF(RIGHT(TEXT(AE98,"0.#"),1)=".",TRUE,FALSE)</formula>
    </cfRule>
  </conditionalFormatting>
  <conditionalFormatting sqref="AE99">
    <cfRule type="expression" dxfId="2693" priority="13281">
      <formula>IF(RIGHT(TEXT(AE99,"0.#"),1)=".",FALSE,TRUE)</formula>
    </cfRule>
    <cfRule type="expression" dxfId="2692" priority="13282">
      <formula>IF(RIGHT(TEXT(AE99,"0.#"),1)=".",TRUE,FALSE)</formula>
    </cfRule>
  </conditionalFormatting>
  <conditionalFormatting sqref="AI99">
    <cfRule type="expression" dxfId="2691" priority="13279">
      <formula>IF(RIGHT(TEXT(AI99,"0.#"),1)=".",FALSE,TRUE)</formula>
    </cfRule>
    <cfRule type="expression" dxfId="2690" priority="13280">
      <formula>IF(RIGHT(TEXT(AI99,"0.#"),1)=".",TRUE,FALSE)</formula>
    </cfRule>
  </conditionalFormatting>
  <conditionalFormatting sqref="AI98">
    <cfRule type="expression" dxfId="2689" priority="13277">
      <formula>IF(RIGHT(TEXT(AI98,"0.#"),1)=".",FALSE,TRUE)</formula>
    </cfRule>
    <cfRule type="expression" dxfId="2688" priority="13278">
      <formula>IF(RIGHT(TEXT(AI98,"0.#"),1)=".",TRUE,FALSE)</formula>
    </cfRule>
  </conditionalFormatting>
  <conditionalFormatting sqref="AI97">
    <cfRule type="expression" dxfId="2687" priority="13275">
      <formula>IF(RIGHT(TEXT(AI97,"0.#"),1)=".",FALSE,TRUE)</formula>
    </cfRule>
    <cfRule type="expression" dxfId="2686" priority="13276">
      <formula>IF(RIGHT(TEXT(AI97,"0.#"),1)=".",TRUE,FALSE)</formula>
    </cfRule>
  </conditionalFormatting>
  <conditionalFormatting sqref="AM97">
    <cfRule type="expression" dxfId="2685" priority="13273">
      <formula>IF(RIGHT(TEXT(AM97,"0.#"),1)=".",FALSE,TRUE)</formula>
    </cfRule>
    <cfRule type="expression" dxfId="2684" priority="13274">
      <formula>IF(RIGHT(TEXT(AM97,"0.#"),1)=".",TRUE,FALSE)</formula>
    </cfRule>
  </conditionalFormatting>
  <conditionalFormatting sqref="AM98">
    <cfRule type="expression" dxfId="2683" priority="13271">
      <formula>IF(RIGHT(TEXT(AM98,"0.#"),1)=".",FALSE,TRUE)</formula>
    </cfRule>
    <cfRule type="expression" dxfId="2682" priority="13272">
      <formula>IF(RIGHT(TEXT(AM98,"0.#"),1)=".",TRUE,FALSE)</formula>
    </cfRule>
  </conditionalFormatting>
  <conditionalFormatting sqref="AM99">
    <cfRule type="expression" dxfId="2681" priority="13269">
      <formula>IF(RIGHT(TEXT(AM99,"0.#"),1)=".",FALSE,TRUE)</formula>
    </cfRule>
    <cfRule type="expression" dxfId="2680" priority="13270">
      <formula>IF(RIGHT(TEXT(AM99,"0.#"),1)=".",TRUE,FALSE)</formula>
    </cfRule>
  </conditionalFormatting>
  <conditionalFormatting sqref="AI101">
    <cfRule type="expression" dxfId="2679" priority="13255">
      <formula>IF(RIGHT(TEXT(AI101,"0.#"),1)=".",FALSE,TRUE)</formula>
    </cfRule>
    <cfRule type="expression" dxfId="2678" priority="13256">
      <formula>IF(RIGHT(TEXT(AI101,"0.#"),1)=".",TRUE,FALSE)</formula>
    </cfRule>
  </conditionalFormatting>
  <conditionalFormatting sqref="AM101">
    <cfRule type="expression" dxfId="2677" priority="13253">
      <formula>IF(RIGHT(TEXT(AM101,"0.#"),1)=".",FALSE,TRUE)</formula>
    </cfRule>
    <cfRule type="expression" dxfId="2676" priority="13254">
      <formula>IF(RIGHT(TEXT(AM101,"0.#"),1)=".",TRUE,FALSE)</formula>
    </cfRule>
  </conditionalFormatting>
  <conditionalFormatting sqref="AE102">
    <cfRule type="expression" dxfId="2675" priority="13251">
      <formula>IF(RIGHT(TEXT(AE102,"0.#"),1)=".",FALSE,TRUE)</formula>
    </cfRule>
    <cfRule type="expression" dxfId="2674" priority="13252">
      <formula>IF(RIGHT(TEXT(AE102,"0.#"),1)=".",TRUE,FALSE)</formula>
    </cfRule>
  </conditionalFormatting>
  <conditionalFormatting sqref="AI102">
    <cfRule type="expression" dxfId="2673" priority="13249">
      <formula>IF(RIGHT(TEXT(AI102,"0.#"),1)=".",FALSE,TRUE)</formula>
    </cfRule>
    <cfRule type="expression" dxfId="2672" priority="13250">
      <formula>IF(RIGHT(TEXT(AI102,"0.#"),1)=".",TRUE,FALSE)</formula>
    </cfRule>
  </conditionalFormatting>
  <conditionalFormatting sqref="AM102">
    <cfRule type="expression" dxfId="2671" priority="13247">
      <formula>IF(RIGHT(TEXT(AM102,"0.#"),1)=".",FALSE,TRUE)</formula>
    </cfRule>
    <cfRule type="expression" dxfId="2670" priority="13248">
      <formula>IF(RIGHT(TEXT(AM102,"0.#"),1)=".",TRUE,FALSE)</formula>
    </cfRule>
  </conditionalFormatting>
  <conditionalFormatting sqref="AQ102">
    <cfRule type="expression" dxfId="2669" priority="13245">
      <formula>IF(RIGHT(TEXT(AQ102,"0.#"),1)=".",FALSE,TRUE)</formula>
    </cfRule>
    <cfRule type="expression" dxfId="2668" priority="13246">
      <formula>IF(RIGHT(TEXT(AQ102,"0.#"),1)=".",TRUE,FALSE)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Q116">
    <cfRule type="expression" dxfId="2619" priority="13187">
      <formula>IF(RIGHT(TEXT(AQ116,"0.#"),1)=".",FALSE,TRUE)</formula>
    </cfRule>
    <cfRule type="expression" dxfId="2618" priority="13188">
      <formula>IF(RIGHT(TEXT(AQ116,"0.#"),1)=".",TRUE,FALSE)</formula>
    </cfRule>
  </conditionalFormatting>
  <conditionalFormatting sqref="AM116">
    <cfRule type="expression" dxfId="2617" priority="13183">
      <formula>IF(RIGHT(TEXT(AM116,"0.#"),1)=".",FALSE,TRUE)</formula>
    </cfRule>
    <cfRule type="expression" dxfId="2616" priority="13184">
      <formula>IF(RIGHT(TEXT(AM116,"0.#"),1)=".",TRUE,FALSE)</formula>
    </cfRule>
  </conditionalFormatting>
  <conditionalFormatting sqref="AM117">
    <cfRule type="expression" dxfId="2615" priority="13181">
      <formula>IF(RIGHT(TEXT(AM117,"0.#"),1)=".",FALSE,TRUE)</formula>
    </cfRule>
    <cfRule type="expression" dxfId="2614" priority="13182">
      <formula>IF(RIGHT(TEXT(AM117,"0.#"),1)=".",TRUE,FALSE)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AM135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50:AO851 AL855:AO874">
    <cfRule type="expression" dxfId="2529" priority="6657">
      <formula>IF(AND(AL850&gt;=0, RIGHT(TEXT(AL850,"0.#"),1)&lt;&gt;"."),TRUE,FALSE)</formula>
    </cfRule>
    <cfRule type="expression" dxfId="2528" priority="6658">
      <formula>IF(AND(AL850&gt;=0, RIGHT(TEXT(AL850,"0.#"),1)="."),TRUE,FALSE)</formula>
    </cfRule>
    <cfRule type="expression" dxfId="2527" priority="6659">
      <formula>IF(AND(AL850&lt;0, RIGHT(TEXT(AL850,"0.#"),1)&lt;&gt;"."),TRUE,FALSE)</formula>
    </cfRule>
    <cfRule type="expression" dxfId="2526" priority="6660">
      <formula>IF(AND(AL850&lt;0, RIGHT(TEXT(AL850,"0.#"),1)="."),TRUE,FALSE)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50:Y851 Y855:Y874">
    <cfRule type="expression" dxfId="2455" priority="2985">
      <formula>IF(RIGHT(TEXT(Y850,"0.#"),1)=".",FALSE,TRUE)</formula>
    </cfRule>
    <cfRule type="expression" dxfId="2454" priority="2986">
      <formula>IF(RIGHT(TEXT(Y850,"0.#"),1)=".",TRUE,FALSE)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10:AO1139">
    <cfRule type="expression" dxfId="2425" priority="2891">
      <formula>IF(AND(AL1110&gt;=0, RIGHT(TEXT(AL1110,"0.#"),1)&lt;&gt;"."),TRUE,FALSE)</formula>
    </cfRule>
    <cfRule type="expression" dxfId="2424" priority="2892">
      <formula>IF(AND(AL1110&gt;=0, RIGHT(TEXT(AL1110,"0.#"),1)="."),TRUE,FALSE)</formula>
    </cfRule>
    <cfRule type="expression" dxfId="2423" priority="2893">
      <formula>IF(AND(AL1110&lt;0, RIGHT(TEXT(AL1110,"0.#"),1)&lt;&gt;"."),TRUE,FALSE)</formula>
    </cfRule>
    <cfRule type="expression" dxfId="2422" priority="2894">
      <formula>IF(AND(AL1110&lt;0, RIGHT(TEXT(AL1110,"0.#"),1)="."),TRUE,FALSE)</formula>
    </cfRule>
  </conditionalFormatting>
  <conditionalFormatting sqref="Y1110:Y1139">
    <cfRule type="expression" dxfId="2421" priority="2889">
      <formula>IF(RIGHT(TEXT(Y1110,"0.#"),1)=".",FALSE,TRUE)</formula>
    </cfRule>
    <cfRule type="expression" dxfId="2420" priority="2890">
      <formula>IF(RIGHT(TEXT(Y1110,"0.#"),1)=".",TRUE,FALSE)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45:AO846">
    <cfRule type="expression" dxfId="2411" priority="2843">
      <formula>IF(AND(AL845&gt;=0, RIGHT(TEXT(AL845,"0.#"),1)&lt;&gt;"."),TRUE,FALSE)</formula>
    </cfRule>
    <cfRule type="expression" dxfId="2410" priority="2844">
      <formula>IF(AND(AL845&gt;=0, RIGHT(TEXT(AL845,"0.#"),1)="."),TRUE,FALSE)</formula>
    </cfRule>
    <cfRule type="expression" dxfId="2409" priority="2845">
      <formula>IF(AND(AL845&lt;0, RIGHT(TEXT(AL845,"0.#"),1)&lt;&gt;"."),TRUE,FALSE)</formula>
    </cfRule>
    <cfRule type="expression" dxfId="2408" priority="2846">
      <formula>IF(AND(AL845&lt;0, RIGHT(TEXT(AL845,"0.#"),1)="."),TRUE,FALSE)</formula>
    </cfRule>
  </conditionalFormatting>
  <conditionalFormatting sqref="Y845:Y846">
    <cfRule type="expression" dxfId="2407" priority="2841">
      <formula>IF(RIGHT(TEXT(Y845,"0.#"),1)=".",FALSE,TRUE)</formula>
    </cfRule>
    <cfRule type="expression" dxfId="2406" priority="2842">
      <formula>IF(RIGHT(TEXT(Y845,"0.#"),1)=".",TRUE,FALSE)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80:Y907">
    <cfRule type="expression" dxfId="2089" priority="2101">
      <formula>IF(RIGHT(TEXT(Y880,"0.#"),1)=".",FALSE,TRUE)</formula>
    </cfRule>
    <cfRule type="expression" dxfId="2088" priority="2102">
      <formula>IF(RIGHT(TEXT(Y880,"0.#"),1)=".",TRUE,FALSE)</formula>
    </cfRule>
  </conditionalFormatting>
  <conditionalFormatting sqref="Y878:Y879">
    <cfRule type="expression" dxfId="2087" priority="2095">
      <formula>IF(RIGHT(TEXT(Y878,"0.#"),1)=".",FALSE,TRUE)</formula>
    </cfRule>
    <cfRule type="expression" dxfId="2086" priority="2096">
      <formula>IF(RIGHT(TEXT(Y878,"0.#"),1)=".",TRUE,FALSE)</formula>
    </cfRule>
  </conditionalFormatting>
  <conditionalFormatting sqref="Y913:Y940">
    <cfRule type="expression" dxfId="2085" priority="2089">
      <formula>IF(RIGHT(TEXT(Y913,"0.#"),1)=".",FALSE,TRUE)</formula>
    </cfRule>
    <cfRule type="expression" dxfId="2084" priority="2090">
      <formula>IF(RIGHT(TEXT(Y913,"0.#"),1)=".",TRUE,FALSE)</formula>
    </cfRule>
  </conditionalFormatting>
  <conditionalFormatting sqref="Y911:Y912">
    <cfRule type="expression" dxfId="2083" priority="2083">
      <formula>IF(RIGHT(TEXT(Y911,"0.#"),1)=".",FALSE,TRUE)</formula>
    </cfRule>
    <cfRule type="expression" dxfId="2082" priority="2084">
      <formula>IF(RIGHT(TEXT(Y911,"0.#"),1)=".",TRUE,FALSE)</formula>
    </cfRule>
  </conditionalFormatting>
  <conditionalFormatting sqref="Y946:Y973">
    <cfRule type="expression" dxfId="2081" priority="2077">
      <formula>IF(RIGHT(TEXT(Y946,"0.#"),1)=".",FALSE,TRUE)</formula>
    </cfRule>
    <cfRule type="expression" dxfId="2080" priority="2078">
      <formula>IF(RIGHT(TEXT(Y946,"0.#"),1)=".",TRUE,FALSE)</formula>
    </cfRule>
  </conditionalFormatting>
  <conditionalFormatting sqref="Y944:Y945">
    <cfRule type="expression" dxfId="2079" priority="2071">
      <formula>IF(RIGHT(TEXT(Y944,"0.#"),1)=".",FALSE,TRUE)</formula>
    </cfRule>
    <cfRule type="expression" dxfId="2078" priority="2072">
      <formula>IF(RIGHT(TEXT(Y944,"0.#"),1)=".",TRUE,FALSE)</formula>
    </cfRule>
  </conditionalFormatting>
  <conditionalFormatting sqref="Y979:Y1006">
    <cfRule type="expression" dxfId="2077" priority="2065">
      <formula>IF(RIGHT(TEXT(Y979,"0.#"),1)=".",FALSE,TRUE)</formula>
    </cfRule>
    <cfRule type="expression" dxfId="2076" priority="2066">
      <formula>IF(RIGHT(TEXT(Y979,"0.#"),1)=".",TRUE,FALSE)</formula>
    </cfRule>
  </conditionalFormatting>
  <conditionalFormatting sqref="Y977:Y978">
    <cfRule type="expression" dxfId="2075" priority="2059">
      <formula>IF(RIGHT(TEXT(Y977,"0.#"),1)=".",FALSE,TRUE)</formula>
    </cfRule>
    <cfRule type="expression" dxfId="2074" priority="2060">
      <formula>IF(RIGHT(TEXT(Y977,"0.#"),1)=".",TRUE,FALSE)</formula>
    </cfRule>
  </conditionalFormatting>
  <conditionalFormatting sqref="Y1012:Y1039">
    <cfRule type="expression" dxfId="2073" priority="2053">
      <formula>IF(RIGHT(TEXT(Y1012,"0.#"),1)=".",FALSE,TRUE)</formula>
    </cfRule>
    <cfRule type="expression" dxfId="2072" priority="2054">
      <formula>IF(RIGHT(TEXT(Y1012,"0.#"),1)=".",TRUE,FALSE)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80:AO907">
    <cfRule type="expression" dxfId="1991" priority="2103">
      <formula>IF(AND(AL880&gt;=0, RIGHT(TEXT(AL880,"0.#"),1)&lt;&gt;"."),TRUE,FALSE)</formula>
    </cfRule>
    <cfRule type="expression" dxfId="1990" priority="2104">
      <formula>IF(AND(AL880&gt;=0, RIGHT(TEXT(AL880,"0.#"),1)="."),TRUE,FALSE)</formula>
    </cfRule>
    <cfRule type="expression" dxfId="1989" priority="2105">
      <formula>IF(AND(AL880&lt;0, RIGHT(TEXT(AL880,"0.#"),1)&lt;&gt;"."),TRUE,FALSE)</formula>
    </cfRule>
    <cfRule type="expression" dxfId="1988" priority="2106">
      <formula>IF(AND(AL880&lt;0, RIGHT(TEXT(AL880,"0.#"),1)="."),TRUE,FALSE)</formula>
    </cfRule>
  </conditionalFormatting>
  <conditionalFormatting sqref="AL878:AO879">
    <cfRule type="expression" dxfId="1987" priority="2097">
      <formula>IF(AND(AL878&gt;=0, RIGHT(TEXT(AL878,"0.#"),1)&lt;&gt;"."),TRUE,FALSE)</formula>
    </cfRule>
    <cfRule type="expression" dxfId="1986" priority="2098">
      <formula>IF(AND(AL878&gt;=0, RIGHT(TEXT(AL878,"0.#"),1)="."),TRUE,FALSE)</formula>
    </cfRule>
    <cfRule type="expression" dxfId="1985" priority="2099">
      <formula>IF(AND(AL878&lt;0, RIGHT(TEXT(AL878,"0.#"),1)&lt;&gt;"."),TRUE,FALSE)</formula>
    </cfRule>
    <cfRule type="expression" dxfId="1984" priority="2100">
      <formula>IF(AND(AL878&lt;0, RIGHT(TEXT(AL878,"0.#"),1)="."),TRUE,FALSE)</formula>
    </cfRule>
  </conditionalFormatting>
  <conditionalFormatting sqref="AL913:AO940">
    <cfRule type="expression" dxfId="1983" priority="2091">
      <formula>IF(AND(AL913&gt;=0, RIGHT(TEXT(AL913,"0.#"),1)&lt;&gt;"."),TRUE,FALSE)</formula>
    </cfRule>
    <cfRule type="expression" dxfId="1982" priority="2092">
      <formula>IF(AND(AL913&gt;=0, RIGHT(TEXT(AL913,"0.#"),1)="."),TRUE,FALSE)</formula>
    </cfRule>
    <cfRule type="expression" dxfId="1981" priority="2093">
      <formula>IF(AND(AL913&lt;0, RIGHT(TEXT(AL913,"0.#"),1)&lt;&gt;"."),TRUE,FALSE)</formula>
    </cfRule>
    <cfRule type="expression" dxfId="1980" priority="2094">
      <formula>IF(AND(AL913&lt;0, RIGHT(TEXT(AL913,"0.#"),1)="."),TRUE,FALSE)</formula>
    </cfRule>
  </conditionalFormatting>
  <conditionalFormatting sqref="AL911:AO912">
    <cfRule type="expression" dxfId="1979" priority="2085">
      <formula>IF(AND(AL911&gt;=0, RIGHT(TEXT(AL911,"0.#"),1)&lt;&gt;"."),TRUE,FALSE)</formula>
    </cfRule>
    <cfRule type="expression" dxfId="1978" priority="2086">
      <formula>IF(AND(AL911&gt;=0, RIGHT(TEXT(AL911,"0.#"),1)="."),TRUE,FALSE)</formula>
    </cfRule>
    <cfRule type="expression" dxfId="1977" priority="2087">
      <formula>IF(AND(AL911&lt;0, RIGHT(TEXT(AL911,"0.#"),1)&lt;&gt;"."),TRUE,FALSE)</formula>
    </cfRule>
    <cfRule type="expression" dxfId="1976" priority="2088">
      <formula>IF(AND(AL911&lt;0, RIGHT(TEXT(AL911,"0.#"),1)="."),TRUE,FALSE)</formula>
    </cfRule>
  </conditionalFormatting>
  <conditionalFormatting sqref="AL946:AO973">
    <cfRule type="expression" dxfId="1975" priority="2079">
      <formula>IF(AND(AL946&gt;=0, RIGHT(TEXT(AL946,"0.#"),1)&lt;&gt;"."),TRUE,FALSE)</formula>
    </cfRule>
    <cfRule type="expression" dxfId="1974" priority="2080">
      <formula>IF(AND(AL946&gt;=0, RIGHT(TEXT(AL946,"0.#"),1)="."),TRUE,FALSE)</formula>
    </cfRule>
    <cfRule type="expression" dxfId="1973" priority="2081">
      <formula>IF(AND(AL946&lt;0, RIGHT(TEXT(AL946,"0.#"),1)&lt;&gt;"."),TRUE,FALSE)</formula>
    </cfRule>
    <cfRule type="expression" dxfId="1972" priority="2082">
      <formula>IF(AND(AL946&lt;0, RIGHT(TEXT(AL946,"0.#"),1)="."),TRUE,FALSE)</formula>
    </cfRule>
  </conditionalFormatting>
  <conditionalFormatting sqref="AL944:AO945">
    <cfRule type="expression" dxfId="1971" priority="2073">
      <formula>IF(AND(AL944&gt;=0, RIGHT(TEXT(AL944,"0.#"),1)&lt;&gt;"."),TRUE,FALSE)</formula>
    </cfRule>
    <cfRule type="expression" dxfId="1970" priority="2074">
      <formula>IF(AND(AL944&gt;=0, RIGHT(TEXT(AL944,"0.#"),1)="."),TRUE,FALSE)</formula>
    </cfRule>
    <cfRule type="expression" dxfId="1969" priority="2075">
      <formula>IF(AND(AL944&lt;0, RIGHT(TEXT(AL944,"0.#"),1)&lt;&gt;"."),TRUE,FALSE)</formula>
    </cfRule>
    <cfRule type="expression" dxfId="1968" priority="2076">
      <formula>IF(AND(AL944&lt;0, RIGHT(TEXT(AL944,"0.#"),1)="."),TRUE,FALSE)</formula>
    </cfRule>
  </conditionalFormatting>
  <conditionalFormatting sqref="AL979:AO1006">
    <cfRule type="expression" dxfId="1967" priority="2067">
      <formula>IF(AND(AL979&gt;=0, RIGHT(TEXT(AL979,"0.#"),1)&lt;&gt;"."),TRUE,FALSE)</formula>
    </cfRule>
    <cfRule type="expression" dxfId="1966" priority="2068">
      <formula>IF(AND(AL979&gt;=0, RIGHT(TEXT(AL979,"0.#"),1)="."),TRUE,FALSE)</formula>
    </cfRule>
    <cfRule type="expression" dxfId="1965" priority="2069">
      <formula>IF(AND(AL979&lt;0, RIGHT(TEXT(AL979,"0.#"),1)&lt;&gt;"."),TRUE,FALSE)</formula>
    </cfRule>
    <cfRule type="expression" dxfId="1964" priority="2070">
      <formula>IF(AND(AL979&lt;0, RIGHT(TEXT(AL979,"0.#"),1)="."),TRUE,FALSE)</formula>
    </cfRule>
  </conditionalFormatting>
  <conditionalFormatting sqref="AL977:AO978">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L853:AO854">
    <cfRule type="expression" dxfId="723" priority="21">
      <formula>IF(AND(AL853&gt;=0, RIGHT(TEXT(AL853,"0.#"),1)&lt;&gt;"."),TRUE,FALSE)</formula>
    </cfRule>
    <cfRule type="expression" dxfId="722" priority="22">
      <formula>IF(AND(AL853&gt;=0, RIGHT(TEXT(AL853,"0.#"),1)="."),TRUE,FALSE)</formula>
    </cfRule>
    <cfRule type="expression" dxfId="721" priority="23">
      <formula>IF(AND(AL853&lt;0, RIGHT(TEXT(AL853,"0.#"),1)&lt;&gt;"."),TRUE,FALSE)</formula>
    </cfRule>
    <cfRule type="expression" dxfId="720" priority="24">
      <formula>IF(AND(AL853&lt;0, RIGHT(TEXT(AL853,"0.#"),1)="."),TRUE,FALSE)</formula>
    </cfRule>
  </conditionalFormatting>
  <conditionalFormatting sqref="Y853:Y854">
    <cfRule type="expression" dxfId="719" priority="19">
      <formula>IF(RIGHT(TEXT(Y853,"0.#"),1)=".",FALSE,TRUE)</formula>
    </cfRule>
    <cfRule type="expression" dxfId="718" priority="20">
      <formula>IF(RIGHT(TEXT(Y853,"0.#"),1)=".",TRUE,FALSE)</formula>
    </cfRule>
  </conditionalFormatting>
  <conditionalFormatting sqref="AL852:AO852">
    <cfRule type="expression" dxfId="717" priority="15">
      <formula>IF(AND(AL852&gt;=0, RIGHT(TEXT(AL852,"0.#"),1)&lt;&gt;"."),TRUE,FALSE)</formula>
    </cfRule>
    <cfRule type="expression" dxfId="716" priority="16">
      <formula>IF(AND(AL852&gt;=0, RIGHT(TEXT(AL852,"0.#"),1)="."),TRUE,FALSE)</formula>
    </cfRule>
    <cfRule type="expression" dxfId="715" priority="17">
      <formula>IF(AND(AL852&lt;0, RIGHT(TEXT(AL852,"0.#"),1)&lt;&gt;"."),TRUE,FALSE)</formula>
    </cfRule>
    <cfRule type="expression" dxfId="714" priority="18">
      <formula>IF(AND(AL852&lt;0, RIGHT(TEXT(AL852,"0.#"),1)="."),TRUE,FALSE)</formula>
    </cfRule>
  </conditionalFormatting>
  <conditionalFormatting sqref="Y852">
    <cfRule type="expression" dxfId="713" priority="13">
      <formula>IF(RIGHT(TEXT(Y852,"0.#"),1)=".",FALSE,TRUE)</formula>
    </cfRule>
    <cfRule type="expression" dxfId="712" priority="14">
      <formula>IF(RIGHT(TEXT(Y852,"0.#"),1)=".",TRUE,FALSE)</formula>
    </cfRule>
  </conditionalFormatting>
  <conditionalFormatting sqref="AL848:AO849">
    <cfRule type="expression" dxfId="711" priority="9">
      <formula>IF(AND(AL848&gt;=0, RIGHT(TEXT(AL848,"0.#"),1)&lt;&gt;"."),TRUE,FALSE)</formula>
    </cfRule>
    <cfRule type="expression" dxfId="710" priority="10">
      <formula>IF(AND(AL848&gt;=0, RIGHT(TEXT(AL848,"0.#"),1)="."),TRUE,FALSE)</formula>
    </cfRule>
    <cfRule type="expression" dxfId="709" priority="11">
      <formula>IF(AND(AL848&lt;0, RIGHT(TEXT(AL848,"0.#"),1)&lt;&gt;"."),TRUE,FALSE)</formula>
    </cfRule>
    <cfRule type="expression" dxfId="708" priority="12">
      <formula>IF(AND(AL848&lt;0, RIGHT(TEXT(AL848,"0.#"),1)="."),TRUE,FALSE)</formula>
    </cfRule>
  </conditionalFormatting>
  <conditionalFormatting sqref="Y848:Y849">
    <cfRule type="expression" dxfId="707" priority="7">
      <formula>IF(RIGHT(TEXT(Y848,"0.#"),1)=".",FALSE,TRUE)</formula>
    </cfRule>
    <cfRule type="expression" dxfId="706" priority="8">
      <formula>IF(RIGHT(TEXT(Y848,"0.#"),1)=".",TRUE,FALSE)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347</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5"/>
      <c r="Z2" s="827"/>
      <c r="AA2" s="828"/>
      <c r="AB2" s="1029" t="s">
        <v>11</v>
      </c>
      <c r="AC2" s="1030"/>
      <c r="AD2" s="1031"/>
      <c r="AE2" s="1035" t="s">
        <v>389</v>
      </c>
      <c r="AF2" s="1035"/>
      <c r="AG2" s="1035"/>
      <c r="AH2" s="1035"/>
      <c r="AI2" s="1035" t="s">
        <v>411</v>
      </c>
      <c r="AJ2" s="1035"/>
      <c r="AK2" s="1035"/>
      <c r="AL2" s="559"/>
      <c r="AM2" s="1035" t="s">
        <v>508</v>
      </c>
      <c r="AN2" s="1035"/>
      <c r="AO2" s="1035"/>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6"/>
      <c r="Z3" s="1027"/>
      <c r="AA3" s="1028"/>
      <c r="AB3" s="1032"/>
      <c r="AC3" s="1033"/>
      <c r="AD3" s="1034"/>
      <c r="AE3" s="920"/>
      <c r="AF3" s="920"/>
      <c r="AG3" s="920"/>
      <c r="AH3" s="920"/>
      <c r="AI3" s="920"/>
      <c r="AJ3" s="920"/>
      <c r="AK3" s="920"/>
      <c r="AL3" s="410"/>
      <c r="AM3" s="920"/>
      <c r="AN3" s="920"/>
      <c r="AO3" s="920"/>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2"/>
      <c r="I4" s="1002"/>
      <c r="J4" s="1002"/>
      <c r="K4" s="1002"/>
      <c r="L4" s="1002"/>
      <c r="M4" s="1002"/>
      <c r="N4" s="1002"/>
      <c r="O4" s="1003"/>
      <c r="P4" s="108"/>
      <c r="Q4" s="1010"/>
      <c r="R4" s="1010"/>
      <c r="S4" s="1010"/>
      <c r="T4" s="1010"/>
      <c r="U4" s="1010"/>
      <c r="V4" s="1010"/>
      <c r="W4" s="1010"/>
      <c r="X4" s="1011"/>
      <c r="Y4" s="1020" t="s">
        <v>12</v>
      </c>
      <c r="Z4" s="1021"/>
      <c r="AA4" s="1022"/>
      <c r="AB4" s="463"/>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49" t="s">
        <v>54</v>
      </c>
      <c r="Z5" s="1017"/>
      <c r="AA5" s="1018"/>
      <c r="AB5" s="525"/>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5"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347</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5"/>
      <c r="Z9" s="827"/>
      <c r="AA9" s="828"/>
      <c r="AB9" s="1029" t="s">
        <v>11</v>
      </c>
      <c r="AC9" s="1030"/>
      <c r="AD9" s="1031"/>
      <c r="AE9" s="1035" t="s">
        <v>389</v>
      </c>
      <c r="AF9" s="1035"/>
      <c r="AG9" s="1035"/>
      <c r="AH9" s="1035"/>
      <c r="AI9" s="1035" t="s">
        <v>411</v>
      </c>
      <c r="AJ9" s="1035"/>
      <c r="AK9" s="1035"/>
      <c r="AL9" s="559"/>
      <c r="AM9" s="1035" t="s">
        <v>508</v>
      </c>
      <c r="AN9" s="1035"/>
      <c r="AO9" s="1035"/>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6"/>
      <c r="Z10" s="1027"/>
      <c r="AA10" s="1028"/>
      <c r="AB10" s="1032"/>
      <c r="AC10" s="1033"/>
      <c r="AD10" s="1034"/>
      <c r="AE10" s="920"/>
      <c r="AF10" s="920"/>
      <c r="AG10" s="920"/>
      <c r="AH10" s="920"/>
      <c r="AI10" s="920"/>
      <c r="AJ10" s="920"/>
      <c r="AK10" s="920"/>
      <c r="AL10" s="410"/>
      <c r="AM10" s="920"/>
      <c r="AN10" s="920"/>
      <c r="AO10" s="920"/>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3"/>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49" t="s">
        <v>54</v>
      </c>
      <c r="Z12" s="1017"/>
      <c r="AA12" s="1018"/>
      <c r="AB12" s="525"/>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5"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347</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5"/>
      <c r="Z16" s="827"/>
      <c r="AA16" s="828"/>
      <c r="AB16" s="1029" t="s">
        <v>11</v>
      </c>
      <c r="AC16" s="1030"/>
      <c r="AD16" s="1031"/>
      <c r="AE16" s="1035" t="s">
        <v>389</v>
      </c>
      <c r="AF16" s="1035"/>
      <c r="AG16" s="1035"/>
      <c r="AH16" s="1035"/>
      <c r="AI16" s="1035" t="s">
        <v>411</v>
      </c>
      <c r="AJ16" s="1035"/>
      <c r="AK16" s="1035"/>
      <c r="AL16" s="559"/>
      <c r="AM16" s="1035" t="s">
        <v>508</v>
      </c>
      <c r="AN16" s="1035"/>
      <c r="AO16" s="1035"/>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6"/>
      <c r="Z17" s="1027"/>
      <c r="AA17" s="1028"/>
      <c r="AB17" s="1032"/>
      <c r="AC17" s="1033"/>
      <c r="AD17" s="1034"/>
      <c r="AE17" s="920"/>
      <c r="AF17" s="920"/>
      <c r="AG17" s="920"/>
      <c r="AH17" s="920"/>
      <c r="AI17" s="920"/>
      <c r="AJ17" s="920"/>
      <c r="AK17" s="920"/>
      <c r="AL17" s="410"/>
      <c r="AM17" s="920"/>
      <c r="AN17" s="920"/>
      <c r="AO17" s="920"/>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3"/>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49" t="s">
        <v>54</v>
      </c>
      <c r="Z19" s="1017"/>
      <c r="AA19" s="1018"/>
      <c r="AB19" s="525"/>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5"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347</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5"/>
      <c r="Z23" s="827"/>
      <c r="AA23" s="828"/>
      <c r="AB23" s="1029" t="s">
        <v>11</v>
      </c>
      <c r="AC23" s="1030"/>
      <c r="AD23" s="1031"/>
      <c r="AE23" s="1035" t="s">
        <v>389</v>
      </c>
      <c r="AF23" s="1035"/>
      <c r="AG23" s="1035"/>
      <c r="AH23" s="1035"/>
      <c r="AI23" s="1035" t="s">
        <v>411</v>
      </c>
      <c r="AJ23" s="1035"/>
      <c r="AK23" s="1035"/>
      <c r="AL23" s="559"/>
      <c r="AM23" s="1035" t="s">
        <v>508</v>
      </c>
      <c r="AN23" s="1035"/>
      <c r="AO23" s="1035"/>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6"/>
      <c r="Z24" s="1027"/>
      <c r="AA24" s="1028"/>
      <c r="AB24" s="1032"/>
      <c r="AC24" s="1033"/>
      <c r="AD24" s="1034"/>
      <c r="AE24" s="920"/>
      <c r="AF24" s="920"/>
      <c r="AG24" s="920"/>
      <c r="AH24" s="920"/>
      <c r="AI24" s="920"/>
      <c r="AJ24" s="920"/>
      <c r="AK24" s="920"/>
      <c r="AL24" s="410"/>
      <c r="AM24" s="920"/>
      <c r="AN24" s="920"/>
      <c r="AO24" s="920"/>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3"/>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49" t="s">
        <v>54</v>
      </c>
      <c r="Z26" s="1017"/>
      <c r="AA26" s="1018"/>
      <c r="AB26" s="525"/>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5"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347</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5"/>
      <c r="Z30" s="827"/>
      <c r="AA30" s="828"/>
      <c r="AB30" s="1029" t="s">
        <v>11</v>
      </c>
      <c r="AC30" s="1030"/>
      <c r="AD30" s="1031"/>
      <c r="AE30" s="1035" t="s">
        <v>389</v>
      </c>
      <c r="AF30" s="1035"/>
      <c r="AG30" s="1035"/>
      <c r="AH30" s="1035"/>
      <c r="AI30" s="1035" t="s">
        <v>411</v>
      </c>
      <c r="AJ30" s="1035"/>
      <c r="AK30" s="1035"/>
      <c r="AL30" s="559"/>
      <c r="AM30" s="1035" t="s">
        <v>508</v>
      </c>
      <c r="AN30" s="1035"/>
      <c r="AO30" s="1035"/>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6"/>
      <c r="Z31" s="1027"/>
      <c r="AA31" s="1028"/>
      <c r="AB31" s="1032"/>
      <c r="AC31" s="1033"/>
      <c r="AD31" s="1034"/>
      <c r="AE31" s="920"/>
      <c r="AF31" s="920"/>
      <c r="AG31" s="920"/>
      <c r="AH31" s="920"/>
      <c r="AI31" s="920"/>
      <c r="AJ31" s="920"/>
      <c r="AK31" s="920"/>
      <c r="AL31" s="410"/>
      <c r="AM31" s="920"/>
      <c r="AN31" s="920"/>
      <c r="AO31" s="920"/>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3"/>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49" t="s">
        <v>54</v>
      </c>
      <c r="Z33" s="1017"/>
      <c r="AA33" s="1018"/>
      <c r="AB33" s="525"/>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5"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347</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5"/>
      <c r="Z37" s="827"/>
      <c r="AA37" s="828"/>
      <c r="AB37" s="1029" t="s">
        <v>11</v>
      </c>
      <c r="AC37" s="1030"/>
      <c r="AD37" s="1031"/>
      <c r="AE37" s="1035" t="s">
        <v>389</v>
      </c>
      <c r="AF37" s="1035"/>
      <c r="AG37" s="1035"/>
      <c r="AH37" s="1035"/>
      <c r="AI37" s="1035" t="s">
        <v>411</v>
      </c>
      <c r="AJ37" s="1035"/>
      <c r="AK37" s="1035"/>
      <c r="AL37" s="559"/>
      <c r="AM37" s="1035" t="s">
        <v>508</v>
      </c>
      <c r="AN37" s="1035"/>
      <c r="AO37" s="1035"/>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6"/>
      <c r="Z38" s="1027"/>
      <c r="AA38" s="1028"/>
      <c r="AB38" s="1032"/>
      <c r="AC38" s="1033"/>
      <c r="AD38" s="1034"/>
      <c r="AE38" s="920"/>
      <c r="AF38" s="920"/>
      <c r="AG38" s="920"/>
      <c r="AH38" s="920"/>
      <c r="AI38" s="920"/>
      <c r="AJ38" s="920"/>
      <c r="AK38" s="920"/>
      <c r="AL38" s="410"/>
      <c r="AM38" s="920"/>
      <c r="AN38" s="920"/>
      <c r="AO38" s="920"/>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3"/>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49" t="s">
        <v>54</v>
      </c>
      <c r="Z40" s="1017"/>
      <c r="AA40" s="1018"/>
      <c r="AB40" s="525"/>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5"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347</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5"/>
      <c r="Z44" s="827"/>
      <c r="AA44" s="828"/>
      <c r="AB44" s="1029" t="s">
        <v>11</v>
      </c>
      <c r="AC44" s="1030"/>
      <c r="AD44" s="1031"/>
      <c r="AE44" s="1035" t="s">
        <v>389</v>
      </c>
      <c r="AF44" s="1035"/>
      <c r="AG44" s="1035"/>
      <c r="AH44" s="1035"/>
      <c r="AI44" s="1035" t="s">
        <v>411</v>
      </c>
      <c r="AJ44" s="1035"/>
      <c r="AK44" s="1035"/>
      <c r="AL44" s="559"/>
      <c r="AM44" s="1035" t="s">
        <v>508</v>
      </c>
      <c r="AN44" s="1035"/>
      <c r="AO44" s="1035"/>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6"/>
      <c r="Z45" s="1027"/>
      <c r="AA45" s="1028"/>
      <c r="AB45" s="1032"/>
      <c r="AC45" s="1033"/>
      <c r="AD45" s="1034"/>
      <c r="AE45" s="920"/>
      <c r="AF45" s="920"/>
      <c r="AG45" s="920"/>
      <c r="AH45" s="920"/>
      <c r="AI45" s="920"/>
      <c r="AJ45" s="920"/>
      <c r="AK45" s="920"/>
      <c r="AL45" s="410"/>
      <c r="AM45" s="920"/>
      <c r="AN45" s="920"/>
      <c r="AO45" s="920"/>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3"/>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49" t="s">
        <v>54</v>
      </c>
      <c r="Z47" s="1017"/>
      <c r="AA47" s="1018"/>
      <c r="AB47" s="525"/>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5"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347</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5"/>
      <c r="Z51" s="827"/>
      <c r="AA51" s="828"/>
      <c r="AB51" s="559" t="s">
        <v>11</v>
      </c>
      <c r="AC51" s="1030"/>
      <c r="AD51" s="1031"/>
      <c r="AE51" s="1035" t="s">
        <v>389</v>
      </c>
      <c r="AF51" s="1035"/>
      <c r="AG51" s="1035"/>
      <c r="AH51" s="1035"/>
      <c r="AI51" s="1035" t="s">
        <v>411</v>
      </c>
      <c r="AJ51" s="1035"/>
      <c r="AK51" s="1035"/>
      <c r="AL51" s="559"/>
      <c r="AM51" s="1035" t="s">
        <v>508</v>
      </c>
      <c r="AN51" s="1035"/>
      <c r="AO51" s="1035"/>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6"/>
      <c r="Z52" s="1027"/>
      <c r="AA52" s="1028"/>
      <c r="AB52" s="1032"/>
      <c r="AC52" s="1033"/>
      <c r="AD52" s="1034"/>
      <c r="AE52" s="920"/>
      <c r="AF52" s="920"/>
      <c r="AG52" s="920"/>
      <c r="AH52" s="920"/>
      <c r="AI52" s="920"/>
      <c r="AJ52" s="920"/>
      <c r="AK52" s="920"/>
      <c r="AL52" s="410"/>
      <c r="AM52" s="920"/>
      <c r="AN52" s="920"/>
      <c r="AO52" s="920"/>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3"/>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49" t="s">
        <v>54</v>
      </c>
      <c r="Z54" s="1017"/>
      <c r="AA54" s="1018"/>
      <c r="AB54" s="525"/>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5"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347</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5"/>
      <c r="Z58" s="827"/>
      <c r="AA58" s="828"/>
      <c r="AB58" s="1029" t="s">
        <v>11</v>
      </c>
      <c r="AC58" s="1030"/>
      <c r="AD58" s="1031"/>
      <c r="AE58" s="1035" t="s">
        <v>389</v>
      </c>
      <c r="AF58" s="1035"/>
      <c r="AG58" s="1035"/>
      <c r="AH58" s="1035"/>
      <c r="AI58" s="1035" t="s">
        <v>411</v>
      </c>
      <c r="AJ58" s="1035"/>
      <c r="AK58" s="1035"/>
      <c r="AL58" s="559"/>
      <c r="AM58" s="1035" t="s">
        <v>508</v>
      </c>
      <c r="AN58" s="1035"/>
      <c r="AO58" s="1035"/>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6"/>
      <c r="Z59" s="1027"/>
      <c r="AA59" s="1028"/>
      <c r="AB59" s="1032"/>
      <c r="AC59" s="1033"/>
      <c r="AD59" s="1034"/>
      <c r="AE59" s="920"/>
      <c r="AF59" s="920"/>
      <c r="AG59" s="920"/>
      <c r="AH59" s="920"/>
      <c r="AI59" s="920"/>
      <c r="AJ59" s="920"/>
      <c r="AK59" s="920"/>
      <c r="AL59" s="410"/>
      <c r="AM59" s="920"/>
      <c r="AN59" s="920"/>
      <c r="AO59" s="920"/>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3"/>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49" t="s">
        <v>54</v>
      </c>
      <c r="Z61" s="1017"/>
      <c r="AA61" s="1018"/>
      <c r="AB61" s="525"/>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5"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347</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5"/>
      <c r="Z65" s="827"/>
      <c r="AA65" s="828"/>
      <c r="AB65" s="1029" t="s">
        <v>11</v>
      </c>
      <c r="AC65" s="1030"/>
      <c r="AD65" s="1031"/>
      <c r="AE65" s="1035" t="s">
        <v>389</v>
      </c>
      <c r="AF65" s="1035"/>
      <c r="AG65" s="1035"/>
      <c r="AH65" s="1035"/>
      <c r="AI65" s="1035" t="s">
        <v>411</v>
      </c>
      <c r="AJ65" s="1035"/>
      <c r="AK65" s="1035"/>
      <c r="AL65" s="559"/>
      <c r="AM65" s="1035" t="s">
        <v>508</v>
      </c>
      <c r="AN65" s="1035"/>
      <c r="AO65" s="1035"/>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6"/>
      <c r="Z66" s="1027"/>
      <c r="AA66" s="1028"/>
      <c r="AB66" s="1032"/>
      <c r="AC66" s="1033"/>
      <c r="AD66" s="1034"/>
      <c r="AE66" s="920"/>
      <c r="AF66" s="920"/>
      <c r="AG66" s="920"/>
      <c r="AH66" s="920"/>
      <c r="AI66" s="920"/>
      <c r="AJ66" s="920"/>
      <c r="AK66" s="920"/>
      <c r="AL66" s="410"/>
      <c r="AM66" s="920"/>
      <c r="AN66" s="920"/>
      <c r="AO66" s="920"/>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3"/>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49" t="s">
        <v>54</v>
      </c>
      <c r="Z68" s="1017"/>
      <c r="AA68" s="1018"/>
      <c r="AB68" s="525"/>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49" t="s">
        <v>13</v>
      </c>
      <c r="Z69" s="1017"/>
      <c r="AA69" s="1018"/>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8"/>
      <c r="B4" s="1049"/>
      <c r="C4" s="1049"/>
      <c r="D4" s="1049"/>
      <c r="E4" s="1049"/>
      <c r="F4" s="1050"/>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8"/>
      <c r="B5" s="1049"/>
      <c r="C5" s="1049"/>
      <c r="D5" s="1049"/>
      <c r="E5" s="1049"/>
      <c r="F5" s="105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8"/>
      <c r="B6" s="1049"/>
      <c r="C6" s="1049"/>
      <c r="D6" s="1049"/>
      <c r="E6" s="1049"/>
      <c r="F6" s="105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8"/>
      <c r="B7" s="1049"/>
      <c r="C7" s="1049"/>
      <c r="D7" s="1049"/>
      <c r="E7" s="1049"/>
      <c r="F7" s="105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8"/>
      <c r="B8" s="1049"/>
      <c r="C8" s="1049"/>
      <c r="D8" s="1049"/>
      <c r="E8" s="1049"/>
      <c r="F8" s="105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8"/>
      <c r="B9" s="1049"/>
      <c r="C9" s="1049"/>
      <c r="D9" s="1049"/>
      <c r="E9" s="1049"/>
      <c r="F9" s="105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8"/>
      <c r="B10" s="1049"/>
      <c r="C10" s="1049"/>
      <c r="D10" s="1049"/>
      <c r="E10" s="1049"/>
      <c r="F10" s="105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8"/>
      <c r="B11" s="1049"/>
      <c r="C11" s="1049"/>
      <c r="D11" s="1049"/>
      <c r="E11" s="1049"/>
      <c r="F11" s="105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8"/>
      <c r="B12" s="1049"/>
      <c r="C12" s="1049"/>
      <c r="D12" s="1049"/>
      <c r="E12" s="1049"/>
      <c r="F12" s="105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8"/>
      <c r="B13" s="1049"/>
      <c r="C13" s="1049"/>
      <c r="D13" s="1049"/>
      <c r="E13" s="1049"/>
      <c r="F13" s="105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8"/>
      <c r="B14" s="1049"/>
      <c r="C14" s="1049"/>
      <c r="D14" s="1049"/>
      <c r="E14" s="1049"/>
      <c r="F14" s="1050"/>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8"/>
      <c r="B15" s="1049"/>
      <c r="C15" s="1049"/>
      <c r="D15" s="1049"/>
      <c r="E15" s="1049"/>
      <c r="F15" s="1050"/>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8"/>
      <c r="B16" s="1049"/>
      <c r="C16" s="1049"/>
      <c r="D16" s="1049"/>
      <c r="E16" s="1049"/>
      <c r="F16" s="1050"/>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8"/>
      <c r="B18" s="1049"/>
      <c r="C18" s="1049"/>
      <c r="D18" s="1049"/>
      <c r="E18" s="1049"/>
      <c r="F18" s="105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8"/>
      <c r="B19" s="1049"/>
      <c r="C19" s="1049"/>
      <c r="D19" s="1049"/>
      <c r="E19" s="1049"/>
      <c r="F19" s="105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8"/>
      <c r="B20" s="1049"/>
      <c r="C20" s="1049"/>
      <c r="D20" s="1049"/>
      <c r="E20" s="1049"/>
      <c r="F20" s="105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8"/>
      <c r="B21" s="1049"/>
      <c r="C21" s="1049"/>
      <c r="D21" s="1049"/>
      <c r="E21" s="1049"/>
      <c r="F21" s="105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8"/>
      <c r="B22" s="1049"/>
      <c r="C22" s="1049"/>
      <c r="D22" s="1049"/>
      <c r="E22" s="1049"/>
      <c r="F22" s="105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8"/>
      <c r="B23" s="1049"/>
      <c r="C23" s="1049"/>
      <c r="D23" s="1049"/>
      <c r="E23" s="1049"/>
      <c r="F23" s="105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8"/>
      <c r="B24" s="1049"/>
      <c r="C24" s="1049"/>
      <c r="D24" s="1049"/>
      <c r="E24" s="1049"/>
      <c r="F24" s="105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8"/>
      <c r="B25" s="1049"/>
      <c r="C25" s="1049"/>
      <c r="D25" s="1049"/>
      <c r="E25" s="1049"/>
      <c r="F25" s="105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8"/>
      <c r="B26" s="1049"/>
      <c r="C26" s="1049"/>
      <c r="D26" s="1049"/>
      <c r="E26" s="1049"/>
      <c r="F26" s="105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8"/>
      <c r="B27" s="1049"/>
      <c r="C27" s="1049"/>
      <c r="D27" s="1049"/>
      <c r="E27" s="1049"/>
      <c r="F27" s="1050"/>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8"/>
      <c r="B28" s="1049"/>
      <c r="C28" s="1049"/>
      <c r="D28" s="1049"/>
      <c r="E28" s="1049"/>
      <c r="F28" s="1050"/>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8"/>
      <c r="B29" s="1049"/>
      <c r="C29" s="1049"/>
      <c r="D29" s="1049"/>
      <c r="E29" s="1049"/>
      <c r="F29" s="1050"/>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8"/>
      <c r="B31" s="1049"/>
      <c r="C31" s="1049"/>
      <c r="D31" s="1049"/>
      <c r="E31" s="1049"/>
      <c r="F31" s="105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8"/>
      <c r="B32" s="1049"/>
      <c r="C32" s="1049"/>
      <c r="D32" s="1049"/>
      <c r="E32" s="1049"/>
      <c r="F32" s="105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8"/>
      <c r="B33" s="1049"/>
      <c r="C33" s="1049"/>
      <c r="D33" s="1049"/>
      <c r="E33" s="1049"/>
      <c r="F33" s="105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8"/>
      <c r="B34" s="1049"/>
      <c r="C34" s="1049"/>
      <c r="D34" s="1049"/>
      <c r="E34" s="1049"/>
      <c r="F34" s="105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8"/>
      <c r="B35" s="1049"/>
      <c r="C35" s="1049"/>
      <c r="D35" s="1049"/>
      <c r="E35" s="1049"/>
      <c r="F35" s="105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8"/>
      <c r="B36" s="1049"/>
      <c r="C36" s="1049"/>
      <c r="D36" s="1049"/>
      <c r="E36" s="1049"/>
      <c r="F36" s="105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8"/>
      <c r="B37" s="1049"/>
      <c r="C37" s="1049"/>
      <c r="D37" s="1049"/>
      <c r="E37" s="1049"/>
      <c r="F37" s="105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8"/>
      <c r="B38" s="1049"/>
      <c r="C38" s="1049"/>
      <c r="D38" s="1049"/>
      <c r="E38" s="1049"/>
      <c r="F38" s="105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8"/>
      <c r="B39" s="1049"/>
      <c r="C39" s="1049"/>
      <c r="D39" s="1049"/>
      <c r="E39" s="1049"/>
      <c r="F39" s="105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8"/>
      <c r="B40" s="1049"/>
      <c r="C40" s="1049"/>
      <c r="D40" s="1049"/>
      <c r="E40" s="1049"/>
      <c r="F40" s="1050"/>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8"/>
      <c r="B41" s="1049"/>
      <c r="C41" s="1049"/>
      <c r="D41" s="1049"/>
      <c r="E41" s="1049"/>
      <c r="F41" s="1050"/>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8"/>
      <c r="B42" s="1049"/>
      <c r="C42" s="1049"/>
      <c r="D42" s="1049"/>
      <c r="E42" s="1049"/>
      <c r="F42" s="1050"/>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8"/>
      <c r="B44" s="1049"/>
      <c r="C44" s="1049"/>
      <c r="D44" s="1049"/>
      <c r="E44" s="1049"/>
      <c r="F44" s="105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8"/>
      <c r="B45" s="1049"/>
      <c r="C45" s="1049"/>
      <c r="D45" s="1049"/>
      <c r="E45" s="1049"/>
      <c r="F45" s="105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8"/>
      <c r="B46" s="1049"/>
      <c r="C46" s="1049"/>
      <c r="D46" s="1049"/>
      <c r="E46" s="1049"/>
      <c r="F46" s="105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8"/>
      <c r="B47" s="1049"/>
      <c r="C47" s="1049"/>
      <c r="D47" s="1049"/>
      <c r="E47" s="1049"/>
      <c r="F47" s="105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8"/>
      <c r="B48" s="1049"/>
      <c r="C48" s="1049"/>
      <c r="D48" s="1049"/>
      <c r="E48" s="1049"/>
      <c r="F48" s="105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8"/>
      <c r="B49" s="1049"/>
      <c r="C49" s="1049"/>
      <c r="D49" s="1049"/>
      <c r="E49" s="1049"/>
      <c r="F49" s="105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8"/>
      <c r="B50" s="1049"/>
      <c r="C50" s="1049"/>
      <c r="D50" s="1049"/>
      <c r="E50" s="1049"/>
      <c r="F50" s="105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8"/>
      <c r="B51" s="1049"/>
      <c r="C51" s="1049"/>
      <c r="D51" s="1049"/>
      <c r="E51" s="1049"/>
      <c r="F51" s="105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8"/>
      <c r="B52" s="1049"/>
      <c r="C52" s="1049"/>
      <c r="D52" s="1049"/>
      <c r="E52" s="1049"/>
      <c r="F52" s="105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8"/>
      <c r="B56" s="1049"/>
      <c r="C56" s="1049"/>
      <c r="D56" s="1049"/>
      <c r="E56" s="1049"/>
      <c r="F56" s="1050"/>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8"/>
      <c r="B58" s="1049"/>
      <c r="C58" s="1049"/>
      <c r="D58" s="1049"/>
      <c r="E58" s="1049"/>
      <c r="F58" s="105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8"/>
      <c r="B59" s="1049"/>
      <c r="C59" s="1049"/>
      <c r="D59" s="1049"/>
      <c r="E59" s="1049"/>
      <c r="F59" s="105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8"/>
      <c r="B60" s="1049"/>
      <c r="C60" s="1049"/>
      <c r="D60" s="1049"/>
      <c r="E60" s="1049"/>
      <c r="F60" s="105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8"/>
      <c r="B61" s="1049"/>
      <c r="C61" s="1049"/>
      <c r="D61" s="1049"/>
      <c r="E61" s="1049"/>
      <c r="F61" s="105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8"/>
      <c r="B62" s="1049"/>
      <c r="C62" s="1049"/>
      <c r="D62" s="1049"/>
      <c r="E62" s="1049"/>
      <c r="F62" s="105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8"/>
      <c r="B63" s="1049"/>
      <c r="C63" s="1049"/>
      <c r="D63" s="1049"/>
      <c r="E63" s="1049"/>
      <c r="F63" s="105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8"/>
      <c r="B64" s="1049"/>
      <c r="C64" s="1049"/>
      <c r="D64" s="1049"/>
      <c r="E64" s="1049"/>
      <c r="F64" s="105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8"/>
      <c r="B65" s="1049"/>
      <c r="C65" s="1049"/>
      <c r="D65" s="1049"/>
      <c r="E65" s="1049"/>
      <c r="F65" s="105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8"/>
      <c r="B66" s="1049"/>
      <c r="C66" s="1049"/>
      <c r="D66" s="1049"/>
      <c r="E66" s="1049"/>
      <c r="F66" s="105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8"/>
      <c r="B67" s="1049"/>
      <c r="C67" s="1049"/>
      <c r="D67" s="1049"/>
      <c r="E67" s="1049"/>
      <c r="F67" s="1050"/>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8"/>
      <c r="B68" s="1049"/>
      <c r="C68" s="1049"/>
      <c r="D68" s="1049"/>
      <c r="E68" s="1049"/>
      <c r="F68" s="1050"/>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8"/>
      <c r="B69" s="1049"/>
      <c r="C69" s="1049"/>
      <c r="D69" s="1049"/>
      <c r="E69" s="1049"/>
      <c r="F69" s="1050"/>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8"/>
      <c r="B71" s="1049"/>
      <c r="C71" s="1049"/>
      <c r="D71" s="1049"/>
      <c r="E71" s="1049"/>
      <c r="F71" s="105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8"/>
      <c r="B72" s="1049"/>
      <c r="C72" s="1049"/>
      <c r="D72" s="1049"/>
      <c r="E72" s="1049"/>
      <c r="F72" s="105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8"/>
      <c r="B73" s="1049"/>
      <c r="C73" s="1049"/>
      <c r="D73" s="1049"/>
      <c r="E73" s="1049"/>
      <c r="F73" s="105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8"/>
      <c r="B74" s="1049"/>
      <c r="C74" s="1049"/>
      <c r="D74" s="1049"/>
      <c r="E74" s="1049"/>
      <c r="F74" s="105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8"/>
      <c r="B75" s="1049"/>
      <c r="C75" s="1049"/>
      <c r="D75" s="1049"/>
      <c r="E75" s="1049"/>
      <c r="F75" s="105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8"/>
      <c r="B76" s="1049"/>
      <c r="C76" s="1049"/>
      <c r="D76" s="1049"/>
      <c r="E76" s="1049"/>
      <c r="F76" s="105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8"/>
      <c r="B77" s="1049"/>
      <c r="C77" s="1049"/>
      <c r="D77" s="1049"/>
      <c r="E77" s="1049"/>
      <c r="F77" s="105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8"/>
      <c r="B78" s="1049"/>
      <c r="C78" s="1049"/>
      <c r="D78" s="1049"/>
      <c r="E78" s="1049"/>
      <c r="F78" s="105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8"/>
      <c r="B79" s="1049"/>
      <c r="C79" s="1049"/>
      <c r="D79" s="1049"/>
      <c r="E79" s="1049"/>
      <c r="F79" s="105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8"/>
      <c r="B80" s="1049"/>
      <c r="C80" s="1049"/>
      <c r="D80" s="1049"/>
      <c r="E80" s="1049"/>
      <c r="F80" s="1050"/>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8"/>
      <c r="B81" s="1049"/>
      <c r="C81" s="1049"/>
      <c r="D81" s="1049"/>
      <c r="E81" s="1049"/>
      <c r="F81" s="1050"/>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8"/>
      <c r="B82" s="1049"/>
      <c r="C82" s="1049"/>
      <c r="D82" s="1049"/>
      <c r="E82" s="1049"/>
      <c r="F82" s="1050"/>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8"/>
      <c r="B84" s="1049"/>
      <c r="C84" s="1049"/>
      <c r="D84" s="1049"/>
      <c r="E84" s="1049"/>
      <c r="F84" s="105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8"/>
      <c r="B85" s="1049"/>
      <c r="C85" s="1049"/>
      <c r="D85" s="1049"/>
      <c r="E85" s="1049"/>
      <c r="F85" s="105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8"/>
      <c r="B86" s="1049"/>
      <c r="C86" s="1049"/>
      <c r="D86" s="1049"/>
      <c r="E86" s="1049"/>
      <c r="F86" s="105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8"/>
      <c r="B87" s="1049"/>
      <c r="C87" s="1049"/>
      <c r="D87" s="1049"/>
      <c r="E87" s="1049"/>
      <c r="F87" s="105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8"/>
      <c r="B88" s="1049"/>
      <c r="C88" s="1049"/>
      <c r="D88" s="1049"/>
      <c r="E88" s="1049"/>
      <c r="F88" s="105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8"/>
      <c r="B89" s="1049"/>
      <c r="C89" s="1049"/>
      <c r="D89" s="1049"/>
      <c r="E89" s="1049"/>
      <c r="F89" s="105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8"/>
      <c r="B90" s="1049"/>
      <c r="C90" s="1049"/>
      <c r="D90" s="1049"/>
      <c r="E90" s="1049"/>
      <c r="F90" s="105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8"/>
      <c r="B91" s="1049"/>
      <c r="C91" s="1049"/>
      <c r="D91" s="1049"/>
      <c r="E91" s="1049"/>
      <c r="F91" s="105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8"/>
      <c r="B92" s="1049"/>
      <c r="C92" s="1049"/>
      <c r="D92" s="1049"/>
      <c r="E92" s="1049"/>
      <c r="F92" s="105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8"/>
      <c r="B93" s="1049"/>
      <c r="C93" s="1049"/>
      <c r="D93" s="1049"/>
      <c r="E93" s="1049"/>
      <c r="F93" s="1050"/>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8"/>
      <c r="B94" s="1049"/>
      <c r="C94" s="1049"/>
      <c r="D94" s="1049"/>
      <c r="E94" s="1049"/>
      <c r="F94" s="1050"/>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8"/>
      <c r="B95" s="1049"/>
      <c r="C95" s="1049"/>
      <c r="D95" s="1049"/>
      <c r="E95" s="1049"/>
      <c r="F95" s="1050"/>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8"/>
      <c r="B97" s="1049"/>
      <c r="C97" s="1049"/>
      <c r="D97" s="1049"/>
      <c r="E97" s="1049"/>
      <c r="F97" s="105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8"/>
      <c r="B98" s="1049"/>
      <c r="C98" s="1049"/>
      <c r="D98" s="1049"/>
      <c r="E98" s="1049"/>
      <c r="F98" s="105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8"/>
      <c r="B99" s="1049"/>
      <c r="C99" s="1049"/>
      <c r="D99" s="1049"/>
      <c r="E99" s="1049"/>
      <c r="F99" s="105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8"/>
      <c r="B100" s="1049"/>
      <c r="C100" s="1049"/>
      <c r="D100" s="1049"/>
      <c r="E100" s="1049"/>
      <c r="F100" s="105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8"/>
      <c r="B101" s="1049"/>
      <c r="C101" s="1049"/>
      <c r="D101" s="1049"/>
      <c r="E101" s="1049"/>
      <c r="F101" s="105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8"/>
      <c r="B102" s="1049"/>
      <c r="C102" s="1049"/>
      <c r="D102" s="1049"/>
      <c r="E102" s="1049"/>
      <c r="F102" s="105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8"/>
      <c r="B103" s="1049"/>
      <c r="C103" s="1049"/>
      <c r="D103" s="1049"/>
      <c r="E103" s="1049"/>
      <c r="F103" s="105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8"/>
      <c r="B104" s="1049"/>
      <c r="C104" s="1049"/>
      <c r="D104" s="1049"/>
      <c r="E104" s="1049"/>
      <c r="F104" s="105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8"/>
      <c r="B105" s="1049"/>
      <c r="C105" s="1049"/>
      <c r="D105" s="1049"/>
      <c r="E105" s="1049"/>
      <c r="F105" s="105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8"/>
      <c r="B109" s="1049"/>
      <c r="C109" s="1049"/>
      <c r="D109" s="1049"/>
      <c r="E109" s="1049"/>
      <c r="F109" s="1050"/>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8"/>
      <c r="B111" s="1049"/>
      <c r="C111" s="1049"/>
      <c r="D111" s="1049"/>
      <c r="E111" s="1049"/>
      <c r="F111" s="105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8"/>
      <c r="B112" s="1049"/>
      <c r="C112" s="1049"/>
      <c r="D112" s="1049"/>
      <c r="E112" s="1049"/>
      <c r="F112" s="105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8"/>
      <c r="B113" s="1049"/>
      <c r="C113" s="1049"/>
      <c r="D113" s="1049"/>
      <c r="E113" s="1049"/>
      <c r="F113" s="105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8"/>
      <c r="B114" s="1049"/>
      <c r="C114" s="1049"/>
      <c r="D114" s="1049"/>
      <c r="E114" s="1049"/>
      <c r="F114" s="105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8"/>
      <c r="B115" s="1049"/>
      <c r="C115" s="1049"/>
      <c r="D115" s="1049"/>
      <c r="E115" s="1049"/>
      <c r="F115" s="105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8"/>
      <c r="B116" s="1049"/>
      <c r="C116" s="1049"/>
      <c r="D116" s="1049"/>
      <c r="E116" s="1049"/>
      <c r="F116" s="105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8"/>
      <c r="B117" s="1049"/>
      <c r="C117" s="1049"/>
      <c r="D117" s="1049"/>
      <c r="E117" s="1049"/>
      <c r="F117" s="105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8"/>
      <c r="B118" s="1049"/>
      <c r="C118" s="1049"/>
      <c r="D118" s="1049"/>
      <c r="E118" s="1049"/>
      <c r="F118" s="105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8"/>
      <c r="B119" s="1049"/>
      <c r="C119" s="1049"/>
      <c r="D119" s="1049"/>
      <c r="E119" s="1049"/>
      <c r="F119" s="105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8"/>
      <c r="B120" s="1049"/>
      <c r="C120" s="1049"/>
      <c r="D120" s="1049"/>
      <c r="E120" s="1049"/>
      <c r="F120" s="1050"/>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8"/>
      <c r="B121" s="1049"/>
      <c r="C121" s="1049"/>
      <c r="D121" s="1049"/>
      <c r="E121" s="1049"/>
      <c r="F121" s="1050"/>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8"/>
      <c r="B122" s="1049"/>
      <c r="C122" s="1049"/>
      <c r="D122" s="1049"/>
      <c r="E122" s="1049"/>
      <c r="F122" s="1050"/>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8"/>
      <c r="B124" s="1049"/>
      <c r="C124" s="1049"/>
      <c r="D124" s="1049"/>
      <c r="E124" s="1049"/>
      <c r="F124" s="105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8"/>
      <c r="B125" s="1049"/>
      <c r="C125" s="1049"/>
      <c r="D125" s="1049"/>
      <c r="E125" s="1049"/>
      <c r="F125" s="105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8"/>
      <c r="B126" s="1049"/>
      <c r="C126" s="1049"/>
      <c r="D126" s="1049"/>
      <c r="E126" s="1049"/>
      <c r="F126" s="105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8"/>
      <c r="B127" s="1049"/>
      <c r="C127" s="1049"/>
      <c r="D127" s="1049"/>
      <c r="E127" s="1049"/>
      <c r="F127" s="105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8"/>
      <c r="B128" s="1049"/>
      <c r="C128" s="1049"/>
      <c r="D128" s="1049"/>
      <c r="E128" s="1049"/>
      <c r="F128" s="105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8"/>
      <c r="B129" s="1049"/>
      <c r="C129" s="1049"/>
      <c r="D129" s="1049"/>
      <c r="E129" s="1049"/>
      <c r="F129" s="105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8"/>
      <c r="B130" s="1049"/>
      <c r="C130" s="1049"/>
      <c r="D130" s="1049"/>
      <c r="E130" s="1049"/>
      <c r="F130" s="105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8"/>
      <c r="B131" s="1049"/>
      <c r="C131" s="1049"/>
      <c r="D131" s="1049"/>
      <c r="E131" s="1049"/>
      <c r="F131" s="105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8"/>
      <c r="B132" s="1049"/>
      <c r="C132" s="1049"/>
      <c r="D132" s="1049"/>
      <c r="E132" s="1049"/>
      <c r="F132" s="105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8"/>
      <c r="B133" s="1049"/>
      <c r="C133" s="1049"/>
      <c r="D133" s="1049"/>
      <c r="E133" s="1049"/>
      <c r="F133" s="1050"/>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8"/>
      <c r="B134" s="1049"/>
      <c r="C134" s="1049"/>
      <c r="D134" s="1049"/>
      <c r="E134" s="1049"/>
      <c r="F134" s="1050"/>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8"/>
      <c r="B135" s="1049"/>
      <c r="C135" s="1049"/>
      <c r="D135" s="1049"/>
      <c r="E135" s="1049"/>
      <c r="F135" s="1050"/>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8"/>
      <c r="B137" s="1049"/>
      <c r="C137" s="1049"/>
      <c r="D137" s="1049"/>
      <c r="E137" s="1049"/>
      <c r="F137" s="105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8"/>
      <c r="B138" s="1049"/>
      <c r="C138" s="1049"/>
      <c r="D138" s="1049"/>
      <c r="E138" s="1049"/>
      <c r="F138" s="105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8"/>
      <c r="B139" s="1049"/>
      <c r="C139" s="1049"/>
      <c r="D139" s="1049"/>
      <c r="E139" s="1049"/>
      <c r="F139" s="105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8"/>
      <c r="B140" s="1049"/>
      <c r="C140" s="1049"/>
      <c r="D140" s="1049"/>
      <c r="E140" s="1049"/>
      <c r="F140" s="105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8"/>
      <c r="B141" s="1049"/>
      <c r="C141" s="1049"/>
      <c r="D141" s="1049"/>
      <c r="E141" s="1049"/>
      <c r="F141" s="105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8"/>
      <c r="B142" s="1049"/>
      <c r="C142" s="1049"/>
      <c r="D142" s="1049"/>
      <c r="E142" s="1049"/>
      <c r="F142" s="105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8"/>
      <c r="B143" s="1049"/>
      <c r="C143" s="1049"/>
      <c r="D143" s="1049"/>
      <c r="E143" s="1049"/>
      <c r="F143" s="105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8"/>
      <c r="B144" s="1049"/>
      <c r="C144" s="1049"/>
      <c r="D144" s="1049"/>
      <c r="E144" s="1049"/>
      <c r="F144" s="105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8"/>
      <c r="B145" s="1049"/>
      <c r="C145" s="1049"/>
      <c r="D145" s="1049"/>
      <c r="E145" s="1049"/>
      <c r="F145" s="105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8"/>
      <c r="B146" s="1049"/>
      <c r="C146" s="1049"/>
      <c r="D146" s="1049"/>
      <c r="E146" s="1049"/>
      <c r="F146" s="1050"/>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8"/>
      <c r="B147" s="1049"/>
      <c r="C147" s="1049"/>
      <c r="D147" s="1049"/>
      <c r="E147" s="1049"/>
      <c r="F147" s="1050"/>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8"/>
      <c r="B148" s="1049"/>
      <c r="C148" s="1049"/>
      <c r="D148" s="1049"/>
      <c r="E148" s="1049"/>
      <c r="F148" s="1050"/>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8"/>
      <c r="B150" s="1049"/>
      <c r="C150" s="1049"/>
      <c r="D150" s="1049"/>
      <c r="E150" s="1049"/>
      <c r="F150" s="105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8"/>
      <c r="B151" s="1049"/>
      <c r="C151" s="1049"/>
      <c r="D151" s="1049"/>
      <c r="E151" s="1049"/>
      <c r="F151" s="105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8"/>
      <c r="B152" s="1049"/>
      <c r="C152" s="1049"/>
      <c r="D152" s="1049"/>
      <c r="E152" s="1049"/>
      <c r="F152" s="105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8"/>
      <c r="B153" s="1049"/>
      <c r="C153" s="1049"/>
      <c r="D153" s="1049"/>
      <c r="E153" s="1049"/>
      <c r="F153" s="105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8"/>
      <c r="B154" s="1049"/>
      <c r="C154" s="1049"/>
      <c r="D154" s="1049"/>
      <c r="E154" s="1049"/>
      <c r="F154" s="105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8"/>
      <c r="B155" s="1049"/>
      <c r="C155" s="1049"/>
      <c r="D155" s="1049"/>
      <c r="E155" s="1049"/>
      <c r="F155" s="105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8"/>
      <c r="B156" s="1049"/>
      <c r="C156" s="1049"/>
      <c r="D156" s="1049"/>
      <c r="E156" s="1049"/>
      <c r="F156" s="105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8"/>
      <c r="B157" s="1049"/>
      <c r="C157" s="1049"/>
      <c r="D157" s="1049"/>
      <c r="E157" s="1049"/>
      <c r="F157" s="105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8"/>
      <c r="B158" s="1049"/>
      <c r="C158" s="1049"/>
      <c r="D158" s="1049"/>
      <c r="E158" s="1049"/>
      <c r="F158" s="105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8"/>
      <c r="B162" s="1049"/>
      <c r="C162" s="1049"/>
      <c r="D162" s="1049"/>
      <c r="E162" s="1049"/>
      <c r="F162" s="1050"/>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8"/>
      <c r="B164" s="1049"/>
      <c r="C164" s="1049"/>
      <c r="D164" s="1049"/>
      <c r="E164" s="1049"/>
      <c r="F164" s="105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8"/>
      <c r="B165" s="1049"/>
      <c r="C165" s="1049"/>
      <c r="D165" s="1049"/>
      <c r="E165" s="1049"/>
      <c r="F165" s="105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8"/>
      <c r="B166" s="1049"/>
      <c r="C166" s="1049"/>
      <c r="D166" s="1049"/>
      <c r="E166" s="1049"/>
      <c r="F166" s="105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8"/>
      <c r="B167" s="1049"/>
      <c r="C167" s="1049"/>
      <c r="D167" s="1049"/>
      <c r="E167" s="1049"/>
      <c r="F167" s="105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8"/>
      <c r="B168" s="1049"/>
      <c r="C168" s="1049"/>
      <c r="D168" s="1049"/>
      <c r="E168" s="1049"/>
      <c r="F168" s="105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8"/>
      <c r="B169" s="1049"/>
      <c r="C169" s="1049"/>
      <c r="D169" s="1049"/>
      <c r="E169" s="1049"/>
      <c r="F169" s="105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8"/>
      <c r="B170" s="1049"/>
      <c r="C170" s="1049"/>
      <c r="D170" s="1049"/>
      <c r="E170" s="1049"/>
      <c r="F170" s="105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8"/>
      <c r="B171" s="1049"/>
      <c r="C171" s="1049"/>
      <c r="D171" s="1049"/>
      <c r="E171" s="1049"/>
      <c r="F171" s="105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8"/>
      <c r="B172" s="1049"/>
      <c r="C172" s="1049"/>
      <c r="D172" s="1049"/>
      <c r="E172" s="1049"/>
      <c r="F172" s="105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8"/>
      <c r="B173" s="1049"/>
      <c r="C173" s="1049"/>
      <c r="D173" s="1049"/>
      <c r="E173" s="1049"/>
      <c r="F173" s="1050"/>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8"/>
      <c r="B174" s="1049"/>
      <c r="C174" s="1049"/>
      <c r="D174" s="1049"/>
      <c r="E174" s="1049"/>
      <c r="F174" s="1050"/>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8"/>
      <c r="B175" s="1049"/>
      <c r="C175" s="1049"/>
      <c r="D175" s="1049"/>
      <c r="E175" s="1049"/>
      <c r="F175" s="1050"/>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8"/>
      <c r="B177" s="1049"/>
      <c r="C177" s="1049"/>
      <c r="D177" s="1049"/>
      <c r="E177" s="1049"/>
      <c r="F177" s="105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8"/>
      <c r="B178" s="1049"/>
      <c r="C178" s="1049"/>
      <c r="D178" s="1049"/>
      <c r="E178" s="1049"/>
      <c r="F178" s="105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8"/>
      <c r="B179" s="1049"/>
      <c r="C179" s="1049"/>
      <c r="D179" s="1049"/>
      <c r="E179" s="1049"/>
      <c r="F179" s="105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8"/>
      <c r="B180" s="1049"/>
      <c r="C180" s="1049"/>
      <c r="D180" s="1049"/>
      <c r="E180" s="1049"/>
      <c r="F180" s="105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8"/>
      <c r="B181" s="1049"/>
      <c r="C181" s="1049"/>
      <c r="D181" s="1049"/>
      <c r="E181" s="1049"/>
      <c r="F181" s="105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8"/>
      <c r="B182" s="1049"/>
      <c r="C182" s="1049"/>
      <c r="D182" s="1049"/>
      <c r="E182" s="1049"/>
      <c r="F182" s="105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8"/>
      <c r="B183" s="1049"/>
      <c r="C183" s="1049"/>
      <c r="D183" s="1049"/>
      <c r="E183" s="1049"/>
      <c r="F183" s="105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8"/>
      <c r="B184" s="1049"/>
      <c r="C184" s="1049"/>
      <c r="D184" s="1049"/>
      <c r="E184" s="1049"/>
      <c r="F184" s="105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8"/>
      <c r="B185" s="1049"/>
      <c r="C185" s="1049"/>
      <c r="D185" s="1049"/>
      <c r="E185" s="1049"/>
      <c r="F185" s="105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8"/>
      <c r="B186" s="1049"/>
      <c r="C186" s="1049"/>
      <c r="D186" s="1049"/>
      <c r="E186" s="1049"/>
      <c r="F186" s="1050"/>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8"/>
      <c r="B187" s="1049"/>
      <c r="C187" s="1049"/>
      <c r="D187" s="1049"/>
      <c r="E187" s="1049"/>
      <c r="F187" s="1050"/>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8"/>
      <c r="B188" s="1049"/>
      <c r="C188" s="1049"/>
      <c r="D188" s="1049"/>
      <c r="E188" s="1049"/>
      <c r="F188" s="1050"/>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8"/>
      <c r="B190" s="1049"/>
      <c r="C190" s="1049"/>
      <c r="D190" s="1049"/>
      <c r="E190" s="1049"/>
      <c r="F190" s="105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8"/>
      <c r="B191" s="1049"/>
      <c r="C191" s="1049"/>
      <c r="D191" s="1049"/>
      <c r="E191" s="1049"/>
      <c r="F191" s="105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8"/>
      <c r="B192" s="1049"/>
      <c r="C192" s="1049"/>
      <c r="D192" s="1049"/>
      <c r="E192" s="1049"/>
      <c r="F192" s="105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8"/>
      <c r="B193" s="1049"/>
      <c r="C193" s="1049"/>
      <c r="D193" s="1049"/>
      <c r="E193" s="1049"/>
      <c r="F193" s="105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8"/>
      <c r="B194" s="1049"/>
      <c r="C194" s="1049"/>
      <c r="D194" s="1049"/>
      <c r="E194" s="1049"/>
      <c r="F194" s="105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8"/>
      <c r="B195" s="1049"/>
      <c r="C195" s="1049"/>
      <c r="D195" s="1049"/>
      <c r="E195" s="1049"/>
      <c r="F195" s="105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8"/>
      <c r="B196" s="1049"/>
      <c r="C196" s="1049"/>
      <c r="D196" s="1049"/>
      <c r="E196" s="1049"/>
      <c r="F196" s="105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8"/>
      <c r="B197" s="1049"/>
      <c r="C197" s="1049"/>
      <c r="D197" s="1049"/>
      <c r="E197" s="1049"/>
      <c r="F197" s="105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8"/>
      <c r="B198" s="1049"/>
      <c r="C198" s="1049"/>
      <c r="D198" s="1049"/>
      <c r="E198" s="1049"/>
      <c r="F198" s="105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8"/>
      <c r="B199" s="1049"/>
      <c r="C199" s="1049"/>
      <c r="D199" s="1049"/>
      <c r="E199" s="1049"/>
      <c r="F199" s="1050"/>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8"/>
      <c r="B200" s="1049"/>
      <c r="C200" s="1049"/>
      <c r="D200" s="1049"/>
      <c r="E200" s="1049"/>
      <c r="F200" s="1050"/>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8"/>
      <c r="B201" s="1049"/>
      <c r="C201" s="1049"/>
      <c r="D201" s="1049"/>
      <c r="E201" s="1049"/>
      <c r="F201" s="1050"/>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8"/>
      <c r="B203" s="1049"/>
      <c r="C203" s="1049"/>
      <c r="D203" s="1049"/>
      <c r="E203" s="1049"/>
      <c r="F203" s="105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8"/>
      <c r="B204" s="1049"/>
      <c r="C204" s="1049"/>
      <c r="D204" s="1049"/>
      <c r="E204" s="1049"/>
      <c r="F204" s="105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8"/>
      <c r="B205" s="1049"/>
      <c r="C205" s="1049"/>
      <c r="D205" s="1049"/>
      <c r="E205" s="1049"/>
      <c r="F205" s="105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8"/>
      <c r="B206" s="1049"/>
      <c r="C206" s="1049"/>
      <c r="D206" s="1049"/>
      <c r="E206" s="1049"/>
      <c r="F206" s="105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8"/>
      <c r="B207" s="1049"/>
      <c r="C207" s="1049"/>
      <c r="D207" s="1049"/>
      <c r="E207" s="1049"/>
      <c r="F207" s="105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8"/>
      <c r="B208" s="1049"/>
      <c r="C208" s="1049"/>
      <c r="D208" s="1049"/>
      <c r="E208" s="1049"/>
      <c r="F208" s="105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8"/>
      <c r="B209" s="1049"/>
      <c r="C209" s="1049"/>
      <c r="D209" s="1049"/>
      <c r="E209" s="1049"/>
      <c r="F209" s="105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8"/>
      <c r="B210" s="1049"/>
      <c r="C210" s="1049"/>
      <c r="D210" s="1049"/>
      <c r="E210" s="1049"/>
      <c r="F210" s="105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8"/>
      <c r="B211" s="1049"/>
      <c r="C211" s="1049"/>
      <c r="D211" s="1049"/>
      <c r="E211" s="1049"/>
      <c r="F211" s="105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8"/>
      <c r="B215" s="1049"/>
      <c r="C215" s="1049"/>
      <c r="D215" s="1049"/>
      <c r="E215" s="1049"/>
      <c r="F215" s="1050"/>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8"/>
      <c r="B217" s="1049"/>
      <c r="C217" s="1049"/>
      <c r="D217" s="1049"/>
      <c r="E217" s="1049"/>
      <c r="F217" s="105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8"/>
      <c r="B218" s="1049"/>
      <c r="C218" s="1049"/>
      <c r="D218" s="1049"/>
      <c r="E218" s="1049"/>
      <c r="F218" s="105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8"/>
      <c r="B219" s="1049"/>
      <c r="C219" s="1049"/>
      <c r="D219" s="1049"/>
      <c r="E219" s="1049"/>
      <c r="F219" s="105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8"/>
      <c r="B220" s="1049"/>
      <c r="C220" s="1049"/>
      <c r="D220" s="1049"/>
      <c r="E220" s="1049"/>
      <c r="F220" s="105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8"/>
      <c r="B221" s="1049"/>
      <c r="C221" s="1049"/>
      <c r="D221" s="1049"/>
      <c r="E221" s="1049"/>
      <c r="F221" s="105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8"/>
      <c r="B222" s="1049"/>
      <c r="C222" s="1049"/>
      <c r="D222" s="1049"/>
      <c r="E222" s="1049"/>
      <c r="F222" s="105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8"/>
      <c r="B223" s="1049"/>
      <c r="C223" s="1049"/>
      <c r="D223" s="1049"/>
      <c r="E223" s="1049"/>
      <c r="F223" s="105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8"/>
      <c r="B224" s="1049"/>
      <c r="C224" s="1049"/>
      <c r="D224" s="1049"/>
      <c r="E224" s="1049"/>
      <c r="F224" s="105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8"/>
      <c r="B225" s="1049"/>
      <c r="C225" s="1049"/>
      <c r="D225" s="1049"/>
      <c r="E225" s="1049"/>
      <c r="F225" s="105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8"/>
      <c r="B226" s="1049"/>
      <c r="C226" s="1049"/>
      <c r="D226" s="1049"/>
      <c r="E226" s="1049"/>
      <c r="F226" s="1050"/>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8"/>
      <c r="B227" s="1049"/>
      <c r="C227" s="1049"/>
      <c r="D227" s="1049"/>
      <c r="E227" s="1049"/>
      <c r="F227" s="1050"/>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8"/>
      <c r="B228" s="1049"/>
      <c r="C228" s="1049"/>
      <c r="D228" s="1049"/>
      <c r="E228" s="1049"/>
      <c r="F228" s="1050"/>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8"/>
      <c r="B230" s="1049"/>
      <c r="C230" s="1049"/>
      <c r="D230" s="1049"/>
      <c r="E230" s="1049"/>
      <c r="F230" s="105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8"/>
      <c r="B231" s="1049"/>
      <c r="C231" s="1049"/>
      <c r="D231" s="1049"/>
      <c r="E231" s="1049"/>
      <c r="F231" s="105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8"/>
      <c r="B232" s="1049"/>
      <c r="C232" s="1049"/>
      <c r="D232" s="1049"/>
      <c r="E232" s="1049"/>
      <c r="F232" s="105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8"/>
      <c r="B233" s="1049"/>
      <c r="C233" s="1049"/>
      <c r="D233" s="1049"/>
      <c r="E233" s="1049"/>
      <c r="F233" s="105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8"/>
      <c r="B234" s="1049"/>
      <c r="C234" s="1049"/>
      <c r="D234" s="1049"/>
      <c r="E234" s="1049"/>
      <c r="F234" s="105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8"/>
      <c r="B235" s="1049"/>
      <c r="C235" s="1049"/>
      <c r="D235" s="1049"/>
      <c r="E235" s="1049"/>
      <c r="F235" s="105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8"/>
      <c r="B236" s="1049"/>
      <c r="C236" s="1049"/>
      <c r="D236" s="1049"/>
      <c r="E236" s="1049"/>
      <c r="F236" s="105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8"/>
      <c r="B237" s="1049"/>
      <c r="C237" s="1049"/>
      <c r="D237" s="1049"/>
      <c r="E237" s="1049"/>
      <c r="F237" s="105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8"/>
      <c r="B238" s="1049"/>
      <c r="C238" s="1049"/>
      <c r="D238" s="1049"/>
      <c r="E238" s="1049"/>
      <c r="F238" s="105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8"/>
      <c r="B239" s="1049"/>
      <c r="C239" s="1049"/>
      <c r="D239" s="1049"/>
      <c r="E239" s="1049"/>
      <c r="F239" s="1050"/>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8"/>
      <c r="B240" s="1049"/>
      <c r="C240" s="1049"/>
      <c r="D240" s="1049"/>
      <c r="E240" s="1049"/>
      <c r="F240" s="1050"/>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8"/>
      <c r="B241" s="1049"/>
      <c r="C241" s="1049"/>
      <c r="D241" s="1049"/>
      <c r="E241" s="1049"/>
      <c r="F241" s="1050"/>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8"/>
      <c r="B243" s="1049"/>
      <c r="C243" s="1049"/>
      <c r="D243" s="1049"/>
      <c r="E243" s="1049"/>
      <c r="F243" s="105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8"/>
      <c r="B244" s="1049"/>
      <c r="C244" s="1049"/>
      <c r="D244" s="1049"/>
      <c r="E244" s="1049"/>
      <c r="F244" s="105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8"/>
      <c r="B245" s="1049"/>
      <c r="C245" s="1049"/>
      <c r="D245" s="1049"/>
      <c r="E245" s="1049"/>
      <c r="F245" s="105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8"/>
      <c r="B246" s="1049"/>
      <c r="C246" s="1049"/>
      <c r="D246" s="1049"/>
      <c r="E246" s="1049"/>
      <c r="F246" s="105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8"/>
      <c r="B247" s="1049"/>
      <c r="C247" s="1049"/>
      <c r="D247" s="1049"/>
      <c r="E247" s="1049"/>
      <c r="F247" s="105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8"/>
      <c r="B248" s="1049"/>
      <c r="C248" s="1049"/>
      <c r="D248" s="1049"/>
      <c r="E248" s="1049"/>
      <c r="F248" s="105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8"/>
      <c r="B249" s="1049"/>
      <c r="C249" s="1049"/>
      <c r="D249" s="1049"/>
      <c r="E249" s="1049"/>
      <c r="F249" s="105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8"/>
      <c r="B250" s="1049"/>
      <c r="C250" s="1049"/>
      <c r="D250" s="1049"/>
      <c r="E250" s="1049"/>
      <c r="F250" s="105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8"/>
      <c r="B251" s="1049"/>
      <c r="C251" s="1049"/>
      <c r="D251" s="1049"/>
      <c r="E251" s="1049"/>
      <c r="F251" s="105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8"/>
      <c r="B252" s="1049"/>
      <c r="C252" s="1049"/>
      <c r="D252" s="1049"/>
      <c r="E252" s="1049"/>
      <c r="F252" s="1050"/>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8"/>
      <c r="B253" s="1049"/>
      <c r="C253" s="1049"/>
      <c r="D253" s="1049"/>
      <c r="E253" s="1049"/>
      <c r="F253" s="1050"/>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8"/>
      <c r="B254" s="1049"/>
      <c r="C254" s="1049"/>
      <c r="D254" s="1049"/>
      <c r="E254" s="1049"/>
      <c r="F254" s="1050"/>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8"/>
      <c r="B256" s="1049"/>
      <c r="C256" s="1049"/>
      <c r="D256" s="1049"/>
      <c r="E256" s="1049"/>
      <c r="F256" s="105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8"/>
      <c r="B257" s="1049"/>
      <c r="C257" s="1049"/>
      <c r="D257" s="1049"/>
      <c r="E257" s="1049"/>
      <c r="F257" s="105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8"/>
      <c r="B258" s="1049"/>
      <c r="C258" s="1049"/>
      <c r="D258" s="1049"/>
      <c r="E258" s="1049"/>
      <c r="F258" s="105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8"/>
      <c r="B259" s="1049"/>
      <c r="C259" s="1049"/>
      <c r="D259" s="1049"/>
      <c r="E259" s="1049"/>
      <c r="F259" s="105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8"/>
      <c r="B260" s="1049"/>
      <c r="C260" s="1049"/>
      <c r="D260" s="1049"/>
      <c r="E260" s="1049"/>
      <c r="F260" s="105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8"/>
      <c r="B261" s="1049"/>
      <c r="C261" s="1049"/>
      <c r="D261" s="1049"/>
      <c r="E261" s="1049"/>
      <c r="F261" s="105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8"/>
      <c r="B262" s="1049"/>
      <c r="C262" s="1049"/>
      <c r="D262" s="1049"/>
      <c r="E262" s="1049"/>
      <c r="F262" s="105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8"/>
      <c r="B263" s="1049"/>
      <c r="C263" s="1049"/>
      <c r="D263" s="1049"/>
      <c r="E263" s="1049"/>
      <c r="F263" s="105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8"/>
      <c r="B264" s="1049"/>
      <c r="C264" s="1049"/>
      <c r="D264" s="1049"/>
      <c r="E264" s="1049"/>
      <c r="F264" s="105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神戸 隆宏</dc:creator>
  <cp:lastModifiedBy>防衛省</cp:lastModifiedBy>
  <cp:lastPrinted>2021-05-19T04:58:46Z</cp:lastPrinted>
  <dcterms:created xsi:type="dcterms:W3CDTF">2012-03-13T00:50:25Z</dcterms:created>
  <dcterms:modified xsi:type="dcterms:W3CDTF">2021-07-02T07:01:29Z</dcterms:modified>
</cp:coreProperties>
</file>