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134" i="3"/>
  <c r="AY645" i="3"/>
  <c r="AY417" i="3"/>
  <c r="AY271"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<sst xmlns="http://schemas.openxmlformats.org/spreadsheetml/2006/main" count="3346" uniqueCount="861">
  <si>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</si>
  <si>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</si>
  <si>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</si>
  <si>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</si>
  <si>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</si>
  <si>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</si>
  <si>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</si>
  <si>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</si>
  <si>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</si>
  <si>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</si>
  <si>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</si>
  <si>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</si>
  <si>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</si>
  <si>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</si>
  <si>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</si>
  <si>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</si>
  <si>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</si>
  <si>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</si>
  <si>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</si>
  <si>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</si>
  <si>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</si>
  <si>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</si>
  <si>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</si>
  <si>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</si>
  <si>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</si>
  <si>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</si>
  <si>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</si>
  <si>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</si>
  <si>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</si>
  <si>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</si>
  <si>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</si>
  <si>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</si>
  <si>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</si>
  <si>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</si>
  <si>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</si>
  <si>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</si>
  <si>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</si>
  <si>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</si>
  <si>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</si>
  <si>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</si>
  <si>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</si>
  <si>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</si>
  <si>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</si>
  <si>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</si>
  <si>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</si>
  <si>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</si>
  <si>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</si>
  <si>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</si>
  <si>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</si>
  <si>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</si>
  <si>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</si>
  <si>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</si>
  <si>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</si>
  <si>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</si>
  <si>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</si>
  <si>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</si>
  <si>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</si>
  <si>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</si>
  <si>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</si>
  <si>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</si>
  <si>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</si>
  <si>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</si>
  <si>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</si>
  <si>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</si>
  <si>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</si>
  <si>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</si>
  <si>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</si>
  <si>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</si>
  <si>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</si>
  <si>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</si>
  <si>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</si>
  <si>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</si>
  <si>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</si>
  <si>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</si>
  <si>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</si>
  <si>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</si>
  <si>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</si>
  <si>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</si>
  <si>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</si>
  <si>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</si>
  <si>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</si>
  <si>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</si>
  <si>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</si>
  <si>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</si>
  <si>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</si>
  <si>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</si>
  <si>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</si>
  <si>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</si>
  <si>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</si>
  <si>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</si>
  <si>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</si>
  <si>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</si>
  <si>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</si>
  <si>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</si>
  <si>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</si>
  <si>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</si>
  <si>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</si>
  <si>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</si>
  <si>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</si>
  <si>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</si>
  <si>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</si>
  <si>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</si>
  <si>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</si>
  <si>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</si>
  <si>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</si>
  <si>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</si>
  <si>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</si>
  <si>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</si>
  <si>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</si>
  <si>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</si>
  <si>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</si>
  <si>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</si>
  <si>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</si>
  <si>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</si>
  <si>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</si>
  <si>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</si>
  <si>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</si>
  <si>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</si>
  <si>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</si>
  <si>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</si>
  <si>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</si>
  <si>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</si>
  <si>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</si>
  <si>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</si>
  <si>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</si>
  <si>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</si>
  <si>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</si>
  <si>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</si>
  <si>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</si>
  <si>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</si>
  <si>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</si>
  <si>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</si>
  <si>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</si>
  <si>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</si>
  <si>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</si>
  <si>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</si>
  <si>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</si>
  <si>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</si>
  <si>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</si>
  <si>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</si>
  <si>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</si>
  <si>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</si>
  <si>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</si>
  <si>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</si>
  <si>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</si>
  <si>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</si>
  <si>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</si>
  <si>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</si>
  <si>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</si>
  <si>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</si>
  <si>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</si>
  <si>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</si>
  <si>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</si>
  <si>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</si>
  <si>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</si>
  <si>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</si>
  <si>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</si>
  <si>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</si>
  <si>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</si>
  <si>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</si>
  <si>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</si>
  <si>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</si>
  <si>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</si>
  <si>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</si>
  <si>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</si>
  <si>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</si>
  <si>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</si>
  <si>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</si>
  <si>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</si>
  <si>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</si>
  <si>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</si>
  <si>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</si>
  <si>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</si>
  <si>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</si>
  <si>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</si>
  <si>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</si>
  <si>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</si>
  <si>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</si>
  <si>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</si>
  <si>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</si>
  <si>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</si>
  <si>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</si>
  <si>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</si>
  <si>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</si>
  <si>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</si>
  <si>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</si>
  <si>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</si>
  <si>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</si>
  <si>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</si>
  <si>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</si>
  <si>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</si>
  <si>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</si>
  <si>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</si>
  <si>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</si>
  <si>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</si>
  <si>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</si>
  <si>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</si>
  <si>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</si>
  <si>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</si>
  <si>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</si>
  <si>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</si>
  <si>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</si>
  <si>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</si>
  <si>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</si>
  <si>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</si>
  <si>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</si>
  <si>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</si>
  <si>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</si>
  <si>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</si>
  <si>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</si>
  <si>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</si>
  <si>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</si>
  <si>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</si>
  <si>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</si>
  <si>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</si>
  <si>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</si>
  <si>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</si>
  <si>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</si>
  <si>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</si>
  <si>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</si>
  <si>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</si>
  <si>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</si>
  <si>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</si>
  <si>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</si>
  <si>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</si>
  <si>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</si>
  <si>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</si>
  <si>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</si>
  <si>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</si>
  <si>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</si>
  <si>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</si>
  <si>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</si>
  <si>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</si>
  <si>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</si>
  <si>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</si>
  <si>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</si>
  <si>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</si>
  <si>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</si>
  <si>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</si>
  <si>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</si>
  <si>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</si>
  <si>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</si>
  <si>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</si>
  <si>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</si>
  <si>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</si>
  <si>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</si>
  <si>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</si>
  <si>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</si>
  <si>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</si>
  <si>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</si>
  <si>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</si>
  <si>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</si>
  <si>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</si>
  <si>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</si>
  <si>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</si>
  <si>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</si>
  <si>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</si>
  <si>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</si>
  <si>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</si>
  <si>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</si>
  <si>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</si>
  <si>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</si>
  <si>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</si>
  <si>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</si>
  <si>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</si>
  <si>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</si>
  <si>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</si>
  <si>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</si>
  <si>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</si>
  <si>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</si>
  <si>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</si>
  <si>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</si>
  <si>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</si>
  <si>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</si>
  <si>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</si>
  <si>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</si>
  <si>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</si>
  <si>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</si>
  <si>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</si>
  <si>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</si>
  <si>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</si>
  <si>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</si>
  <si>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</si>
  <si>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</si>
  <si>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</si>
  <si>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</si>
  <si>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</si>
  <si>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</si>
  <si>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</si>
  <si>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</si>
  <si>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</si>
  <si>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</si>
  <si>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</si>
  <si>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</si>
  <si>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</si>
  <si>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</si>
  <si>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</si>
  <si>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</si>
  <si>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</si>
  <si>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</si>
  <si>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</si>
  <si>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</si>
  <si>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</si>
  <si>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</si>
  <si>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</si>
  <si>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</si>
  <si>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</si>
  <si>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</si>
  <si>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</si>
  <si>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</si>
  <si>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</si>
  <si>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</si>
  <si>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</si>
  <si>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</si>
  <si>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</si>
  <si>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</si>
  <si>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</si>
  <si>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</si>
  <si>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</si>
  <si>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</si>
  <si>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</si>
  <si>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</si>
  <si>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</si>
  <si>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</si>
  <si>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</si>
  <si>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</si>
  <si>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</si>
  <si>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</si>
  <si>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</si>
  <si>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</si>
  <si>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</si>
  <si>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</si>
  <si>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</si>
  <si>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</si>
  <si>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</si>
  <si>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</si>
  <si>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</si>
  <si>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</si>
  <si>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</si>
  <si>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</si>
  <si>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</si>
  <si>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</si>
  <si>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</si>
  <si>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</si>
  <si>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</si>
  <si>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</si>
  <si>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</si>
  <si>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</si>
  <si>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</si>
  <si>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</si>
  <si>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</si>
  <si>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</si>
  <si>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</si>
  <si>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</si>
  <si>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</si>
  <si>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</si>
  <si>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</si>
  <si>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</si>
  <si>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</si>
  <si>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</si>
  <si>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</si>
  <si>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</si>
  <si>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</si>
  <si>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</si>
  <si>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</si>
  <si>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</si>
  <si>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</si>
  <si>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</si>
  <si>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</si>
  <si>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</si>
  <si>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</si>
  <si>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</si>
  <si>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</si>
  <si>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</si>
  <si>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</si>
  <si>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</si>
  <si>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</si>
  <si>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</si>
  <si>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</si>
  <si>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</si>
  <si>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</si>
  <si>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</si>
  <si>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</si>
  <si>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</si>
  <si>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</si>
  <si>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</si>
  <si>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</si>
  <si>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</si>
  <si>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</si>
  <si>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</si>
  <si>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</si>
  <si>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</si>
  <si>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</si>
  <si>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</si>
  <si>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</si>
  <si>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</si>
  <si>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</si>
  <si>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</si>
  <si>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</si>
  <si>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</si>
  <si>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</si>
  <si>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</si>
  <si>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</si>
  <si>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</si>
  <si>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</si>
  <si>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</si>
  <si>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</si>
  <si>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</si>
  <si>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</si>
  <si>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</si>
  <si>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</si>
  <si>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</si>
  <si>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</si>
  <si>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</si>
  <si>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</si>
  <si>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</si>
  <si>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</si>
  <si>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</si>
  <si>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</si>
  <si>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</si>
  <si>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</si>
  <si>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</si>
  <si>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</si>
  <si>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</si>
  <si>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</si>
  <si>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</si>
  <si>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</si>
  <si>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</si>
  <si>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</si>
  <si>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</si>
  <si>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</si>
  <si>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</si>
  <si>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</si>
  <si>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</si>
  <si>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</si>
  <si>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</si>
  <si>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</si>
  <si>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</si>
  <si>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</si>
  <si>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</si>
  <si>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</si>
  <si>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</si>
  <si>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</si>
  <si>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</si>
  <si>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</si>
  <si>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</si>
  <si>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</si>
  <si>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</si>
  <si>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</si>
  <si>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</si>
  <si>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</si>
  <si>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</si>
  <si>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</si>
  <si>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</si>
  <si>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</si>
  <si>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</si>
  <si>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</si>
  <si>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</si>
  <si>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</si>
  <si>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</si>
  <si>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</si>
  <si>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</si>
  <si>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</si>
  <si>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</si>
  <si>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</si>
  <si>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</si>
  <si>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</si>
  <si>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</si>
  <si>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</si>
  <si>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</si>
  <si>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</si>
  <si>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</si>
  <si>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</si>
  <si>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</si>
  <si>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</si>
  <si>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</si>
  <si>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</si>
  <si>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</si>
  <si>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</si>
  <si>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</si>
  <si>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</si>
  <si>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</si>
  <si>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</si>
  <si>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</si>
  <si>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</si>
  <si>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</si>
  <si>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</si>
  <si>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</si>
  <si>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</si>
  <si>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</si>
  <si>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</si>
  <si>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</si>
  <si>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</si>
  <si>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</si>
  <si>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</si>
  <si>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</si>
  <si>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</si>
  <si>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</si>
  <si>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</si>
  <si>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</si>
  <si>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</si>
  <si>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</si>
  <si>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</si>
  <si>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</si>
  <si>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</si>
  <si>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</si>
  <si>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</si>
  <si>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</si>
  <si>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</si>
  <si>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</si>
  <si>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</si>
  <si>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</si>
  <si>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</si>
  <si>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</si>
  <si>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</si>
  <si>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</si>
  <si>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</si>
  <si>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</si>
  <si>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</si>
  <si>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</si>
  <si>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</si>
  <si>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</si>
  <si>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</si>
  <si>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</si>
  <si>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</si>
  <si>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</si>
  <si>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</si>
  <si>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</si>
  <si>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</si>
  <si>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</si>
  <si>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</si>
  <si>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</si>
  <si>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</si>
  <si>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</si>
  <si>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</si>
  <si>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</si>
  <si>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</si>
  <si>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</si>
  <si>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</si>
  <si>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</si>
  <si>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</si>
  <si>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</si>
  <si>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</si>
  <si>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</si>
  <si>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</si>
  <si>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</si>
  <si>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</si>
  <si>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</si>
  <si>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</si>
  <si>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</si>
  <si>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</si>
  <si>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</si>
  <si>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</si>
  <si>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</si>
  <si>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</si>
  <si>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</si>
  <si>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</si>
  <si>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</si>
  <si>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</si>
  <si>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</si>
  <si>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</si>
  <si>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</si>
  <si>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</si>
  <si>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</si>
  <si>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</si>
  <si>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</si>
  <si>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</si>
  <si>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</si>
  <si>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</si>
  <si>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</si>
  <si>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</si>
  <si>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</si>
  <si>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</si>
  <si>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</si>
  <si>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</si>
  <si>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</si>
  <si>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</si>
  <si>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</si>
  <si>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</si>
  <si>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</si>
  <si>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</si>
  <si>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</si>
  <si>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</si>
  <si>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</si>
  <si>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</si>
  <si>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</si>
  <si>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</si>
  <si>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</si>
  <si>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</si>
  <si>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</si>
  <si>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</si>
  <si>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</si>
  <si>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</si>
  <si>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</si>
  <si>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</si>
  <si>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</si>
  <si>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</si>
  <si>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</si>
  <si>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</si>
  <si>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</si>
  <si>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</si>
  <si>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</si>
  <si>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</si>
  <si>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</si>
  <si>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</si>
  <si>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</si>
  <si>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</si>
  <si>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</si>
  <si>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</si>
  <si>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</si>
  <si>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</si>
  <si>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</si>
  <si>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</si>
  <si>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</si>
  <si>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</si>
  <si>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</si>
  <si>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</si>
  <si>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</si>
  <si>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</si>
  <si>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</si>
  <si>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</si>
  <si>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</si>
  <si>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</si>
  <si>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</si>
  <si>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</si>
  <si>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</si>
  <si>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</si>
  <si>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</si>
  <si>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</si>
  <si>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</si>
  <si>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</si>
  <si>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</si>
  <si>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</si>
  <si>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</si>
  <si>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</si>
  <si>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</si>
  <si>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</si>
  <si>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</si>
  <si>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</si>
  <si>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</si>
  <si>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</si>
  <si>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</si>
  <si>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</si>
  <si>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</si>
  <si>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</si>
  <si>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</si>
  <si>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</si>
  <si>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</si>
  <si>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</si>
  <si>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</si>
  <si>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</si>
  <si>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</si>
  <si>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</si>
  <si>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</si>
  <si>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</si>
  <si>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</si>
  <si>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</si>
  <si>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</si>
  <si>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</si>
  <si>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</si>
  <si>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</si>
  <si>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</si>
  <si>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</si>
  <si>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</si>
  <si>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</si>
  <si>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</si>
  <si>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</si>
  <si>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</si>
  <si>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</si>
  <si>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</si>
  <si>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</si>
  <si>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</si>
  <si>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</si>
  <si>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</si>
  <si>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</si>
  <si>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</si>
  <si>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</si>
  <si>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</si>
  <si>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</si>
  <si>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</si>
  <si>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</si>
  <si>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</si>
  <si>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</si>
  <si>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</si>
  <si>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</si>
  <si>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</si>
  <si>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</si>
  <si>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</si>
  <si>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</si>
  <si>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</si>
  <si>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</si>
  <si>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</si>
  <si>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</si>
  <si>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</si>
  <si>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</si>
  <si>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</si>
  <si>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</si>
  <si>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</si>
  <si>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</si>
  <si>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</si>
  <si>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</si>
  <si>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</si>
  <si>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</si>
  <si>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</si>
  <si>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</si>
  <si>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</si>
  <si>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</si>
  <si>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</si>
  <si>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</si>
  <si>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</si>
  <si>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</si>
  <si>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</si>
  <si>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</si>
  <si>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障害防止事業</t>
    <phoneticPr fontId="5"/>
  </si>
  <si>
    <t>地方協力局</t>
    <phoneticPr fontId="5"/>
  </si>
  <si>
    <t>周辺環境整備課</t>
    <phoneticPr fontId="5"/>
  </si>
  <si>
    <t>周辺環境整備課長
池田　眞人</t>
    <phoneticPr fontId="5"/>
  </si>
  <si>
    <t>○</t>
  </si>
  <si>
    <t>防衛施設周辺の生活環境の整備等に関する法律第３条第１項</t>
    <phoneticPr fontId="5"/>
  </si>
  <si>
    <t>平成３１年度以降に係る防衛計画の大綱、中期防衛力整備計画（平成３１年度～平成３５年度）（平成３０年１２月１８日　国家安全保障会議決定・閣議決定）</t>
    <phoneticPr fontId="5"/>
  </si>
  <si>
    <t>　自衛隊等の特定の行為により生ずる障害を防止・軽減するため、地方公共団体等が行う河川改修等に対して助成を行うものである。
　なお、原則補助率10/10により、河川改修（洪水対策）、砂防施設（土砂流出対策）、ため池（用水対策）等の工事について助成を行うものである。</t>
    <phoneticPr fontId="5"/>
  </si>
  <si>
    <t>-</t>
    <phoneticPr fontId="5"/>
  </si>
  <si>
    <t>障害防止対策事業費補助金</t>
    <rPh sb="0" eb="2">
      <t>ショウガイ</t>
    </rPh>
    <rPh sb="2" eb="4">
      <t>ボウシ</t>
    </rPh>
    <rPh sb="4" eb="6">
      <t>タイサク</t>
    </rPh>
    <rPh sb="6" eb="9">
      <t>ジギョウヒ</t>
    </rPh>
    <rPh sb="9" eb="12">
      <t>ホジョキン</t>
    </rPh>
    <phoneticPr fontId="5"/>
  </si>
  <si>
    <t>提供施設等整備費</t>
    <rPh sb="0" eb="2">
      <t>テイキョウ</t>
    </rPh>
    <rPh sb="2" eb="4">
      <t>シセツ</t>
    </rPh>
    <rPh sb="4" eb="5">
      <t>トウ</t>
    </rPh>
    <rPh sb="5" eb="7">
      <t>セイビ</t>
    </rPh>
    <rPh sb="7" eb="8">
      <t>ヒ</t>
    </rPh>
    <phoneticPr fontId="5"/>
  </si>
  <si>
    <t>防衛施設安定運用業務庁費</t>
    <rPh sb="0" eb="2">
      <t>ボウエイ</t>
    </rPh>
    <rPh sb="2" eb="4">
      <t>シセツ</t>
    </rPh>
    <rPh sb="4" eb="6">
      <t>アンテイ</t>
    </rPh>
    <rPh sb="6" eb="8">
      <t>ウンヨウ</t>
    </rPh>
    <rPh sb="8" eb="10">
      <t>ギョウム</t>
    </rPh>
    <rPh sb="10" eb="12">
      <t>チョウヒ</t>
    </rPh>
    <phoneticPr fontId="5"/>
  </si>
  <si>
    <t>職員旅費</t>
    <rPh sb="0" eb="2">
      <t>ショクイン</t>
    </rPh>
    <rPh sb="2" eb="4">
      <t>リョヒ</t>
    </rPh>
    <phoneticPr fontId="5"/>
  </si>
  <si>
    <t xml:space="preserve"> 沖縄県内を始め、防衛施設関連市町村からの多様な補助事業の要望に応え、周辺住民に及ぼす障害の防止等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</si>
  <si>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要望件数に対する採択件数</t>
    <phoneticPr fontId="5"/>
  </si>
  <si>
    <t>件</t>
    <rPh sb="0" eb="1">
      <t>ケン</t>
    </rPh>
    <phoneticPr fontId="5"/>
  </si>
  <si>
    <t>　事業実施したことによる障害の防止等の事業効果の発現</t>
    <phoneticPr fontId="5"/>
  </si>
  <si>
    <t>　事業完了後にアンケートを実施し、事業効果を確認できた件数</t>
    <phoneticPr fontId="5"/>
  </si>
  <si>
    <t>事業実施件数</t>
    <phoneticPr fontId="5"/>
  </si>
  <si>
    <t>百万円/件</t>
    <rPh sb="0" eb="3">
      <t>ヒャクマンエン</t>
    </rPh>
    <rPh sb="4" eb="5">
      <t>ケン</t>
    </rPh>
    <phoneticPr fontId="5"/>
  </si>
  <si>
    <t>9,938/88</t>
    <phoneticPr fontId="5"/>
  </si>
  <si>
    <t>Ⅰ－４　我が国自身の防衛体制の強化（防衛力を支える要素）</t>
    <phoneticPr fontId="5"/>
  </si>
  <si>
    <t>防衛施設とその周辺地域とのより一層の調和</t>
    <phoneticPr fontId="5"/>
  </si>
  <si>
    <t>防衛施設周辺対策事業の推進</t>
    <phoneticPr fontId="5"/>
  </si>
  <si>
    <t>令和５年度</t>
    <phoneticPr fontId="5"/>
  </si>
  <si>
    <t>-</t>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</si>
  <si>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</si>
  <si>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有</t>
  </si>
  <si>
    <t>無</t>
  </si>
  <si>
    <t>　本事業において、補助事業者等の契約については、地方自治法等に基づき実施しており、補助事業者等が行った契約については、実績報告時に把握している。
　なお、障害防止事業に係る調査業務等については、一般競争入札を行い、競争性を確保しているため、支出先の選定は妥当である。</t>
  </si>
  <si>
    <t>‐</t>
  </si>
  <si>
    <t>　防衛施設周辺の生活環境の整備等に関する法律に基づき助成を行うなどしており、その個々の対象となる事業の帰責割合に応じて、適正に定めていることから、受益者との負担関係は妥当である。</t>
  </si>
  <si>
    <t xml:space="preserve">　防衛施設周辺障害防止事業補助金交付要綱等に基づく補助事業者からの交付申請等については、地方公共団体等が設計、積算基準（国交省及び都道府県単価）により、必要な経費を算定しているため、コスト等の水準は妥当である。 </t>
  </si>
  <si>
    <t>　補助事業者等において入札を行った結果の入札残等、やむを得ない事情によるものである。</t>
  </si>
  <si>
    <t>　用地買収に係る地権者との調整に不測の日数を要した等、やむを得ない事情によるものである。</t>
  </si>
  <si>
    <t xml:space="preserve">　本事業において、用水路の改修工事等については、既存施設を有効活用しつつ長寿命化が図れる事業を実施しており、コスト削減や効率化に向けた工夫が行われている。 </t>
  </si>
  <si>
    <t>　本事業の実施に当たっては、補助事業者等が設計の段階で他の手段・方法等について比較検討し、効果的あるいは低コストでの実施に努めており、交付申請時などに確認している。</t>
  </si>
  <si>
    <t>　補助事業者等の都合により多少の差はあるものの、概ね見合ったものである。</t>
  </si>
  <si>
    <t>　令和元年度完了の補助事業について、関係住民にアンケートを行い、おおむね事業効果があったという結果が得られるとともに、十分に活用されていることが確認できた。</t>
    <rPh sb="1" eb="3">
      <t>レイワ</t>
    </rPh>
    <rPh sb="3" eb="4">
      <t>ガン</t>
    </rPh>
    <phoneticPr fontId="5"/>
  </si>
  <si>
    <t>国土交通省</t>
  </si>
  <si>
    <t>農林水産省</t>
  </si>
  <si>
    <t>河川改修事業</t>
    <rPh sb="0" eb="2">
      <t>カセン</t>
    </rPh>
    <rPh sb="2" eb="4">
      <t>カイシュウ</t>
    </rPh>
    <rPh sb="4" eb="6">
      <t>ジギョウ</t>
    </rPh>
    <phoneticPr fontId="5"/>
  </si>
  <si>
    <t>農山漁村地域整備交付金</t>
    <rPh sb="0" eb="4">
      <t>ノウサンギョソン</t>
    </rPh>
    <rPh sb="4" eb="6">
      <t>チイキ</t>
    </rPh>
    <rPh sb="6" eb="8">
      <t>セイビ</t>
    </rPh>
    <rPh sb="8" eb="11">
      <t>コウフキン</t>
    </rPh>
    <phoneticPr fontId="5"/>
  </si>
  <si>
    <t>防衛施設周辺整備統合事業</t>
    <rPh sb="0" eb="2">
      <t>ボウエイ</t>
    </rPh>
    <rPh sb="2" eb="4">
      <t>シセツ</t>
    </rPh>
    <rPh sb="4" eb="6">
      <t>シュウヘン</t>
    </rPh>
    <rPh sb="6" eb="8">
      <t>セイビ</t>
    </rPh>
    <rPh sb="8" eb="10">
      <t>トウゴウ</t>
    </rPh>
    <rPh sb="10" eb="12">
      <t>ジギョウ</t>
    </rPh>
    <phoneticPr fontId="5"/>
  </si>
  <si>
    <t>１．必要性
　　障害防止事業については、自衛隊等の行為により生ずる障害を防止し、又は軽減するため、地方公共団体等が必要な工事を行うときに、国が障害の原因者たる立場において助成するものである。
　　これにより、防衛施設を安定的に使用できることから、防衛省が実施することが適切である。
２．効率性
  　障害防止事業の実施に際しては、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また、国が直接行う必要がある事業も含め、競争性を確保するため入札を行うなど経費の抑制にも努めている。
３．有効性
　　障害防止事業を実施することにより、防衛施設の周辺住民が被っている障害が防止等され、関係住民の生活の安定及び福祉の向上が図られることで理解と協力を得られた。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している。</t>
  </si>
  <si>
    <t>　障害防止事業の実施に際しては、障害の状況、その原因を客観的、定量的に把握し必要性の精査等を実施して、効率的な予算執行及び予算要求に取り組んでいるところであり、引き続き、事業期間の短縮化及びコスト低減等に取り組むとともに、防衛施設の周辺住民の理解と協力を得るため、事業の完了後、関係住民及び自治体へのアンケートを通じて事業効果及び意見の聴取を行い、事業効果の更なる向上に努める。</t>
  </si>
  <si>
    <t>【公開プロセス】 年度：平成２２年度　／　レビューシート番号：００１６（障害防止事業）　／　結果：一部改善
とりまとめコメント：障害の状況、その原因を客観的・定量的に把握して必要性を精査すべき。　精査のプロセスを検証できるように明確化するべき。
                         再改修が生じないよう、工事水準のレベルを見直すべき。　工事を長期的に継続させるのではなく、一定の期間内に執行できるように仕組みを
　　　　　　　　　　　 見直すべき。 
対応状況：①事案採択に当たり、補助の必要性の精査について新規事案：　新規事案の採択に当たっては、「障害防止工事の助成の検証実施要領について（通達）」(19.8) に基づき
　　　　　　　　、障害の状況及び防衛施設との因果関係を定量的に把握する等、検証を行い必要性を精査。
                  継続事案：　継続事案については、被害状況との関係、費用対効果及び工事の効率性の観点から点検を行い、必要に応じ見直し。
　　　　　　　②工事水準のレベルについて
                  事案審査に当たっては､事業者である地方公共団体等が国土交通省等が定める技術基準等に基づき計画等を行っているか､引き続き適切に確認｡
　            ③長期間に亘る工事の取扱いについて
                 ・全体計画期間が長期間に亘る事業については、補助事業者と見直しの調整を図り、短縮化を図る。
                 ・用水路等の改修工事に当たり、既存施設を有効活用しつつ、長寿命化が図れる（ライニング等）事案については、補助事業者の意向を確認の上、
                  事業期間の短縮化及びコスト低減を図る。
【行政事業レビューシート抽出点検】 年度：平成２４年度　／　レビューシート番号：００１４（障害防止事業）
コメント：平成２２年度公開プロセスにおける指摘事項については、積極的に取り組まれている。　引き続き、障害の状況、その原因を客観的、定量的に把握し、
           必要性の精査等を行い、効率的な予算要求及び予算執行に努める。　長期にわたる事業については、補助事業者と見直しの調整を行うなどにより、で
           きる限り事業期間の短縮化に努める。　用水路等の改修工事など、既存施設の有効利用による長寿命化が図れる事業については、事業期間の短縮化
　　　　　及びコスト低減の効果が図れることから、積極的に導入について検討を行う。
【外部有識者点検】 年度：平成２８年度　／　レビューシート番号：０３３２（障害防止事業）
コメント：外部の第三者に委託するなど、アンケートの内容や実施方法については見直しが必要。　自治体の要求を厳しく審査する体制が必要。
　　　　　目的・成果目標・指標の関連付けが弱い。事業内容も予防よりも原状回復のみを目的としているように誤解される表現となっている。
           レビューシートの記載について修正すべき。
対応状況：①アンケートの質問項目や実施方法を見直し、より適切に事業効果の確認が出来るよう改善。
             　②新規事案の採択に当たっての検証のほか、継続事案についても、「障害防止工事の助成の検証実施要領について（通達）」(29.4) に基づき、障害
　　　　　　　　の状況及び防衛施設との因果関係をあらためて確認するとともに、事業効果の発現状況、コスト縮減等の検討状況を定期的に把握する等、　再
                  検証を行い必要性を精査。</t>
    <phoneticPr fontId="5"/>
  </si>
  <si>
    <t>0016</t>
    <phoneticPr fontId="5"/>
  </si>
  <si>
    <t>0014</t>
    <phoneticPr fontId="5"/>
  </si>
  <si>
    <t>0469</t>
    <phoneticPr fontId="5"/>
  </si>
  <si>
    <t>0371</t>
    <phoneticPr fontId="5"/>
  </si>
  <si>
    <t>0332</t>
    <phoneticPr fontId="5"/>
  </si>
  <si>
    <t>0340</t>
    <phoneticPr fontId="5"/>
  </si>
  <si>
    <t>0349</t>
    <phoneticPr fontId="5"/>
  </si>
  <si>
    <t>補助金</t>
    <rPh sb="0" eb="3">
      <t>ホジョキン</t>
    </rPh>
    <phoneticPr fontId="5"/>
  </si>
  <si>
    <t>障害防止施設の整備</t>
    <rPh sb="0" eb="2">
      <t>ショウガイ</t>
    </rPh>
    <rPh sb="2" eb="4">
      <t>ボウシ</t>
    </rPh>
    <rPh sb="4" eb="6">
      <t>シセツ</t>
    </rPh>
    <rPh sb="7" eb="9">
      <t>セイビ</t>
    </rPh>
    <phoneticPr fontId="5"/>
  </si>
  <si>
    <t>工事費</t>
    <rPh sb="0" eb="3">
      <t>コウジヒ</t>
    </rPh>
    <phoneticPr fontId="5"/>
  </si>
  <si>
    <t>補助金等交付</t>
  </si>
  <si>
    <t>A.南関東防衛局</t>
    <rPh sb="2" eb="3">
      <t>ミナミ</t>
    </rPh>
    <rPh sb="3" eb="5">
      <t>カントウ</t>
    </rPh>
    <rPh sb="5" eb="7">
      <t>ボウエイ</t>
    </rPh>
    <rPh sb="7" eb="8">
      <t>キョク</t>
    </rPh>
    <phoneticPr fontId="5"/>
  </si>
  <si>
    <t>補助金</t>
    <rPh sb="0" eb="3">
      <t>ホジョキン</t>
    </rPh>
    <phoneticPr fontId="5"/>
  </si>
  <si>
    <t>障害防止施設の整備</t>
    <phoneticPr fontId="5"/>
  </si>
  <si>
    <t>B.恩納村</t>
    <rPh sb="2" eb="5">
      <t>オンナソン</t>
    </rPh>
    <phoneticPr fontId="5"/>
  </si>
  <si>
    <t>工事費</t>
    <rPh sb="0" eb="3">
      <t>コウジヒ</t>
    </rPh>
    <phoneticPr fontId="5"/>
  </si>
  <si>
    <t>C.静岡県</t>
    <rPh sb="2" eb="5">
      <t>シズオカケン</t>
    </rPh>
    <phoneticPr fontId="5"/>
  </si>
  <si>
    <t>D.（株）アスティークプランニング</t>
    <rPh sb="2" eb="5">
      <t>カブ</t>
    </rPh>
    <phoneticPr fontId="5"/>
  </si>
  <si>
    <t>南関東防衛局</t>
    <rPh sb="0" eb="1">
      <t>ミナミ</t>
    </rPh>
    <rPh sb="1" eb="3">
      <t>カントウ</t>
    </rPh>
    <rPh sb="3" eb="5">
      <t>ボウエイ</t>
    </rPh>
    <rPh sb="5" eb="6">
      <t>キョク</t>
    </rPh>
    <phoneticPr fontId="5"/>
  </si>
  <si>
    <t>障害防止施設の整備。
事案件数　　28件</t>
    <rPh sb="0" eb="2">
      <t>ショウガイ</t>
    </rPh>
    <rPh sb="2" eb="4">
      <t>ボウシ</t>
    </rPh>
    <rPh sb="4" eb="6">
      <t>シセツ</t>
    </rPh>
    <rPh sb="7" eb="9">
      <t>セイビ</t>
    </rPh>
    <rPh sb="11" eb="13">
      <t>ジアン</t>
    </rPh>
    <rPh sb="13" eb="15">
      <t>ケンスウ</t>
    </rPh>
    <rPh sb="19" eb="20">
      <t>ケン</t>
    </rPh>
    <phoneticPr fontId="5"/>
  </si>
  <si>
    <t>沖縄防衛局</t>
    <rPh sb="0" eb="2">
      <t>オキナワ</t>
    </rPh>
    <rPh sb="2" eb="4">
      <t>ボウエイ</t>
    </rPh>
    <rPh sb="4" eb="5">
      <t>キョク</t>
    </rPh>
    <phoneticPr fontId="5"/>
  </si>
  <si>
    <t>障害防止施設の整備。
事案件数　　 9件</t>
    <rPh sb="0" eb="2">
      <t>ショウガイ</t>
    </rPh>
    <rPh sb="2" eb="4">
      <t>ボウシ</t>
    </rPh>
    <rPh sb="4" eb="6">
      <t>シセツ</t>
    </rPh>
    <rPh sb="7" eb="9">
      <t>セイビ</t>
    </rPh>
    <rPh sb="11" eb="13">
      <t>ジアン</t>
    </rPh>
    <rPh sb="13" eb="15">
      <t>ケンスウ</t>
    </rPh>
    <rPh sb="19" eb="20">
      <t>ケン</t>
    </rPh>
    <phoneticPr fontId="5"/>
  </si>
  <si>
    <t>九州防衛局</t>
    <rPh sb="0" eb="2">
      <t>キュウシュウ</t>
    </rPh>
    <rPh sb="2" eb="4">
      <t>ボウエイ</t>
    </rPh>
    <rPh sb="4" eb="5">
      <t>キョク</t>
    </rPh>
    <phoneticPr fontId="5"/>
  </si>
  <si>
    <t>障害防止施設の整備。
事案件数　  11件</t>
    <rPh sb="0" eb="2">
      <t>ショウガイ</t>
    </rPh>
    <rPh sb="2" eb="4">
      <t>ボウシ</t>
    </rPh>
    <rPh sb="4" eb="6">
      <t>シセツ</t>
    </rPh>
    <rPh sb="7" eb="9">
      <t>セイビ</t>
    </rPh>
    <rPh sb="11" eb="13">
      <t>ジアン</t>
    </rPh>
    <rPh sb="13" eb="15">
      <t>ケンスウ</t>
    </rPh>
    <rPh sb="20" eb="21">
      <t>ケン</t>
    </rPh>
    <phoneticPr fontId="5"/>
  </si>
  <si>
    <t>北海道防衛局</t>
    <rPh sb="0" eb="3">
      <t>ホッカイドウ</t>
    </rPh>
    <rPh sb="3" eb="5">
      <t>ボウエイ</t>
    </rPh>
    <rPh sb="5" eb="6">
      <t>キョク</t>
    </rPh>
    <phoneticPr fontId="5"/>
  </si>
  <si>
    <t>障害防止施設の整備。
事案件数　　14件</t>
    <rPh sb="0" eb="2">
      <t>ショウガイ</t>
    </rPh>
    <rPh sb="2" eb="4">
      <t>ボウシ</t>
    </rPh>
    <rPh sb="4" eb="6">
      <t>シセツ</t>
    </rPh>
    <rPh sb="7" eb="9">
      <t>セイビ</t>
    </rPh>
    <rPh sb="11" eb="13">
      <t>ジアン</t>
    </rPh>
    <rPh sb="13" eb="15">
      <t>ケンスウ</t>
    </rPh>
    <rPh sb="19" eb="20">
      <t>ケン</t>
    </rPh>
    <phoneticPr fontId="5"/>
  </si>
  <si>
    <t>東北防衛局</t>
  </si>
  <si>
    <t>障害防止施設の整備。
事案件数　　 6件</t>
    <rPh sb="0" eb="2">
      <t>ショウガイ</t>
    </rPh>
    <rPh sb="2" eb="4">
      <t>ボウシ</t>
    </rPh>
    <rPh sb="4" eb="6">
      <t>シセツ</t>
    </rPh>
    <rPh sb="7" eb="9">
      <t>セイビ</t>
    </rPh>
    <rPh sb="11" eb="13">
      <t>ジアン</t>
    </rPh>
    <rPh sb="13" eb="15">
      <t>ケンスウ</t>
    </rPh>
    <rPh sb="19" eb="20">
      <t>ケン</t>
    </rPh>
    <phoneticPr fontId="5"/>
  </si>
  <si>
    <t>障害防止施設の整備。
事案件数　　 4件</t>
    <rPh sb="0" eb="2">
      <t>ショウガイ</t>
    </rPh>
    <rPh sb="2" eb="4">
      <t>ボウシ</t>
    </rPh>
    <rPh sb="4" eb="6">
      <t>シセツ</t>
    </rPh>
    <rPh sb="7" eb="9">
      <t>セイビ</t>
    </rPh>
    <rPh sb="11" eb="13">
      <t>ジアン</t>
    </rPh>
    <rPh sb="13" eb="15">
      <t>ケンスウ</t>
    </rPh>
    <rPh sb="19" eb="20">
      <t>ケン</t>
    </rPh>
    <phoneticPr fontId="5"/>
  </si>
  <si>
    <t>中国四国防衛局</t>
    <rPh sb="0" eb="2">
      <t>チュウゴク</t>
    </rPh>
    <rPh sb="2" eb="4">
      <t>シコク</t>
    </rPh>
    <rPh sb="4" eb="6">
      <t>ボウエイ</t>
    </rPh>
    <rPh sb="6" eb="7">
      <t>キョク</t>
    </rPh>
    <phoneticPr fontId="5"/>
  </si>
  <si>
    <t>障害防止施設の整備。
事案件数　　8件</t>
    <rPh sb="0" eb="2">
      <t>ショウガイ</t>
    </rPh>
    <rPh sb="2" eb="4">
      <t>ボウシ</t>
    </rPh>
    <rPh sb="4" eb="6">
      <t>シセツ</t>
    </rPh>
    <rPh sb="7" eb="9">
      <t>セイビ</t>
    </rPh>
    <rPh sb="11" eb="13">
      <t>ジアン</t>
    </rPh>
    <rPh sb="13" eb="15">
      <t>ケンスウ</t>
    </rPh>
    <rPh sb="18" eb="19">
      <t>ケン</t>
    </rPh>
    <phoneticPr fontId="5"/>
  </si>
  <si>
    <t>近畿中部防衛局</t>
    <rPh sb="0" eb="2">
      <t>キンキ</t>
    </rPh>
    <rPh sb="2" eb="4">
      <t>チュウブ</t>
    </rPh>
    <rPh sb="4" eb="6">
      <t>ボウエイ</t>
    </rPh>
    <rPh sb="6" eb="7">
      <t>キョク</t>
    </rPh>
    <phoneticPr fontId="5"/>
  </si>
  <si>
    <t>北関東防衛局</t>
    <rPh sb="0" eb="1">
      <t>キタ</t>
    </rPh>
    <rPh sb="1" eb="3">
      <t>カントウ</t>
    </rPh>
    <rPh sb="3" eb="5">
      <t>ボウエイ</t>
    </rPh>
    <rPh sb="5" eb="6">
      <t>キョク</t>
    </rPh>
    <phoneticPr fontId="5"/>
  </si>
  <si>
    <r>
      <t xml:space="preserve">障害防止施設の整備。
事案件数　　 </t>
    </r>
    <r>
      <rPr>
        <sz val="11"/>
        <rFont val="ＭＳ Ｐゴシック"/>
        <family val="3"/>
        <charset val="128"/>
      </rPr>
      <t>3</t>
    </r>
    <r>
      <rPr>
        <sz val="11"/>
        <rFont val="ＭＳ Ｐゴシック"/>
        <family val="3"/>
        <charset val="128"/>
      </rPr>
      <t>件</t>
    </r>
    <rPh sb="0" eb="2">
      <t>ショウガイ</t>
    </rPh>
    <rPh sb="2" eb="4">
      <t>ボウシ</t>
    </rPh>
    <rPh sb="4" eb="6">
      <t>シセツ</t>
    </rPh>
    <rPh sb="7" eb="9">
      <t>セイビ</t>
    </rPh>
    <rPh sb="11" eb="13">
      <t>ジアン</t>
    </rPh>
    <rPh sb="13" eb="15">
      <t>ケンスウ</t>
    </rPh>
    <rPh sb="19" eb="20">
      <t>ケン</t>
    </rPh>
    <phoneticPr fontId="5"/>
  </si>
  <si>
    <t>東海防衛支局</t>
    <rPh sb="0" eb="2">
      <t>トウカイ</t>
    </rPh>
    <rPh sb="2" eb="4">
      <t>ボウエイ</t>
    </rPh>
    <rPh sb="4" eb="6">
      <t>シキョク</t>
    </rPh>
    <phoneticPr fontId="5"/>
  </si>
  <si>
    <t>障害防止施設の整備。
事案件数　　 1件</t>
    <rPh sb="0" eb="2">
      <t>ショウガイ</t>
    </rPh>
    <rPh sb="2" eb="4">
      <t>ボウシ</t>
    </rPh>
    <rPh sb="4" eb="6">
      <t>シセツ</t>
    </rPh>
    <rPh sb="7" eb="9">
      <t>セイビ</t>
    </rPh>
    <rPh sb="11" eb="13">
      <t>ジアン</t>
    </rPh>
    <rPh sb="13" eb="15">
      <t>ケンスウ</t>
    </rPh>
    <rPh sb="19" eb="20">
      <t>ケン</t>
    </rPh>
    <phoneticPr fontId="5"/>
  </si>
  <si>
    <t>恩納村</t>
    <rPh sb="0" eb="3">
      <t>オンナソン</t>
    </rPh>
    <phoneticPr fontId="5"/>
  </si>
  <si>
    <t>障害防止施設の整備。
事案件数　　1件</t>
    <phoneticPr fontId="5"/>
  </si>
  <si>
    <t>大分県</t>
    <rPh sb="0" eb="3">
      <t>オオイタケン</t>
    </rPh>
    <phoneticPr fontId="5"/>
  </si>
  <si>
    <t>障害防止施設の整備。
事案件数　　6件</t>
    <phoneticPr fontId="5"/>
  </si>
  <si>
    <t>静岡県</t>
    <rPh sb="0" eb="3">
      <t>シズオカケン</t>
    </rPh>
    <phoneticPr fontId="5"/>
  </si>
  <si>
    <t>障害防止施設の整備。
事案件数　　9件</t>
    <phoneticPr fontId="5"/>
  </si>
  <si>
    <t>宮城県</t>
    <rPh sb="0" eb="3">
      <t>ミヤギケン</t>
    </rPh>
    <phoneticPr fontId="5"/>
  </si>
  <si>
    <t>障害防止施設の整備。
事案件数　　2件</t>
    <phoneticPr fontId="5"/>
  </si>
  <si>
    <t>浦添市</t>
    <rPh sb="0" eb="3">
      <t>ウラソエシ</t>
    </rPh>
    <phoneticPr fontId="5"/>
  </si>
  <si>
    <t>障害防止施設の整備。
事案件数　　1件</t>
  </si>
  <si>
    <t>岩国市</t>
    <rPh sb="0" eb="3">
      <t>イワクニシ</t>
    </rPh>
    <phoneticPr fontId="5"/>
  </si>
  <si>
    <t>障害防止施設の整備。
事案件数　　3件</t>
  </si>
  <si>
    <t>山梨県</t>
    <rPh sb="0" eb="3">
      <t>ヤマナシケン</t>
    </rPh>
    <phoneticPr fontId="5"/>
  </si>
  <si>
    <t>障害防止施設の整備。
事案件数　　4件</t>
    <phoneticPr fontId="5"/>
  </si>
  <si>
    <t>東北町</t>
    <rPh sb="0" eb="3">
      <t>トウホクマチ</t>
    </rPh>
    <phoneticPr fontId="5"/>
  </si>
  <si>
    <t>富良野土地改良区</t>
    <rPh sb="0" eb="3">
      <t>フラノ</t>
    </rPh>
    <rPh sb="3" eb="5">
      <t>トチ</t>
    </rPh>
    <rPh sb="5" eb="7">
      <t>カイリョウ</t>
    </rPh>
    <rPh sb="7" eb="8">
      <t>ク</t>
    </rPh>
    <phoneticPr fontId="5"/>
  </si>
  <si>
    <t>小松島市</t>
    <rPh sb="0" eb="4">
      <t>コマツシマシ</t>
    </rPh>
    <phoneticPr fontId="5"/>
  </si>
  <si>
    <t>障害防止施設の整備。
事案件数　　8件　委託。</t>
    <rPh sb="0" eb="2">
      <t>ショウガイ</t>
    </rPh>
    <rPh sb="2" eb="4">
      <t>ボウシ</t>
    </rPh>
    <rPh sb="4" eb="6">
      <t>シセツ</t>
    </rPh>
    <rPh sb="7" eb="9">
      <t>セイビ</t>
    </rPh>
    <rPh sb="11" eb="13">
      <t>ジアン</t>
    </rPh>
    <rPh sb="13" eb="15">
      <t>ケンスウ</t>
    </rPh>
    <rPh sb="18" eb="19">
      <t>ケン</t>
    </rPh>
    <rPh sb="20" eb="22">
      <t>イタク</t>
    </rPh>
    <phoneticPr fontId="5"/>
  </si>
  <si>
    <t>厚岸町</t>
    <rPh sb="0" eb="3">
      <t>アッケシチョウマチ</t>
    </rPh>
    <phoneticPr fontId="5"/>
  </si>
  <si>
    <t>障害防止施設の整備。
事案件数　　1件　委託。</t>
    <rPh sb="0" eb="2">
      <t>ショウガイ</t>
    </rPh>
    <rPh sb="2" eb="4">
      <t>ボウシ</t>
    </rPh>
    <rPh sb="4" eb="6">
      <t>シセツ</t>
    </rPh>
    <rPh sb="7" eb="9">
      <t>セイビ</t>
    </rPh>
    <rPh sb="11" eb="13">
      <t>ジアン</t>
    </rPh>
    <rPh sb="13" eb="15">
      <t>ケンスウ</t>
    </rPh>
    <rPh sb="18" eb="19">
      <t>ケン</t>
    </rPh>
    <rPh sb="20" eb="22">
      <t>イタク</t>
    </rPh>
    <phoneticPr fontId="5"/>
  </si>
  <si>
    <t>白老町</t>
    <rPh sb="0" eb="3">
      <t>シラオイチョウ</t>
    </rPh>
    <phoneticPr fontId="5"/>
  </si>
  <si>
    <t>上富良野町</t>
    <rPh sb="0" eb="4">
      <t>カミフラノ</t>
    </rPh>
    <rPh sb="4" eb="5">
      <t>チョウ</t>
    </rPh>
    <phoneticPr fontId="5"/>
  </si>
  <si>
    <t>御殿場市</t>
    <rPh sb="0" eb="4">
      <t>ゴテンバシ</t>
    </rPh>
    <phoneticPr fontId="5"/>
  </si>
  <si>
    <t>障害防止施設の整備。
事案件数　　2件　委託。</t>
    <rPh sb="0" eb="2">
      <t>ショウガイ</t>
    </rPh>
    <rPh sb="2" eb="4">
      <t>ボウシ</t>
    </rPh>
    <rPh sb="4" eb="6">
      <t>シセツ</t>
    </rPh>
    <rPh sb="7" eb="9">
      <t>セイビ</t>
    </rPh>
    <rPh sb="11" eb="13">
      <t>ジアン</t>
    </rPh>
    <rPh sb="13" eb="15">
      <t>ケンスウ</t>
    </rPh>
    <rPh sb="18" eb="19">
      <t>ケン</t>
    </rPh>
    <rPh sb="20" eb="22">
      <t>イタク</t>
    </rPh>
    <phoneticPr fontId="5"/>
  </si>
  <si>
    <t>鹿追町</t>
    <rPh sb="0" eb="3">
      <t>シカオイチョウ</t>
    </rPh>
    <phoneticPr fontId="5"/>
  </si>
  <si>
    <t>別海町</t>
    <rPh sb="0" eb="3">
      <t>ベッカイチョウ</t>
    </rPh>
    <phoneticPr fontId="5"/>
  </si>
  <si>
    <t>滋賀県</t>
    <rPh sb="0" eb="3">
      <t>シガケン</t>
    </rPh>
    <phoneticPr fontId="5"/>
  </si>
  <si>
    <t>裾野市</t>
    <rPh sb="0" eb="3">
      <t>スソノシ</t>
    </rPh>
    <phoneticPr fontId="5"/>
  </si>
  <si>
    <t>（株）アスティークプランニング</t>
    <phoneticPr fontId="5"/>
  </si>
  <si>
    <t>障害防止施設の整備。
事案件数　　1件</t>
    <rPh sb="0" eb="2">
      <t>ショウガイ</t>
    </rPh>
    <rPh sb="2" eb="4">
      <t>ボウシ</t>
    </rPh>
    <rPh sb="4" eb="6">
      <t>シセツ</t>
    </rPh>
    <rPh sb="7" eb="9">
      <t>セイビ</t>
    </rPh>
    <rPh sb="11" eb="13">
      <t>ジアン</t>
    </rPh>
    <rPh sb="13" eb="15">
      <t>ケンスウ</t>
    </rPh>
    <rPh sb="18" eb="19">
      <t>ケン</t>
    </rPh>
    <phoneticPr fontId="5"/>
  </si>
  <si>
    <t>-</t>
    <phoneticPr fontId="5"/>
  </si>
  <si>
    <t>(株)クレアリア</t>
    <rPh sb="0" eb="3">
      <t>カブ</t>
    </rPh>
    <phoneticPr fontId="5"/>
  </si>
  <si>
    <t>-</t>
    <phoneticPr fontId="5"/>
  </si>
  <si>
    <t>-</t>
    <phoneticPr fontId="5"/>
  </si>
  <si>
    <t>（定性的な成果目標）
　自衛隊等の行為により生ずる障害を防止等することにより、関係住民の理解と協力を得て、防衛施設の安定的な使用を図る。
（平成30～令和2年度の達成状況・実績）
　平成30年度から令和2年度までの間に9件の事業を実施。</t>
    <phoneticPr fontId="5"/>
  </si>
  <si>
    <t>-</t>
    <phoneticPr fontId="5"/>
  </si>
  <si>
    <t>-</t>
    <phoneticPr fontId="5"/>
  </si>
  <si>
    <t>　防衛施設の安定的な使用を図るためには、関係住民の理解と協力を得る必要があるが、障害防止事業をどれだけ実施するかについては、個々の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</si>
  <si>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Ⅰ－４－（３）　地域コミュニティーとの連携</t>
    <phoneticPr fontId="5"/>
  </si>
  <si>
    <t>自衛隊等の訓練等により生ずる障害を防止・軽減するため、地方公共団体等が行う河川改修及び砂防施設等の整備に対する助成を実施</t>
    <phoneticPr fontId="5"/>
  </si>
  <si>
    <t>　本事業は、自衛隊等の行為により生ずる障害を防止等するため、地方公共団体等が実施する河川改修等に対して国がその費用の全部又は一部を補助することなどによって、関係住民の生活の安定及び福祉の向上が図られることで防衛行政に対する理解と協力が得られるため、必要かつ適切な事業である。</t>
    <phoneticPr fontId="5"/>
  </si>
  <si>
    <t xml:space="preserve">　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t>
    <phoneticPr fontId="5"/>
  </si>
  <si>
    <t>8,763/88</t>
    <phoneticPr fontId="5"/>
  </si>
  <si>
    <t>13,342/82</t>
    <phoneticPr fontId="5"/>
  </si>
  <si>
    <t>11,044/84</t>
    <phoneticPr fontId="5"/>
  </si>
  <si>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航空機による頻繁な離着陸や射撃・爆撃、火砲による射撃、戦車の走行などが周辺地域の生活環境に大きな影響を及ぼす場合がある。
　これらの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する。</t>
    <phoneticPr fontId="5"/>
  </si>
  <si>
    <t>　本事業は、補助事業者（地方公共団体等）等が自衛隊等の行為により生ずる障害を防止等するため、防衛施設周辺障害防止事業補助金交付要綱等に基づき申請し、事業を実施していることから、関係住民や地域社会のニーズを的確に反映している。</t>
    <rPh sb="22" eb="25">
      <t>ジエイタイ</t>
    </rPh>
    <rPh sb="25" eb="26">
      <t>トウ</t>
    </rPh>
    <rPh sb="27" eb="29">
      <t>コウイ</t>
    </rPh>
    <rPh sb="32" eb="33">
      <t>ショウ</t>
    </rPh>
    <rPh sb="35" eb="37">
      <t>ショウガイ</t>
    </rPh>
    <rPh sb="38" eb="40">
      <t>ボウシ</t>
    </rPh>
    <rPh sb="40" eb="41">
      <t>トウ</t>
    </rPh>
    <rPh sb="88" eb="90">
      <t>カンケイ</t>
    </rPh>
    <rPh sb="90" eb="92">
      <t>ジュウミン</t>
    </rPh>
    <rPh sb="93" eb="95">
      <t>チイキ</t>
    </rPh>
    <phoneticPr fontId="5"/>
  </si>
  <si>
    <t>　障害防止事業は、防衛省が原因者たる立場から、自衛隊等の行為により生ずる障害を防止し、又は軽減するための措置であり、国土交通省水管理・国土保全局及び農林水産省農村振興局において実施している事業とは、補助目的が異なる。
　防衛省が実施している防衛施設周辺整備統合事業とは、地方公共団体が特定地域において裁量的かつ計画的に複数の生活環境等の整備事業を一括して行うことから、地方公共団体等における裁量が異なる。</t>
    <phoneticPr fontId="5"/>
  </si>
  <si>
    <t>B</t>
  </si>
  <si>
    <t>C</t>
  </si>
  <si>
    <t>浦添市</t>
    <rPh sb="0" eb="3">
      <t>ウラソエシ</t>
    </rPh>
    <phoneticPr fontId="5"/>
  </si>
  <si>
    <t>大分県</t>
    <rPh sb="0" eb="3">
      <t>オオイタケン</t>
    </rPh>
    <phoneticPr fontId="5"/>
  </si>
  <si>
    <t>静岡県</t>
    <rPh sb="0" eb="3">
      <t>シズオカケン</t>
    </rPh>
    <phoneticPr fontId="5"/>
  </si>
  <si>
    <t>岩国市</t>
    <rPh sb="0" eb="3">
      <t>イワクニシ</t>
    </rPh>
    <phoneticPr fontId="5"/>
  </si>
  <si>
    <t>小松島市</t>
    <rPh sb="0" eb="4">
      <t>コマツシマシ</t>
    </rPh>
    <phoneticPr fontId="5"/>
  </si>
  <si>
    <t>福生市</t>
    <rPh sb="0" eb="3">
      <t>フッサシ</t>
    </rPh>
    <phoneticPr fontId="5"/>
  </si>
  <si>
    <t>東北町</t>
    <rPh sb="0" eb="2">
      <t>トウホク</t>
    </rPh>
    <rPh sb="2" eb="3">
      <t>マチ</t>
    </rPh>
    <phoneticPr fontId="5"/>
  </si>
  <si>
    <t>厚岸町</t>
    <rPh sb="0" eb="1">
      <t>アツ</t>
    </rPh>
    <rPh sb="1" eb="2">
      <t>キシ</t>
    </rPh>
    <rPh sb="2" eb="3">
      <t>マチ</t>
    </rPh>
    <phoneticPr fontId="5"/>
  </si>
  <si>
    <t>鹿追町</t>
    <rPh sb="0" eb="1">
      <t>シカ</t>
    </rPh>
    <rPh sb="1" eb="2">
      <t>オ</t>
    </rPh>
    <rPh sb="2" eb="3">
      <t>マチ</t>
    </rPh>
    <phoneticPr fontId="5"/>
  </si>
  <si>
    <t>障害防止施設の整備。
事案件数　　1件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</si>
  <si>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障害防止施設の整備。
事案件数　　3件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</si>
  <si>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障害防止施設の整備。
事案件数　　2件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</si>
  <si>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恵庭土地改良区</t>
    <rPh sb="0" eb="2">
      <t>エニワ</t>
    </rPh>
    <rPh sb="2" eb="4">
      <t>トチ</t>
    </rPh>
    <rPh sb="4" eb="6">
      <t>カイリョウ</t>
    </rPh>
    <rPh sb="6" eb="7">
      <t>ク</t>
    </rPh>
    <phoneticPr fontId="5"/>
  </si>
  <si>
    <t>X/Y</t>
    <phoneticPr fontId="5"/>
  </si>
  <si>
    <t>　　　執行額（X）／事業実施件数（Y）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</si>
</sst>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50800</xdr:colOff>
      <xdr:row>748</xdr:row>
      <xdr:rowOff>50800</xdr:rowOff>
    </xdr:from>
    <xdr:to>
      <xdr:col>48</xdr:col>
      <xdr:colOff>107432</xdr:colOff>
      <xdr:row>767</xdr:row>
      <xdr:rowOff>203720</xdr:rowOff>
    </xdr:to>
    <xdr:grpSp>
      <xdr:nvGrpSpPr>
        <xdr:cNvPr id="2" name="グループ化 347"/>
        <xdr:cNvGrpSpPr>
          <a:grpSpLocks/>
        </xdr:cNvGrpSpPr>
      </xdr:nvGrpSpPr>
      <xdr:grpSpPr bwMode="auto">
        <a:xfrm>
          <a:off x="2074863" y="63642081"/>
          <a:ext cx="7748069" cy="7868170"/>
          <a:chOff x="2041071" y="2361888"/>
          <a:chExt cx="7695599" cy="7617591"/>
        </a:xfrm>
      </xdr:grpSpPr>
      <xdr:sp macro="" textlink="">
        <xdr:nvSpPr>
          <xdr:cNvPr id="3" name="Text Box 191"/>
          <xdr:cNvSpPr txBox="1">
            <a:spLocks noChangeAspect="1" noChangeArrowheads="1"/>
          </xdr:cNvSpPr>
        </xdr:nvSpPr>
        <xdr:spPr bwMode="auto">
          <a:xfrm>
            <a:off x="5956887" y="8067913"/>
            <a:ext cx="2030783"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【一般競争契約（最低価格）】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Text Box 193"/>
          <xdr:cNvSpPr txBox="1">
            <a:spLocks noChangeAspect="1" noChangeArrowheads="1"/>
          </xdr:cNvSpPr>
        </xdr:nvSpPr>
        <xdr:spPr bwMode="auto">
          <a:xfrm>
            <a:off x="4305054" y="8096586"/>
            <a:ext cx="1399200"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【その他（委託）】</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5" name="Line 224"/>
          <xdr:cNvSpPr>
            <a:spLocks noChangeShapeType="1"/>
          </xdr:cNvSpPr>
        </xdr:nvSpPr>
        <xdr:spPr bwMode="auto">
          <a:xfrm>
            <a:off x="5772150" y="6753225"/>
            <a:ext cx="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6" name="グループ化 351"/>
          <xdr:cNvGrpSpPr>
            <a:grpSpLocks/>
          </xdr:cNvGrpSpPr>
        </xdr:nvGrpSpPr>
        <xdr:grpSpPr bwMode="auto">
          <a:xfrm>
            <a:off x="2041071" y="2361888"/>
            <a:ext cx="7695599" cy="7617591"/>
            <a:chOff x="2041071" y="2361888"/>
            <a:chExt cx="7695599" cy="7617591"/>
          </a:xfrm>
        </xdr:grpSpPr>
        <xdr:grpSp>
          <xdr:nvGrpSpPr>
            <xdr:cNvPr id="7" name="Group 181"/>
            <xdr:cNvGrpSpPr>
              <a:grpSpLocks/>
            </xdr:cNvGrpSpPr>
          </xdr:nvGrpSpPr>
          <xdr:grpSpPr bwMode="auto">
            <a:xfrm>
              <a:off x="4574448" y="3210812"/>
              <a:ext cx="2430236" cy="918028"/>
              <a:chOff x="431" y="3349"/>
              <a:chExt cx="235" cy="92"/>
            </a:xfrm>
          </xdr:grpSpPr>
          <xdr:sp macro="" textlink="">
            <xdr:nvSpPr>
              <xdr:cNvPr id="41" name="Text Box 182"/>
              <xdr:cNvSpPr txBox="1">
                <a:spLocks noChangeAspect="1" noChangeArrowheads="1"/>
              </xdr:cNvSpPr>
            </xdr:nvSpPr>
            <xdr:spPr bwMode="auto">
              <a:xfrm>
                <a:off x="436" y="3360"/>
                <a:ext cx="230" cy="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障害防止工事の補助金の交付等を行う地方防衛局に資金を示達</a:t>
                </a:r>
                <a:endParaRPr kumimoji="0" lang="en-US" altLang="ja-JP" sz="1000" b="0" i="0" u="none" strike="noStrike" kern="0" cap="none" spc="0" normalizeH="0" baseline="0" noProof="0">
                  <a:ln>
                    <a:noFill/>
                  </a:ln>
                  <a:solidFill>
                    <a:sysClr val="windowText" lastClr="000000"/>
                  </a:solidFill>
                  <a:effectLst/>
                  <a:uLnTx/>
                  <a:uFillTx/>
                  <a:latin typeface="+mn-lt"/>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rPr>
                  <a:t>障害防止事業に関する事務</a:t>
                </a:r>
                <a:endParaRPr kumimoji="0" lang="ja-JP" altLang="en-US" sz="14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42" name="AutoShape 183"/>
              <xdr:cNvSpPr>
                <a:spLocks noChangeAspect="1"/>
              </xdr:cNvSpPr>
            </xdr:nvSpPr>
            <xdr:spPr bwMode="auto">
              <a:xfrm>
                <a:off x="431" y="3352"/>
                <a:ext cx="9" cy="80"/>
              </a:xfrm>
              <a:prstGeom prst="leftBracket">
                <a:avLst>
                  <a:gd name="adj" fmla="val 7407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3" name="AutoShape 184"/>
              <xdr:cNvSpPr>
                <a:spLocks noChangeAspect="1"/>
              </xdr:cNvSpPr>
            </xdr:nvSpPr>
            <xdr:spPr bwMode="auto">
              <a:xfrm>
                <a:off x="658" y="3349"/>
                <a:ext cx="8" cy="84"/>
              </a:xfrm>
              <a:prstGeom prst="rightBracket">
                <a:avLst>
                  <a:gd name="adj" fmla="val 87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8" name="Text Box 185"/>
            <xdr:cNvSpPr txBox="1">
              <a:spLocks noChangeAspect="1" noChangeArrowheads="1"/>
            </xdr:cNvSpPr>
          </xdr:nvSpPr>
          <xdr:spPr bwMode="auto">
            <a:xfrm>
              <a:off x="4878337" y="5085870"/>
              <a:ext cx="1797583" cy="735953"/>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　地方防衛局（９機関）</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１１，０２７百万円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9" name="グループ化 354"/>
            <xdr:cNvGrpSpPr>
              <a:grpSpLocks/>
            </xdr:cNvGrpSpPr>
          </xdr:nvGrpSpPr>
          <xdr:grpSpPr bwMode="auto">
            <a:xfrm>
              <a:off x="4569629" y="6023760"/>
              <a:ext cx="2412592" cy="814911"/>
              <a:chOff x="3674448" y="35322418"/>
              <a:chExt cx="2335967" cy="811754"/>
            </a:xfrm>
          </xdr:grpSpPr>
          <xdr:sp macro="" textlink="">
            <xdr:nvSpPr>
              <xdr:cNvPr id="38" name="Text Box 186"/>
              <xdr:cNvSpPr txBox="1">
                <a:spLocks noChangeAspect="1" noChangeArrowheads="1"/>
              </xdr:cNvSpPr>
            </xdr:nvSpPr>
            <xdr:spPr bwMode="auto">
              <a:xfrm>
                <a:off x="3741530" y="35368904"/>
                <a:ext cx="2230073" cy="76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障害防止工事を実施する地方公共団体等に補助金を交付等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障害防止事業に関する事務</a:t>
                </a:r>
              </a:p>
            </xdr:txBody>
          </xdr:sp>
          <xdr:sp macro="" textlink="">
            <xdr:nvSpPr>
              <xdr:cNvPr id="39" name="AutoShape 187"/>
              <xdr:cNvSpPr>
                <a:spLocks noChangeAspect="1"/>
              </xdr:cNvSpPr>
            </xdr:nvSpPr>
            <xdr:spPr bwMode="auto">
              <a:xfrm>
                <a:off x="3674448" y="35338403"/>
                <a:ext cx="85725" cy="781050"/>
              </a:xfrm>
              <a:prstGeom prst="leftBracket">
                <a:avLst>
                  <a:gd name="adj" fmla="val 815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0" name="AutoShape 188"/>
              <xdr:cNvSpPr>
                <a:spLocks noChangeAspect="1"/>
              </xdr:cNvSpPr>
            </xdr:nvSpPr>
            <xdr:spPr bwMode="auto">
              <a:xfrm>
                <a:off x="5934215" y="35322418"/>
                <a:ext cx="76200" cy="781050"/>
              </a:xfrm>
              <a:prstGeom prst="rightBracket">
                <a:avLst>
                  <a:gd name="adj" fmla="val 8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Freeform 189"/>
            <xdr:cNvSpPr>
              <a:spLocks noChangeAspect="1"/>
            </xdr:cNvSpPr>
          </xdr:nvSpPr>
          <xdr:spPr bwMode="auto">
            <a:xfrm>
              <a:off x="2886075" y="7553325"/>
              <a:ext cx="3935186" cy="540204"/>
            </a:xfrm>
            <a:custGeom>
              <a:avLst/>
              <a:gdLst>
                <a:gd name="T0" fmla="*/ 2147483646 w 158"/>
                <a:gd name="T1" fmla="*/ 0 h 40"/>
                <a:gd name="T2" fmla="*/ 0 w 158"/>
                <a:gd name="T3" fmla="*/ 0 h 40"/>
                <a:gd name="T4" fmla="*/ 0 w 158"/>
                <a:gd name="T5" fmla="*/ 2147483646 h 40"/>
                <a:gd name="T6" fmla="*/ 0 60000 65536"/>
                <a:gd name="T7" fmla="*/ 0 60000 65536"/>
                <a:gd name="T8" fmla="*/ 0 60000 65536"/>
              </a:gdLst>
              <a:ahLst/>
              <a:cxnLst>
                <a:cxn ang="T6">
                  <a:pos x="T0" y="T1"/>
                </a:cxn>
                <a:cxn ang="T7">
                  <a:pos x="T2" y="T3"/>
                </a:cxn>
                <a:cxn ang="T8">
                  <a:pos x="T4" y="T5"/>
                </a:cxn>
              </a:cxnLst>
              <a:rect l="0" t="0" r="r" b="b"/>
              <a:pathLst>
                <a:path w="158" h="40">
                  <a:moveTo>
                    <a:pt x="158" y="0"/>
                  </a:moveTo>
                  <a:lnTo>
                    <a:pt x="0" y="0"/>
                  </a:lnTo>
                  <a:lnTo>
                    <a:pt x="0" y="4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Freeform 190"/>
            <xdr:cNvSpPr>
              <a:spLocks noChangeAspect="1"/>
            </xdr:cNvSpPr>
          </xdr:nvSpPr>
          <xdr:spPr bwMode="auto">
            <a:xfrm>
              <a:off x="5781675" y="7143750"/>
              <a:ext cx="3156857" cy="0"/>
            </a:xfrm>
            <a:custGeom>
              <a:avLst/>
              <a:gdLst>
                <a:gd name="T0" fmla="*/ 0 w 319"/>
                <a:gd name="T1" fmla="*/ 0 h 1"/>
                <a:gd name="T2" fmla="*/ 2147483646 w 319"/>
                <a:gd name="T3" fmla="*/ 0 h 1"/>
                <a:gd name="T4" fmla="*/ 0 60000 65536"/>
                <a:gd name="T5" fmla="*/ 0 60000 65536"/>
              </a:gdLst>
              <a:ahLst/>
              <a:cxnLst>
                <a:cxn ang="T4">
                  <a:pos x="T0" y="T1"/>
                </a:cxn>
                <a:cxn ang="T5">
                  <a:pos x="T2" y="T3"/>
                </a:cxn>
              </a:cxnLst>
              <a:rect l="0" t="0" r="r" b="b"/>
              <a:pathLst>
                <a:path w="319" h="1">
                  <a:moveTo>
                    <a:pt x="0" y="0"/>
                  </a:moveTo>
                  <a:lnTo>
                    <a:pt x="319" y="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Text Box 192"/>
            <xdr:cNvSpPr txBox="1">
              <a:spLocks noChangeAspect="1" noChangeArrowheads="1"/>
            </xdr:cNvSpPr>
          </xdr:nvSpPr>
          <xdr:spPr bwMode="auto">
            <a:xfrm>
              <a:off x="2254004" y="8096586"/>
              <a:ext cx="1205701"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3" name="Line 194"/>
            <xdr:cNvSpPr>
              <a:spLocks noChangeShapeType="1"/>
            </xdr:cNvSpPr>
          </xdr:nvSpPr>
          <xdr:spPr bwMode="auto">
            <a:xfrm>
              <a:off x="4865914"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95"/>
            <xdr:cNvSpPr>
              <a:spLocks noChangeShapeType="1"/>
            </xdr:cNvSpPr>
          </xdr:nvSpPr>
          <xdr:spPr bwMode="auto">
            <a:xfrm>
              <a:off x="5781675" y="4133850"/>
              <a:ext cx="0" cy="838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Text Box 196"/>
            <xdr:cNvSpPr txBox="1">
              <a:spLocks noChangeAspect="1" noChangeArrowheads="1"/>
            </xdr:cNvSpPr>
          </xdr:nvSpPr>
          <xdr:spPr bwMode="auto">
            <a:xfrm>
              <a:off x="4888054" y="2361888"/>
              <a:ext cx="1817016" cy="592585"/>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１１，０４４</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sp macro="" textlink="">
          <xdr:nvSpPr>
            <xdr:cNvPr id="16" name="Text Box 197"/>
            <xdr:cNvSpPr txBox="1">
              <a:spLocks noChangeArrowheads="1"/>
            </xdr:cNvSpPr>
          </xdr:nvSpPr>
          <xdr:spPr bwMode="auto">
            <a:xfrm>
              <a:off x="2041071" y="8345090"/>
              <a:ext cx="1758716" cy="812416"/>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Ｂ　地方公共団体等</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（４２団体）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８，２６０</a:t>
              </a:r>
              <a:r>
                <a:rPr kumimoji="0" lang="ja-JP" altLang="ja-JP" sz="1100" b="0" i="0" u="none" strike="noStrike" kern="0" cap="none" spc="0" normalizeH="0" baseline="0" noProof="0">
                  <a:ln>
                    <a:noFill/>
                  </a:ln>
                  <a:solidFill>
                    <a:srgbClr val="000000"/>
                  </a:solidFill>
                  <a:effectLst/>
                  <a:uLnTx/>
                  <a:uFillTx/>
                  <a:latin typeface="ＭＳ Ｐゴシック"/>
                  <a:ea typeface="ＭＳ Ｐゴシック"/>
                  <a:cs typeface="+mn-cs"/>
                </a:rPr>
                <a:t>百万円</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nvGrpSpPr>
            <xdr:cNvPr id="17" name="Group 198"/>
            <xdr:cNvGrpSpPr>
              <a:grpSpLocks/>
            </xdr:cNvGrpSpPr>
          </xdr:nvGrpSpPr>
          <xdr:grpSpPr bwMode="auto">
            <a:xfrm>
              <a:off x="2145846" y="9188904"/>
              <a:ext cx="1514475" cy="790575"/>
              <a:chOff x="427" y="2040"/>
              <a:chExt cx="145" cy="81"/>
            </a:xfrm>
          </xdr:grpSpPr>
          <xdr:sp macro="" textlink="">
            <xdr:nvSpPr>
              <xdr:cNvPr id="35" name="Text Box 199"/>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AutoShape 200"/>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AutoShape 201"/>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8" name="Text Box 202"/>
            <xdr:cNvSpPr txBox="1">
              <a:spLocks noChangeArrowheads="1"/>
            </xdr:cNvSpPr>
          </xdr:nvSpPr>
          <xdr:spPr bwMode="auto">
            <a:xfrm>
              <a:off x="4052421" y="8345090"/>
              <a:ext cx="1671266"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地方公共団体</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（１１団体）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２，７５８百万円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19" name="Group 203"/>
            <xdr:cNvGrpSpPr>
              <a:grpSpLocks/>
            </xdr:cNvGrpSpPr>
          </xdr:nvGrpSpPr>
          <xdr:grpSpPr bwMode="auto">
            <a:xfrm>
              <a:off x="4120243" y="9179379"/>
              <a:ext cx="1504950" cy="790575"/>
              <a:chOff x="427" y="2040"/>
              <a:chExt cx="145" cy="81"/>
            </a:xfrm>
          </xdr:grpSpPr>
          <xdr:sp macro="" textlink="">
            <xdr:nvSpPr>
              <xdr:cNvPr id="32" name="Text Box 204"/>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anchorCtr="0"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障害防止工事を実施</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（防衛施設内）</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33" name="AutoShape 205"/>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4" name="AutoShape 206"/>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0" name="Text Box 207"/>
            <xdr:cNvSpPr txBox="1">
              <a:spLocks noChangeArrowheads="1"/>
            </xdr:cNvSpPr>
          </xdr:nvSpPr>
          <xdr:spPr bwMode="auto">
            <a:xfrm>
              <a:off x="6034620"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９百万円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21" name="Group 208"/>
            <xdr:cNvGrpSpPr>
              <a:grpSpLocks/>
            </xdr:cNvGrpSpPr>
          </xdr:nvGrpSpPr>
          <xdr:grpSpPr bwMode="auto">
            <a:xfrm>
              <a:off x="6100082" y="9179379"/>
              <a:ext cx="1489982" cy="790575"/>
              <a:chOff x="427" y="2040"/>
              <a:chExt cx="145" cy="81"/>
            </a:xfrm>
          </xdr:grpSpPr>
          <xdr:sp macro="" textlink="">
            <xdr:nvSpPr>
              <xdr:cNvPr id="29" name="Text Box 209"/>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障害防止事業に係る</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調査等を実施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0" name="AutoShape 210"/>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1" name="AutoShape 211"/>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2" name="Text Box 219"/>
            <xdr:cNvSpPr txBox="1">
              <a:spLocks noChangeArrowheads="1"/>
            </xdr:cNvSpPr>
          </xdr:nvSpPr>
          <xdr:spPr bwMode="auto">
            <a:xfrm>
              <a:off x="8084837"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事務費</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１７百万円</a:t>
              </a:r>
            </a:p>
          </xdr:txBody>
        </xdr:sp>
        <xdr:sp macro="" textlink="">
          <xdr:nvSpPr>
            <xdr:cNvPr id="23" name="Freeform 225"/>
            <xdr:cNvSpPr>
              <a:spLocks noChangeAspect="1"/>
            </xdr:cNvSpPr>
          </xdr:nvSpPr>
          <xdr:spPr bwMode="auto">
            <a:xfrm>
              <a:off x="5781675" y="4495800"/>
              <a:ext cx="3166382" cy="3731079"/>
            </a:xfrm>
            <a:custGeom>
              <a:avLst/>
              <a:gdLst>
                <a:gd name="T0" fmla="*/ 0 w 178"/>
                <a:gd name="T1" fmla="*/ 0 h 37"/>
                <a:gd name="T2" fmla="*/ 2147483646 w 178"/>
                <a:gd name="T3" fmla="*/ 0 h 37"/>
                <a:gd name="T4" fmla="*/ 2147483646 w 178"/>
                <a:gd name="T5" fmla="*/ 2147483646 h 37"/>
                <a:gd name="T6" fmla="*/ 0 60000 65536"/>
                <a:gd name="T7" fmla="*/ 0 60000 65536"/>
                <a:gd name="T8" fmla="*/ 0 60000 65536"/>
              </a:gdLst>
              <a:ahLst/>
              <a:cxnLst>
                <a:cxn ang="T6">
                  <a:pos x="T0" y="T1"/>
                </a:cxn>
                <a:cxn ang="T7">
                  <a:pos x="T2" y="T3"/>
                </a:cxn>
                <a:cxn ang="T8">
                  <a:pos x="T4" y="T5"/>
                </a:cxn>
              </a:cxnLst>
              <a:rect l="0" t="0" r="r" b="b"/>
              <a:pathLst>
                <a:path w="178" h="37">
                  <a:moveTo>
                    <a:pt x="0" y="0"/>
                  </a:moveTo>
                  <a:lnTo>
                    <a:pt x="178" y="0"/>
                  </a:lnTo>
                  <a:lnTo>
                    <a:pt x="178" y="37"/>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Line 194"/>
            <xdr:cNvSpPr>
              <a:spLocks noChangeShapeType="1"/>
            </xdr:cNvSpPr>
          </xdr:nvSpPr>
          <xdr:spPr bwMode="auto">
            <a:xfrm>
              <a:off x="6821261"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25" name="グループ化 1"/>
            <xdr:cNvGrpSpPr>
              <a:grpSpLocks/>
            </xdr:cNvGrpSpPr>
          </xdr:nvGrpSpPr>
          <xdr:grpSpPr bwMode="auto">
            <a:xfrm>
              <a:off x="8164286" y="9188904"/>
              <a:ext cx="1485900" cy="790575"/>
              <a:chOff x="11443607" y="46713321"/>
              <a:chExt cx="1489982" cy="790575"/>
            </a:xfrm>
          </xdr:grpSpPr>
          <xdr:sp macro="" textlink="">
            <xdr:nvSpPr>
              <xdr:cNvPr id="26" name="Text Box 220"/>
              <xdr:cNvSpPr txBox="1">
                <a:spLocks noChangeAspect="1" noChangeArrowheads="1"/>
              </xdr:cNvSpPr>
            </xdr:nvSpPr>
            <xdr:spPr bwMode="auto">
              <a:xfrm>
                <a:off x="11461373" y="46748827"/>
                <a:ext cx="1471247" cy="7168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職員旅費、</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備品、消耗品費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7" name="AutoShape 210"/>
              <xdr:cNvSpPr>
                <a:spLocks noChangeAspect="1"/>
              </xdr:cNvSpPr>
            </xdr:nvSpPr>
            <xdr:spPr bwMode="auto">
              <a:xfrm>
                <a:off x="11443607" y="46713321"/>
                <a:ext cx="92482" cy="790575"/>
              </a:xfrm>
              <a:prstGeom prst="leftBracket">
                <a:avLst>
                  <a:gd name="adj" fmla="val 7499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8" name="AutoShape 211"/>
              <xdr:cNvSpPr>
                <a:spLocks noChangeAspect="1"/>
              </xdr:cNvSpPr>
            </xdr:nvSpPr>
            <xdr:spPr bwMode="auto">
              <a:xfrm>
                <a:off x="12851383" y="46713321"/>
                <a:ext cx="82206" cy="790575"/>
              </a:xfrm>
              <a:prstGeom prst="rightBracket">
                <a:avLst>
                  <a:gd name="adj" fmla="val 8437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委託・請負、補助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5" sqref="B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711</v>
      </c>
      <c r="AK2" s="944"/>
      <c r="AL2" s="944"/>
      <c r="AM2" s="944"/>
      <c r="AN2" s="98" t="s">
        <v>405</v>
      </c>
      <c r="AO2" s="944">
        <v>20</v>
      </c>
      <c r="AP2" s="944"/>
      <c r="AQ2" s="944"/>
      <c r="AR2" s="99" t="s">
        <v>710</v>
      </c>
      <c r="AS2" s="950">
        <v>288</v>
      </c>
      <c r="AT2" s="950"/>
      <c r="AU2" s="950"/>
      <c r="AV2" s="98" t="str">
        <f>IF(AW2="","","-")</f>
        <v/>
      </c>
      <c r="AW2" s="910"/>
      <c r="AX2" s="910"/>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464</v>
      </c>
      <c r="H5" s="839"/>
      <c r="I5" s="839"/>
      <c r="J5" s="839"/>
      <c r="K5" s="839"/>
      <c r="L5" s="839"/>
      <c r="M5" s="840" t="s">
        <v>66</v>
      </c>
      <c r="N5" s="841"/>
      <c r="O5" s="841"/>
      <c r="P5" s="841"/>
      <c r="Q5" s="841"/>
      <c r="R5" s="842"/>
      <c r="S5" s="843" t="s">
        <v>70</v>
      </c>
      <c r="T5" s="839"/>
      <c r="U5" s="839"/>
      <c r="V5" s="839"/>
      <c r="W5" s="839"/>
      <c r="X5" s="844"/>
      <c r="Y5" s="697" t="s">
        <v>3</v>
      </c>
      <c r="Z5" s="543"/>
      <c r="AA5" s="543"/>
      <c r="AB5" s="543"/>
      <c r="AC5" s="543"/>
      <c r="AD5" s="544"/>
      <c r="AE5" s="698" t="s">
        <v>715</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22" t="s">
        <v>388</v>
      </c>
      <c r="Z7" s="440"/>
      <c r="AA7" s="440"/>
      <c r="AB7" s="440"/>
      <c r="AC7" s="440"/>
      <c r="AD7" s="923"/>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256</v>
      </c>
      <c r="B8" s="496"/>
      <c r="C8" s="496"/>
      <c r="D8" s="496"/>
      <c r="E8" s="496"/>
      <c r="F8" s="497"/>
      <c r="G8" s="945" t="str">
        <f>入力規則等!A27</f>
        <v>-</v>
      </c>
      <c r="H8" s="719"/>
      <c r="I8" s="719"/>
      <c r="J8" s="719"/>
      <c r="K8" s="719"/>
      <c r="L8" s="719"/>
      <c r="M8" s="719"/>
      <c r="N8" s="719"/>
      <c r="O8" s="719"/>
      <c r="P8" s="719"/>
      <c r="Q8" s="719"/>
      <c r="R8" s="719"/>
      <c r="S8" s="719"/>
      <c r="T8" s="719"/>
      <c r="U8" s="719"/>
      <c r="V8" s="719"/>
      <c r="W8" s="719"/>
      <c r="X8" s="946"/>
      <c r="Y8" s="845" t="s">
        <v>257</v>
      </c>
      <c r="Z8" s="846"/>
      <c r="AA8" s="846"/>
      <c r="AB8" s="846"/>
      <c r="AC8" s="846"/>
      <c r="AD8" s="847"/>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85.5" customHeight="1" x14ac:dyDescent="0.15">
      <c r="A9" s="848" t="s">
        <v>23</v>
      </c>
      <c r="B9" s="849"/>
      <c r="C9" s="849"/>
      <c r="D9" s="849"/>
      <c r="E9" s="849"/>
      <c r="F9" s="849"/>
      <c r="G9" s="850" t="s">
        <v>841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3" t="s">
        <v>24</v>
      </c>
      <c r="B12" s="964"/>
      <c r="C12" s="964"/>
      <c r="D12" s="964"/>
      <c r="E12" s="964"/>
      <c r="F12" s="965"/>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9938</v>
      </c>
      <c r="Q13" s="657"/>
      <c r="R13" s="657"/>
      <c r="S13" s="657"/>
      <c r="T13" s="657"/>
      <c r="U13" s="657"/>
      <c r="V13" s="658"/>
      <c r="W13" s="656">
        <v>10186</v>
      </c>
      <c r="X13" s="657"/>
      <c r="Y13" s="657"/>
      <c r="Z13" s="657"/>
      <c r="AA13" s="657"/>
      <c r="AB13" s="657"/>
      <c r="AC13" s="658"/>
      <c r="AD13" s="656">
        <v>10789</v>
      </c>
      <c r="AE13" s="657"/>
      <c r="AF13" s="657"/>
      <c r="AG13" s="657"/>
      <c r="AH13" s="657"/>
      <c r="AI13" s="657"/>
      <c r="AJ13" s="658"/>
      <c r="AK13" s="656">
        <v>10993</v>
      </c>
      <c r="AL13" s="657"/>
      <c r="AM13" s="657"/>
      <c r="AN13" s="657"/>
      <c r="AO13" s="657"/>
      <c r="AP13" s="657"/>
      <c r="AQ13" s="658"/>
      <c r="AR13" s="919" t="s">
        <v>832</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829</v>
      </c>
      <c r="AE14" s="657"/>
      <c r="AF14" s="657"/>
      <c r="AG14" s="657"/>
      <c r="AH14" s="657"/>
      <c r="AI14" s="657"/>
      <c r="AJ14" s="658"/>
      <c r="AK14" s="656" t="s">
        <v>829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1840</v>
      </c>
      <c r="Q15" s="657"/>
      <c r="R15" s="657"/>
      <c r="S15" s="657"/>
      <c r="T15" s="657"/>
      <c r="U15" s="657"/>
      <c r="V15" s="658"/>
      <c r="W15" s="656">
        <v>1597</v>
      </c>
      <c r="X15" s="657"/>
      <c r="Y15" s="657"/>
      <c r="Z15" s="657"/>
      <c r="AA15" s="657"/>
      <c r="AB15" s="657"/>
      <c r="AC15" s="658"/>
      <c r="AD15" s="656">
        <v>2714</v>
      </c>
      <c r="AE15" s="657"/>
      <c r="AF15" s="657"/>
      <c r="AG15" s="657"/>
      <c r="AH15" s="657"/>
      <c r="AI15" s="657"/>
      <c r="AJ15" s="658"/>
      <c r="AK15" s="656">
        <v>2349</v>
      </c>
      <c r="AL15" s="657"/>
      <c r="AM15" s="657"/>
      <c r="AN15" s="657"/>
      <c r="AO15" s="657"/>
      <c r="AP15" s="657"/>
      <c r="AQ15" s="658"/>
      <c r="AR15" s="656" t="s">
        <v>829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-1597</v>
      </c>
      <c r="Q16" s="657"/>
      <c r="R16" s="657"/>
      <c r="S16" s="657"/>
      <c r="T16" s="657"/>
      <c r="U16" s="657"/>
      <c r="V16" s="658"/>
      <c r="W16" s="656">
        <v>-2714</v>
      </c>
      <c r="X16" s="657"/>
      <c r="Y16" s="657"/>
      <c r="Z16" s="657"/>
      <c r="AA16" s="657"/>
      <c r="AB16" s="657"/>
      <c r="AC16" s="658"/>
      <c r="AD16" s="656">
        <v>-2349</v>
      </c>
      <c r="AE16" s="657"/>
      <c r="AF16" s="657"/>
      <c r="AG16" s="657"/>
      <c r="AH16" s="657"/>
      <c r="AI16" s="657"/>
      <c r="AJ16" s="658"/>
      <c r="AK16" s="656" t="s">
        <v>829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829</v>
      </c>
      <c r="AE17" s="657"/>
      <c r="AF17" s="657"/>
      <c r="AG17" s="657"/>
      <c r="AH17" s="657"/>
      <c r="AI17" s="657"/>
      <c r="AJ17" s="658"/>
      <c r="AK17" s="656" t="s">
        <v>829</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7">
        <f>SUM(P13:V17)</f>
        <v>10181</v>
      </c>
      <c r="Q18" s="878"/>
      <c r="R18" s="878"/>
      <c r="S18" s="878"/>
      <c r="T18" s="878"/>
      <c r="U18" s="878"/>
      <c r="V18" s="879"/>
      <c r="W18" s="877">
        <f>SUM(W13:AC17)</f>
        <v>9069</v>
      </c>
      <c r="X18" s="878"/>
      <c r="Y18" s="878"/>
      <c r="Z18" s="878"/>
      <c r="AA18" s="878"/>
      <c r="AB18" s="878"/>
      <c r="AC18" s="879"/>
      <c r="AD18" s="877">
        <f>SUM(AD13:AJ17)</f>
        <v>11154</v>
      </c>
      <c r="AE18" s="878"/>
      <c r="AF18" s="878"/>
      <c r="AG18" s="878"/>
      <c r="AH18" s="878"/>
      <c r="AI18" s="878"/>
      <c r="AJ18" s="879"/>
      <c r="AK18" s="877">
        <f>SUM(AK13:AQ17)</f>
        <v>13342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9938</v>
      </c>
      <c r="Q19" s="657"/>
      <c r="R19" s="657"/>
      <c r="S19" s="657"/>
      <c r="T19" s="657"/>
      <c r="U19" s="657"/>
      <c r="V19" s="658"/>
      <c r="W19" s="656">
        <v>8763</v>
      </c>
      <c r="X19" s="657"/>
      <c r="Y19" s="657"/>
      <c r="Z19" s="657"/>
      <c r="AA19" s="657"/>
      <c r="AB19" s="657"/>
      <c r="AC19" s="658"/>
      <c r="AD19" s="656">
        <v>11044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0.97613201060799526</v>
      </c>
      <c r="Q20" s="316"/>
      <c r="R20" s="316"/>
      <c r="S20" s="316"/>
      <c r="T20" s="316"/>
      <c r="U20" s="316"/>
      <c r="V20" s="316"/>
      <c r="W20" s="316">
        <f t="shared" ref="W20" si="0">IF(W18=0, "-", SUM(W19)/W18)</f>
        <v>0.96625868342705923</v>
      </c>
      <c r="X20" s="316"/>
      <c r="Y20" s="316"/>
      <c r="Z20" s="316"/>
      <c r="AA20" s="316"/>
      <c r="AB20" s="316"/>
      <c r="AC20" s="316"/>
      <c r="AD20" s="316">
        <f t="shared" ref="AD20" si="1">IF(AD18=0, "-", SUM(AD19)/AD18)</f>
        <v>0.99013806706114393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6"/>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0.86029844885136464</v>
      </c>
      <c r="X21" s="316"/>
      <c r="Y21" s="316"/>
      <c r="Z21" s="316"/>
      <c r="AA21" s="316"/>
      <c r="AB21" s="316"/>
      <c r="AC21" s="316"/>
      <c r="AD21" s="316">
        <f t="shared" ref="AD21" si="3">IF(AD19=0, "-", SUM(AD19)/SUM(AD13,AD14))</f>
        <v>1.023635183983687</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2" t="s">
        <v>708</v>
      </c>
      <c r="B22" s="973"/>
      <c r="C22" s="973"/>
      <c r="D22" s="973"/>
      <c r="E22" s="973"/>
      <c r="F22" s="974"/>
      <c r="G22" s="968" t="s">
        <v>331</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330</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8332</v>
      </c>
      <c r="Q23" s="920"/>
      <c r="R23" s="920"/>
      <c r="S23" s="920"/>
      <c r="T23" s="920"/>
      <c r="U23" s="920"/>
      <c r="V23" s="934"/>
      <c r="W23" s="919" t="s">
        <v>832</v>
      </c>
      <c r="X23" s="920"/>
      <c r="Y23" s="920"/>
      <c r="Z23" s="920"/>
      <c r="AA23" s="920"/>
      <c r="AB23" s="920"/>
      <c r="AC23" s="934"/>
      <c r="AD23" s="982" t="s">
        <v>832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723</v>
      </c>
      <c r="H24" s="936"/>
      <c r="I24" s="936"/>
      <c r="J24" s="936"/>
      <c r="K24" s="936"/>
      <c r="L24" s="936"/>
      <c r="M24" s="936"/>
      <c r="N24" s="936"/>
      <c r="O24" s="937"/>
      <c r="P24" s="656">
        <v>2611</v>
      </c>
      <c r="Q24" s="657"/>
      <c r="R24" s="657"/>
      <c r="S24" s="657"/>
      <c r="T24" s="657"/>
      <c r="U24" s="657"/>
      <c r="V24" s="658"/>
      <c r="W24" s="656" t="s">
        <v>832</v>
      </c>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724</v>
      </c>
      <c r="H25" s="936"/>
      <c r="I25" s="936"/>
      <c r="J25" s="936"/>
      <c r="K25" s="936"/>
      <c r="L25" s="936"/>
      <c r="M25" s="936"/>
      <c r="N25" s="936"/>
      <c r="O25" s="937"/>
      <c r="P25" s="656">
        <v>31</v>
      </c>
      <c r="Q25" s="657"/>
      <c r="R25" s="657"/>
      <c r="S25" s="657"/>
      <c r="T25" s="657"/>
      <c r="U25" s="657"/>
      <c r="V25" s="658"/>
      <c r="W25" s="656" t="s">
        <v>832</v>
      </c>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725</v>
      </c>
      <c r="H26" s="936"/>
      <c r="I26" s="936"/>
      <c r="J26" s="936"/>
      <c r="K26" s="936"/>
      <c r="L26" s="936"/>
      <c r="M26" s="936"/>
      <c r="N26" s="936"/>
      <c r="O26" s="937"/>
      <c r="P26" s="656">
        <v>19</v>
      </c>
      <c r="Q26" s="657"/>
      <c r="R26" s="657"/>
      <c r="S26" s="657"/>
      <c r="T26" s="657"/>
      <c r="U26" s="657"/>
      <c r="V26" s="658"/>
      <c r="W26" s="656" t="s">
        <v>832</v>
      </c>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c r="H27" s="936"/>
      <c r="I27" s="936"/>
      <c r="J27" s="936"/>
      <c r="K27" s="936"/>
      <c r="L27" s="936"/>
      <c r="M27" s="936"/>
      <c r="N27" s="936"/>
      <c r="O27" s="937"/>
      <c r="P27" s="656"/>
      <c r="Q27" s="657"/>
      <c r="R27" s="657"/>
      <c r="S27" s="657"/>
      <c r="T27" s="657"/>
      <c r="U27" s="657"/>
      <c r="V27" s="658"/>
      <c r="W27" s="656"/>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335</v>
      </c>
      <c r="H28" s="939"/>
      <c r="I28" s="939"/>
      <c r="J28" s="939"/>
      <c r="K28" s="939"/>
      <c r="L28" s="939"/>
      <c r="M28" s="939"/>
      <c r="N28" s="939"/>
      <c r="O28" s="940"/>
      <c r="P28" s="877">
        <f>P29-SUM(P23:P27)</f>
        <v>0</v>
      </c>
      <c r="Q28" s="878"/>
      <c r="R28" s="878"/>
      <c r="S28" s="878"/>
      <c r="T28" s="878"/>
      <c r="U28" s="878"/>
      <c r="V28" s="879"/>
      <c r="W28" s="877" t="e">
        <f>W29-SUM(W23:W27)</f>
        <v>#VALUE!</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332</v>
      </c>
      <c r="H29" s="942"/>
      <c r="I29" s="942"/>
      <c r="J29" s="942"/>
      <c r="K29" s="942"/>
      <c r="L29" s="942"/>
      <c r="M29" s="942"/>
      <c r="N29" s="942"/>
      <c r="O29" s="943"/>
      <c r="P29" s="951">
        <f>AK13</f>
        <v>10993</v>
      </c>
      <c r="Q29" s="952"/>
      <c r="R29" s="952"/>
      <c r="S29" s="952"/>
      <c r="T29" s="952"/>
      <c r="U29" s="952"/>
      <c r="V29" s="953"/>
      <c r="W29" s="951" t="str">
        <f>AR13</f>
        <v>-</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347</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6" t="s">
        <v>232</v>
      </c>
      <c r="AR30" s="767"/>
      <c r="AS30" s="767"/>
      <c r="AT30" s="768"/>
      <c r="AU30" s="773" t="s">
        <v>134</v>
      </c>
      <c r="AV30" s="773"/>
      <c r="AW30" s="773"/>
      <c r="AX30" s="916"/>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5"/>
      <c r="AJ31" s="915"/>
      <c r="AK31" s="915"/>
      <c r="AL31" s="408"/>
      <c r="AM31" s="915"/>
      <c r="AN31" s="915"/>
      <c r="AO31" s="915"/>
      <c r="AP31" s="408"/>
      <c r="AQ31" s="250" t="s">
        <v>831</v>
      </c>
      <c r="AR31" s="201"/>
      <c r="AS31" s="136" t="s">
        <v>233</v>
      </c>
      <c r="AT31" s="137"/>
      <c r="AU31" s="200" t="s">
        <v>831</v>
      </c>
      <c r="AV31" s="200"/>
      <c r="AW31" s="393" t="s">
        <v>179</v>
      </c>
      <c r="AX31" s="394"/>
    </row>
    <row r="32" spans="1:50" ht="23.25" customHeight="1" x14ac:dyDescent="0.15">
      <c r="A32" s="398"/>
      <c r="B32" s="396"/>
      <c r="C32" s="396"/>
      <c r="D32" s="396"/>
      <c r="E32" s="396"/>
      <c r="F32" s="397"/>
      <c r="G32" s="564" t="s">
        <v>828</v>
      </c>
      <c r="H32" s="565"/>
      <c r="I32" s="565"/>
      <c r="J32" s="565"/>
      <c r="K32" s="565"/>
      <c r="L32" s="565"/>
      <c r="M32" s="565"/>
      <c r="N32" s="565"/>
      <c r="O32" s="566"/>
      <c r="P32" s="108" t="s">
        <v>828</v>
      </c>
      <c r="Q32" s="108"/>
      <c r="R32" s="108"/>
      <c r="S32" s="108"/>
      <c r="T32" s="108"/>
      <c r="U32" s="108"/>
      <c r="V32" s="108"/>
      <c r="W32" s="108"/>
      <c r="X32" s="109"/>
      <c r="Y32" s="471" t="s">
        <v>12</v>
      </c>
      <c r="Z32" s="531"/>
      <c r="AA32" s="532"/>
      <c r="AB32" s="461" t="s">
        <v>738</v>
      </c>
      <c r="AC32" s="461"/>
      <c r="AD32" s="461"/>
      <c r="AE32" s="218" t="s">
        <v>738</v>
      </c>
      <c r="AF32" s="219"/>
      <c r="AG32" s="219"/>
      <c r="AH32" s="219"/>
      <c r="AI32" s="218" t="s">
        <v>738</v>
      </c>
      <c r="AJ32" s="219"/>
      <c r="AK32" s="219"/>
      <c r="AL32" s="219"/>
      <c r="AM32" s="218" t="s">
        <v>738</v>
      </c>
      <c r="AN32" s="219"/>
      <c r="AO32" s="219"/>
      <c r="AP32" s="219"/>
      <c r="AQ32" s="335" t="s">
        <v>738</v>
      </c>
      <c r="AR32" s="208"/>
      <c r="AS32" s="208"/>
      <c r="AT32" s="336"/>
      <c r="AU32" s="219" t="s">
        <v>738</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738</v>
      </c>
      <c r="AC33" s="523"/>
      <c r="AD33" s="523"/>
      <c r="AE33" s="218" t="s">
        <v>738</v>
      </c>
      <c r="AF33" s="219"/>
      <c r="AG33" s="219"/>
      <c r="AH33" s="219"/>
      <c r="AI33" s="218" t="s">
        <v>738</v>
      </c>
      <c r="AJ33" s="219"/>
      <c r="AK33" s="219"/>
      <c r="AL33" s="219"/>
      <c r="AM33" s="218" t="s">
        <v>738</v>
      </c>
      <c r="AN33" s="219"/>
      <c r="AO33" s="219"/>
      <c r="AP33" s="219"/>
      <c r="AQ33" s="335" t="s">
        <v>738</v>
      </c>
      <c r="AR33" s="208"/>
      <c r="AS33" s="208"/>
      <c r="AT33" s="336"/>
      <c r="AU33" s="219" t="s">
        <v>738</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738</v>
      </c>
      <c r="AF34" s="219"/>
      <c r="AG34" s="219"/>
      <c r="AH34" s="219"/>
      <c r="AI34" s="218" t="s">
        <v>738</v>
      </c>
      <c r="AJ34" s="219"/>
      <c r="AK34" s="219"/>
      <c r="AL34" s="219"/>
      <c r="AM34" s="218" t="s">
        <v>738</v>
      </c>
      <c r="AN34" s="219"/>
      <c r="AO34" s="219"/>
      <c r="AP34" s="219"/>
      <c r="AQ34" s="335" t="s">
        <v>738</v>
      </c>
      <c r="AR34" s="208"/>
      <c r="AS34" s="208"/>
      <c r="AT34" s="336"/>
      <c r="AU34" s="219" t="s">
        <v>738</v>
      </c>
      <c r="AV34" s="219"/>
      <c r="AW34" s="219"/>
      <c r="AX34" s="221"/>
    </row>
    <row r="35" spans="1:51" ht="23.25" customHeight="1" x14ac:dyDescent="0.15">
      <c r="A35" s="228" t="s">
        <v>379</v>
      </c>
      <c r="B35" s="229"/>
      <c r="C35" s="229"/>
      <c r="D35" s="229"/>
      <c r="E35" s="229"/>
      <c r="F35" s="230"/>
      <c r="G35" s="234" t="s">
        <v>828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347</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389</v>
      </c>
      <c r="AF37" s="247"/>
      <c r="AG37" s="247"/>
      <c r="AH37" s="247"/>
      <c r="AI37" s="247" t="s">
        <v>411</v>
      </c>
      <c r="AJ37" s="247"/>
      <c r="AK37" s="247"/>
      <c r="AL37" s="247"/>
      <c r="AM37" s="247" t="s">
        <v>508</v>
      </c>
      <c r="AN37" s="247"/>
      <c r="AO37" s="247"/>
      <c r="AP37" s="247"/>
      <c r="AQ37" s="154" t="s">
        <v>232</v>
      </c>
      <c r="AR37" s="155"/>
      <c r="AS37" s="155"/>
      <c r="AT37" s="156"/>
      <c r="AU37" s="412" t="s">
        <v>134</v>
      </c>
      <c r="AV37" s="412"/>
      <c r="AW37" s="412"/>
      <c r="AX37" s="909"/>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347</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389</v>
      </c>
      <c r="AF44" s="247"/>
      <c r="AG44" s="247"/>
      <c r="AH44" s="247"/>
      <c r="AI44" s="247" t="s">
        <v>411</v>
      </c>
      <c r="AJ44" s="247"/>
      <c r="AK44" s="247"/>
      <c r="AL44" s="247"/>
      <c r="AM44" s="247" t="s">
        <v>508</v>
      </c>
      <c r="AN44" s="247"/>
      <c r="AO44" s="247"/>
      <c r="AP44" s="247"/>
      <c r="AQ44" s="154" t="s">
        <v>232</v>
      </c>
      <c r="AR44" s="155"/>
      <c r="AS44" s="155"/>
      <c r="AT44" s="156"/>
      <c r="AU44" s="412" t="s">
        <v>134</v>
      </c>
      <c r="AV44" s="412"/>
      <c r="AW44" s="412"/>
      <c r="AX44" s="909"/>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347</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347</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348</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343</v>
      </c>
      <c r="X65" s="488"/>
      <c r="Y65" s="491"/>
      <c r="Z65" s="491"/>
      <c r="AA65" s="49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353</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348</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9"/>
      <c r="AF77" s="890"/>
      <c r="AG77" s="890"/>
      <c r="AH77" s="890"/>
      <c r="AI77" s="889"/>
      <c r="AJ77" s="890"/>
      <c r="AK77" s="890"/>
      <c r="AL77" s="890"/>
      <c r="AM77" s="889"/>
      <c r="AN77" s="890"/>
      <c r="AO77" s="890"/>
      <c r="AP77" s="890"/>
      <c r="AQ77" s="335"/>
      <c r="AR77" s="208"/>
      <c r="AS77" s="208"/>
      <c r="AT77" s="336"/>
      <c r="AU77" s="219"/>
      <c r="AV77" s="219"/>
      <c r="AW77" s="219"/>
      <c r="AX77" s="221"/>
      <c r="AY77">
        <f t="shared" si="9"/>
        <v>0</v>
      </c>
    </row>
    <row r="78" spans="1:51" ht="69.75" hidden="1" customHeight="1" x14ac:dyDescent="0.15">
      <c r="A78" s="328" t="s">
        <v>382</v>
      </c>
      <c r="B78" s="329"/>
      <c r="C78" s="329"/>
      <c r="D78" s="329"/>
      <c r="E78" s="326" t="s">
        <v>326</v>
      </c>
      <c r="F78" s="327"/>
      <c r="G78" s="54" t="s">
        <v>235</v>
      </c>
      <c r="H78" s="587"/>
      <c r="I78" s="588"/>
      <c r="J78" s="588"/>
      <c r="K78" s="588"/>
      <c r="L78" s="588"/>
      <c r="M78" s="588"/>
      <c r="N78" s="588"/>
      <c r="O78" s="589"/>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342</v>
      </c>
      <c r="AP79" s="274"/>
      <c r="AQ79" s="274"/>
      <c r="AR79" s="76"/>
      <c r="AS79" s="273"/>
      <c r="AT79" s="274"/>
      <c r="AU79" s="274"/>
      <c r="AV79" s="274"/>
      <c r="AW79" s="274"/>
      <c r="AX79" s="967"/>
      <c r="AY79">
        <f>COUNTIF($AR$79,"☑")</f>
        <v>0</v>
      </c>
    </row>
    <row r="80" spans="1:51" ht="18.75" customHeight="1" x14ac:dyDescent="0.15">
      <c r="A80" s="863" t="s">
        <v>147</v>
      </c>
      <c r="B80" s="524" t="s">
        <v>339</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4"/>
      <c r="B82" s="527"/>
      <c r="C82" s="425"/>
      <c r="D82" s="425"/>
      <c r="E82" s="425"/>
      <c r="F82" s="426"/>
      <c r="G82" s="675" t="s">
        <v>833</v>
      </c>
      <c r="H82" s="675"/>
      <c r="I82" s="675"/>
      <c r="J82" s="675"/>
      <c r="K82" s="675"/>
      <c r="L82" s="675"/>
      <c r="M82" s="675"/>
      <c r="N82" s="675"/>
      <c r="O82" s="675"/>
      <c r="P82" s="675"/>
      <c r="Q82" s="675"/>
      <c r="R82" s="675"/>
      <c r="S82" s="675"/>
      <c r="T82" s="675"/>
      <c r="U82" s="675"/>
      <c r="V82" s="675"/>
      <c r="W82" s="675"/>
      <c r="X82" s="675"/>
      <c r="Y82" s="675"/>
      <c r="Z82" s="675"/>
      <c r="AA82" s="676"/>
      <c r="AB82" s="883" t="s">
        <v>830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1</v>
      </c>
    </row>
    <row r="83" spans="1:60" ht="22.5" customHeight="1" x14ac:dyDescent="0.15">
      <c r="A83" s="864"/>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1</v>
      </c>
    </row>
    <row r="84" spans="1:60" ht="69" customHeight="1" x14ac:dyDescent="0.15">
      <c r="A84" s="864"/>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1</v>
      </c>
    </row>
    <row r="85" spans="1:60" ht="18.75"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828</v>
      </c>
      <c r="AR86" s="200"/>
      <c r="AS86" s="136" t="s">
        <v>233</v>
      </c>
      <c r="AT86" s="137"/>
      <c r="AU86" s="200" t="s">
        <v>828</v>
      </c>
      <c r="AV86" s="200"/>
      <c r="AW86" s="393" t="s">
        <v>179</v>
      </c>
      <c r="AX86" s="394"/>
      <c r="AY86">
        <f t="shared" si="10"/>
        <v>1</v>
      </c>
      <c r="AZ86" s="10"/>
      <c r="BA86" s="10"/>
      <c r="BB86" s="10"/>
      <c r="BC86" s="10"/>
      <c r="BD86" s="10"/>
      <c r="BE86" s="10"/>
      <c r="BF86" s="10"/>
      <c r="BG86" s="10"/>
      <c r="BH86" s="10"/>
    </row>
    <row r="87" spans="1:60" ht="55.5" customHeight="1" x14ac:dyDescent="0.15">
      <c r="A87" s="864"/>
      <c r="B87" s="425"/>
      <c r="C87" s="425"/>
      <c r="D87" s="425"/>
      <c r="E87" s="425"/>
      <c r="F87" s="426"/>
      <c r="G87" s="107" t="s">
        <v>726</v>
      </c>
      <c r="H87" s="108"/>
      <c r="I87" s="108"/>
      <c r="J87" s="108"/>
      <c r="K87" s="108"/>
      <c r="L87" s="108"/>
      <c r="M87" s="108"/>
      <c r="N87" s="108"/>
      <c r="O87" s="109"/>
      <c r="P87" s="108" t="s">
        <v>727</v>
      </c>
      <c r="Q87" s="514"/>
      <c r="R87" s="514"/>
      <c r="S87" s="514"/>
      <c r="T87" s="514"/>
      <c r="U87" s="514"/>
      <c r="V87" s="514"/>
      <c r="W87" s="514"/>
      <c r="X87" s="515"/>
      <c r="Y87" s="561" t="s">
        <v>62</v>
      </c>
      <c r="Z87" s="562"/>
      <c r="AA87" s="563"/>
      <c r="AB87" s="461" t="s">
        <v>728</v>
      </c>
      <c r="AC87" s="461"/>
      <c r="AD87" s="461"/>
      <c r="AE87" s="218">
        <v>65</v>
      </c>
      <c r="AF87" s="219"/>
      <c r="AG87" s="219"/>
      <c r="AH87" s="219"/>
      <c r="AI87" s="218">
        <v>64</v>
      </c>
      <c r="AJ87" s="219"/>
      <c r="AK87" s="219"/>
      <c r="AL87" s="219"/>
      <c r="AM87" s="218">
        <v>57</v>
      </c>
      <c r="AN87" s="219"/>
      <c r="AO87" s="219"/>
      <c r="AP87" s="219"/>
      <c r="AQ87" s="335" t="s">
        <v>721</v>
      </c>
      <c r="AR87" s="208"/>
      <c r="AS87" s="208"/>
      <c r="AT87" s="336"/>
      <c r="AU87" s="219" t="s">
        <v>721</v>
      </c>
      <c r="AV87" s="219"/>
      <c r="AW87" s="219"/>
      <c r="AX87" s="221"/>
      <c r="AY87">
        <f t="shared" si="10"/>
        <v>1</v>
      </c>
    </row>
    <row r="88" spans="1:60" ht="59.25" customHeight="1" x14ac:dyDescent="0.15">
      <c r="A88" s="864"/>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728</v>
      </c>
      <c r="AC88" s="523"/>
      <c r="AD88" s="523"/>
      <c r="AE88" s="218">
        <v>65</v>
      </c>
      <c r="AF88" s="219"/>
      <c r="AG88" s="219"/>
      <c r="AH88" s="219"/>
      <c r="AI88" s="218">
        <v>64</v>
      </c>
      <c r="AJ88" s="219"/>
      <c r="AK88" s="219"/>
      <c r="AL88" s="219"/>
      <c r="AM88" s="218">
        <v>57</v>
      </c>
      <c r="AN88" s="219"/>
      <c r="AO88" s="219"/>
      <c r="AP88" s="219"/>
      <c r="AQ88" s="335" t="s">
        <v>721</v>
      </c>
      <c r="AR88" s="208"/>
      <c r="AS88" s="208"/>
      <c r="AT88" s="336"/>
      <c r="AU88" s="219" t="s">
        <v>721</v>
      </c>
      <c r="AV88" s="219"/>
      <c r="AW88" s="219"/>
      <c r="AX88" s="221"/>
      <c r="AY88">
        <f t="shared" si="10"/>
        <v>1</v>
      </c>
      <c r="AZ88" s="10"/>
      <c r="BA88" s="10"/>
      <c r="BB88" s="10"/>
      <c r="BC88" s="10"/>
    </row>
    <row r="89" spans="1:60" ht="66" customHeight="1" x14ac:dyDescent="0.15">
      <c r="A89" s="864"/>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100</v>
      </c>
      <c r="AF89" s="226"/>
      <c r="AG89" s="226"/>
      <c r="AH89" s="226"/>
      <c r="AI89" s="225">
        <v>100</v>
      </c>
      <c r="AJ89" s="226"/>
      <c r="AK89" s="226"/>
      <c r="AL89" s="226"/>
      <c r="AM89" s="225">
        <v>100</v>
      </c>
      <c r="AN89" s="226"/>
      <c r="AO89" s="226"/>
      <c r="AP89" s="226"/>
      <c r="AQ89" s="335" t="s">
        <v>721</v>
      </c>
      <c r="AR89" s="208"/>
      <c r="AS89" s="208"/>
      <c r="AT89" s="336"/>
      <c r="AU89" s="219" t="s">
        <v>721</v>
      </c>
      <c r="AV89" s="219"/>
      <c r="AW89" s="219"/>
      <c r="AX89" s="221"/>
      <c r="AY89">
        <f t="shared" si="10"/>
        <v>1</v>
      </c>
      <c r="AZ89" s="10"/>
      <c r="BA89" s="10"/>
      <c r="BB89" s="10"/>
      <c r="BC89" s="10"/>
      <c r="BD89" s="10"/>
      <c r="BE89" s="10"/>
      <c r="BF89" s="10"/>
      <c r="BG89" s="10"/>
      <c r="BH89" s="10"/>
    </row>
    <row r="90" spans="1:60" ht="18.75"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3" t="s">
        <v>134</v>
      </c>
      <c r="AV90" s="533"/>
      <c r="AW90" s="533"/>
      <c r="AX90" s="534"/>
      <c r="AY90">
        <f>COUNTA($G$92)</f>
        <v>1</v>
      </c>
    </row>
    <row r="91" spans="1:60" ht="18.75"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1</v>
      </c>
      <c r="AZ91" s="10"/>
      <c r="BA91" s="10"/>
      <c r="BB91" s="10"/>
      <c r="BC91" s="10"/>
    </row>
    <row r="92" spans="1:60" ht="23.25" customHeight="1" x14ac:dyDescent="0.15">
      <c r="A92" s="864"/>
      <c r="B92" s="425"/>
      <c r="C92" s="425"/>
      <c r="D92" s="425"/>
      <c r="E92" s="425"/>
      <c r="F92" s="426"/>
      <c r="G92" s="107" t="s">
        <v>729</v>
      </c>
      <c r="H92" s="108"/>
      <c r="I92" s="108"/>
      <c r="J92" s="108"/>
      <c r="K92" s="108"/>
      <c r="L92" s="108"/>
      <c r="M92" s="108"/>
      <c r="N92" s="108"/>
      <c r="O92" s="109"/>
      <c r="P92" s="108" t="s">
        <v>730</v>
      </c>
      <c r="Q92" s="514"/>
      <c r="R92" s="514"/>
      <c r="S92" s="514"/>
      <c r="T92" s="514"/>
      <c r="U92" s="514"/>
      <c r="V92" s="514"/>
      <c r="W92" s="514"/>
      <c r="X92" s="515"/>
      <c r="Y92" s="561" t="s">
        <v>62</v>
      </c>
      <c r="Z92" s="562"/>
      <c r="AA92" s="563"/>
      <c r="AB92" s="461" t="s">
        <v>728</v>
      </c>
      <c r="AC92" s="461"/>
      <c r="AD92" s="461"/>
      <c r="AE92" s="218">
        <v>7</v>
      </c>
      <c r="AF92" s="219"/>
      <c r="AG92" s="219"/>
      <c r="AH92" s="219"/>
      <c r="AI92" s="218">
        <v>2</v>
      </c>
      <c r="AJ92" s="219"/>
      <c r="AK92" s="219"/>
      <c r="AL92" s="219"/>
      <c r="AM92" s="218" t="s">
        <v>721</v>
      </c>
      <c r="AN92" s="219"/>
      <c r="AO92" s="219"/>
      <c r="AP92" s="219"/>
      <c r="AQ92" s="335" t="s">
        <v>721</v>
      </c>
      <c r="AR92" s="208"/>
      <c r="AS92" s="208"/>
      <c r="AT92" s="336"/>
      <c r="AU92" s="219" t="s">
        <v>721</v>
      </c>
      <c r="AV92" s="219"/>
      <c r="AW92" s="219"/>
      <c r="AX92" s="221"/>
      <c r="AY92">
        <f t="shared" ref="AY92:AY94" si="11">$AY$90</f>
        <v>1</v>
      </c>
      <c r="AZ92" s="10"/>
      <c r="BA92" s="10"/>
      <c r="BB92" s="10"/>
      <c r="BC92" s="10"/>
      <c r="BD92" s="10"/>
      <c r="BE92" s="10"/>
      <c r="BF92" s="10"/>
      <c r="BG92" s="10"/>
      <c r="BH92" s="10"/>
    </row>
    <row r="93" spans="1:60" ht="23.25" customHeight="1" x14ac:dyDescent="0.15">
      <c r="A93" s="864"/>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t="s">
        <v>728</v>
      </c>
      <c r="AC93" s="523"/>
      <c r="AD93" s="523"/>
      <c r="AE93" s="218">
        <v>7</v>
      </c>
      <c r="AF93" s="219"/>
      <c r="AG93" s="219"/>
      <c r="AH93" s="219"/>
      <c r="AI93" s="218">
        <v>2</v>
      </c>
      <c r="AJ93" s="219"/>
      <c r="AK93" s="219"/>
      <c r="AL93" s="219"/>
      <c r="AM93" s="218" t="s">
        <v>721</v>
      </c>
      <c r="AN93" s="219"/>
      <c r="AO93" s="219"/>
      <c r="AP93" s="219"/>
      <c r="AQ93" s="335" t="s">
        <v>721</v>
      </c>
      <c r="AR93" s="208"/>
      <c r="AS93" s="208"/>
      <c r="AT93" s="336"/>
      <c r="AU93" s="219" t="s">
        <v>721</v>
      </c>
      <c r="AV93" s="219"/>
      <c r="AW93" s="219"/>
      <c r="AX93" s="221"/>
      <c r="AY93">
        <f t="shared" si="11"/>
        <v>1</v>
      </c>
    </row>
    <row r="94" spans="1:60" ht="23.25" customHeight="1" thickBot="1" x14ac:dyDescent="0.2">
      <c r="A94" s="864"/>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v>100</v>
      </c>
      <c r="AF94" s="226"/>
      <c r="AG94" s="226"/>
      <c r="AH94" s="226"/>
      <c r="AI94" s="225">
        <v>100</v>
      </c>
      <c r="AJ94" s="226"/>
      <c r="AK94" s="226"/>
      <c r="AL94" s="226"/>
      <c r="AM94" s="225" t="s">
        <v>721</v>
      </c>
      <c r="AN94" s="226"/>
      <c r="AO94" s="226"/>
      <c r="AP94" s="226"/>
      <c r="AQ94" s="335" t="s">
        <v>721</v>
      </c>
      <c r="AR94" s="208"/>
      <c r="AS94" s="208"/>
      <c r="AT94" s="336"/>
      <c r="AU94" s="219" t="s">
        <v>721</v>
      </c>
      <c r="AV94" s="219"/>
      <c r="AW94" s="219"/>
      <c r="AX94" s="221"/>
      <c r="AY94">
        <f t="shared" si="11"/>
        <v>1</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4"/>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4"/>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389</v>
      </c>
      <c r="AF100" s="540"/>
      <c r="AG100" s="540"/>
      <c r="AH100" s="541"/>
      <c r="AI100" s="539" t="s">
        <v>411</v>
      </c>
      <c r="AJ100" s="540"/>
      <c r="AK100" s="540"/>
      <c r="AL100" s="541"/>
      <c r="AM100" s="539" t="s">
        <v>508</v>
      </c>
      <c r="AN100" s="540"/>
      <c r="AO100" s="540"/>
      <c r="AP100" s="541"/>
      <c r="AQ100" s="317" t="s">
        <v>416</v>
      </c>
      <c r="AR100" s="318"/>
      <c r="AS100" s="318"/>
      <c r="AT100" s="319"/>
      <c r="AU100" s="317" t="s">
        <v>542</v>
      </c>
      <c r="AV100" s="318"/>
      <c r="AW100" s="318"/>
      <c r="AX100" s="320"/>
    </row>
    <row r="101" spans="1:60" ht="23.25" customHeight="1" x14ac:dyDescent="0.15">
      <c r="A101" s="419"/>
      <c r="B101" s="420"/>
      <c r="C101" s="420"/>
      <c r="D101" s="420"/>
      <c r="E101" s="420"/>
      <c r="F101" s="421"/>
      <c r="G101" s="108" t="s">
        <v>731</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728</v>
      </c>
      <c r="AC101" s="461"/>
      <c r="AD101" s="461"/>
      <c r="AE101" s="282">
        <v>88</v>
      </c>
      <c r="AF101" s="282"/>
      <c r="AG101" s="282"/>
      <c r="AH101" s="282"/>
      <c r="AI101" s="282">
        <v>88</v>
      </c>
      <c r="AJ101" s="282"/>
      <c r="AK101" s="282"/>
      <c r="AL101" s="282"/>
      <c r="AM101" s="282">
        <v>84</v>
      </c>
      <c r="AN101" s="282"/>
      <c r="AO101" s="282"/>
      <c r="AP101" s="282"/>
      <c r="AQ101" s="282" t="s">
        <v>721</v>
      </c>
      <c r="AR101" s="282"/>
      <c r="AS101" s="282"/>
      <c r="AT101" s="282"/>
      <c r="AU101" s="218" t="s">
        <v>721</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728</v>
      </c>
      <c r="AC102" s="461"/>
      <c r="AD102" s="461"/>
      <c r="AE102" s="282">
        <v>91</v>
      </c>
      <c r="AF102" s="282"/>
      <c r="AG102" s="282"/>
      <c r="AH102" s="282"/>
      <c r="AI102" s="282">
        <v>99</v>
      </c>
      <c r="AJ102" s="282"/>
      <c r="AK102" s="282"/>
      <c r="AL102" s="282"/>
      <c r="AM102" s="282">
        <v>77</v>
      </c>
      <c r="AN102" s="282"/>
      <c r="AO102" s="282"/>
      <c r="AP102" s="282"/>
      <c r="AQ102" s="282">
        <v>82</v>
      </c>
      <c r="AR102" s="282"/>
      <c r="AS102" s="282"/>
      <c r="AT102" s="282"/>
      <c r="AU102" s="218" t="s">
        <v>405</v>
      </c>
      <c r="AV102" s="219"/>
      <c r="AW102" s="219"/>
      <c r="AX102" s="221"/>
    </row>
    <row r="103" spans="1:60" ht="31.5" hidden="1" customHeight="1" x14ac:dyDescent="0.15">
      <c r="A103" s="416" t="s">
        <v>349</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349</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349</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349</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389</v>
      </c>
      <c r="AF115" s="247"/>
      <c r="AG115" s="247"/>
      <c r="AH115" s="247"/>
      <c r="AI115" s="247" t="s">
        <v>411</v>
      </c>
      <c r="AJ115" s="247"/>
      <c r="AK115" s="247"/>
      <c r="AL115" s="247"/>
      <c r="AM115" s="247" t="s">
        <v>508</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860</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732</v>
      </c>
      <c r="AC116" s="463"/>
      <c r="AD116" s="464"/>
      <c r="AE116" s="282">
        <v>113</v>
      </c>
      <c r="AF116" s="282"/>
      <c r="AG116" s="282"/>
      <c r="AH116" s="282"/>
      <c r="AI116" s="282">
        <v>100</v>
      </c>
      <c r="AJ116" s="282"/>
      <c r="AK116" s="282"/>
      <c r="AL116" s="282"/>
      <c r="AM116" s="282">
        <v>131</v>
      </c>
      <c r="AN116" s="282"/>
      <c r="AO116" s="282"/>
      <c r="AP116" s="282"/>
      <c r="AQ116" s="218">
        <v>163</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859</v>
      </c>
      <c r="AC117" s="473"/>
      <c r="AD117" s="474"/>
      <c r="AE117" s="551" t="s">
        <v>733</v>
      </c>
      <c r="AF117" s="551"/>
      <c r="AG117" s="551"/>
      <c r="AH117" s="551"/>
      <c r="AI117" s="551" t="s">
        <v>838</v>
      </c>
      <c r="AJ117" s="551"/>
      <c r="AK117" s="551"/>
      <c r="AL117" s="551"/>
      <c r="AM117" s="551" t="s">
        <v>840</v>
      </c>
      <c r="AN117" s="551"/>
      <c r="AO117" s="551"/>
      <c r="AP117" s="551"/>
      <c r="AQ117" s="551" t="s">
        <v>839</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389</v>
      </c>
      <c r="AF118" s="247"/>
      <c r="AG118" s="247"/>
      <c r="AH118" s="247"/>
      <c r="AI118" s="247" t="s">
        <v>411</v>
      </c>
      <c r="AJ118" s="247"/>
      <c r="AK118" s="247"/>
      <c r="AL118" s="247"/>
      <c r="AM118" s="247" t="s">
        <v>508</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357</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389</v>
      </c>
      <c r="AF121" s="247"/>
      <c r="AG121" s="247"/>
      <c r="AH121" s="247"/>
      <c r="AI121" s="247" t="s">
        <v>411</v>
      </c>
      <c r="AJ121" s="247"/>
      <c r="AK121" s="247"/>
      <c r="AL121" s="247"/>
      <c r="AM121" s="247" t="s">
        <v>508</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358</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389</v>
      </c>
      <c r="AF124" s="247"/>
      <c r="AG124" s="247"/>
      <c r="AH124" s="247"/>
      <c r="AI124" s="247" t="s">
        <v>411</v>
      </c>
      <c r="AJ124" s="247"/>
      <c r="AK124" s="247"/>
      <c r="AL124" s="247"/>
      <c r="AM124" s="247" t="s">
        <v>508</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539</v>
      </c>
      <c r="H125" s="388"/>
      <c r="I125" s="388"/>
      <c r="J125" s="388"/>
      <c r="K125" s="388"/>
      <c r="L125" s="388"/>
      <c r="M125" s="388"/>
      <c r="N125" s="388"/>
      <c r="O125" s="388"/>
      <c r="P125" s="388"/>
      <c r="Q125" s="388"/>
      <c r="R125" s="388"/>
      <c r="S125" s="388"/>
      <c r="T125" s="388"/>
      <c r="U125" s="388"/>
      <c r="V125" s="388"/>
      <c r="W125" s="388"/>
      <c r="X125" s="929"/>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0"/>
      <c r="Y126" s="471" t="s">
        <v>49</v>
      </c>
      <c r="Z126" s="445"/>
      <c r="AA126" s="446"/>
      <c r="AB126" s="472" t="s">
        <v>356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6"/>
      <c r="Z127" s="927"/>
      <c r="AA127" s="928"/>
      <c r="AB127" s="408" t="s">
        <v>11</v>
      </c>
      <c r="AC127" s="409"/>
      <c r="AD127" s="410"/>
      <c r="AE127" s="247" t="s">
        <v>389</v>
      </c>
      <c r="AF127" s="247"/>
      <c r="AG127" s="247"/>
      <c r="AH127" s="247"/>
      <c r="AI127" s="247" t="s">
        <v>411</v>
      </c>
      <c r="AJ127" s="247"/>
      <c r="AK127" s="247"/>
      <c r="AL127" s="247"/>
      <c r="AM127" s="247" t="s">
        <v>508</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hidden="1"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t="s">
        <v>738</v>
      </c>
      <c r="AF134" s="208"/>
      <c r="AG134" s="208"/>
      <c r="AH134" s="208"/>
      <c r="AI134" s="207" t="s">
        <v>738</v>
      </c>
      <c r="AJ134" s="208"/>
      <c r="AK134" s="208"/>
      <c r="AL134" s="208"/>
      <c r="AM134" s="207" t="s">
        <v>738</v>
      </c>
      <c r="AN134" s="208"/>
      <c r="AO134" s="208"/>
      <c r="AP134" s="208"/>
      <c r="AQ134" s="207" t="s">
        <v>738</v>
      </c>
      <c r="AR134" s="208"/>
      <c r="AS134" s="208"/>
      <c r="AT134" s="208"/>
      <c r="AU134" s="207" t="s">
        <v>738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738</v>
      </c>
      <c r="AC135" s="214"/>
      <c r="AD135" s="214"/>
      <c r="AE135" s="207" t="s">
        <v>738</v>
      </c>
      <c r="AF135" s="208"/>
      <c r="AG135" s="208"/>
      <c r="AH135" s="208"/>
      <c r="AI135" s="207" t="s">
        <v>738</v>
      </c>
      <c r="AJ135" s="208"/>
      <c r="AK135" s="208"/>
      <c r="AL135" s="208"/>
      <c r="AM135" s="207" t="s">
        <v>738</v>
      </c>
      <c r="AN135" s="208"/>
      <c r="AO135" s="208"/>
      <c r="AP135" s="208"/>
      <c r="AQ135" s="207" t="s">
        <v>738</v>
      </c>
      <c r="AR135" s="208"/>
      <c r="AS135" s="208"/>
      <c r="AT135" s="208"/>
      <c r="AU135" s="207" t="s">
        <v>738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738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7" customHeight="1" x14ac:dyDescent="0.15">
      <c r="A188" s="190"/>
      <c r="B188" s="187"/>
      <c r="C188" s="181"/>
      <c r="D188" s="187"/>
      <c r="E188" s="128" t="s">
        <v>841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8.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398</v>
      </c>
      <c r="F430" s="897"/>
      <c r="G430" s="898" t="s">
        <v>252</v>
      </c>
      <c r="H430" s="126"/>
      <c r="I430" s="126"/>
      <c r="J430" s="899" t="s">
        <v>738</v>
      </c>
      <c r="K430" s="900"/>
      <c r="L430" s="900"/>
      <c r="M430" s="900"/>
      <c r="N430" s="900"/>
      <c r="O430" s="900"/>
      <c r="P430" s="900"/>
      <c r="Q430" s="900"/>
      <c r="R430" s="900"/>
      <c r="S430" s="900"/>
      <c r="T430" s="901"/>
      <c r="U430" s="588" t="s">
        <v>738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738</v>
      </c>
      <c r="AF432" s="201"/>
      <c r="AG432" s="136" t="s">
        <v>233</v>
      </c>
      <c r="AH432" s="137"/>
      <c r="AI432" s="334"/>
      <c r="AJ432" s="334"/>
      <c r="AK432" s="334"/>
      <c r="AL432" s="157"/>
      <c r="AM432" s="334"/>
      <c r="AN432" s="334"/>
      <c r="AO432" s="334"/>
      <c r="AP432" s="157"/>
      <c r="AQ432" s="250" t="s">
        <v>738</v>
      </c>
      <c r="AR432" s="201"/>
      <c r="AS432" s="136" t="s">
        <v>233</v>
      </c>
      <c r="AT432" s="137"/>
      <c r="AU432" s="201" t="s">
        <v>738</v>
      </c>
      <c r="AV432" s="201"/>
      <c r="AW432" s="136" t="s">
        <v>179</v>
      </c>
      <c r="AX432" s="196"/>
      <c r="AY432">
        <f>$AY$431</f>
        <v>1</v>
      </c>
    </row>
    <row r="433" spans="1:51" ht="23.25" customHeight="1" x14ac:dyDescent="0.15">
      <c r="A433" s="190"/>
      <c r="B433" s="187"/>
      <c r="C433" s="181"/>
      <c r="D433" s="187"/>
      <c r="E433" s="337"/>
      <c r="F433" s="338"/>
      <c r="G433" s="107" t="s">
        <v>738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5" t="s">
        <v>738</v>
      </c>
      <c r="AF433" s="208"/>
      <c r="AG433" s="208"/>
      <c r="AH433" s="208"/>
      <c r="AI433" s="335" t="s">
        <v>738</v>
      </c>
      <c r="AJ433" s="208"/>
      <c r="AK433" s="208"/>
      <c r="AL433" s="208"/>
      <c r="AM433" s="335" t="s">
        <v>738</v>
      </c>
      <c r="AN433" s="208"/>
      <c r="AO433" s="208"/>
      <c r="AP433" s="336"/>
      <c r="AQ433" s="335" t="s">
        <v>738</v>
      </c>
      <c r="AR433" s="208"/>
      <c r="AS433" s="208"/>
      <c r="AT433" s="336"/>
      <c r="AU433" s="208" t="s">
        <v>738</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738</v>
      </c>
      <c r="AC434" s="206"/>
      <c r="AD434" s="206"/>
      <c r="AE434" s="335" t="s">
        <v>738</v>
      </c>
      <c r="AF434" s="208"/>
      <c r="AG434" s="208"/>
      <c r="AH434" s="336"/>
      <c r="AI434" s="335" t="s">
        <v>738</v>
      </c>
      <c r="AJ434" s="208"/>
      <c r="AK434" s="208"/>
      <c r="AL434" s="208"/>
      <c r="AM434" s="335" t="s">
        <v>738</v>
      </c>
      <c r="AN434" s="208"/>
      <c r="AO434" s="208"/>
      <c r="AP434" s="336"/>
      <c r="AQ434" s="335" t="s">
        <v>738</v>
      </c>
      <c r="AR434" s="208"/>
      <c r="AS434" s="208"/>
      <c r="AT434" s="336"/>
      <c r="AU434" s="208" t="s">
        <v>738</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5" t="s">
        <v>738</v>
      </c>
      <c r="AF435" s="208"/>
      <c r="AG435" s="208"/>
      <c r="AH435" s="336"/>
      <c r="AI435" s="335" t="s">
        <v>738</v>
      </c>
      <c r="AJ435" s="208"/>
      <c r="AK435" s="208"/>
      <c r="AL435" s="208"/>
      <c r="AM435" s="335" t="s">
        <v>738</v>
      </c>
      <c r="AN435" s="208"/>
      <c r="AO435" s="208"/>
      <c r="AP435" s="336"/>
      <c r="AQ435" s="335" t="s">
        <v>738</v>
      </c>
      <c r="AR435" s="208"/>
      <c r="AS435" s="208"/>
      <c r="AT435" s="336"/>
      <c r="AU435" s="208" t="s">
        <v>738</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738</v>
      </c>
      <c r="AF457" s="201"/>
      <c r="AG457" s="136" t="s">
        <v>233</v>
      </c>
      <c r="AH457" s="137"/>
      <c r="AI457" s="334"/>
      <c r="AJ457" s="334"/>
      <c r="AK457" s="334"/>
      <c r="AL457" s="157"/>
      <c r="AM457" s="334"/>
      <c r="AN457" s="334"/>
      <c r="AO457" s="334"/>
      <c r="AP457" s="157"/>
      <c r="AQ457" s="250" t="s">
        <v>738</v>
      </c>
      <c r="AR457" s="201"/>
      <c r="AS457" s="136" t="s">
        <v>233</v>
      </c>
      <c r="AT457" s="137"/>
      <c r="AU457" s="201" t="s">
        <v>738</v>
      </c>
      <c r="AV457" s="201"/>
      <c r="AW457" s="136" t="s">
        <v>179</v>
      </c>
      <c r="AX457" s="196"/>
      <c r="AY457">
        <f>$AY$456</f>
        <v>1</v>
      </c>
    </row>
    <row r="458" spans="1:51" ht="23.25" hidden="1" customHeight="1" x14ac:dyDescent="0.15">
      <c r="A458" s="190"/>
      <c r="B458" s="187"/>
      <c r="C458" s="181"/>
      <c r="D458" s="187"/>
      <c r="E458" s="337"/>
      <c r="F458" s="338"/>
      <c r="G458" s="107" t="s">
        <v>738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5" t="s">
        <v>738</v>
      </c>
      <c r="AF458" s="208"/>
      <c r="AG458" s="208"/>
      <c r="AH458" s="208"/>
      <c r="AI458" s="335" t="s">
        <v>738</v>
      </c>
      <c r="AJ458" s="208"/>
      <c r="AK458" s="208"/>
      <c r="AL458" s="208"/>
      <c r="AM458" s="335" t="s">
        <v>738</v>
      </c>
      <c r="AN458" s="208"/>
      <c r="AO458" s="208"/>
      <c r="AP458" s="336"/>
      <c r="AQ458" s="335" t="s">
        <v>738</v>
      </c>
      <c r="AR458" s="208"/>
      <c r="AS458" s="208"/>
      <c r="AT458" s="336"/>
      <c r="AU458" s="208" t="s">
        <v>738</v>
      </c>
      <c r="AV458" s="208"/>
      <c r="AW458" s="208"/>
      <c r="AX458" s="209"/>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738</v>
      </c>
      <c r="AC459" s="206"/>
      <c r="AD459" s="206"/>
      <c r="AE459" s="335" t="s">
        <v>738</v>
      </c>
      <c r="AF459" s="208"/>
      <c r="AG459" s="208"/>
      <c r="AH459" s="336"/>
      <c r="AI459" s="335" t="s">
        <v>738</v>
      </c>
      <c r="AJ459" s="208"/>
      <c r="AK459" s="208"/>
      <c r="AL459" s="208"/>
      <c r="AM459" s="335" t="s">
        <v>738</v>
      </c>
      <c r="AN459" s="208"/>
      <c r="AO459" s="208"/>
      <c r="AP459" s="336"/>
      <c r="AQ459" s="335" t="s">
        <v>738</v>
      </c>
      <c r="AR459" s="208"/>
      <c r="AS459" s="208"/>
      <c r="AT459" s="336"/>
      <c r="AU459" s="208" t="s">
        <v>738</v>
      </c>
      <c r="AV459" s="208"/>
      <c r="AW459" s="208"/>
      <c r="AX459" s="209"/>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5" t="s">
        <v>738</v>
      </c>
      <c r="AF460" s="208"/>
      <c r="AG460" s="208"/>
      <c r="AH460" s="336"/>
      <c r="AI460" s="335" t="s">
        <v>738</v>
      </c>
      <c r="AJ460" s="208"/>
      <c r="AK460" s="208"/>
      <c r="AL460" s="208"/>
      <c r="AM460" s="335" t="s">
        <v>738</v>
      </c>
      <c r="AN460" s="208"/>
      <c r="AO460" s="208"/>
      <c r="AP460" s="336"/>
      <c r="AQ460" s="335" t="s">
        <v>738</v>
      </c>
      <c r="AR460" s="208"/>
      <c r="AS460" s="208"/>
      <c r="AT460" s="336"/>
      <c r="AU460" s="208" t="s">
        <v>738</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6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0" t="s">
        <v>717</v>
      </c>
      <c r="AE702" s="341"/>
      <c r="AF702" s="341"/>
      <c r="AG702" s="380" t="s">
        <v>842</v>
      </c>
      <c r="AH702" s="381"/>
      <c r="AI702" s="381"/>
      <c r="AJ702" s="381"/>
      <c r="AK702" s="381"/>
      <c r="AL702" s="381"/>
      <c r="AM702" s="381"/>
      <c r="AN702" s="381"/>
      <c r="AO702" s="381"/>
      <c r="AP702" s="381"/>
      <c r="AQ702" s="381"/>
      <c r="AR702" s="381"/>
      <c r="AS702" s="381"/>
      <c r="AT702" s="381"/>
      <c r="AU702" s="381"/>
      <c r="AV702" s="381"/>
      <c r="AW702" s="381"/>
      <c r="AX702" s="382"/>
    </row>
    <row r="703" spans="1:51" ht="58.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1" t="s">
        <v>717</v>
      </c>
      <c r="AE703" s="322"/>
      <c r="AF703" s="322"/>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89.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717</v>
      </c>
      <c r="AE704" s="782"/>
      <c r="AF704" s="782"/>
      <c r="AG704" s="168" t="s">
        <v>836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717</v>
      </c>
      <c r="AE705" s="714"/>
      <c r="AF705" s="714"/>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740</v>
      </c>
      <c r="AE706" s="322"/>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741</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64.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717</v>
      </c>
      <c r="AE708" s="604"/>
      <c r="AF708" s="604"/>
      <c r="AG708" s="741" t="s">
        <v>744</v>
      </c>
      <c r="AH708" s="742"/>
      <c r="AI708" s="742"/>
      <c r="AJ708" s="742"/>
      <c r="AK708" s="742"/>
      <c r="AL708" s="742"/>
      <c r="AM708" s="742"/>
      <c r="AN708" s="742"/>
      <c r="AO708" s="742"/>
      <c r="AP708" s="742"/>
      <c r="AQ708" s="742"/>
      <c r="AR708" s="742"/>
      <c r="AS708" s="742"/>
      <c r="AT708" s="742"/>
      <c r="AU708" s="742"/>
      <c r="AV708" s="742"/>
      <c r="AW708" s="742"/>
      <c r="AX708" s="743"/>
    </row>
    <row r="709" spans="1:50" ht="64.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717</v>
      </c>
      <c r="AE709" s="322"/>
      <c r="AF709" s="322"/>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743</v>
      </c>
      <c r="AE710" s="322"/>
      <c r="AF710" s="322"/>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10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1" t="s">
        <v>717</v>
      </c>
      <c r="AE711" s="322"/>
      <c r="AF711" s="322"/>
      <c r="AG711" s="104" t="s">
        <v>837</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x14ac:dyDescent="0.15">
      <c r="A712" s="641"/>
      <c r="B712" s="643"/>
      <c r="C712" s="386" t="s">
        <v>344</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717</v>
      </c>
      <c r="AE712" s="782"/>
      <c r="AF712" s="782"/>
      <c r="AG712" s="809" t="s">
        <v>746</v>
      </c>
      <c r="AH712" s="810"/>
      <c r="AI712" s="810"/>
      <c r="AJ712" s="810"/>
      <c r="AK712" s="810"/>
      <c r="AL712" s="810"/>
      <c r="AM712" s="810"/>
      <c r="AN712" s="810"/>
      <c r="AO712" s="810"/>
      <c r="AP712" s="810"/>
      <c r="AQ712" s="810"/>
      <c r="AR712" s="810"/>
      <c r="AS712" s="810"/>
      <c r="AT712" s="810"/>
      <c r="AU712" s="810"/>
      <c r="AV712" s="810"/>
      <c r="AW712" s="810"/>
      <c r="AX712" s="811"/>
    </row>
    <row r="713" spans="1:50" ht="39" customHeight="1" x14ac:dyDescent="0.15">
      <c r="A713" s="641"/>
      <c r="B713" s="643"/>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717</v>
      </c>
      <c r="AE713" s="322"/>
      <c r="AF713" s="662"/>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57"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717</v>
      </c>
      <c r="AE714" s="807"/>
      <c r="AF714" s="808"/>
      <c r="AG714" s="735" t="s">
        <v>748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t="s">
        <v>738</v>
      </c>
      <c r="AH715" s="742"/>
      <c r="AI715" s="742"/>
      <c r="AJ715" s="742"/>
      <c r="AK715" s="742"/>
      <c r="AL715" s="742"/>
      <c r="AM715" s="742"/>
      <c r="AN715" s="742"/>
      <c r="AO715" s="742"/>
      <c r="AP715" s="742"/>
      <c r="AQ715" s="742"/>
      <c r="AR715" s="742"/>
      <c r="AS715" s="742"/>
      <c r="AT715" s="742"/>
      <c r="AU715" s="742"/>
      <c r="AV715" s="742"/>
      <c r="AW715" s="742"/>
      <c r="AX715" s="743"/>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717</v>
      </c>
      <c r="AE716" s="626"/>
      <c r="AF716" s="626"/>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37.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717</v>
      </c>
      <c r="AE717" s="322"/>
      <c r="AF717" s="322"/>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55.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717</v>
      </c>
      <c r="AE718" s="322"/>
      <c r="AF718" s="322"/>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717</v>
      </c>
      <c r="AE719" s="604"/>
      <c r="AF719" s="604"/>
      <c r="AG719" s="128" t="s">
        <v>843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752</v>
      </c>
      <c r="D721" s="294"/>
      <c r="E721" s="294"/>
      <c r="F721" s="295"/>
      <c r="G721" s="284"/>
      <c r="H721" s="285"/>
      <c r="I721" s="77" t="str">
        <f>IF(OR(G721="　", G721=""), "", "-")</f>
        <v/>
      </c>
      <c r="J721" s="288"/>
      <c r="K721" s="288"/>
      <c r="L721" s="77" t="str">
        <f>IF(M721="","","-")</f>
        <v/>
      </c>
      <c r="M721" s="78"/>
      <c r="N721" s="301" t="s">
        <v>754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753</v>
      </c>
      <c r="D722" s="294"/>
      <c r="E722" s="294"/>
      <c r="F722" s="295"/>
      <c r="G722" s="284"/>
      <c r="H722" s="285"/>
      <c r="I722" s="77" t="str">
        <f t="shared" ref="I722:I725" si="113">IF(OR(G722="　", G722=""), "", "-")</f>
        <v/>
      </c>
      <c r="J722" s="288"/>
      <c r="K722" s="288"/>
      <c r="L722" s="77" t="str">
        <f t="shared" ref="L722:L725" si="114">IF(M722="","","-")</f>
        <v/>
      </c>
      <c r="M722" s="78"/>
      <c r="N722" s="301" t="s">
        <v>755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t="s">
        <v>712</v>
      </c>
      <c r="D723" s="294"/>
      <c r="E723" s="294"/>
      <c r="F723" s="295"/>
      <c r="G723" s="284"/>
      <c r="H723" s="285"/>
      <c r="I723" s="77" t="str">
        <f t="shared" si="113"/>
        <v/>
      </c>
      <c r="J723" s="288">
        <v>291</v>
      </c>
      <c r="K723" s="288"/>
      <c r="L723" s="77" t="str">
        <f t="shared" si="114"/>
        <v/>
      </c>
      <c r="M723" s="78"/>
      <c r="N723" s="301" t="s">
        <v>756</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0" customHeight="1" x14ac:dyDescent="0.15">
      <c r="A726" s="639" t="s">
        <v>48</v>
      </c>
      <c r="B726" s="801"/>
      <c r="C726" s="814" t="s">
        <v>53</v>
      </c>
      <c r="D726" s="836"/>
      <c r="E726" s="836"/>
      <c r="F726" s="837"/>
      <c r="G726" s="577" t="s">
        <v>757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2"/>
      <c r="B727" s="803"/>
      <c r="C727" s="747" t="s">
        <v>57</v>
      </c>
      <c r="D727" s="748"/>
      <c r="E727" s="748"/>
      <c r="F727" s="749"/>
      <c r="G727" s="575"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832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798"/>
      <c r="B731" s="799"/>
      <c r="C731" s="799"/>
      <c r="D731" s="799"/>
      <c r="E731" s="800"/>
      <c r="F731" s="728" t="s">
        <v>832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t="s">
        <v>832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08.75" customHeight="1" thickBot="1" x14ac:dyDescent="0.2">
      <c r="A735" s="789" t="s">
        <v>759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0" t="s">
        <v>673</v>
      </c>
      <c r="B737" s="211"/>
      <c r="C737" s="211"/>
      <c r="D737" s="212"/>
      <c r="E737" s="954" t="s">
        <v>760</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396</v>
      </c>
      <c r="B738" s="360"/>
      <c r="C738" s="360"/>
      <c r="D738" s="360"/>
      <c r="E738" s="954" t="s">
        <v>761</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395</v>
      </c>
      <c r="B739" s="360"/>
      <c r="C739" s="360"/>
      <c r="D739" s="360"/>
      <c r="E739" s="954" t="s">
        <v>761</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394</v>
      </c>
      <c r="B740" s="360"/>
      <c r="C740" s="360"/>
      <c r="D740" s="360"/>
      <c r="E740" s="954" t="s">
        <v>762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393</v>
      </c>
      <c r="B741" s="360"/>
      <c r="C741" s="360"/>
      <c r="D741" s="360"/>
      <c r="E741" s="954" t="s">
        <v>763</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392</v>
      </c>
      <c r="B742" s="360"/>
      <c r="C742" s="360"/>
      <c r="D742" s="360"/>
      <c r="E742" s="954" t="s">
        <v>764</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391</v>
      </c>
      <c r="B743" s="360"/>
      <c r="C743" s="360"/>
      <c r="D743" s="360"/>
      <c r="E743" s="954" t="s">
        <v>764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390</v>
      </c>
      <c r="B744" s="360"/>
      <c r="C744" s="360"/>
      <c r="D744" s="360"/>
      <c r="E744" s="954" t="s">
        <v>765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389</v>
      </c>
      <c r="B745" s="360"/>
      <c r="C745" s="360"/>
      <c r="D745" s="360"/>
      <c r="E745" s="991" t="s">
        <v>766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546</v>
      </c>
      <c r="B746" s="360"/>
      <c r="C746" s="360"/>
      <c r="D746" s="360"/>
      <c r="E746" s="960" t="s">
        <v>712</v>
      </c>
      <c r="F746" s="958"/>
      <c r="G746" s="958"/>
      <c r="H746" s="100" t="str">
        <f>IF(E746="","","-")</f>
        <v>-</v>
      </c>
      <c r="I746" s="958"/>
      <c r="J746" s="958"/>
      <c r="K746" s="100" t="str">
        <f>IF(I746="","","-")</f>
        <v/>
      </c>
      <c r="L746" s="959">
        <v>333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508</v>
      </c>
      <c r="B747" s="360"/>
      <c r="C747" s="360"/>
      <c r="D747" s="360"/>
      <c r="E747" s="960" t="s">
        <v>712</v>
      </c>
      <c r="F747" s="958"/>
      <c r="G747" s="958"/>
      <c r="H747" s="100" t="str">
        <f>IF(E747="","","-")</f>
        <v>-</v>
      </c>
      <c r="I747" s="958"/>
      <c r="J747" s="958"/>
      <c r="K747" s="100" t="str">
        <f>IF(I747="","","-")</f>
        <v/>
      </c>
      <c r="L747" s="959">
        <v>308</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771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774</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4"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4"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767</v>
      </c>
      <c r="H789" s="670"/>
      <c r="I789" s="670"/>
      <c r="J789" s="670"/>
      <c r="K789" s="671"/>
      <c r="L789" s="663" t="s">
        <v>768</v>
      </c>
      <c r="M789" s="664"/>
      <c r="N789" s="664"/>
      <c r="O789" s="664"/>
      <c r="P789" s="664"/>
      <c r="Q789" s="664"/>
      <c r="R789" s="664"/>
      <c r="S789" s="664"/>
      <c r="T789" s="664"/>
      <c r="U789" s="664"/>
      <c r="V789" s="664"/>
      <c r="W789" s="664"/>
      <c r="X789" s="665"/>
      <c r="Y789" s="383">
        <v>1572</v>
      </c>
      <c r="Z789" s="384"/>
      <c r="AA789" s="384"/>
      <c r="AB789" s="804"/>
      <c r="AC789" s="669" t="s">
        <v>772</v>
      </c>
      <c r="AD789" s="670"/>
      <c r="AE789" s="670"/>
      <c r="AF789" s="670"/>
      <c r="AG789" s="671"/>
      <c r="AH789" s="663" t="s">
        <v>773</v>
      </c>
      <c r="AI789" s="664"/>
      <c r="AJ789" s="664"/>
      <c r="AK789" s="664"/>
      <c r="AL789" s="664"/>
      <c r="AM789" s="664"/>
      <c r="AN789" s="664"/>
      <c r="AO789" s="664"/>
      <c r="AP789" s="664"/>
      <c r="AQ789" s="664"/>
      <c r="AR789" s="664"/>
      <c r="AS789" s="664"/>
      <c r="AT789" s="665"/>
      <c r="AU789" s="383">
        <v>1286</v>
      </c>
      <c r="AV789" s="384"/>
      <c r="AW789" s="384"/>
      <c r="AX789" s="385"/>
    </row>
    <row r="790" spans="1:51" ht="24.75" customHeight="1" x14ac:dyDescent="0.15">
      <c r="A790" s="630"/>
      <c r="B790" s="631"/>
      <c r="C790" s="631"/>
      <c r="D790" s="631"/>
      <c r="E790" s="631"/>
      <c r="F790" s="632"/>
      <c r="G790" s="605" t="s">
        <v>769</v>
      </c>
      <c r="H790" s="606"/>
      <c r="I790" s="606"/>
      <c r="J790" s="606"/>
      <c r="K790" s="607"/>
      <c r="L790" s="597" t="s">
        <v>768</v>
      </c>
      <c r="M790" s="598"/>
      <c r="N790" s="598"/>
      <c r="O790" s="598"/>
      <c r="P790" s="598"/>
      <c r="Q790" s="598"/>
      <c r="R790" s="598"/>
      <c r="S790" s="598"/>
      <c r="T790" s="598"/>
      <c r="U790" s="598"/>
      <c r="V790" s="598"/>
      <c r="W790" s="598"/>
      <c r="X790" s="599"/>
      <c r="Y790" s="600">
        <v>2209</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5" t="s">
        <v>20</v>
      </c>
      <c r="H799" s="826"/>
      <c r="I799" s="826"/>
      <c r="J799" s="826"/>
      <c r="K799" s="826"/>
      <c r="L799" s="827"/>
      <c r="M799" s="828"/>
      <c r="N799" s="828"/>
      <c r="O799" s="828"/>
      <c r="P799" s="828"/>
      <c r="Q799" s="828"/>
      <c r="R799" s="828"/>
      <c r="S799" s="828"/>
      <c r="T799" s="828"/>
      <c r="U799" s="828"/>
      <c r="V799" s="828"/>
      <c r="W799" s="828"/>
      <c r="X799" s="829"/>
      <c r="Y799" s="830">
        <f>SUM(Y789:AB798)</f>
        <v>3781</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1286</v>
      </c>
      <c r="AV799" s="831"/>
      <c r="AW799" s="831"/>
      <c r="AX799" s="833"/>
    </row>
    <row r="800" spans="1:51" ht="24.75" customHeight="1" x14ac:dyDescent="0.15">
      <c r="A800" s="630"/>
      <c r="B800" s="631"/>
      <c r="C800" s="631"/>
      <c r="D800" s="631"/>
      <c r="E800" s="631"/>
      <c r="F800" s="632"/>
      <c r="G800" s="594" t="s">
        <v>776</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777</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4"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4"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775</v>
      </c>
      <c r="H802" s="670"/>
      <c r="I802" s="670"/>
      <c r="J802" s="670"/>
      <c r="K802" s="671"/>
      <c r="L802" s="663" t="s">
        <v>773</v>
      </c>
      <c r="M802" s="664"/>
      <c r="N802" s="664"/>
      <c r="O802" s="664"/>
      <c r="P802" s="664"/>
      <c r="Q802" s="664"/>
      <c r="R802" s="664"/>
      <c r="S802" s="664"/>
      <c r="T802" s="664"/>
      <c r="U802" s="664"/>
      <c r="V802" s="664"/>
      <c r="W802" s="664"/>
      <c r="X802" s="665"/>
      <c r="Y802" s="383">
        <v>2051</v>
      </c>
      <c r="Z802" s="384"/>
      <c r="AA802" s="384"/>
      <c r="AB802" s="804"/>
      <c r="AC802" s="669" t="s">
        <v>775</v>
      </c>
      <c r="AD802" s="670"/>
      <c r="AE802" s="670"/>
      <c r="AF802" s="670"/>
      <c r="AG802" s="671"/>
      <c r="AH802" s="663" t="s">
        <v>773</v>
      </c>
      <c r="AI802" s="664"/>
      <c r="AJ802" s="664"/>
      <c r="AK802" s="664"/>
      <c r="AL802" s="664"/>
      <c r="AM802" s="664"/>
      <c r="AN802" s="664"/>
      <c r="AO802" s="664"/>
      <c r="AP802" s="664"/>
      <c r="AQ802" s="664"/>
      <c r="AR802" s="664"/>
      <c r="AS802" s="664"/>
      <c r="AT802" s="665"/>
      <c r="AU802" s="383">
        <v>5</v>
      </c>
      <c r="AV802" s="384"/>
      <c r="AW802" s="384"/>
      <c r="AX802" s="385"/>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5" t="s">
        <v>20</v>
      </c>
      <c r="H812" s="826"/>
      <c r="I812" s="826"/>
      <c r="J812" s="826"/>
      <c r="K812" s="826"/>
      <c r="L812" s="827"/>
      <c r="M812" s="828"/>
      <c r="N812" s="828"/>
      <c r="O812" s="828"/>
      <c r="P812" s="828"/>
      <c r="Q812" s="828"/>
      <c r="R812" s="828"/>
      <c r="S812" s="828"/>
      <c r="T812" s="828"/>
      <c r="U812" s="828"/>
      <c r="V812" s="828"/>
      <c r="W812" s="828"/>
      <c r="X812" s="829"/>
      <c r="Y812" s="830">
        <f>SUM(Y802:AB811)</f>
        <v>2051</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5</v>
      </c>
      <c r="AV812" s="831"/>
      <c r="AW812" s="831"/>
      <c r="AX812" s="833"/>
      <c r="AY812">
        <f t="shared" si="115"/>
        <v>2</v>
      </c>
    </row>
    <row r="813" spans="1:51" ht="24.75" hidden="1" customHeight="1" x14ac:dyDescent="0.15">
      <c r="A813" s="630"/>
      <c r="B813" s="631"/>
      <c r="C813" s="631"/>
      <c r="D813" s="631"/>
      <c r="E813" s="631"/>
      <c r="F813" s="632"/>
      <c r="G813" s="594" t="s">
        <v>318</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319</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4"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4"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4"/>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4"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4"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4"/>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336</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71">
        <v>1</v>
      </c>
      <c r="B845" s="371">
        <v>1</v>
      </c>
      <c r="C845" s="342" t="s">
        <v>778</v>
      </c>
      <c r="D845" s="342"/>
      <c r="E845" s="342"/>
      <c r="F845" s="342"/>
      <c r="G845" s="342"/>
      <c r="H845" s="342"/>
      <c r="I845" s="342"/>
      <c r="J845" s="343">
        <v>9000012120001</v>
      </c>
      <c r="K845" s="344"/>
      <c r="L845" s="344"/>
      <c r="M845" s="344"/>
      <c r="N845" s="344"/>
      <c r="O845" s="344"/>
      <c r="P845" s="367" t="s">
        <v>779</v>
      </c>
      <c r="Q845" s="368"/>
      <c r="R845" s="368"/>
      <c r="S845" s="368"/>
      <c r="T845" s="368"/>
      <c r="U845" s="368"/>
      <c r="V845" s="368"/>
      <c r="W845" s="368"/>
      <c r="X845" s="368"/>
      <c r="Y845" s="346">
        <v>3781</v>
      </c>
      <c r="Z845" s="347"/>
      <c r="AA845" s="347"/>
      <c r="AB845" s="348"/>
      <c r="AC845" s="349" t="s">
        <v>80</v>
      </c>
      <c r="AD845" s="350"/>
      <c r="AE845" s="350"/>
      <c r="AF845" s="350"/>
      <c r="AG845" s="350"/>
      <c r="AH845" s="365" t="s">
        <v>738</v>
      </c>
      <c r="AI845" s="366"/>
      <c r="AJ845" s="366"/>
      <c r="AK845" s="366"/>
      <c r="AL845" s="353" t="s">
        <v>738</v>
      </c>
      <c r="AM845" s="354"/>
      <c r="AN845" s="354"/>
      <c r="AO845" s="355"/>
      <c r="AP845" s="356" t="s">
        <v>738</v>
      </c>
      <c r="AQ845" s="356"/>
      <c r="AR845" s="356"/>
      <c r="AS845" s="356"/>
      <c r="AT845" s="356"/>
      <c r="AU845" s="356"/>
      <c r="AV845" s="356"/>
      <c r="AW845" s="356"/>
      <c r="AX845" s="356"/>
    </row>
    <row r="846" spans="1:51" ht="30" customHeight="1" x14ac:dyDescent="0.15">
      <c r="A846" s="371">
        <v>2</v>
      </c>
      <c r="B846" s="371">
        <v>1</v>
      </c>
      <c r="C846" s="357" t="s">
        <v>780</v>
      </c>
      <c r="D846" s="342"/>
      <c r="E846" s="342"/>
      <c r="F846" s="342"/>
      <c r="G846" s="342"/>
      <c r="H846" s="342"/>
      <c r="I846" s="342"/>
      <c r="J846" s="343">
        <v>9000012120001</v>
      </c>
      <c r="K846" s="344"/>
      <c r="L846" s="344"/>
      <c r="M846" s="344"/>
      <c r="N846" s="344"/>
      <c r="O846" s="344"/>
      <c r="P846" s="367" t="s">
        <v>781</v>
      </c>
      <c r="Q846" s="368"/>
      <c r="R846" s="368"/>
      <c r="S846" s="368"/>
      <c r="T846" s="368"/>
      <c r="U846" s="368"/>
      <c r="V846" s="368"/>
      <c r="W846" s="368"/>
      <c r="X846" s="368"/>
      <c r="Y846" s="346">
        <v>2236</v>
      </c>
      <c r="Z846" s="347"/>
      <c r="AA846" s="347"/>
      <c r="AB846" s="348"/>
      <c r="AC846" s="349" t="s">
        <v>80</v>
      </c>
      <c r="AD846" s="350"/>
      <c r="AE846" s="350"/>
      <c r="AF846" s="350"/>
      <c r="AG846" s="350"/>
      <c r="AH846" s="365" t="s">
        <v>738</v>
      </c>
      <c r="AI846" s="366"/>
      <c r="AJ846" s="366"/>
      <c r="AK846" s="366"/>
      <c r="AL846" s="353" t="s">
        <v>738</v>
      </c>
      <c r="AM846" s="354"/>
      <c r="AN846" s="354"/>
      <c r="AO846" s="355"/>
      <c r="AP846" s="356" t="s">
        <v>738</v>
      </c>
      <c r="AQ846" s="356"/>
      <c r="AR846" s="356"/>
      <c r="AS846" s="356"/>
      <c r="AT846" s="356"/>
      <c r="AU846" s="356"/>
      <c r="AV846" s="356"/>
      <c r="AW846" s="356"/>
      <c r="AX846" s="356"/>
      <c r="AY846">
        <f>COUNTA($C$846)</f>
        <v>1</v>
      </c>
    </row>
    <row r="847" spans="1:51" ht="30" customHeight="1" x14ac:dyDescent="0.15">
      <c r="A847" s="371">
        <v>3</v>
      </c>
      <c r="B847" s="371">
        <v>1</v>
      </c>
      <c r="C847" s="342" t="s">
        <v>782</v>
      </c>
      <c r="D847" s="342"/>
      <c r="E847" s="342"/>
      <c r="F847" s="342"/>
      <c r="G847" s="342"/>
      <c r="H847" s="342"/>
      <c r="I847" s="342"/>
      <c r="J847" s="343">
        <v>9000012120001</v>
      </c>
      <c r="K847" s="344"/>
      <c r="L847" s="344"/>
      <c r="M847" s="344"/>
      <c r="N847" s="344"/>
      <c r="O847" s="344"/>
      <c r="P847" s="367" t="s">
        <v>783</v>
      </c>
      <c r="Q847" s="368"/>
      <c r="R847" s="368"/>
      <c r="S847" s="368"/>
      <c r="T847" s="368"/>
      <c r="U847" s="368"/>
      <c r="V847" s="368"/>
      <c r="W847" s="368"/>
      <c r="X847" s="368"/>
      <c r="Y847" s="346">
        <v>1420</v>
      </c>
      <c r="Z847" s="347"/>
      <c r="AA847" s="347"/>
      <c r="AB847" s="348"/>
      <c r="AC847" s="349" t="s">
        <v>80</v>
      </c>
      <c r="AD847" s="350"/>
      <c r="AE847" s="350"/>
      <c r="AF847" s="350"/>
      <c r="AG847" s="350"/>
      <c r="AH847" s="351" t="s">
        <v>738</v>
      </c>
      <c r="AI847" s="352"/>
      <c r="AJ847" s="352"/>
      <c r="AK847" s="352"/>
      <c r="AL847" s="353" t="s">
        <v>738</v>
      </c>
      <c r="AM847" s="354"/>
      <c r="AN847" s="354"/>
      <c r="AO847" s="355"/>
      <c r="AP847" s="356" t="s">
        <v>738</v>
      </c>
      <c r="AQ847" s="356"/>
      <c r="AR847" s="356"/>
      <c r="AS847" s="356"/>
      <c r="AT847" s="356"/>
      <c r="AU847" s="356"/>
      <c r="AV847" s="356"/>
      <c r="AW847" s="356"/>
      <c r="AX847" s="356"/>
      <c r="AY847">
        <f>COUNTA($C$847)</f>
        <v>1</v>
      </c>
    </row>
    <row r="848" spans="1:51" ht="30" customHeight="1" x14ac:dyDescent="0.15">
      <c r="A848" s="371">
        <v>4</v>
      </c>
      <c r="B848" s="371">
        <v>1</v>
      </c>
      <c r="C848" s="357" t="s">
        <v>784</v>
      </c>
      <c r="D848" s="342"/>
      <c r="E848" s="342"/>
      <c r="F848" s="342"/>
      <c r="G848" s="342"/>
      <c r="H848" s="342"/>
      <c r="I848" s="342"/>
      <c r="J848" s="343">
        <v>9000012120001</v>
      </c>
      <c r="K848" s="344"/>
      <c r="L848" s="344"/>
      <c r="M848" s="344"/>
      <c r="N848" s="344"/>
      <c r="O848" s="344"/>
      <c r="P848" s="367" t="s">
        <v>785</v>
      </c>
      <c r="Q848" s="368"/>
      <c r="R848" s="368"/>
      <c r="S848" s="368"/>
      <c r="T848" s="368"/>
      <c r="U848" s="368"/>
      <c r="V848" s="368"/>
      <c r="W848" s="368"/>
      <c r="X848" s="368"/>
      <c r="Y848" s="346">
        <v>1309</v>
      </c>
      <c r="Z848" s="347"/>
      <c r="AA848" s="347"/>
      <c r="AB848" s="348"/>
      <c r="AC848" s="349" t="s">
        <v>80</v>
      </c>
      <c r="AD848" s="350"/>
      <c r="AE848" s="350"/>
      <c r="AF848" s="350"/>
      <c r="AG848" s="350"/>
      <c r="AH848" s="351" t="s">
        <v>738</v>
      </c>
      <c r="AI848" s="352"/>
      <c r="AJ848" s="352"/>
      <c r="AK848" s="352"/>
      <c r="AL848" s="353" t="s">
        <v>738</v>
      </c>
      <c r="AM848" s="354"/>
      <c r="AN848" s="354"/>
      <c r="AO848" s="355"/>
      <c r="AP848" s="356" t="s">
        <v>738</v>
      </c>
      <c r="AQ848" s="356"/>
      <c r="AR848" s="356"/>
      <c r="AS848" s="356"/>
      <c r="AT848" s="356"/>
      <c r="AU848" s="356"/>
      <c r="AV848" s="356"/>
      <c r="AW848" s="356"/>
      <c r="AX848" s="356"/>
      <c r="AY848">
        <f>COUNTA($C$848)</f>
        <v>1</v>
      </c>
    </row>
    <row r="849" spans="1:51" ht="30" customHeight="1" x14ac:dyDescent="0.15">
      <c r="A849" s="371">
        <v>5</v>
      </c>
      <c r="B849" s="371">
        <v>1</v>
      </c>
      <c r="C849" s="342" t="s">
        <v>786</v>
      </c>
      <c r="D849" s="342"/>
      <c r="E849" s="342"/>
      <c r="F849" s="342"/>
      <c r="G849" s="342"/>
      <c r="H849" s="342"/>
      <c r="I849" s="342"/>
      <c r="J849" s="343">
        <v>9000012120001</v>
      </c>
      <c r="K849" s="344"/>
      <c r="L849" s="344"/>
      <c r="M849" s="344"/>
      <c r="N849" s="344"/>
      <c r="O849" s="344"/>
      <c r="P849" s="367" t="s">
        <v>788</v>
      </c>
      <c r="Q849" s="368"/>
      <c r="R849" s="368"/>
      <c r="S849" s="368"/>
      <c r="T849" s="368"/>
      <c r="U849" s="368"/>
      <c r="V849" s="368"/>
      <c r="W849" s="368"/>
      <c r="X849" s="368"/>
      <c r="Y849" s="346">
        <v>1079</v>
      </c>
      <c r="Z849" s="347"/>
      <c r="AA849" s="347"/>
      <c r="AB849" s="348"/>
      <c r="AC849" s="349" t="s">
        <v>80</v>
      </c>
      <c r="AD849" s="350"/>
      <c r="AE849" s="350"/>
      <c r="AF849" s="350"/>
      <c r="AG849" s="350"/>
      <c r="AH849" s="351" t="s">
        <v>738</v>
      </c>
      <c r="AI849" s="352"/>
      <c r="AJ849" s="352"/>
      <c r="AK849" s="352"/>
      <c r="AL849" s="353" t="s">
        <v>738</v>
      </c>
      <c r="AM849" s="354"/>
      <c r="AN849" s="354"/>
      <c r="AO849" s="355"/>
      <c r="AP849" s="356" t="s">
        <v>738</v>
      </c>
      <c r="AQ849" s="356"/>
      <c r="AR849" s="356"/>
      <c r="AS849" s="356"/>
      <c r="AT849" s="356"/>
      <c r="AU849" s="356"/>
      <c r="AV849" s="356"/>
      <c r="AW849" s="356"/>
      <c r="AX849" s="356"/>
      <c r="AY849">
        <f>COUNTA($C$849)</f>
        <v>1</v>
      </c>
    </row>
    <row r="850" spans="1:51" ht="30" customHeight="1" x14ac:dyDescent="0.15">
      <c r="A850" s="371">
        <v>6</v>
      </c>
      <c r="B850" s="371">
        <v>1</v>
      </c>
      <c r="C850" s="342" t="s">
        <v>789</v>
      </c>
      <c r="D850" s="342"/>
      <c r="E850" s="342"/>
      <c r="F850" s="342"/>
      <c r="G850" s="342"/>
      <c r="H850" s="342"/>
      <c r="I850" s="342"/>
      <c r="J850" s="343">
        <v>9000012120001</v>
      </c>
      <c r="K850" s="344"/>
      <c r="L850" s="344"/>
      <c r="M850" s="344"/>
      <c r="N850" s="344"/>
      <c r="O850" s="344"/>
      <c r="P850" s="367" t="s">
        <v>790</v>
      </c>
      <c r="Q850" s="368"/>
      <c r="R850" s="368"/>
      <c r="S850" s="368"/>
      <c r="T850" s="368"/>
      <c r="U850" s="368"/>
      <c r="V850" s="368"/>
      <c r="W850" s="368"/>
      <c r="X850" s="368"/>
      <c r="Y850" s="346">
        <v>777</v>
      </c>
      <c r="Z850" s="347"/>
      <c r="AA850" s="347"/>
      <c r="AB850" s="348"/>
      <c r="AC850" s="349" t="s">
        <v>80</v>
      </c>
      <c r="AD850" s="350"/>
      <c r="AE850" s="350"/>
      <c r="AF850" s="350"/>
      <c r="AG850" s="350"/>
      <c r="AH850" s="351" t="s">
        <v>738</v>
      </c>
      <c r="AI850" s="352"/>
      <c r="AJ850" s="352"/>
      <c r="AK850" s="352"/>
      <c r="AL850" s="353" t="s">
        <v>738</v>
      </c>
      <c r="AM850" s="354"/>
      <c r="AN850" s="354"/>
      <c r="AO850" s="355"/>
      <c r="AP850" s="356" t="s">
        <v>738</v>
      </c>
      <c r="AQ850" s="356"/>
      <c r="AR850" s="356"/>
      <c r="AS850" s="356"/>
      <c r="AT850" s="356"/>
      <c r="AU850" s="356"/>
      <c r="AV850" s="356"/>
      <c r="AW850" s="356"/>
      <c r="AX850" s="356"/>
      <c r="AY850">
        <f>COUNTA($C$850)</f>
        <v>1</v>
      </c>
    </row>
    <row r="851" spans="1:51" ht="30" customHeight="1" x14ac:dyDescent="0.15">
      <c r="A851" s="371">
        <v>7</v>
      </c>
      <c r="B851" s="371">
        <v>1</v>
      </c>
      <c r="C851" s="342" t="s">
        <v>791</v>
      </c>
      <c r="D851" s="342"/>
      <c r="E851" s="342"/>
      <c r="F851" s="342"/>
      <c r="G851" s="342"/>
      <c r="H851" s="342"/>
      <c r="I851" s="342"/>
      <c r="J851" s="343">
        <v>9000012120001</v>
      </c>
      <c r="K851" s="344"/>
      <c r="L851" s="344"/>
      <c r="M851" s="344"/>
      <c r="N851" s="344"/>
      <c r="O851" s="344"/>
      <c r="P851" s="367" t="s">
        <v>787</v>
      </c>
      <c r="Q851" s="368"/>
      <c r="R851" s="368"/>
      <c r="S851" s="368"/>
      <c r="T851" s="368"/>
      <c r="U851" s="368"/>
      <c r="V851" s="368"/>
      <c r="W851" s="368"/>
      <c r="X851" s="368"/>
      <c r="Y851" s="346">
        <v>189</v>
      </c>
      <c r="Z851" s="347"/>
      <c r="AA851" s="347"/>
      <c r="AB851" s="348"/>
      <c r="AC851" s="349" t="s">
        <v>80</v>
      </c>
      <c r="AD851" s="350"/>
      <c r="AE851" s="350"/>
      <c r="AF851" s="350"/>
      <c r="AG851" s="350"/>
      <c r="AH851" s="351" t="s">
        <v>738</v>
      </c>
      <c r="AI851" s="352"/>
      <c r="AJ851" s="352"/>
      <c r="AK851" s="352"/>
      <c r="AL851" s="353" t="s">
        <v>738</v>
      </c>
      <c r="AM851" s="354"/>
      <c r="AN851" s="354"/>
      <c r="AO851" s="355"/>
      <c r="AP851" s="356" t="s">
        <v>738</v>
      </c>
      <c r="AQ851" s="356"/>
      <c r="AR851" s="356"/>
      <c r="AS851" s="356"/>
      <c r="AT851" s="356"/>
      <c r="AU851" s="356"/>
      <c r="AV851" s="356"/>
      <c r="AW851" s="356"/>
      <c r="AX851" s="356"/>
      <c r="AY851">
        <f>COUNTA($C$851)</f>
        <v>1</v>
      </c>
    </row>
    <row r="852" spans="1:51" ht="30" customHeight="1" x14ac:dyDescent="0.15">
      <c r="A852" s="371">
        <v>8</v>
      </c>
      <c r="B852" s="371">
        <v>1</v>
      </c>
      <c r="C852" s="342" t="s">
        <v>792</v>
      </c>
      <c r="D852" s="342"/>
      <c r="E852" s="342"/>
      <c r="F852" s="342"/>
      <c r="G852" s="342"/>
      <c r="H852" s="342"/>
      <c r="I852" s="342"/>
      <c r="J852" s="343">
        <v>9000012120001</v>
      </c>
      <c r="K852" s="344"/>
      <c r="L852" s="344"/>
      <c r="M852" s="344"/>
      <c r="N852" s="344"/>
      <c r="O852" s="344"/>
      <c r="P852" s="367" t="s">
        <v>793</v>
      </c>
      <c r="Q852" s="368"/>
      <c r="R852" s="368"/>
      <c r="S852" s="368"/>
      <c r="T852" s="368"/>
      <c r="U852" s="368"/>
      <c r="V852" s="368"/>
      <c r="W852" s="368"/>
      <c r="X852" s="368"/>
      <c r="Y852" s="346">
        <v>172</v>
      </c>
      <c r="Z852" s="347"/>
      <c r="AA852" s="347"/>
      <c r="AB852" s="348"/>
      <c r="AC852" s="349" t="s">
        <v>80</v>
      </c>
      <c r="AD852" s="350"/>
      <c r="AE852" s="350"/>
      <c r="AF852" s="350"/>
      <c r="AG852" s="350"/>
      <c r="AH852" s="351" t="s">
        <v>738</v>
      </c>
      <c r="AI852" s="352"/>
      <c r="AJ852" s="352"/>
      <c r="AK852" s="352"/>
      <c r="AL852" s="353" t="s">
        <v>738</v>
      </c>
      <c r="AM852" s="354"/>
      <c r="AN852" s="354"/>
      <c r="AO852" s="355"/>
      <c r="AP852" s="356" t="s">
        <v>738</v>
      </c>
      <c r="AQ852" s="356"/>
      <c r="AR852" s="356"/>
      <c r="AS852" s="356"/>
      <c r="AT852" s="356"/>
      <c r="AU852" s="356"/>
      <c r="AV852" s="356"/>
      <c r="AW852" s="356"/>
      <c r="AX852" s="356"/>
      <c r="AY852">
        <f>COUNTA($C$852)</f>
        <v>1</v>
      </c>
    </row>
    <row r="853" spans="1:51" ht="30" customHeight="1" x14ac:dyDescent="0.15">
      <c r="A853" s="371">
        <v>9</v>
      </c>
      <c r="B853" s="371">
        <v>1</v>
      </c>
      <c r="C853" s="342" t="s">
        <v>794</v>
      </c>
      <c r="D853" s="342"/>
      <c r="E853" s="342"/>
      <c r="F853" s="342"/>
      <c r="G853" s="342"/>
      <c r="H853" s="342"/>
      <c r="I853" s="342"/>
      <c r="J853" s="343">
        <v>9000012120001</v>
      </c>
      <c r="K853" s="344"/>
      <c r="L853" s="344"/>
      <c r="M853" s="344"/>
      <c r="N853" s="344"/>
      <c r="O853" s="344"/>
      <c r="P853" s="368" t="s">
        <v>795</v>
      </c>
      <c r="Q853" s="368"/>
      <c r="R853" s="368"/>
      <c r="S853" s="368"/>
      <c r="T853" s="368"/>
      <c r="U853" s="368"/>
      <c r="V853" s="368"/>
      <c r="W853" s="368"/>
      <c r="X853" s="368"/>
      <c r="Y853" s="346">
        <v>64</v>
      </c>
      <c r="Z853" s="347"/>
      <c r="AA853" s="347"/>
      <c r="AB853" s="348"/>
      <c r="AC853" s="349" t="s">
        <v>80</v>
      </c>
      <c r="AD853" s="350"/>
      <c r="AE853" s="350"/>
      <c r="AF853" s="350"/>
      <c r="AG853" s="350"/>
      <c r="AH853" s="351" t="s">
        <v>738</v>
      </c>
      <c r="AI853" s="352"/>
      <c r="AJ853" s="352"/>
      <c r="AK853" s="352"/>
      <c r="AL853" s="353" t="s">
        <v>738</v>
      </c>
      <c r="AM853" s="354"/>
      <c r="AN853" s="354"/>
      <c r="AO853" s="355"/>
      <c r="AP853" s="356" t="s">
        <v>738</v>
      </c>
      <c r="AQ853" s="356"/>
      <c r="AR853" s="356"/>
      <c r="AS853" s="356"/>
      <c r="AT853" s="356"/>
      <c r="AU853" s="356"/>
      <c r="AV853" s="356"/>
      <c r="AW853" s="356"/>
      <c r="AX853" s="356"/>
      <c r="AY853">
        <f>COUNTA($C$853)</f>
        <v>1</v>
      </c>
    </row>
    <row r="854" spans="1:51" ht="30" hidden="1" customHeight="1" x14ac:dyDescent="0.15">
      <c r="A854" s="371">
        <v>10</v>
      </c>
      <c r="B854" s="37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1">
        <v>11</v>
      </c>
      <c r="B855" s="37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1">
        <v>12</v>
      </c>
      <c r="B856" s="37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1">
        <v>13</v>
      </c>
      <c r="B857" s="37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1">
        <v>14</v>
      </c>
      <c r="B858" s="37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1">
        <v>15</v>
      </c>
      <c r="B859" s="371">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1">
        <v>16</v>
      </c>
      <c r="B860" s="371">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1">
        <v>17</v>
      </c>
      <c r="B861" s="371">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1">
        <v>18</v>
      </c>
      <c r="B862" s="37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1">
        <v>19</v>
      </c>
      <c r="B863" s="37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1">
        <v>20</v>
      </c>
      <c r="B864" s="37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1">
        <v>21</v>
      </c>
      <c r="B865" s="37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1">
        <v>22</v>
      </c>
      <c r="B866" s="37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1">
        <v>23</v>
      </c>
      <c r="B867" s="37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1">
        <v>24</v>
      </c>
      <c r="B868" s="37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1">
        <v>25</v>
      </c>
      <c r="B869" s="37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1">
        <v>26</v>
      </c>
      <c r="B870" s="37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1">
        <v>27</v>
      </c>
      <c r="B871" s="37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1">
        <v>28</v>
      </c>
      <c r="B872" s="37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1">
        <v>29</v>
      </c>
      <c r="B873" s="37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1">
        <v>30</v>
      </c>
      <c r="B874" s="37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336</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71">
        <v>1</v>
      </c>
      <c r="B878" s="371">
        <v>1</v>
      </c>
      <c r="C878" s="357" t="s">
        <v>796</v>
      </c>
      <c r="D878" s="342"/>
      <c r="E878" s="342"/>
      <c r="F878" s="342"/>
      <c r="G878" s="342"/>
      <c r="H878" s="342"/>
      <c r="I878" s="342"/>
      <c r="J878" s="343">
        <v>7000020473111</v>
      </c>
      <c r="K878" s="344"/>
      <c r="L878" s="344"/>
      <c r="M878" s="344"/>
      <c r="N878" s="344"/>
      <c r="O878" s="344"/>
      <c r="P878" s="367" t="s">
        <v>797</v>
      </c>
      <c r="Q878" s="368"/>
      <c r="R878" s="368"/>
      <c r="S878" s="368"/>
      <c r="T878" s="368"/>
      <c r="U878" s="368"/>
      <c r="V878" s="368"/>
      <c r="W878" s="368"/>
      <c r="X878" s="368"/>
      <c r="Y878" s="346">
        <v>1286</v>
      </c>
      <c r="Z878" s="347"/>
      <c r="AA878" s="347"/>
      <c r="AB878" s="348"/>
      <c r="AC878" s="349" t="s">
        <v>770</v>
      </c>
      <c r="AD878" s="350"/>
      <c r="AE878" s="350"/>
      <c r="AF878" s="350"/>
      <c r="AG878" s="350"/>
      <c r="AH878" s="365" t="s">
        <v>738</v>
      </c>
      <c r="AI878" s="366"/>
      <c r="AJ878" s="366"/>
      <c r="AK878" s="366"/>
      <c r="AL878" s="353" t="s">
        <v>738</v>
      </c>
      <c r="AM878" s="354"/>
      <c r="AN878" s="354"/>
      <c r="AO878" s="355"/>
      <c r="AP878" s="356" t="s">
        <v>738</v>
      </c>
      <c r="AQ878" s="356"/>
      <c r="AR878" s="356"/>
      <c r="AS878" s="356"/>
      <c r="AT878" s="356"/>
      <c r="AU878" s="356"/>
      <c r="AV878" s="356"/>
      <c r="AW878" s="356"/>
      <c r="AX878" s="356"/>
      <c r="AY878">
        <f t="shared" si="118"/>
        <v>1</v>
      </c>
    </row>
    <row r="879" spans="1:51" ht="30" customHeight="1" x14ac:dyDescent="0.15">
      <c r="A879" s="371">
        <v>2</v>
      </c>
      <c r="B879" s="371">
        <v>1</v>
      </c>
      <c r="C879" s="357" t="s">
        <v>798</v>
      </c>
      <c r="D879" s="342"/>
      <c r="E879" s="342"/>
      <c r="F879" s="342"/>
      <c r="G879" s="342"/>
      <c r="H879" s="342"/>
      <c r="I879" s="342"/>
      <c r="J879" s="343">
        <v>1000020440001</v>
      </c>
      <c r="K879" s="344"/>
      <c r="L879" s="344"/>
      <c r="M879" s="344"/>
      <c r="N879" s="344"/>
      <c r="O879" s="344"/>
      <c r="P879" s="367" t="s">
        <v>799</v>
      </c>
      <c r="Q879" s="368"/>
      <c r="R879" s="368"/>
      <c r="S879" s="368"/>
      <c r="T879" s="368"/>
      <c r="U879" s="368"/>
      <c r="V879" s="368"/>
      <c r="W879" s="368"/>
      <c r="X879" s="368"/>
      <c r="Y879" s="346">
        <v>1261</v>
      </c>
      <c r="Z879" s="347"/>
      <c r="AA879" s="347"/>
      <c r="AB879" s="348"/>
      <c r="AC879" s="349" t="s">
        <v>770</v>
      </c>
      <c r="AD879" s="350"/>
      <c r="AE879" s="350"/>
      <c r="AF879" s="350"/>
      <c r="AG879" s="350"/>
      <c r="AH879" s="365" t="s">
        <v>738</v>
      </c>
      <c r="AI879" s="366"/>
      <c r="AJ879" s="366"/>
      <c r="AK879" s="366"/>
      <c r="AL879" s="353" t="s">
        <v>738</v>
      </c>
      <c r="AM879" s="354"/>
      <c r="AN879" s="354"/>
      <c r="AO879" s="355"/>
      <c r="AP879" s="356" t="s">
        <v>738</v>
      </c>
      <c r="AQ879" s="356"/>
      <c r="AR879" s="356"/>
      <c r="AS879" s="356"/>
      <c r="AT879" s="356"/>
      <c r="AU879" s="356"/>
      <c r="AV879" s="356"/>
      <c r="AW879" s="356"/>
      <c r="AX879" s="356"/>
      <c r="AY879">
        <f>COUNTA($C$879)</f>
        <v>1</v>
      </c>
    </row>
    <row r="880" spans="1:51" ht="30" customHeight="1" x14ac:dyDescent="0.15">
      <c r="A880" s="371">
        <v>3</v>
      </c>
      <c r="B880" s="371">
        <v>1</v>
      </c>
      <c r="C880" s="342" t="s">
        <v>800</v>
      </c>
      <c r="D880" s="342"/>
      <c r="E880" s="342"/>
      <c r="F880" s="342"/>
      <c r="G880" s="342"/>
      <c r="H880" s="342"/>
      <c r="I880" s="342"/>
      <c r="J880" s="343">
        <v>7000020220001</v>
      </c>
      <c r="K880" s="344"/>
      <c r="L880" s="344"/>
      <c r="M880" s="344"/>
      <c r="N880" s="344"/>
      <c r="O880" s="344"/>
      <c r="P880" s="367" t="s">
        <v>801</v>
      </c>
      <c r="Q880" s="368"/>
      <c r="R880" s="368"/>
      <c r="S880" s="368"/>
      <c r="T880" s="368"/>
      <c r="U880" s="368"/>
      <c r="V880" s="368"/>
      <c r="W880" s="368"/>
      <c r="X880" s="368"/>
      <c r="Y880" s="346">
        <v>1162</v>
      </c>
      <c r="Z880" s="347"/>
      <c r="AA880" s="347"/>
      <c r="AB880" s="348"/>
      <c r="AC880" s="349" t="s">
        <v>770</v>
      </c>
      <c r="AD880" s="350"/>
      <c r="AE880" s="350"/>
      <c r="AF880" s="350"/>
      <c r="AG880" s="350"/>
      <c r="AH880" s="351" t="s">
        <v>738</v>
      </c>
      <c r="AI880" s="352"/>
      <c r="AJ880" s="352"/>
      <c r="AK880" s="352"/>
      <c r="AL880" s="353" t="s">
        <v>738</v>
      </c>
      <c r="AM880" s="354"/>
      <c r="AN880" s="354"/>
      <c r="AO880" s="355"/>
      <c r="AP880" s="356" t="s">
        <v>738</v>
      </c>
      <c r="AQ880" s="356"/>
      <c r="AR880" s="356"/>
      <c r="AS880" s="356"/>
      <c r="AT880" s="356"/>
      <c r="AU880" s="356"/>
      <c r="AV880" s="356"/>
      <c r="AW880" s="356"/>
      <c r="AX880" s="356"/>
      <c r="AY880">
        <f>COUNTA($C$880)</f>
        <v>1</v>
      </c>
    </row>
    <row r="881" spans="1:51" ht="30" customHeight="1" x14ac:dyDescent="0.15">
      <c r="A881" s="371">
        <v>4</v>
      </c>
      <c r="B881" s="371">
        <v>1</v>
      </c>
      <c r="C881" s="342" t="s">
        <v>802</v>
      </c>
      <c r="D881" s="342"/>
      <c r="E881" s="342"/>
      <c r="F881" s="342"/>
      <c r="G881" s="342"/>
      <c r="H881" s="342"/>
      <c r="I881" s="342"/>
      <c r="J881" s="343">
        <v>8000020040002</v>
      </c>
      <c r="K881" s="344"/>
      <c r="L881" s="344"/>
      <c r="M881" s="344"/>
      <c r="N881" s="344"/>
      <c r="O881" s="344"/>
      <c r="P881" s="367" t="s">
        <v>803</v>
      </c>
      <c r="Q881" s="368"/>
      <c r="R881" s="368"/>
      <c r="S881" s="368"/>
      <c r="T881" s="368"/>
      <c r="U881" s="368"/>
      <c r="V881" s="368"/>
      <c r="W881" s="368"/>
      <c r="X881" s="368"/>
      <c r="Y881" s="346">
        <v>733</v>
      </c>
      <c r="Z881" s="347"/>
      <c r="AA881" s="347"/>
      <c r="AB881" s="348"/>
      <c r="AC881" s="349" t="s">
        <v>770</v>
      </c>
      <c r="AD881" s="350"/>
      <c r="AE881" s="350"/>
      <c r="AF881" s="350"/>
      <c r="AG881" s="350"/>
      <c r="AH881" s="351" t="s">
        <v>738</v>
      </c>
      <c r="AI881" s="352"/>
      <c r="AJ881" s="352"/>
      <c r="AK881" s="352"/>
      <c r="AL881" s="353" t="s">
        <v>738</v>
      </c>
      <c r="AM881" s="354"/>
      <c r="AN881" s="354"/>
      <c r="AO881" s="355"/>
      <c r="AP881" s="356" t="s">
        <v>738</v>
      </c>
      <c r="AQ881" s="356"/>
      <c r="AR881" s="356"/>
      <c r="AS881" s="356"/>
      <c r="AT881" s="356"/>
      <c r="AU881" s="356"/>
      <c r="AV881" s="356"/>
      <c r="AW881" s="356"/>
      <c r="AX881" s="356"/>
      <c r="AY881">
        <f>COUNTA($C$881)</f>
        <v>1</v>
      </c>
    </row>
    <row r="882" spans="1:51" ht="30" customHeight="1" x14ac:dyDescent="0.15">
      <c r="A882" s="371">
        <v>5</v>
      </c>
      <c r="B882" s="371">
        <v>1</v>
      </c>
      <c r="C882" s="357" t="s">
        <v>804</v>
      </c>
      <c r="D882" s="342"/>
      <c r="E882" s="342"/>
      <c r="F882" s="342"/>
      <c r="G882" s="342"/>
      <c r="H882" s="342"/>
      <c r="I882" s="342"/>
      <c r="J882" s="343">
        <v>1000020472085</v>
      </c>
      <c r="K882" s="344"/>
      <c r="L882" s="344"/>
      <c r="M882" s="344"/>
      <c r="N882" s="344"/>
      <c r="O882" s="344"/>
      <c r="P882" s="367" t="s">
        <v>797</v>
      </c>
      <c r="Q882" s="368"/>
      <c r="R882" s="368"/>
      <c r="S882" s="368"/>
      <c r="T882" s="368"/>
      <c r="U882" s="368"/>
      <c r="V882" s="368"/>
      <c r="W882" s="368"/>
      <c r="X882" s="368"/>
      <c r="Y882" s="346">
        <v>587</v>
      </c>
      <c r="Z882" s="347"/>
      <c r="AA882" s="347"/>
      <c r="AB882" s="348"/>
      <c r="AC882" s="349" t="s">
        <v>770</v>
      </c>
      <c r="AD882" s="350"/>
      <c r="AE882" s="350"/>
      <c r="AF882" s="350"/>
      <c r="AG882" s="350"/>
      <c r="AH882" s="351" t="s">
        <v>738</v>
      </c>
      <c r="AI882" s="352"/>
      <c r="AJ882" s="352"/>
      <c r="AK882" s="352"/>
      <c r="AL882" s="353" t="s">
        <v>738</v>
      </c>
      <c r="AM882" s="354"/>
      <c r="AN882" s="354"/>
      <c r="AO882" s="355"/>
      <c r="AP882" s="356" t="s">
        <v>738</v>
      </c>
      <c r="AQ882" s="356"/>
      <c r="AR882" s="356"/>
      <c r="AS882" s="356"/>
      <c r="AT882" s="356"/>
      <c r="AU882" s="356"/>
      <c r="AV882" s="356"/>
      <c r="AW882" s="356"/>
      <c r="AX882" s="356"/>
      <c r="AY882">
        <f>COUNTA($C$882)</f>
        <v>1</v>
      </c>
    </row>
    <row r="883" spans="1:51" ht="30" customHeight="1" x14ac:dyDescent="0.15">
      <c r="A883" s="371">
        <v>6</v>
      </c>
      <c r="B883" s="371">
        <v>1</v>
      </c>
      <c r="C883" s="342" t="s">
        <v>806</v>
      </c>
      <c r="D883" s="342"/>
      <c r="E883" s="342"/>
      <c r="F883" s="342"/>
      <c r="G883" s="342"/>
      <c r="H883" s="342"/>
      <c r="I883" s="342"/>
      <c r="J883" s="343">
        <v>1000020352080</v>
      </c>
      <c r="K883" s="344"/>
      <c r="L883" s="344"/>
      <c r="M883" s="344"/>
      <c r="N883" s="344"/>
      <c r="O883" s="344"/>
      <c r="P883" s="368" t="s">
        <v>807</v>
      </c>
      <c r="Q883" s="368"/>
      <c r="R883" s="368"/>
      <c r="S883" s="368"/>
      <c r="T883" s="368"/>
      <c r="U883" s="368"/>
      <c r="V883" s="368"/>
      <c r="W883" s="368"/>
      <c r="X883" s="368"/>
      <c r="Y883" s="346">
        <v>390</v>
      </c>
      <c r="Z883" s="347"/>
      <c r="AA883" s="347"/>
      <c r="AB883" s="348"/>
      <c r="AC883" s="349" t="s">
        <v>770</v>
      </c>
      <c r="AD883" s="350"/>
      <c r="AE883" s="350"/>
      <c r="AF883" s="350"/>
      <c r="AG883" s="350"/>
      <c r="AH883" s="351" t="s">
        <v>738</v>
      </c>
      <c r="AI883" s="352"/>
      <c r="AJ883" s="352"/>
      <c r="AK883" s="352"/>
      <c r="AL883" s="353" t="s">
        <v>738</v>
      </c>
      <c r="AM883" s="354"/>
      <c r="AN883" s="354"/>
      <c r="AO883" s="355"/>
      <c r="AP883" s="356" t="s">
        <v>738</v>
      </c>
      <c r="AQ883" s="356"/>
      <c r="AR883" s="356"/>
      <c r="AS883" s="356"/>
      <c r="AT883" s="356"/>
      <c r="AU883" s="356"/>
      <c r="AV883" s="356"/>
      <c r="AW883" s="356"/>
      <c r="AX883" s="356"/>
      <c r="AY883">
        <f>COUNTA($C$883)</f>
        <v>1</v>
      </c>
    </row>
    <row r="884" spans="1:51" ht="30" customHeight="1" x14ac:dyDescent="0.15">
      <c r="A884" s="371">
        <v>7</v>
      </c>
      <c r="B884" s="371">
        <v>1</v>
      </c>
      <c r="C884" s="342" t="s">
        <v>808</v>
      </c>
      <c r="D884" s="342"/>
      <c r="E884" s="342"/>
      <c r="F884" s="342"/>
      <c r="G884" s="342"/>
      <c r="H884" s="342"/>
      <c r="I884" s="342"/>
      <c r="J884" s="343">
        <v>8000020190004</v>
      </c>
      <c r="K884" s="344"/>
      <c r="L884" s="344"/>
      <c r="M884" s="344"/>
      <c r="N884" s="344"/>
      <c r="O884" s="344"/>
      <c r="P884" s="367" t="s">
        <v>809</v>
      </c>
      <c r="Q884" s="368"/>
      <c r="R884" s="368"/>
      <c r="S884" s="368"/>
      <c r="T884" s="368"/>
      <c r="U884" s="368"/>
      <c r="V884" s="368"/>
      <c r="W884" s="368"/>
      <c r="X884" s="368"/>
      <c r="Y884" s="346">
        <v>357</v>
      </c>
      <c r="Z884" s="347"/>
      <c r="AA884" s="347"/>
      <c r="AB884" s="348"/>
      <c r="AC884" s="349" t="s">
        <v>770</v>
      </c>
      <c r="AD884" s="350"/>
      <c r="AE884" s="350"/>
      <c r="AF884" s="350"/>
      <c r="AG884" s="350"/>
      <c r="AH884" s="351" t="s">
        <v>738</v>
      </c>
      <c r="AI884" s="352"/>
      <c r="AJ884" s="352"/>
      <c r="AK884" s="352"/>
      <c r="AL884" s="353" t="s">
        <v>738</v>
      </c>
      <c r="AM884" s="354"/>
      <c r="AN884" s="354"/>
      <c r="AO884" s="355"/>
      <c r="AP884" s="356" t="s">
        <v>738</v>
      </c>
      <c r="AQ884" s="356"/>
      <c r="AR884" s="356"/>
      <c r="AS884" s="356"/>
      <c r="AT884" s="356"/>
      <c r="AU884" s="356"/>
      <c r="AV884" s="356"/>
      <c r="AW884" s="356"/>
      <c r="AX884" s="356"/>
      <c r="AY884">
        <f>COUNTA($C$884)</f>
        <v>1</v>
      </c>
    </row>
    <row r="885" spans="1:51" ht="30" customHeight="1" x14ac:dyDescent="0.15">
      <c r="A885" s="371">
        <v>8</v>
      </c>
      <c r="B885" s="371">
        <v>1</v>
      </c>
      <c r="C885" s="357" t="s">
        <v>811</v>
      </c>
      <c r="D885" s="342"/>
      <c r="E885" s="342"/>
      <c r="F885" s="342"/>
      <c r="G885" s="342"/>
      <c r="H885" s="342"/>
      <c r="I885" s="342"/>
      <c r="J885" s="343">
        <v>4700150034079</v>
      </c>
      <c r="K885" s="344"/>
      <c r="L885" s="344"/>
      <c r="M885" s="344"/>
      <c r="N885" s="344"/>
      <c r="O885" s="344"/>
      <c r="P885" s="368" t="s">
        <v>805</v>
      </c>
      <c r="Q885" s="368"/>
      <c r="R885" s="368"/>
      <c r="S885" s="368"/>
      <c r="T885" s="368"/>
      <c r="U885" s="368"/>
      <c r="V885" s="368"/>
      <c r="W885" s="368"/>
      <c r="X885" s="368"/>
      <c r="Y885" s="346">
        <v>236</v>
      </c>
      <c r="Z885" s="347"/>
      <c r="AA885" s="347"/>
      <c r="AB885" s="348"/>
      <c r="AC885" s="349" t="s">
        <v>770</v>
      </c>
      <c r="AD885" s="350"/>
      <c r="AE885" s="350"/>
      <c r="AF885" s="350"/>
      <c r="AG885" s="350"/>
      <c r="AH885" s="351" t="s">
        <v>738</v>
      </c>
      <c r="AI885" s="352"/>
      <c r="AJ885" s="352"/>
      <c r="AK885" s="352"/>
      <c r="AL885" s="353" t="s">
        <v>738</v>
      </c>
      <c r="AM885" s="354"/>
      <c r="AN885" s="354"/>
      <c r="AO885" s="355"/>
      <c r="AP885" s="356" t="s">
        <v>738</v>
      </c>
      <c r="AQ885" s="356"/>
      <c r="AR885" s="356"/>
      <c r="AS885" s="356"/>
      <c r="AT885" s="356"/>
      <c r="AU885" s="356"/>
      <c r="AV885" s="356"/>
      <c r="AW885" s="356"/>
      <c r="AX885" s="356"/>
      <c r="AY885">
        <f>COUNTA($C$885)</f>
        <v>1</v>
      </c>
    </row>
    <row r="886" spans="1:51" ht="30" customHeight="1" x14ac:dyDescent="0.15">
      <c r="A886" s="371">
        <v>9</v>
      </c>
      <c r="B886" s="371">
        <v>1</v>
      </c>
      <c r="C886" s="357" t="s">
        <v>810</v>
      </c>
      <c r="D886" s="342"/>
      <c r="E886" s="342"/>
      <c r="F886" s="342"/>
      <c r="G886" s="342"/>
      <c r="H886" s="342"/>
      <c r="I886" s="342"/>
      <c r="J886" s="343">
        <v>4000020024082</v>
      </c>
      <c r="K886" s="344"/>
      <c r="L886" s="344"/>
      <c r="M886" s="344"/>
      <c r="N886" s="344"/>
      <c r="O886" s="344"/>
      <c r="P886" s="368" t="s">
        <v>805</v>
      </c>
      <c r="Q886" s="368"/>
      <c r="R886" s="368"/>
      <c r="S886" s="368"/>
      <c r="T886" s="368"/>
      <c r="U886" s="368"/>
      <c r="V886" s="368"/>
      <c r="W886" s="368"/>
      <c r="X886" s="368"/>
      <c r="Y886" s="346">
        <v>324</v>
      </c>
      <c r="Z886" s="347"/>
      <c r="AA886" s="347"/>
      <c r="AB886" s="348"/>
      <c r="AC886" s="349" t="s">
        <v>770</v>
      </c>
      <c r="AD886" s="350"/>
      <c r="AE886" s="350"/>
      <c r="AF886" s="350"/>
      <c r="AG886" s="350"/>
      <c r="AH886" s="351" t="s">
        <v>738</v>
      </c>
      <c r="AI886" s="352"/>
      <c r="AJ886" s="352"/>
      <c r="AK886" s="352"/>
      <c r="AL886" s="353" t="s">
        <v>738</v>
      </c>
      <c r="AM886" s="354"/>
      <c r="AN886" s="354"/>
      <c r="AO886" s="355"/>
      <c r="AP886" s="356" t="s">
        <v>738</v>
      </c>
      <c r="AQ886" s="356"/>
      <c r="AR886" s="356"/>
      <c r="AS886" s="356"/>
      <c r="AT886" s="356"/>
      <c r="AU886" s="356"/>
      <c r="AV886" s="356"/>
      <c r="AW886" s="356"/>
      <c r="AX886" s="356"/>
      <c r="AY886">
        <f>COUNTA($C$886)</f>
        <v>1</v>
      </c>
    </row>
    <row r="887" spans="1:51" ht="30" customHeight="1" x14ac:dyDescent="0.15">
      <c r="A887" s="371">
        <v>10</v>
      </c>
      <c r="B887" s="371">
        <v>1</v>
      </c>
      <c r="C887" s="357" t="s">
        <v>812</v>
      </c>
      <c r="D887" s="342"/>
      <c r="E887" s="342"/>
      <c r="F887" s="342"/>
      <c r="G887" s="342"/>
      <c r="H887" s="342"/>
      <c r="I887" s="342"/>
      <c r="J887" s="343">
        <v>6000020362034</v>
      </c>
      <c r="K887" s="344"/>
      <c r="L887" s="344"/>
      <c r="M887" s="344"/>
      <c r="N887" s="344"/>
      <c r="O887" s="344"/>
      <c r="P887" s="368" t="s">
        <v>805</v>
      </c>
      <c r="Q887" s="368"/>
      <c r="R887" s="368"/>
      <c r="S887" s="368"/>
      <c r="T887" s="368"/>
      <c r="U887" s="368"/>
      <c r="V887" s="368"/>
      <c r="W887" s="368"/>
      <c r="X887" s="368"/>
      <c r="Y887" s="346">
        <v>209</v>
      </c>
      <c r="Z887" s="347"/>
      <c r="AA887" s="347"/>
      <c r="AB887" s="348"/>
      <c r="AC887" s="349" t="s">
        <v>770</v>
      </c>
      <c r="AD887" s="350"/>
      <c r="AE887" s="350"/>
      <c r="AF887" s="350"/>
      <c r="AG887" s="350"/>
      <c r="AH887" s="351" t="s">
        <v>738</v>
      </c>
      <c r="AI887" s="352"/>
      <c r="AJ887" s="352"/>
      <c r="AK887" s="352"/>
      <c r="AL887" s="353" t="s">
        <v>738</v>
      </c>
      <c r="AM887" s="354"/>
      <c r="AN887" s="354"/>
      <c r="AO887" s="355"/>
      <c r="AP887" s="356" t="s">
        <v>738</v>
      </c>
      <c r="AQ887" s="356"/>
      <c r="AR887" s="356"/>
      <c r="AS887" s="356"/>
      <c r="AT887" s="356"/>
      <c r="AU887" s="356"/>
      <c r="AV887" s="356"/>
      <c r="AW887" s="356"/>
      <c r="AX887" s="356"/>
      <c r="AY887">
        <f>COUNTA($C$887)</f>
        <v>1</v>
      </c>
    </row>
    <row r="888" spans="1:51" ht="30" hidden="1" customHeight="1" x14ac:dyDescent="0.15">
      <c r="A888" s="371">
        <v>11</v>
      </c>
      <c r="B888" s="3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1">
        <v>12</v>
      </c>
      <c r="B889" s="3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1">
        <v>13</v>
      </c>
      <c r="B890" s="3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1">
        <v>14</v>
      </c>
      <c r="B891" s="3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1">
        <v>15</v>
      </c>
      <c r="B892" s="371">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1">
        <v>16</v>
      </c>
      <c r="B893" s="371">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1">
        <v>17</v>
      </c>
      <c r="B894" s="371">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1">
        <v>18</v>
      </c>
      <c r="B895" s="3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1">
        <v>19</v>
      </c>
      <c r="B896" s="3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1">
        <v>20</v>
      </c>
      <c r="B897" s="3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1">
        <v>21</v>
      </c>
      <c r="B898" s="3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1">
        <v>22</v>
      </c>
      <c r="B899" s="3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1">
        <v>23</v>
      </c>
      <c r="B900" s="37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1">
        <v>24</v>
      </c>
      <c r="B901" s="37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1">
        <v>25</v>
      </c>
      <c r="B902" s="37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1">
        <v>26</v>
      </c>
      <c r="B903" s="37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1">
        <v>27</v>
      </c>
      <c r="B904" s="3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1">
        <v>28</v>
      </c>
      <c r="B905" s="37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1">
        <v>29</v>
      </c>
      <c r="B906" s="37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1">
        <v>30</v>
      </c>
      <c r="B907" s="37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336</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71">
        <v>1</v>
      </c>
      <c r="B911" s="371">
        <v>1</v>
      </c>
      <c r="C911" s="342" t="s">
        <v>800</v>
      </c>
      <c r="D911" s="342"/>
      <c r="E911" s="342"/>
      <c r="F911" s="342"/>
      <c r="G911" s="342"/>
      <c r="H911" s="342"/>
      <c r="I911" s="342"/>
      <c r="J911" s="343">
        <v>7000020220001</v>
      </c>
      <c r="K911" s="344"/>
      <c r="L911" s="344"/>
      <c r="M911" s="344"/>
      <c r="N911" s="344"/>
      <c r="O911" s="344"/>
      <c r="P911" s="367" t="s">
        <v>813</v>
      </c>
      <c r="Q911" s="368"/>
      <c r="R911" s="368"/>
      <c r="S911" s="368"/>
      <c r="T911" s="368"/>
      <c r="U911" s="368"/>
      <c r="V911" s="368"/>
      <c r="W911" s="368"/>
      <c r="X911" s="368"/>
      <c r="Y911" s="346">
        <v>2051</v>
      </c>
      <c r="Z911" s="347"/>
      <c r="AA911" s="347"/>
      <c r="AB911" s="348"/>
      <c r="AC911" s="349" t="s">
        <v>80</v>
      </c>
      <c r="AD911" s="350"/>
      <c r="AE911" s="350"/>
      <c r="AF911" s="350"/>
      <c r="AG911" s="350"/>
      <c r="AH911" s="365" t="s">
        <v>738</v>
      </c>
      <c r="AI911" s="366"/>
      <c r="AJ911" s="366"/>
      <c r="AK911" s="366"/>
      <c r="AL911" s="353" t="s">
        <v>738</v>
      </c>
      <c r="AM911" s="354"/>
      <c r="AN911" s="354"/>
      <c r="AO911" s="355"/>
      <c r="AP911" s="356" t="s">
        <v>738</v>
      </c>
      <c r="AQ911" s="356"/>
      <c r="AR911" s="356"/>
      <c r="AS911" s="356"/>
      <c r="AT911" s="356"/>
      <c r="AU911" s="356"/>
      <c r="AV911" s="356"/>
      <c r="AW911" s="356"/>
      <c r="AX911" s="356"/>
      <c r="AY911">
        <f t="shared" si="119"/>
        <v>1</v>
      </c>
    </row>
    <row r="912" spans="1:51" ht="30" customHeight="1" x14ac:dyDescent="0.15">
      <c r="A912" s="371">
        <v>2</v>
      </c>
      <c r="B912" s="371">
        <v>1</v>
      </c>
      <c r="C912" s="342" t="s">
        <v>814</v>
      </c>
      <c r="D912" s="342"/>
      <c r="E912" s="342"/>
      <c r="F912" s="342"/>
      <c r="G912" s="342"/>
      <c r="H912" s="342"/>
      <c r="I912" s="342"/>
      <c r="J912" s="343">
        <v>5000020016624</v>
      </c>
      <c r="K912" s="344"/>
      <c r="L912" s="344"/>
      <c r="M912" s="344"/>
      <c r="N912" s="344"/>
      <c r="O912" s="344"/>
      <c r="P912" s="368" t="s">
        <v>815</v>
      </c>
      <c r="Q912" s="368"/>
      <c r="R912" s="368"/>
      <c r="S912" s="368"/>
      <c r="T912" s="368"/>
      <c r="U912" s="368"/>
      <c r="V912" s="368"/>
      <c r="W912" s="368"/>
      <c r="X912" s="368"/>
      <c r="Y912" s="346">
        <v>178</v>
      </c>
      <c r="Z912" s="347"/>
      <c r="AA912" s="347"/>
      <c r="AB912" s="348"/>
      <c r="AC912" s="349" t="s">
        <v>80</v>
      </c>
      <c r="AD912" s="350"/>
      <c r="AE912" s="350"/>
      <c r="AF912" s="350"/>
      <c r="AG912" s="350"/>
      <c r="AH912" s="365" t="s">
        <v>738</v>
      </c>
      <c r="AI912" s="366"/>
      <c r="AJ912" s="366"/>
      <c r="AK912" s="366"/>
      <c r="AL912" s="353" t="s">
        <v>738</v>
      </c>
      <c r="AM912" s="354"/>
      <c r="AN912" s="354"/>
      <c r="AO912" s="355"/>
      <c r="AP912" s="356" t="s">
        <v>738</v>
      </c>
      <c r="AQ912" s="356"/>
      <c r="AR912" s="356"/>
      <c r="AS912" s="356"/>
      <c r="AT912" s="356"/>
      <c r="AU912" s="356"/>
      <c r="AV912" s="356"/>
      <c r="AW912" s="356"/>
      <c r="AX912" s="356"/>
      <c r="AY912">
        <f>COUNTA($C$912)</f>
        <v>1</v>
      </c>
    </row>
    <row r="913" spans="1:51" ht="30" customHeight="1" x14ac:dyDescent="0.15">
      <c r="A913" s="371">
        <v>3</v>
      </c>
      <c r="B913" s="371">
        <v>1</v>
      </c>
      <c r="C913" s="342" t="s">
        <v>816</v>
      </c>
      <c r="D913" s="342"/>
      <c r="E913" s="342"/>
      <c r="F913" s="342"/>
      <c r="G913" s="342"/>
      <c r="H913" s="342"/>
      <c r="I913" s="342"/>
      <c r="J913" s="343">
        <v>3000020015784</v>
      </c>
      <c r="K913" s="344"/>
      <c r="L913" s="344"/>
      <c r="M913" s="344"/>
      <c r="N913" s="344"/>
      <c r="O913" s="344"/>
      <c r="P913" s="368" t="s">
        <v>815</v>
      </c>
      <c r="Q913" s="368"/>
      <c r="R913" s="368"/>
      <c r="S913" s="368"/>
      <c r="T913" s="368"/>
      <c r="U913" s="368"/>
      <c r="V913" s="368"/>
      <c r="W913" s="368"/>
      <c r="X913" s="368"/>
      <c r="Y913" s="346">
        <v>107</v>
      </c>
      <c r="Z913" s="347"/>
      <c r="AA913" s="347"/>
      <c r="AB913" s="348"/>
      <c r="AC913" s="349" t="s">
        <v>80</v>
      </c>
      <c r="AD913" s="350"/>
      <c r="AE913" s="350"/>
      <c r="AF913" s="350"/>
      <c r="AG913" s="350"/>
      <c r="AH913" s="351" t="s">
        <v>738</v>
      </c>
      <c r="AI913" s="352"/>
      <c r="AJ913" s="352"/>
      <c r="AK913" s="352"/>
      <c r="AL913" s="353" t="s">
        <v>738</v>
      </c>
      <c r="AM913" s="354"/>
      <c r="AN913" s="354"/>
      <c r="AO913" s="355"/>
      <c r="AP913" s="356" t="s">
        <v>738</v>
      </c>
      <c r="AQ913" s="356"/>
      <c r="AR913" s="356"/>
      <c r="AS913" s="356"/>
      <c r="AT913" s="356"/>
      <c r="AU913" s="356"/>
      <c r="AV913" s="356"/>
      <c r="AW913" s="356"/>
      <c r="AX913" s="356"/>
      <c r="AY913">
        <f>COUNTA($C$913)</f>
        <v>1</v>
      </c>
    </row>
    <row r="914" spans="1:51" ht="30" customHeight="1" x14ac:dyDescent="0.15">
      <c r="A914" s="371">
        <v>4</v>
      </c>
      <c r="B914" s="371">
        <v>1</v>
      </c>
      <c r="C914" s="342" t="s">
        <v>817</v>
      </c>
      <c r="D914" s="342"/>
      <c r="E914" s="342"/>
      <c r="F914" s="342"/>
      <c r="G914" s="342"/>
      <c r="H914" s="342"/>
      <c r="I914" s="342"/>
      <c r="J914" s="343">
        <v>3000020014605</v>
      </c>
      <c r="K914" s="344"/>
      <c r="L914" s="344"/>
      <c r="M914" s="344"/>
      <c r="N914" s="344"/>
      <c r="O914" s="344"/>
      <c r="P914" s="368" t="s">
        <v>815</v>
      </c>
      <c r="Q914" s="368"/>
      <c r="R914" s="368"/>
      <c r="S914" s="368"/>
      <c r="T914" s="368"/>
      <c r="U914" s="368"/>
      <c r="V914" s="368"/>
      <c r="W914" s="368"/>
      <c r="X914" s="368"/>
      <c r="Y914" s="346">
        <v>106</v>
      </c>
      <c r="Z914" s="347"/>
      <c r="AA914" s="347"/>
      <c r="AB914" s="348"/>
      <c r="AC914" s="349" t="s">
        <v>80</v>
      </c>
      <c r="AD914" s="350"/>
      <c r="AE914" s="350"/>
      <c r="AF914" s="350"/>
      <c r="AG914" s="350"/>
      <c r="AH914" s="351" t="s">
        <v>738</v>
      </c>
      <c r="AI914" s="352"/>
      <c r="AJ914" s="352"/>
      <c r="AK914" s="352"/>
      <c r="AL914" s="353" t="s">
        <v>738</v>
      </c>
      <c r="AM914" s="354"/>
      <c r="AN914" s="354"/>
      <c r="AO914" s="355"/>
      <c r="AP914" s="356" t="s">
        <v>738</v>
      </c>
      <c r="AQ914" s="356"/>
      <c r="AR914" s="356"/>
      <c r="AS914" s="356"/>
      <c r="AT914" s="356"/>
      <c r="AU914" s="356"/>
      <c r="AV914" s="356"/>
      <c r="AW914" s="356"/>
      <c r="AX914" s="356"/>
      <c r="AY914">
        <f>COUNTA($C$914)</f>
        <v>1</v>
      </c>
    </row>
    <row r="915" spans="1:51" ht="30" customHeight="1" x14ac:dyDescent="0.15">
      <c r="A915" s="371">
        <v>5</v>
      </c>
      <c r="B915" s="371">
        <v>1</v>
      </c>
      <c r="C915" s="357" t="s">
        <v>818</v>
      </c>
      <c r="D915" s="342"/>
      <c r="E915" s="342"/>
      <c r="F915" s="342"/>
      <c r="G915" s="342"/>
      <c r="H915" s="342"/>
      <c r="I915" s="342"/>
      <c r="J915" s="343">
        <v>1000020222151</v>
      </c>
      <c r="K915" s="344"/>
      <c r="L915" s="344"/>
      <c r="M915" s="344"/>
      <c r="N915" s="344"/>
      <c r="O915" s="344"/>
      <c r="P915" s="367" t="s">
        <v>819</v>
      </c>
      <c r="Q915" s="368"/>
      <c r="R915" s="368"/>
      <c r="S915" s="368"/>
      <c r="T915" s="368"/>
      <c r="U915" s="368"/>
      <c r="V915" s="368"/>
      <c r="W915" s="368"/>
      <c r="X915" s="368"/>
      <c r="Y915" s="346">
        <v>99</v>
      </c>
      <c r="Z915" s="347"/>
      <c r="AA915" s="347"/>
      <c r="AB915" s="348"/>
      <c r="AC915" s="349" t="s">
        <v>80</v>
      </c>
      <c r="AD915" s="350"/>
      <c r="AE915" s="350"/>
      <c r="AF915" s="350"/>
      <c r="AG915" s="350"/>
      <c r="AH915" s="351" t="s">
        <v>738</v>
      </c>
      <c r="AI915" s="352"/>
      <c r="AJ915" s="352"/>
      <c r="AK915" s="352"/>
      <c r="AL915" s="353" t="s">
        <v>738</v>
      </c>
      <c r="AM915" s="354"/>
      <c r="AN915" s="354"/>
      <c r="AO915" s="355"/>
      <c r="AP915" s="356" t="s">
        <v>738</v>
      </c>
      <c r="AQ915" s="356"/>
      <c r="AR915" s="356"/>
      <c r="AS915" s="356"/>
      <c r="AT915" s="356"/>
      <c r="AU915" s="356"/>
      <c r="AV915" s="356"/>
      <c r="AW915" s="356"/>
      <c r="AX915" s="356"/>
      <c r="AY915">
        <f>COUNTA($C$915)</f>
        <v>1</v>
      </c>
    </row>
    <row r="916" spans="1:51" ht="30" customHeight="1" x14ac:dyDescent="0.15">
      <c r="A916" s="371">
        <v>6</v>
      </c>
      <c r="B916" s="371">
        <v>1</v>
      </c>
      <c r="C916" s="357" t="s">
        <v>820</v>
      </c>
      <c r="D916" s="342"/>
      <c r="E916" s="342"/>
      <c r="F916" s="342"/>
      <c r="G916" s="342"/>
      <c r="H916" s="342"/>
      <c r="I916" s="342"/>
      <c r="J916" s="343">
        <v>8000020016349</v>
      </c>
      <c r="K916" s="344"/>
      <c r="L916" s="344"/>
      <c r="M916" s="344"/>
      <c r="N916" s="344"/>
      <c r="O916" s="344"/>
      <c r="P916" s="368" t="s">
        <v>815</v>
      </c>
      <c r="Q916" s="368"/>
      <c r="R916" s="368"/>
      <c r="S916" s="368"/>
      <c r="T916" s="368"/>
      <c r="U916" s="368"/>
      <c r="V916" s="368"/>
      <c r="W916" s="368"/>
      <c r="X916" s="368"/>
      <c r="Y916" s="346">
        <v>66</v>
      </c>
      <c r="Z916" s="347"/>
      <c r="AA916" s="347"/>
      <c r="AB916" s="348"/>
      <c r="AC916" s="349" t="s">
        <v>80</v>
      </c>
      <c r="AD916" s="350"/>
      <c r="AE916" s="350"/>
      <c r="AF916" s="350"/>
      <c r="AG916" s="350"/>
      <c r="AH916" s="351" t="s">
        <v>738</v>
      </c>
      <c r="AI916" s="352"/>
      <c r="AJ916" s="352"/>
      <c r="AK916" s="352"/>
      <c r="AL916" s="353" t="s">
        <v>738</v>
      </c>
      <c r="AM916" s="354"/>
      <c r="AN916" s="354"/>
      <c r="AO916" s="355"/>
      <c r="AP916" s="356" t="s">
        <v>738</v>
      </c>
      <c r="AQ916" s="356"/>
      <c r="AR916" s="356"/>
      <c r="AS916" s="356"/>
      <c r="AT916" s="356"/>
      <c r="AU916" s="356"/>
      <c r="AV916" s="356"/>
      <c r="AW916" s="356"/>
      <c r="AX916" s="356"/>
      <c r="AY916">
        <f>COUNTA($C$916)</f>
        <v>1</v>
      </c>
    </row>
    <row r="917" spans="1:51" ht="30" customHeight="1" x14ac:dyDescent="0.15">
      <c r="A917" s="371">
        <v>7</v>
      </c>
      <c r="B917" s="371">
        <v>1</v>
      </c>
      <c r="C917" s="342" t="s">
        <v>821</v>
      </c>
      <c r="D917" s="342"/>
      <c r="E917" s="342"/>
      <c r="F917" s="342"/>
      <c r="G917" s="342"/>
      <c r="H917" s="342"/>
      <c r="I917" s="342"/>
      <c r="J917" s="343">
        <v>9000020016918</v>
      </c>
      <c r="K917" s="344"/>
      <c r="L917" s="344"/>
      <c r="M917" s="344"/>
      <c r="N917" s="344"/>
      <c r="O917" s="344"/>
      <c r="P917" s="368" t="s">
        <v>815</v>
      </c>
      <c r="Q917" s="368"/>
      <c r="R917" s="368"/>
      <c r="S917" s="368"/>
      <c r="T917" s="368"/>
      <c r="U917" s="368"/>
      <c r="V917" s="368"/>
      <c r="W917" s="368"/>
      <c r="X917" s="368"/>
      <c r="Y917" s="346">
        <v>47</v>
      </c>
      <c r="Z917" s="347"/>
      <c r="AA917" s="347"/>
      <c r="AB917" s="348"/>
      <c r="AC917" s="349" t="s">
        <v>80</v>
      </c>
      <c r="AD917" s="350"/>
      <c r="AE917" s="350"/>
      <c r="AF917" s="350"/>
      <c r="AG917" s="350"/>
      <c r="AH917" s="351" t="s">
        <v>738</v>
      </c>
      <c r="AI917" s="352"/>
      <c r="AJ917" s="352"/>
      <c r="AK917" s="352"/>
      <c r="AL917" s="353" t="s">
        <v>738</v>
      </c>
      <c r="AM917" s="354"/>
      <c r="AN917" s="354"/>
      <c r="AO917" s="355"/>
      <c r="AP917" s="356" t="s">
        <v>738</v>
      </c>
      <c r="AQ917" s="356"/>
      <c r="AR917" s="356"/>
      <c r="AS917" s="356"/>
      <c r="AT917" s="356"/>
      <c r="AU917" s="356"/>
      <c r="AV917" s="356"/>
      <c r="AW917" s="356"/>
      <c r="AX917" s="356"/>
      <c r="AY917">
        <f>COUNTA($C$917)</f>
        <v>1</v>
      </c>
    </row>
    <row r="918" spans="1:51" ht="30" customHeight="1" x14ac:dyDescent="0.15">
      <c r="A918" s="371">
        <v>8</v>
      </c>
      <c r="B918" s="371">
        <v>1</v>
      </c>
      <c r="C918" s="357" t="s">
        <v>822</v>
      </c>
      <c r="D918" s="342"/>
      <c r="E918" s="342"/>
      <c r="F918" s="342"/>
      <c r="G918" s="342"/>
      <c r="H918" s="342"/>
      <c r="I918" s="342"/>
      <c r="J918" s="343">
        <v>7000020250007</v>
      </c>
      <c r="K918" s="344"/>
      <c r="L918" s="344"/>
      <c r="M918" s="344"/>
      <c r="N918" s="344"/>
      <c r="O918" s="344"/>
      <c r="P918" s="368" t="s">
        <v>815</v>
      </c>
      <c r="Q918" s="368"/>
      <c r="R918" s="368"/>
      <c r="S918" s="368"/>
      <c r="T918" s="368"/>
      <c r="U918" s="368"/>
      <c r="V918" s="368"/>
      <c r="W918" s="368"/>
      <c r="X918" s="368"/>
      <c r="Y918" s="346">
        <v>33</v>
      </c>
      <c r="Z918" s="347"/>
      <c r="AA918" s="347"/>
      <c r="AB918" s="348"/>
      <c r="AC918" s="349" t="s">
        <v>80</v>
      </c>
      <c r="AD918" s="350"/>
      <c r="AE918" s="350"/>
      <c r="AF918" s="350"/>
      <c r="AG918" s="350"/>
      <c r="AH918" s="351" t="s">
        <v>738</v>
      </c>
      <c r="AI918" s="352"/>
      <c r="AJ918" s="352"/>
      <c r="AK918" s="352"/>
      <c r="AL918" s="353" t="s">
        <v>738</v>
      </c>
      <c r="AM918" s="354"/>
      <c r="AN918" s="354"/>
      <c r="AO918" s="355"/>
      <c r="AP918" s="356" t="s">
        <v>738</v>
      </c>
      <c r="AQ918" s="356"/>
      <c r="AR918" s="356"/>
      <c r="AS918" s="356"/>
      <c r="AT918" s="356"/>
      <c r="AU918" s="356"/>
      <c r="AV918" s="356"/>
      <c r="AW918" s="356"/>
      <c r="AX918" s="356"/>
      <c r="AY918">
        <f>COUNTA($C$918)</f>
        <v>1</v>
      </c>
    </row>
    <row r="919" spans="1:51" ht="30" customHeight="1" x14ac:dyDescent="0.15">
      <c r="A919" s="371">
        <v>9</v>
      </c>
      <c r="B919" s="371">
        <v>1</v>
      </c>
      <c r="C919" s="342" t="s">
        <v>808</v>
      </c>
      <c r="D919" s="342"/>
      <c r="E919" s="342"/>
      <c r="F919" s="342"/>
      <c r="G919" s="342"/>
      <c r="H919" s="342"/>
      <c r="I919" s="342"/>
      <c r="J919" s="343">
        <v>8000020190004</v>
      </c>
      <c r="K919" s="344"/>
      <c r="L919" s="344"/>
      <c r="M919" s="344"/>
      <c r="N919" s="344"/>
      <c r="O919" s="344"/>
      <c r="P919" s="367" t="s">
        <v>815</v>
      </c>
      <c r="Q919" s="368"/>
      <c r="R919" s="368"/>
      <c r="S919" s="368"/>
      <c r="T919" s="368"/>
      <c r="U919" s="368"/>
      <c r="V919" s="368"/>
      <c r="W919" s="368"/>
      <c r="X919" s="368"/>
      <c r="Y919" s="346">
        <v>28</v>
      </c>
      <c r="Z919" s="347"/>
      <c r="AA919" s="347"/>
      <c r="AB919" s="348"/>
      <c r="AC919" s="349" t="s">
        <v>80</v>
      </c>
      <c r="AD919" s="350"/>
      <c r="AE919" s="350"/>
      <c r="AF919" s="350"/>
      <c r="AG919" s="350"/>
      <c r="AH919" s="351" t="s">
        <v>738</v>
      </c>
      <c r="AI919" s="352"/>
      <c r="AJ919" s="352"/>
      <c r="AK919" s="352"/>
      <c r="AL919" s="353" t="s">
        <v>738</v>
      </c>
      <c r="AM919" s="354"/>
      <c r="AN919" s="354"/>
      <c r="AO919" s="355"/>
      <c r="AP919" s="356" t="s">
        <v>738</v>
      </c>
      <c r="AQ919" s="356"/>
      <c r="AR919" s="356"/>
      <c r="AS919" s="356"/>
      <c r="AT919" s="356"/>
      <c r="AU919" s="356"/>
      <c r="AV919" s="356"/>
      <c r="AW919" s="356"/>
      <c r="AX919" s="356"/>
      <c r="AY919">
        <f>COUNTA($C$919)</f>
        <v>1</v>
      </c>
    </row>
    <row r="920" spans="1:51" ht="30" customHeight="1" x14ac:dyDescent="0.15">
      <c r="A920" s="371">
        <v>10</v>
      </c>
      <c r="B920" s="371">
        <v>1</v>
      </c>
      <c r="C920" s="357" t="s">
        <v>823</v>
      </c>
      <c r="D920" s="342"/>
      <c r="E920" s="342"/>
      <c r="F920" s="342"/>
      <c r="G920" s="342"/>
      <c r="H920" s="342"/>
      <c r="I920" s="342"/>
      <c r="J920" s="343">
        <v>3000020222208</v>
      </c>
      <c r="K920" s="344"/>
      <c r="L920" s="344"/>
      <c r="M920" s="344"/>
      <c r="N920" s="344"/>
      <c r="O920" s="344"/>
      <c r="P920" s="367" t="s">
        <v>815</v>
      </c>
      <c r="Q920" s="368"/>
      <c r="R920" s="368"/>
      <c r="S920" s="368"/>
      <c r="T920" s="368"/>
      <c r="U920" s="368"/>
      <c r="V920" s="368"/>
      <c r="W920" s="368"/>
      <c r="X920" s="368"/>
      <c r="Y920" s="346">
        <v>27</v>
      </c>
      <c r="Z920" s="347"/>
      <c r="AA920" s="347"/>
      <c r="AB920" s="348"/>
      <c r="AC920" s="349" t="s">
        <v>80</v>
      </c>
      <c r="AD920" s="350"/>
      <c r="AE920" s="350"/>
      <c r="AF920" s="350"/>
      <c r="AG920" s="350"/>
      <c r="AH920" s="351" t="s">
        <v>738</v>
      </c>
      <c r="AI920" s="352"/>
      <c r="AJ920" s="352"/>
      <c r="AK920" s="352"/>
      <c r="AL920" s="353" t="s">
        <v>738</v>
      </c>
      <c r="AM920" s="354"/>
      <c r="AN920" s="354"/>
      <c r="AO920" s="355"/>
      <c r="AP920" s="356" t="s">
        <v>738</v>
      </c>
      <c r="AQ920" s="356"/>
      <c r="AR920" s="356"/>
      <c r="AS920" s="356"/>
      <c r="AT920" s="356"/>
      <c r="AU920" s="356"/>
      <c r="AV920" s="356"/>
      <c r="AW920" s="356"/>
      <c r="AX920" s="356"/>
      <c r="AY920">
        <f>COUNTA($C$920)</f>
        <v>1</v>
      </c>
    </row>
    <row r="921" spans="1:51" ht="30" hidden="1" customHeight="1" x14ac:dyDescent="0.15">
      <c r="A921" s="371">
        <v>11</v>
      </c>
      <c r="B921" s="3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1">
        <v>12</v>
      </c>
      <c r="B922" s="3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1">
        <v>13</v>
      </c>
      <c r="B923" s="3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1">
        <v>14</v>
      </c>
      <c r="B924" s="3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1">
        <v>15</v>
      </c>
      <c r="B925" s="371">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1">
        <v>16</v>
      </c>
      <c r="B926" s="371">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1">
        <v>17</v>
      </c>
      <c r="B927" s="371">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1">
        <v>18</v>
      </c>
      <c r="B928" s="37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1">
        <v>19</v>
      </c>
      <c r="B929" s="3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1">
        <v>20</v>
      </c>
      <c r="B930" s="3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1">
        <v>21</v>
      </c>
      <c r="B931" s="3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1">
        <v>22</v>
      </c>
      <c r="B932" s="3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1">
        <v>23</v>
      </c>
      <c r="B933" s="37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1">
        <v>24</v>
      </c>
      <c r="B934" s="37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1">
        <v>25</v>
      </c>
      <c r="B935" s="37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1">
        <v>26</v>
      </c>
      <c r="B936" s="37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1">
        <v>27</v>
      </c>
      <c r="B937" s="3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1">
        <v>28</v>
      </c>
      <c r="B938" s="37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1">
        <v>29</v>
      </c>
      <c r="B939" s="37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1">
        <v>30</v>
      </c>
      <c r="B940" s="37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336</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71">
        <v>1</v>
      </c>
      <c r="B944" s="371">
        <v>1</v>
      </c>
      <c r="C944" s="357" t="s">
        <v>824</v>
      </c>
      <c r="D944" s="342"/>
      <c r="E944" s="342"/>
      <c r="F944" s="342"/>
      <c r="G944" s="342"/>
      <c r="H944" s="342"/>
      <c r="I944" s="342"/>
      <c r="J944" s="343">
        <v>8360001016241</v>
      </c>
      <c r="K944" s="344"/>
      <c r="L944" s="344"/>
      <c r="M944" s="344"/>
      <c r="N944" s="344"/>
      <c r="O944" s="344"/>
      <c r="P944" s="367" t="s">
        <v>825</v>
      </c>
      <c r="Q944" s="368"/>
      <c r="R944" s="368"/>
      <c r="S944" s="368"/>
      <c r="T944" s="368"/>
      <c r="U944" s="368"/>
      <c r="V944" s="368"/>
      <c r="W944" s="368"/>
      <c r="X944" s="368"/>
      <c r="Y944" s="346">
        <v>5</v>
      </c>
      <c r="Z944" s="347"/>
      <c r="AA944" s="347"/>
      <c r="AB944" s="348"/>
      <c r="AC944" s="349" t="s">
        <v>371</v>
      </c>
      <c r="AD944" s="350"/>
      <c r="AE944" s="350"/>
      <c r="AF944" s="350"/>
      <c r="AG944" s="350"/>
      <c r="AH944" s="365">
        <v>3</v>
      </c>
      <c r="AI944" s="366"/>
      <c r="AJ944" s="366"/>
      <c r="AK944" s="366"/>
      <c r="AL944" s="353">
        <v>88.6</v>
      </c>
      <c r="AM944" s="354"/>
      <c r="AN944" s="354"/>
      <c r="AO944" s="355"/>
      <c r="AP944" s="356" t="s">
        <v>826</v>
      </c>
      <c r="AQ944" s="356"/>
      <c r="AR944" s="356"/>
      <c r="AS944" s="356"/>
      <c r="AT944" s="356"/>
      <c r="AU944" s="356"/>
      <c r="AV944" s="356"/>
      <c r="AW944" s="356"/>
      <c r="AX944" s="356"/>
      <c r="AY944">
        <f t="shared" si="120"/>
        <v>1</v>
      </c>
    </row>
    <row r="945" spans="1:51" ht="30" customHeight="1" x14ac:dyDescent="0.15">
      <c r="A945" s="371">
        <v>2</v>
      </c>
      <c r="B945" s="371">
        <v>1</v>
      </c>
      <c r="C945" s="357" t="s">
        <v>827</v>
      </c>
      <c r="D945" s="342"/>
      <c r="E945" s="342"/>
      <c r="F945" s="342"/>
      <c r="G945" s="342"/>
      <c r="H945" s="342"/>
      <c r="I945" s="342"/>
      <c r="J945" s="343">
        <v>2011501014205</v>
      </c>
      <c r="K945" s="344"/>
      <c r="L945" s="344"/>
      <c r="M945" s="344"/>
      <c r="N945" s="344"/>
      <c r="O945" s="344"/>
      <c r="P945" s="367" t="s">
        <v>825</v>
      </c>
      <c r="Q945" s="368"/>
      <c r="R945" s="368"/>
      <c r="S945" s="368"/>
      <c r="T945" s="368"/>
      <c r="U945" s="368"/>
      <c r="V945" s="368"/>
      <c r="W945" s="368"/>
      <c r="X945" s="368"/>
      <c r="Y945" s="346">
        <v>4</v>
      </c>
      <c r="Z945" s="347"/>
      <c r="AA945" s="347"/>
      <c r="AB945" s="348"/>
      <c r="AC945" s="349" t="s">
        <v>371</v>
      </c>
      <c r="AD945" s="350"/>
      <c r="AE945" s="350"/>
      <c r="AF945" s="350"/>
      <c r="AG945" s="350"/>
      <c r="AH945" s="365">
        <v>1</v>
      </c>
      <c r="AI945" s="366"/>
      <c r="AJ945" s="366"/>
      <c r="AK945" s="366"/>
      <c r="AL945" s="353">
        <v>99.7</v>
      </c>
      <c r="AM945" s="354"/>
      <c r="AN945" s="354"/>
      <c r="AO945" s="355"/>
      <c r="AP945" s="356" t="s">
        <v>826</v>
      </c>
      <c r="AQ945" s="356"/>
      <c r="AR945" s="356"/>
      <c r="AS945" s="356"/>
      <c r="AT945" s="356"/>
      <c r="AU945" s="356"/>
      <c r="AV945" s="356"/>
      <c r="AW945" s="356"/>
      <c r="AX945" s="356"/>
      <c r="AY945">
        <f>COUNTA($C$945)</f>
        <v>1</v>
      </c>
    </row>
    <row r="946" spans="1:51" ht="30" hidden="1" customHeight="1" x14ac:dyDescent="0.15">
      <c r="A946" s="371">
        <v>3</v>
      </c>
      <c r="B946" s="371">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1">
        <v>4</v>
      </c>
      <c r="B947" s="371">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1">
        <v>5</v>
      </c>
      <c r="B948" s="3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1">
        <v>6</v>
      </c>
      <c r="B949" s="3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1">
        <v>7</v>
      </c>
      <c r="B950" s="3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1">
        <v>8</v>
      </c>
      <c r="B951" s="3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1">
        <v>9</v>
      </c>
      <c r="B952" s="3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1">
        <v>10</v>
      </c>
      <c r="B953" s="3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1">
        <v>11</v>
      </c>
      <c r="B954" s="3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1">
        <v>12</v>
      </c>
      <c r="B955" s="3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1">
        <v>13</v>
      </c>
      <c r="B956" s="3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1">
        <v>14</v>
      </c>
      <c r="B957" s="3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1">
        <v>15</v>
      </c>
      <c r="B958" s="371">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1">
        <v>16</v>
      </c>
      <c r="B959" s="371">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1">
        <v>17</v>
      </c>
      <c r="B960" s="371">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1">
        <v>18</v>
      </c>
      <c r="B961" s="3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1">
        <v>19</v>
      </c>
      <c r="B962" s="3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1">
        <v>20</v>
      </c>
      <c r="B963" s="3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1">
        <v>21</v>
      </c>
      <c r="B964" s="3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1">
        <v>22</v>
      </c>
      <c r="B965" s="3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1">
        <v>23</v>
      </c>
      <c r="B966" s="37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1">
        <v>24</v>
      </c>
      <c r="B967" s="37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1">
        <v>25</v>
      </c>
      <c r="B968" s="37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1">
        <v>26</v>
      </c>
      <c r="B969" s="37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1">
        <v>27</v>
      </c>
      <c r="B970" s="3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1">
        <v>28</v>
      </c>
      <c r="B971" s="37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1">
        <v>29</v>
      </c>
      <c r="B972" s="37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1">
        <v>30</v>
      </c>
      <c r="B973" s="37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336</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1">
        <v>1</v>
      </c>
      <c r="B977" s="3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1">
        <v>2</v>
      </c>
      <c r="B978" s="3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1">
        <v>3</v>
      </c>
      <c r="B979" s="371">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1">
        <v>4</v>
      </c>
      <c r="B980" s="371">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1">
        <v>5</v>
      </c>
      <c r="B981" s="3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1">
        <v>6</v>
      </c>
      <c r="B982" s="3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1">
        <v>7</v>
      </c>
      <c r="B983" s="3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1">
        <v>8</v>
      </c>
      <c r="B984" s="3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1">
        <v>9</v>
      </c>
      <c r="B985" s="3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1">
        <v>10</v>
      </c>
      <c r="B986" s="3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1">
        <v>11</v>
      </c>
      <c r="B987" s="3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1">
        <v>12</v>
      </c>
      <c r="B988" s="3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1">
        <v>13</v>
      </c>
      <c r="B989" s="3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1">
        <v>14</v>
      </c>
      <c r="B990" s="3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1">
        <v>15</v>
      </c>
      <c r="B991" s="371">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1">
        <v>16</v>
      </c>
      <c r="B992" s="371">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1">
        <v>17</v>
      </c>
      <c r="B993" s="371">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1">
        <v>18</v>
      </c>
      <c r="B994" s="3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1">
        <v>19</v>
      </c>
      <c r="B995" s="3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1">
        <v>20</v>
      </c>
      <c r="B996" s="3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1">
        <v>21</v>
      </c>
      <c r="B997" s="3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1">
        <v>22</v>
      </c>
      <c r="B998" s="3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1">
        <v>23</v>
      </c>
      <c r="B999" s="37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1">
        <v>24</v>
      </c>
      <c r="B1000" s="37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1">
        <v>25</v>
      </c>
      <c r="B1001" s="37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1">
        <v>26</v>
      </c>
      <c r="B1002" s="37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1">
        <v>27</v>
      </c>
      <c r="B1003" s="3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1">
        <v>28</v>
      </c>
      <c r="B1004" s="37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1">
        <v>29</v>
      </c>
      <c r="B1005" s="37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1">
        <v>30</v>
      </c>
      <c r="B1006" s="37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336</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1">
        <v>1</v>
      </c>
      <c r="B1010" s="3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1">
        <v>2</v>
      </c>
      <c r="B1011" s="3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1">
        <v>3</v>
      </c>
      <c r="B1012" s="371">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1">
        <v>4</v>
      </c>
      <c r="B1013" s="371">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1">
        <v>5</v>
      </c>
      <c r="B1014" s="3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1">
        <v>6</v>
      </c>
      <c r="B1015" s="3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1">
        <v>7</v>
      </c>
      <c r="B1016" s="3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1">
        <v>8</v>
      </c>
      <c r="B1017" s="3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1">
        <v>9</v>
      </c>
      <c r="B1018" s="3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1">
        <v>10</v>
      </c>
      <c r="B1019" s="3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1">
        <v>11</v>
      </c>
      <c r="B1020" s="3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1">
        <v>12</v>
      </c>
      <c r="B1021" s="3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1">
        <v>13</v>
      </c>
      <c r="B1022" s="3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1">
        <v>14</v>
      </c>
      <c r="B1023" s="3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1">
        <v>15</v>
      </c>
      <c r="B1024" s="371">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1">
        <v>16</v>
      </c>
      <c r="B1025" s="371">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1">
        <v>17</v>
      </c>
      <c r="B1026" s="371">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1">
        <v>18</v>
      </c>
      <c r="B1027" s="3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1">
        <v>19</v>
      </c>
      <c r="B1028" s="3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1">
        <v>20</v>
      </c>
      <c r="B1029" s="3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1">
        <v>21</v>
      </c>
      <c r="B1030" s="3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1">
        <v>22</v>
      </c>
      <c r="B1031" s="3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1">
        <v>23</v>
      </c>
      <c r="B1032" s="37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1">
        <v>24</v>
      </c>
      <c r="B1033" s="37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1">
        <v>25</v>
      </c>
      <c r="B1034" s="37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1">
        <v>26</v>
      </c>
      <c r="B1035" s="37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1">
        <v>27</v>
      </c>
      <c r="B1036" s="3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1">
        <v>28</v>
      </c>
      <c r="B1037" s="37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1">
        <v>29</v>
      </c>
      <c r="B1038" s="37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1">
        <v>30</v>
      </c>
      <c r="B1039" s="37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336</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1">
        <v>1</v>
      </c>
      <c r="B1043" s="3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1">
        <v>2</v>
      </c>
      <c r="B1044" s="3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1">
        <v>3</v>
      </c>
      <c r="B1045" s="371">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1">
        <v>4</v>
      </c>
      <c r="B1046" s="371">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1">
        <v>5</v>
      </c>
      <c r="B1047" s="3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1">
        <v>6</v>
      </c>
      <c r="B1048" s="3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1">
        <v>7</v>
      </c>
      <c r="B1049" s="3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1">
        <v>8</v>
      </c>
      <c r="B1050" s="3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1">
        <v>9</v>
      </c>
      <c r="B1051" s="3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1">
        <v>10</v>
      </c>
      <c r="B1052" s="3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1">
        <v>11</v>
      </c>
      <c r="B1053" s="3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1">
        <v>12</v>
      </c>
      <c r="B1054" s="3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1">
        <v>13</v>
      </c>
      <c r="B1055" s="3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1">
        <v>14</v>
      </c>
      <c r="B1056" s="3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1">
        <v>15</v>
      </c>
      <c r="B1057" s="371">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1">
        <v>16</v>
      </c>
      <c r="B1058" s="371">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1">
        <v>17</v>
      </c>
      <c r="B1059" s="371">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1">
        <v>18</v>
      </c>
      <c r="B1060" s="3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1">
        <v>19</v>
      </c>
      <c r="B1061" s="3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1">
        <v>20</v>
      </c>
      <c r="B1062" s="3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1">
        <v>21</v>
      </c>
      <c r="B1063" s="3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1">
        <v>22</v>
      </c>
      <c r="B1064" s="3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1">
        <v>23</v>
      </c>
      <c r="B1065" s="37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1">
        <v>24</v>
      </c>
      <c r="B1066" s="37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1">
        <v>25</v>
      </c>
      <c r="B1067" s="37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1">
        <v>26</v>
      </c>
      <c r="B1068" s="37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1">
        <v>27</v>
      </c>
      <c r="B1069" s="3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1">
        <v>28</v>
      </c>
      <c r="B1070" s="37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1">
        <v>29</v>
      </c>
      <c r="B1071" s="37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1">
        <v>30</v>
      </c>
      <c r="B1072" s="37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336</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1">
        <v>1</v>
      </c>
      <c r="B1076" s="3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1">
        <v>2</v>
      </c>
      <c r="B1077" s="3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1">
        <v>3</v>
      </c>
      <c r="B1078" s="371">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1">
        <v>4</v>
      </c>
      <c r="B1079" s="371">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1">
        <v>5</v>
      </c>
      <c r="B1080" s="3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1">
        <v>6</v>
      </c>
      <c r="B1081" s="3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1">
        <v>7</v>
      </c>
      <c r="B1082" s="3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1">
        <v>8</v>
      </c>
      <c r="B1083" s="3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1">
        <v>9</v>
      </c>
      <c r="B1084" s="3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1">
        <v>10</v>
      </c>
      <c r="B1085" s="3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1">
        <v>11</v>
      </c>
      <c r="B1086" s="3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1">
        <v>12</v>
      </c>
      <c r="B1087" s="3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1">
        <v>13</v>
      </c>
      <c r="B1088" s="3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1">
        <v>14</v>
      </c>
      <c r="B1089" s="3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1">
        <v>15</v>
      </c>
      <c r="B1090" s="371">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1">
        <v>16</v>
      </c>
      <c r="B1091" s="371">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1">
        <v>17</v>
      </c>
      <c r="B1092" s="371">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1">
        <v>18</v>
      </c>
      <c r="B1093" s="3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1">
        <v>19</v>
      </c>
      <c r="B1094" s="3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1">
        <v>20</v>
      </c>
      <c r="B1095" s="3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1">
        <v>21</v>
      </c>
      <c r="B1096" s="3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1">
        <v>22</v>
      </c>
      <c r="B1097" s="3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1">
        <v>23</v>
      </c>
      <c r="B1098" s="37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1">
        <v>24</v>
      </c>
      <c r="B1099" s="37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1">
        <v>25</v>
      </c>
      <c r="B1100" s="37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1">
        <v>26</v>
      </c>
      <c r="B1101" s="37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1">
        <v>27</v>
      </c>
      <c r="B1102" s="37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1">
        <v>28</v>
      </c>
      <c r="B1103" s="37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1">
        <v>29</v>
      </c>
      <c r="B1104" s="37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1">
        <v>30</v>
      </c>
      <c r="B1105" s="37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2" t="s">
        <v>327</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1" t="s">
        <v>27</v>
      </c>
      <c r="Q1109" s="361"/>
      <c r="R1109" s="361"/>
      <c r="S1109" s="361"/>
      <c r="T1109" s="361"/>
      <c r="U1109" s="361"/>
      <c r="V1109" s="361"/>
      <c r="W1109" s="361"/>
      <c r="X1109" s="361"/>
      <c r="Y1109" s="152" t="s">
        <v>299</v>
      </c>
      <c r="Z1109" s="375"/>
      <c r="AA1109" s="375"/>
      <c r="AB1109" s="375"/>
      <c r="AC1109" s="152" t="s">
        <v>245</v>
      </c>
      <c r="AD1109" s="152"/>
      <c r="AE1109" s="152"/>
      <c r="AF1109" s="152"/>
      <c r="AG1109" s="152"/>
      <c r="AH1109" s="361" t="s">
        <v>258</v>
      </c>
      <c r="AI1109" s="362"/>
      <c r="AJ1109" s="362"/>
      <c r="AK1109" s="362"/>
      <c r="AL1109" s="362" t="s">
        <v>21</v>
      </c>
      <c r="AM1109" s="362"/>
      <c r="AN1109" s="362"/>
      <c r="AO1109" s="376"/>
      <c r="AP1109" s="364" t="s">
        <v>328</v>
      </c>
      <c r="AQ1109" s="364"/>
      <c r="AR1109" s="364"/>
      <c r="AS1109" s="364"/>
      <c r="AT1109" s="364"/>
      <c r="AU1109" s="364"/>
      <c r="AV1109" s="364"/>
      <c r="AW1109" s="364"/>
      <c r="AX1109" s="364"/>
    </row>
    <row r="1110" spans="1:51" ht="45" customHeight="1" x14ac:dyDescent="0.15">
      <c r="A1110" s="371">
        <v>1</v>
      </c>
      <c r="B1110" s="371">
        <v>1</v>
      </c>
      <c r="C1110" s="369" t="s">
        <v>844</v>
      </c>
      <c r="D1110" s="369"/>
      <c r="E1110" s="150" t="s">
        <v>846</v>
      </c>
      <c r="F1110" s="370"/>
      <c r="G1110" s="370"/>
      <c r="H1110" s="370"/>
      <c r="I1110" s="370"/>
      <c r="J1110" s="343">
        <v>1000020472085</v>
      </c>
      <c r="K1110" s="344"/>
      <c r="L1110" s="344"/>
      <c r="M1110" s="344"/>
      <c r="N1110" s="344"/>
      <c r="O1110" s="344"/>
      <c r="P1110" s="367" t="s">
        <v>855</v>
      </c>
      <c r="Q1110" s="368"/>
      <c r="R1110" s="368"/>
      <c r="S1110" s="368"/>
      <c r="T1110" s="368"/>
      <c r="U1110" s="368"/>
      <c r="V1110" s="368"/>
      <c r="W1110" s="368"/>
      <c r="X1110" s="368"/>
      <c r="Y1110" s="346">
        <v>1454</v>
      </c>
      <c r="Z1110" s="347"/>
      <c r="AA1110" s="347"/>
      <c r="AB1110" s="348"/>
      <c r="AC1110" s="349" t="s">
        <v>80</v>
      </c>
      <c r="AD1110" s="350"/>
      <c r="AE1110" s="350"/>
      <c r="AF1110" s="350"/>
      <c r="AG1110" s="350"/>
      <c r="AH1110" s="351" t="s">
        <v>738</v>
      </c>
      <c r="AI1110" s="352"/>
      <c r="AJ1110" s="352"/>
      <c r="AK1110" s="352"/>
      <c r="AL1110" s="353" t="s">
        <v>738</v>
      </c>
      <c r="AM1110" s="354"/>
      <c r="AN1110" s="354"/>
      <c r="AO1110" s="355"/>
      <c r="AP1110" s="356" t="s">
        <v>738</v>
      </c>
      <c r="AQ1110" s="356"/>
      <c r="AR1110" s="356"/>
      <c r="AS1110" s="356"/>
      <c r="AT1110" s="356"/>
      <c r="AU1110" s="356"/>
      <c r="AV1110" s="356"/>
      <c r="AW1110" s="356"/>
      <c r="AX1110" s="356"/>
    </row>
    <row r="1111" spans="1:51" ht="45" customHeight="1" x14ac:dyDescent="0.15">
      <c r="A1111" s="371">
        <v>2</v>
      </c>
      <c r="B1111" s="371">
        <v>1</v>
      </c>
      <c r="C1111" s="369" t="s">
        <v>844</v>
      </c>
      <c r="D1111" s="369"/>
      <c r="E1111" s="150" t="s">
        <v>847</v>
      </c>
      <c r="F1111" s="370"/>
      <c r="G1111" s="370"/>
      <c r="H1111" s="370"/>
      <c r="I1111" s="370"/>
      <c r="J1111" s="343">
        <v>1000020440001</v>
      </c>
      <c r="K1111" s="344"/>
      <c r="L1111" s="344"/>
      <c r="M1111" s="344"/>
      <c r="N1111" s="344"/>
      <c r="O1111" s="344"/>
      <c r="P1111" s="367" t="s">
        <v>856</v>
      </c>
      <c r="Q1111" s="368"/>
      <c r="R1111" s="368"/>
      <c r="S1111" s="368"/>
      <c r="T1111" s="368"/>
      <c r="U1111" s="368"/>
      <c r="V1111" s="368"/>
      <c r="W1111" s="368"/>
      <c r="X1111" s="368"/>
      <c r="Y1111" s="346">
        <v>1081</v>
      </c>
      <c r="Z1111" s="347"/>
      <c r="AA1111" s="347"/>
      <c r="AB1111" s="348"/>
      <c r="AC1111" s="349" t="s">
        <v>80</v>
      </c>
      <c r="AD1111" s="350"/>
      <c r="AE1111" s="350"/>
      <c r="AF1111" s="350"/>
      <c r="AG1111" s="350"/>
      <c r="AH1111" s="351" t="s">
        <v>405</v>
      </c>
      <c r="AI1111" s="352"/>
      <c r="AJ1111" s="352"/>
      <c r="AK1111" s="352"/>
      <c r="AL1111" s="353" t="s">
        <v>405</v>
      </c>
      <c r="AM1111" s="354"/>
      <c r="AN1111" s="354"/>
      <c r="AO1111" s="355"/>
      <c r="AP1111" s="356" t="s">
        <v>405</v>
      </c>
      <c r="AQ1111" s="356"/>
      <c r="AR1111" s="356"/>
      <c r="AS1111" s="356"/>
      <c r="AT1111" s="356"/>
      <c r="AU1111" s="356"/>
      <c r="AV1111" s="356"/>
      <c r="AW1111" s="356"/>
      <c r="AX1111" s="356"/>
      <c r="AY1111">
        <f>COUNTA($E$1111)</f>
        <v>1</v>
      </c>
    </row>
    <row r="1112" spans="1:51" ht="45" customHeight="1" x14ac:dyDescent="0.15">
      <c r="A1112" s="371">
        <v>3</v>
      </c>
      <c r="B1112" s="371">
        <v>1</v>
      </c>
      <c r="C1112" s="369" t="s">
        <v>845</v>
      </c>
      <c r="D1112" s="369"/>
      <c r="E1112" s="150" t="s">
        <v>848</v>
      </c>
      <c r="F1112" s="370"/>
      <c r="G1112" s="370"/>
      <c r="H1112" s="370"/>
      <c r="I1112" s="370"/>
      <c r="J1112" s="343">
        <v>7000020220001</v>
      </c>
      <c r="K1112" s="344"/>
      <c r="L1112" s="344"/>
      <c r="M1112" s="344"/>
      <c r="N1112" s="344"/>
      <c r="O1112" s="344"/>
      <c r="P1112" s="367" t="s">
        <v>857</v>
      </c>
      <c r="Q1112" s="368"/>
      <c r="R1112" s="368"/>
      <c r="S1112" s="368"/>
      <c r="T1112" s="368"/>
      <c r="U1112" s="368"/>
      <c r="V1112" s="368"/>
      <c r="W1112" s="368"/>
      <c r="X1112" s="368"/>
      <c r="Y1112" s="346">
        <v>1006</v>
      </c>
      <c r="Z1112" s="347"/>
      <c r="AA1112" s="347"/>
      <c r="AB1112" s="348"/>
      <c r="AC1112" s="349" t="s">
        <v>80</v>
      </c>
      <c r="AD1112" s="350"/>
      <c r="AE1112" s="350"/>
      <c r="AF1112" s="350"/>
      <c r="AG1112" s="350"/>
      <c r="AH1112" s="351" t="s">
        <v>405</v>
      </c>
      <c r="AI1112" s="352"/>
      <c r="AJ1112" s="352"/>
      <c r="AK1112" s="352"/>
      <c r="AL1112" s="353" t="s">
        <v>405</v>
      </c>
      <c r="AM1112" s="354"/>
      <c r="AN1112" s="354"/>
      <c r="AO1112" s="355"/>
      <c r="AP1112" s="356" t="s">
        <v>405</v>
      </c>
      <c r="AQ1112" s="356"/>
      <c r="AR1112" s="356"/>
      <c r="AS1112" s="356"/>
      <c r="AT1112" s="356"/>
      <c r="AU1112" s="356"/>
      <c r="AV1112" s="356"/>
      <c r="AW1112" s="356"/>
      <c r="AX1112" s="356"/>
      <c r="AY1112">
        <f>COUNTA($E$1112)</f>
        <v>1</v>
      </c>
    </row>
    <row r="1113" spans="1:51" ht="45" customHeight="1" x14ac:dyDescent="0.15">
      <c r="A1113" s="371">
        <v>4</v>
      </c>
      <c r="B1113" s="371">
        <v>1</v>
      </c>
      <c r="C1113" s="369" t="s">
        <v>844</v>
      </c>
      <c r="D1113" s="369"/>
      <c r="E1113" s="150" t="s">
        <v>858</v>
      </c>
      <c r="F1113" s="370"/>
      <c r="G1113" s="370"/>
      <c r="H1113" s="370"/>
      <c r="I1113" s="370"/>
      <c r="J1113" s="343">
        <v>4700150032727</v>
      </c>
      <c r="K1113" s="344"/>
      <c r="L1113" s="344"/>
      <c r="M1113" s="344"/>
      <c r="N1113" s="344"/>
      <c r="O1113" s="344"/>
      <c r="P1113" s="367" t="s">
        <v>855</v>
      </c>
      <c r="Q1113" s="368"/>
      <c r="R1113" s="368"/>
      <c r="S1113" s="368"/>
      <c r="T1113" s="368"/>
      <c r="U1113" s="368"/>
      <c r="V1113" s="368"/>
      <c r="W1113" s="368"/>
      <c r="X1113" s="368"/>
      <c r="Y1113" s="346">
        <v>384</v>
      </c>
      <c r="Z1113" s="347"/>
      <c r="AA1113" s="347"/>
      <c r="AB1113" s="348"/>
      <c r="AC1113" s="349" t="s">
        <v>80</v>
      </c>
      <c r="AD1113" s="350"/>
      <c r="AE1113" s="350"/>
      <c r="AF1113" s="350"/>
      <c r="AG1113" s="350"/>
      <c r="AH1113" s="351" t="s">
        <v>405</v>
      </c>
      <c r="AI1113" s="352"/>
      <c r="AJ1113" s="352"/>
      <c r="AK1113" s="352"/>
      <c r="AL1113" s="353" t="s">
        <v>405</v>
      </c>
      <c r="AM1113" s="354"/>
      <c r="AN1113" s="354"/>
      <c r="AO1113" s="355"/>
      <c r="AP1113" s="356" t="s">
        <v>405</v>
      </c>
      <c r="AQ1113" s="356"/>
      <c r="AR1113" s="356"/>
      <c r="AS1113" s="356"/>
      <c r="AT1113" s="356"/>
      <c r="AU1113" s="356"/>
      <c r="AV1113" s="356"/>
      <c r="AW1113" s="356"/>
      <c r="AX1113" s="356"/>
      <c r="AY1113">
        <f>COUNTA($E$1113)</f>
        <v>1</v>
      </c>
    </row>
    <row r="1114" spans="1:51" ht="45" customHeight="1" x14ac:dyDescent="0.15">
      <c r="A1114" s="371">
        <v>5</v>
      </c>
      <c r="B1114" s="371">
        <v>1</v>
      </c>
      <c r="C1114" s="369" t="s">
        <v>844</v>
      </c>
      <c r="D1114" s="369"/>
      <c r="E1114" s="150" t="s">
        <v>849</v>
      </c>
      <c r="F1114" s="370"/>
      <c r="G1114" s="370"/>
      <c r="H1114" s="370"/>
      <c r="I1114" s="370"/>
      <c r="J1114" s="343">
        <v>1000020352080</v>
      </c>
      <c r="K1114" s="344"/>
      <c r="L1114" s="344"/>
      <c r="M1114" s="344"/>
      <c r="N1114" s="344"/>
      <c r="O1114" s="344"/>
      <c r="P1114" s="367" t="s">
        <v>855</v>
      </c>
      <c r="Q1114" s="368"/>
      <c r="R1114" s="368"/>
      <c r="S1114" s="368"/>
      <c r="T1114" s="368"/>
      <c r="U1114" s="368"/>
      <c r="V1114" s="368"/>
      <c r="W1114" s="368"/>
      <c r="X1114" s="368"/>
      <c r="Y1114" s="346">
        <v>345</v>
      </c>
      <c r="Z1114" s="347"/>
      <c r="AA1114" s="347"/>
      <c r="AB1114" s="348"/>
      <c r="AC1114" s="349" t="s">
        <v>80</v>
      </c>
      <c r="AD1114" s="350"/>
      <c r="AE1114" s="350"/>
      <c r="AF1114" s="350"/>
      <c r="AG1114" s="350"/>
      <c r="AH1114" s="351" t="s">
        <v>405</v>
      </c>
      <c r="AI1114" s="352"/>
      <c r="AJ1114" s="352"/>
      <c r="AK1114" s="352"/>
      <c r="AL1114" s="353" t="s">
        <v>405</v>
      </c>
      <c r="AM1114" s="354"/>
      <c r="AN1114" s="354"/>
      <c r="AO1114" s="355"/>
      <c r="AP1114" s="356" t="s">
        <v>405</v>
      </c>
      <c r="AQ1114" s="356"/>
      <c r="AR1114" s="356"/>
      <c r="AS1114" s="356"/>
      <c r="AT1114" s="356"/>
      <c r="AU1114" s="356"/>
      <c r="AV1114" s="356"/>
      <c r="AW1114" s="356"/>
      <c r="AX1114" s="356"/>
      <c r="AY1114">
        <f>COUNTA($E$1114)</f>
        <v>1</v>
      </c>
    </row>
    <row r="1115" spans="1:51" ht="45" customHeight="1" x14ac:dyDescent="0.15">
      <c r="A1115" s="371">
        <v>6</v>
      </c>
      <c r="B1115" s="371">
        <v>1</v>
      </c>
      <c r="C1115" s="369" t="s">
        <v>844</v>
      </c>
      <c r="D1115" s="369"/>
      <c r="E1115" s="150" t="s">
        <v>850</v>
      </c>
      <c r="F1115" s="370"/>
      <c r="G1115" s="370"/>
      <c r="H1115" s="370"/>
      <c r="I1115" s="370"/>
      <c r="J1115" s="343">
        <v>6000020362034</v>
      </c>
      <c r="K1115" s="344"/>
      <c r="L1115" s="344"/>
      <c r="M1115" s="344"/>
      <c r="N1115" s="344"/>
      <c r="O1115" s="344"/>
      <c r="P1115" s="367" t="s">
        <v>855</v>
      </c>
      <c r="Q1115" s="368"/>
      <c r="R1115" s="368"/>
      <c r="S1115" s="368"/>
      <c r="T1115" s="368"/>
      <c r="U1115" s="368"/>
      <c r="V1115" s="368"/>
      <c r="W1115" s="368"/>
      <c r="X1115" s="368"/>
      <c r="Y1115" s="346">
        <v>337</v>
      </c>
      <c r="Z1115" s="347"/>
      <c r="AA1115" s="347"/>
      <c r="AB1115" s="348"/>
      <c r="AC1115" s="349" t="s">
        <v>80</v>
      </c>
      <c r="AD1115" s="350"/>
      <c r="AE1115" s="350"/>
      <c r="AF1115" s="350"/>
      <c r="AG1115" s="350"/>
      <c r="AH1115" s="351" t="s">
        <v>405</v>
      </c>
      <c r="AI1115" s="352"/>
      <c r="AJ1115" s="352"/>
      <c r="AK1115" s="352"/>
      <c r="AL1115" s="353" t="s">
        <v>405</v>
      </c>
      <c r="AM1115" s="354"/>
      <c r="AN1115" s="354"/>
      <c r="AO1115" s="355"/>
      <c r="AP1115" s="356" t="s">
        <v>405</v>
      </c>
      <c r="AQ1115" s="356"/>
      <c r="AR1115" s="356"/>
      <c r="AS1115" s="356"/>
      <c r="AT1115" s="356"/>
      <c r="AU1115" s="356"/>
      <c r="AV1115" s="356"/>
      <c r="AW1115" s="356"/>
      <c r="AX1115" s="356"/>
      <c r="AY1115">
        <f>COUNTA($E$1115)</f>
        <v>1</v>
      </c>
    </row>
    <row r="1116" spans="1:51" ht="45" customHeight="1" x14ac:dyDescent="0.15">
      <c r="A1116" s="371">
        <v>7</v>
      </c>
      <c r="B1116" s="371">
        <v>1</v>
      </c>
      <c r="C1116" s="369" t="s">
        <v>844</v>
      </c>
      <c r="D1116" s="369"/>
      <c r="E1116" s="150" t="s">
        <v>851</v>
      </c>
      <c r="F1116" s="370"/>
      <c r="G1116" s="370"/>
      <c r="H1116" s="370"/>
      <c r="I1116" s="370"/>
      <c r="J1116" s="343">
        <v>8000020132187</v>
      </c>
      <c r="K1116" s="344"/>
      <c r="L1116" s="344"/>
      <c r="M1116" s="344"/>
      <c r="N1116" s="344"/>
      <c r="O1116" s="344"/>
      <c r="P1116" s="367" t="s">
        <v>855</v>
      </c>
      <c r="Q1116" s="368"/>
      <c r="R1116" s="368"/>
      <c r="S1116" s="368"/>
      <c r="T1116" s="368"/>
      <c r="U1116" s="368"/>
      <c r="V1116" s="368"/>
      <c r="W1116" s="368"/>
      <c r="X1116" s="368"/>
      <c r="Y1116" s="346">
        <v>303</v>
      </c>
      <c r="Z1116" s="347"/>
      <c r="AA1116" s="347"/>
      <c r="AB1116" s="348"/>
      <c r="AC1116" s="349" t="s">
        <v>80</v>
      </c>
      <c r="AD1116" s="350"/>
      <c r="AE1116" s="350"/>
      <c r="AF1116" s="350"/>
      <c r="AG1116" s="350"/>
      <c r="AH1116" s="351" t="s">
        <v>405</v>
      </c>
      <c r="AI1116" s="352"/>
      <c r="AJ1116" s="352"/>
      <c r="AK1116" s="352"/>
      <c r="AL1116" s="353" t="s">
        <v>405</v>
      </c>
      <c r="AM1116" s="354"/>
      <c r="AN1116" s="354"/>
      <c r="AO1116" s="355"/>
      <c r="AP1116" s="356" t="s">
        <v>405</v>
      </c>
      <c r="AQ1116" s="356"/>
      <c r="AR1116" s="356"/>
      <c r="AS1116" s="356"/>
      <c r="AT1116" s="356"/>
      <c r="AU1116" s="356"/>
      <c r="AV1116" s="356"/>
      <c r="AW1116" s="356"/>
      <c r="AX1116" s="356"/>
      <c r="AY1116">
        <f>COUNTA($E$1116)</f>
        <v>1</v>
      </c>
    </row>
    <row r="1117" spans="1:51" ht="45" customHeight="1" x14ac:dyDescent="0.15">
      <c r="A1117" s="371">
        <v>8</v>
      </c>
      <c r="B1117" s="371">
        <v>1</v>
      </c>
      <c r="C1117" s="369" t="s">
        <v>844</v>
      </c>
      <c r="D1117" s="369"/>
      <c r="E1117" s="150" t="s">
        <v>852</v>
      </c>
      <c r="F1117" s="370"/>
      <c r="G1117" s="370"/>
      <c r="H1117" s="370"/>
      <c r="I1117" s="370"/>
      <c r="J1117" s="343">
        <v>4000020024082</v>
      </c>
      <c r="K1117" s="344"/>
      <c r="L1117" s="344"/>
      <c r="M1117" s="344"/>
      <c r="N1117" s="344"/>
      <c r="O1117" s="344"/>
      <c r="P1117" s="367" t="s">
        <v>855</v>
      </c>
      <c r="Q1117" s="368"/>
      <c r="R1117" s="368"/>
      <c r="S1117" s="368"/>
      <c r="T1117" s="368"/>
      <c r="U1117" s="368"/>
      <c r="V1117" s="368"/>
      <c r="W1117" s="368"/>
      <c r="X1117" s="368"/>
      <c r="Y1117" s="346">
        <v>237</v>
      </c>
      <c r="Z1117" s="347"/>
      <c r="AA1117" s="347"/>
      <c r="AB1117" s="348"/>
      <c r="AC1117" s="349" t="s">
        <v>80</v>
      </c>
      <c r="AD1117" s="350"/>
      <c r="AE1117" s="350"/>
      <c r="AF1117" s="350"/>
      <c r="AG1117" s="350"/>
      <c r="AH1117" s="351" t="s">
        <v>405</v>
      </c>
      <c r="AI1117" s="352"/>
      <c r="AJ1117" s="352"/>
      <c r="AK1117" s="352"/>
      <c r="AL1117" s="353" t="s">
        <v>405</v>
      </c>
      <c r="AM1117" s="354"/>
      <c r="AN1117" s="354"/>
      <c r="AO1117" s="355"/>
      <c r="AP1117" s="356" t="s">
        <v>405</v>
      </c>
      <c r="AQ1117" s="356"/>
      <c r="AR1117" s="356"/>
      <c r="AS1117" s="356"/>
      <c r="AT1117" s="356"/>
      <c r="AU1117" s="356"/>
      <c r="AV1117" s="356"/>
      <c r="AW1117" s="356"/>
      <c r="AX1117" s="356"/>
      <c r="AY1117">
        <f>COUNTA($E$1117)</f>
        <v>1</v>
      </c>
    </row>
    <row r="1118" spans="1:51" ht="45" customHeight="1" x14ac:dyDescent="0.15">
      <c r="A1118" s="371">
        <v>9</v>
      </c>
      <c r="B1118" s="371">
        <v>1</v>
      </c>
      <c r="C1118" s="369" t="s">
        <v>845</v>
      </c>
      <c r="D1118" s="369"/>
      <c r="E1118" s="150" t="s">
        <v>853</v>
      </c>
      <c r="F1118" s="370"/>
      <c r="G1118" s="370"/>
      <c r="H1118" s="370"/>
      <c r="I1118" s="370"/>
      <c r="J1118" s="343">
        <v>5000020016624</v>
      </c>
      <c r="K1118" s="344"/>
      <c r="L1118" s="344"/>
      <c r="M1118" s="344"/>
      <c r="N1118" s="344"/>
      <c r="O1118" s="344"/>
      <c r="P1118" s="367" t="s">
        <v>855</v>
      </c>
      <c r="Q1118" s="368"/>
      <c r="R1118" s="368"/>
      <c r="S1118" s="368"/>
      <c r="T1118" s="368"/>
      <c r="U1118" s="368"/>
      <c r="V1118" s="368"/>
      <c r="W1118" s="368"/>
      <c r="X1118" s="368"/>
      <c r="Y1118" s="346">
        <v>202</v>
      </c>
      <c r="Z1118" s="347"/>
      <c r="AA1118" s="347"/>
      <c r="AB1118" s="348"/>
      <c r="AC1118" s="349" t="s">
        <v>80</v>
      </c>
      <c r="AD1118" s="350"/>
      <c r="AE1118" s="350"/>
      <c r="AF1118" s="350"/>
      <c r="AG1118" s="350"/>
      <c r="AH1118" s="351" t="s">
        <v>405</v>
      </c>
      <c r="AI1118" s="352"/>
      <c r="AJ1118" s="352"/>
      <c r="AK1118" s="352"/>
      <c r="AL1118" s="353" t="s">
        <v>405</v>
      </c>
      <c r="AM1118" s="354"/>
      <c r="AN1118" s="354"/>
      <c r="AO1118" s="355"/>
      <c r="AP1118" s="356" t="s">
        <v>405</v>
      </c>
      <c r="AQ1118" s="356"/>
      <c r="AR1118" s="356"/>
      <c r="AS1118" s="356"/>
      <c r="AT1118" s="356"/>
      <c r="AU1118" s="356"/>
      <c r="AV1118" s="356"/>
      <c r="AW1118" s="356"/>
      <c r="AX1118" s="356"/>
      <c r="AY1118">
        <f>COUNTA($E$1118)</f>
        <v>1</v>
      </c>
    </row>
    <row r="1119" spans="1:51" ht="45" customHeight="1" x14ac:dyDescent="0.15">
      <c r="A1119" s="371">
        <v>10</v>
      </c>
      <c r="B1119" s="371">
        <v>1</v>
      </c>
      <c r="C1119" s="369" t="s">
        <v>845</v>
      </c>
      <c r="D1119" s="369"/>
      <c r="E1119" s="150" t="s">
        <v>854</v>
      </c>
      <c r="F1119" s="370"/>
      <c r="G1119" s="370"/>
      <c r="H1119" s="370"/>
      <c r="I1119" s="370"/>
      <c r="J1119" s="343">
        <v>8000020016349</v>
      </c>
      <c r="K1119" s="344"/>
      <c r="L1119" s="344"/>
      <c r="M1119" s="344"/>
      <c r="N1119" s="344"/>
      <c r="O1119" s="344"/>
      <c r="P1119" s="367" t="s">
        <v>855</v>
      </c>
      <c r="Q1119" s="368"/>
      <c r="R1119" s="368"/>
      <c r="S1119" s="368"/>
      <c r="T1119" s="368"/>
      <c r="U1119" s="368"/>
      <c r="V1119" s="368"/>
      <c r="W1119" s="368"/>
      <c r="X1119" s="368"/>
      <c r="Y1119" s="346">
        <v>191</v>
      </c>
      <c r="Z1119" s="347"/>
      <c r="AA1119" s="347"/>
      <c r="AB1119" s="348"/>
      <c r="AC1119" s="349" t="s">
        <v>80</v>
      </c>
      <c r="AD1119" s="350"/>
      <c r="AE1119" s="350"/>
      <c r="AF1119" s="350"/>
      <c r="AG1119" s="350"/>
      <c r="AH1119" s="351" t="s">
        <v>405</v>
      </c>
      <c r="AI1119" s="352"/>
      <c r="AJ1119" s="352"/>
      <c r="AK1119" s="352"/>
      <c r="AL1119" s="353" t="s">
        <v>405</v>
      </c>
      <c r="AM1119" s="354"/>
      <c r="AN1119" s="354"/>
      <c r="AO1119" s="355"/>
      <c r="AP1119" s="356" t="s">
        <v>405</v>
      </c>
      <c r="AQ1119" s="356"/>
      <c r="AR1119" s="356"/>
      <c r="AS1119" s="356"/>
      <c r="AT1119" s="356"/>
      <c r="AU1119" s="356"/>
      <c r="AV1119" s="356"/>
      <c r="AW1119" s="356"/>
      <c r="AX1119" s="356"/>
      <c r="AY1119">
        <f>COUNTA($E$1119)</f>
        <v>1</v>
      </c>
    </row>
    <row r="1120" spans="1:51" ht="30" hidden="1" customHeight="1" x14ac:dyDescent="0.15">
      <c r="A1120" s="371">
        <v>11</v>
      </c>
      <c r="B1120" s="371">
        <v>1</v>
      </c>
      <c r="C1120" s="369"/>
      <c r="D1120" s="369"/>
      <c r="E1120" s="370"/>
      <c r="F1120" s="370"/>
      <c r="G1120" s="370"/>
      <c r="H1120" s="370"/>
      <c r="I1120" s="370"/>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1">
        <v>12</v>
      </c>
      <c r="B1121" s="371">
        <v>1</v>
      </c>
      <c r="C1121" s="369"/>
      <c r="D1121" s="369"/>
      <c r="E1121" s="370"/>
      <c r="F1121" s="370"/>
      <c r="G1121" s="370"/>
      <c r="H1121" s="370"/>
      <c r="I1121" s="370"/>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1">
        <v>13</v>
      </c>
      <c r="B1122" s="371">
        <v>1</v>
      </c>
      <c r="C1122" s="369"/>
      <c r="D1122" s="369"/>
      <c r="E1122" s="370"/>
      <c r="F1122" s="370"/>
      <c r="G1122" s="370"/>
      <c r="H1122" s="370"/>
      <c r="I1122" s="370"/>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1">
        <v>14</v>
      </c>
      <c r="B1123" s="371">
        <v>1</v>
      </c>
      <c r="C1123" s="369"/>
      <c r="D1123" s="369"/>
      <c r="E1123" s="370"/>
      <c r="F1123" s="370"/>
      <c r="G1123" s="370"/>
      <c r="H1123" s="370"/>
      <c r="I1123" s="370"/>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1">
        <v>15</v>
      </c>
      <c r="B1124" s="371">
        <v>1</v>
      </c>
      <c r="C1124" s="369"/>
      <c r="D1124" s="369"/>
      <c r="E1124" s="370"/>
      <c r="F1124" s="370"/>
      <c r="G1124" s="370"/>
      <c r="H1124" s="370"/>
      <c r="I1124" s="370"/>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1">
        <v>16</v>
      </c>
      <c r="B1125" s="371">
        <v>1</v>
      </c>
      <c r="C1125" s="369"/>
      <c r="D1125" s="369"/>
      <c r="E1125" s="370"/>
      <c r="F1125" s="370"/>
      <c r="G1125" s="370"/>
      <c r="H1125" s="370"/>
      <c r="I1125" s="370"/>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1">
        <v>17</v>
      </c>
      <c r="B1126" s="371">
        <v>1</v>
      </c>
      <c r="C1126" s="369"/>
      <c r="D1126" s="369"/>
      <c r="E1126" s="370"/>
      <c r="F1126" s="370"/>
      <c r="G1126" s="370"/>
      <c r="H1126" s="370"/>
      <c r="I1126" s="370"/>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1">
        <v>18</v>
      </c>
      <c r="B1127" s="371">
        <v>1</v>
      </c>
      <c r="C1127" s="369"/>
      <c r="D1127" s="369"/>
      <c r="E1127" s="150"/>
      <c r="F1127" s="370"/>
      <c r="G1127" s="370"/>
      <c r="H1127" s="370"/>
      <c r="I1127" s="370"/>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1">
        <v>19</v>
      </c>
      <c r="B1128" s="371">
        <v>1</v>
      </c>
      <c r="C1128" s="369"/>
      <c r="D1128" s="369"/>
      <c r="E1128" s="370"/>
      <c r="F1128" s="370"/>
      <c r="G1128" s="370"/>
      <c r="H1128" s="370"/>
      <c r="I1128" s="370"/>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1">
        <v>20</v>
      </c>
      <c r="B1129" s="371">
        <v>1</v>
      </c>
      <c r="C1129" s="369"/>
      <c r="D1129" s="369"/>
      <c r="E1129" s="370"/>
      <c r="F1129" s="370"/>
      <c r="G1129" s="370"/>
      <c r="H1129" s="370"/>
      <c r="I1129" s="370"/>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1">
        <v>21</v>
      </c>
      <c r="B1130" s="371">
        <v>1</v>
      </c>
      <c r="C1130" s="369"/>
      <c r="D1130" s="369"/>
      <c r="E1130" s="370"/>
      <c r="F1130" s="370"/>
      <c r="G1130" s="370"/>
      <c r="H1130" s="370"/>
      <c r="I1130" s="370"/>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1">
        <v>22</v>
      </c>
      <c r="B1131" s="371">
        <v>1</v>
      </c>
      <c r="C1131" s="369"/>
      <c r="D1131" s="369"/>
      <c r="E1131" s="370"/>
      <c r="F1131" s="370"/>
      <c r="G1131" s="370"/>
      <c r="H1131" s="370"/>
      <c r="I1131" s="370"/>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1">
        <v>23</v>
      </c>
      <c r="B1132" s="371">
        <v>1</v>
      </c>
      <c r="C1132" s="369"/>
      <c r="D1132" s="369"/>
      <c r="E1132" s="370"/>
      <c r="F1132" s="370"/>
      <c r="G1132" s="370"/>
      <c r="H1132" s="370"/>
      <c r="I1132" s="370"/>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1">
        <v>24</v>
      </c>
      <c r="B1133" s="371">
        <v>1</v>
      </c>
      <c r="C1133" s="369"/>
      <c r="D1133" s="369"/>
      <c r="E1133" s="370"/>
      <c r="F1133" s="370"/>
      <c r="G1133" s="370"/>
      <c r="H1133" s="370"/>
      <c r="I1133" s="370"/>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1">
        <v>25</v>
      </c>
      <c r="B1134" s="371">
        <v>1</v>
      </c>
      <c r="C1134" s="369"/>
      <c r="D1134" s="369"/>
      <c r="E1134" s="370"/>
      <c r="F1134" s="370"/>
      <c r="G1134" s="370"/>
      <c r="H1134" s="370"/>
      <c r="I1134" s="370"/>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1">
        <v>26</v>
      </c>
      <c r="B1135" s="371">
        <v>1</v>
      </c>
      <c r="C1135" s="369"/>
      <c r="D1135" s="369"/>
      <c r="E1135" s="370"/>
      <c r="F1135" s="370"/>
      <c r="G1135" s="370"/>
      <c r="H1135" s="370"/>
      <c r="I1135" s="370"/>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1">
        <v>27</v>
      </c>
      <c r="B1136" s="371">
        <v>1</v>
      </c>
      <c r="C1136" s="369"/>
      <c r="D1136" s="369"/>
      <c r="E1136" s="370"/>
      <c r="F1136" s="370"/>
      <c r="G1136" s="370"/>
      <c r="H1136" s="370"/>
      <c r="I1136" s="370"/>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1">
        <v>28</v>
      </c>
      <c r="B1137" s="371">
        <v>1</v>
      </c>
      <c r="C1137" s="369"/>
      <c r="D1137" s="369"/>
      <c r="E1137" s="370"/>
      <c r="F1137" s="370"/>
      <c r="G1137" s="370"/>
      <c r="H1137" s="370"/>
      <c r="I1137" s="370"/>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1">
        <v>29</v>
      </c>
      <c r="B1138" s="371">
        <v>1</v>
      </c>
      <c r="C1138" s="369"/>
      <c r="D1138" s="369"/>
      <c r="E1138" s="370"/>
      <c r="F1138" s="370"/>
      <c r="G1138" s="370"/>
      <c r="H1138" s="370"/>
      <c r="I1138" s="370"/>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1">
        <v>30</v>
      </c>
      <c r="B1139" s="371">
        <v>1</v>
      </c>
      <c r="C1139" s="369"/>
      <c r="D1139" s="369"/>
      <c r="E1139" s="370"/>
      <c r="F1139" s="370"/>
      <c r="G1139" s="370"/>
      <c r="H1139" s="370"/>
      <c r="I1139" s="370"/>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1">
      <formula>IF(RIGHT(TEXT(P14,"0.#"),1)=".",FALSE,TRUE)</formula>
    </cfRule>
    <cfRule type="expression" dxfId="2812" priority="14022">
      <formula>IF(RIGHT(TEXT(P14,"0.#"),1)=".",TRUE,FALSE)</formula>
    </cfRule>
  </conditionalFormatting>
  <conditionalFormatting sqref="AE32">
    <cfRule type="expression" dxfId="2811" priority="14011">
      <formula>IF(RIGHT(TEXT(AE32,"0.#"),1)=".",FALSE,TRUE)</formula>
    </cfRule>
    <cfRule type="expression" dxfId="2810" priority="14012">
      <formula>IF(RIGHT(TEXT(AE32,"0.#"),1)=".",TRUE,FALSE)</formula>
    </cfRule>
  </conditionalFormatting>
  <conditionalFormatting sqref="P18:AX18">
    <cfRule type="expression" dxfId="2809" priority="13897">
      <formula>IF(RIGHT(TEXT(P18,"0.#"),1)=".",FALSE,TRUE)</formula>
    </cfRule>
    <cfRule type="expression" dxfId="2808" priority="13898">
      <formula>IF(RIGHT(TEXT(P18,"0.#"),1)=".",TRUE,FALSE)</formula>
    </cfRule>
  </conditionalFormatting>
  <conditionalFormatting sqref="Y790">
    <cfRule type="expression" dxfId="2807" priority="13893">
      <formula>IF(RIGHT(TEXT(Y790,"0.#"),1)=".",FALSE,TRUE)</formula>
    </cfRule>
    <cfRule type="expression" dxfId="2806" priority="13894">
      <formula>IF(RIGHT(TEXT(Y790,"0.#"),1)=".",TRUE,FALSE)</formula>
    </cfRule>
  </conditionalFormatting>
  <conditionalFormatting sqref="Y799">
    <cfRule type="expression" dxfId="2805" priority="13889">
      <formula>IF(RIGHT(TEXT(Y799,"0.#"),1)=".",FALSE,TRUE)</formula>
    </cfRule>
    <cfRule type="expression" dxfId="2804" priority="13890">
      <formula>IF(RIGHT(TEXT(Y799,"0.#"),1)=".",TRUE,FALSE)</formula>
    </cfRule>
  </conditionalFormatting>
  <conditionalFormatting sqref="Y830:Y837 Y828 Y817:Y824 Y815 Y804:Y811 Y802">
    <cfRule type="expression" dxfId="2803" priority="13671">
      <formula>IF(RIGHT(TEXT(Y802,"0.#"),1)=".",FALSE,TRUE)</formula>
    </cfRule>
    <cfRule type="expression" dxfId="2802" priority="13672">
      <formula>IF(RIGHT(TEXT(Y802,"0.#"),1)=".",TRUE,FALSE)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91:Y798 Y789">
    <cfRule type="expression" dxfId="2795" priority="13695">
      <formula>IF(RIGHT(TEXT(Y789,"0.#"),1)=".",FALSE,TRUE)</formula>
    </cfRule>
    <cfRule type="expression" dxfId="2794" priority="13696">
      <formula>IF(RIGHT(TEXT(Y789,"0.#"),1)=".",TRUE,FALSE)</formula>
    </cfRule>
  </conditionalFormatting>
  <conditionalFormatting sqref="AU790">
    <cfRule type="expression" dxfId="2793" priority="13693">
      <formula>IF(RIGHT(TEXT(AU790,"0.#"),1)=".",FALSE,TRUE)</formula>
    </cfRule>
    <cfRule type="expression" dxfId="2792" priority="13694">
      <formula>IF(RIGHT(TEXT(AU790,"0.#"),1)=".",TRUE,FALSE)</formula>
    </cfRule>
  </conditionalFormatting>
  <conditionalFormatting sqref="AU799">
    <cfRule type="expression" dxfId="2791" priority="13691">
      <formula>IF(RIGHT(TEXT(AU799,"0.#"),1)=".",FALSE,TRUE)</formula>
    </cfRule>
    <cfRule type="expression" dxfId="2790" priority="13692">
      <formula>IF(RIGHT(TEXT(AU799,"0.#"),1)=".",TRUE,FALSE)</formula>
    </cfRule>
  </conditionalFormatting>
  <conditionalFormatting sqref="AU791:AU798 AU789">
    <cfRule type="expression" dxfId="2789" priority="13689">
      <formula>IF(RIGHT(TEXT(AU789,"0.#"),1)=".",FALSE,TRUE)</formula>
    </cfRule>
    <cfRule type="expression" dxfId="2788" priority="13690">
      <formula>IF(RIGHT(TEXT(AU789,"0.#"),1)=".",TRUE,FALSE)</formula>
    </cfRule>
  </conditionalFormatting>
  <conditionalFormatting sqref="Y829 Y816 Y803">
    <cfRule type="expression" dxfId="2787" priority="13675">
      <formula>IF(RIGHT(TEXT(Y803,"0.#"),1)=".",FALSE,TRUE)</formula>
    </cfRule>
    <cfRule type="expression" dxfId="2786" priority="13676">
      <formula>IF(RIGHT(TEXT(Y803,"0.#"),1)=".",TRUE,FALSE)</formula>
    </cfRule>
  </conditionalFormatting>
  <conditionalFormatting sqref="Y838 Y825 Y812">
    <cfRule type="expression" dxfId="2785" priority="13673">
      <formula>IF(RIGHT(TEXT(Y812,"0.#"),1)=".",FALSE,TRUE)</formula>
    </cfRule>
    <cfRule type="expression" dxfId="2784" priority="13674">
      <formula>IF(RIGHT(TEXT(Y812,"0.#"),1)=".",TRUE,FALSE)</formula>
    </cfRule>
  </conditionalFormatting>
  <conditionalFormatting sqref="AU829 AU816 AU803">
    <cfRule type="expression" dxfId="2783" priority="13669">
      <formula>IF(RIGHT(TEXT(AU803,"0.#"),1)=".",FALSE,TRUE)</formula>
    </cfRule>
    <cfRule type="expression" dxfId="2782" priority="13670">
      <formula>IF(RIGHT(TEXT(AU803,"0.#"),1)=".",TRUE,FALSE)</formula>
    </cfRule>
  </conditionalFormatting>
  <conditionalFormatting sqref="AU838 AU825 AU812">
    <cfRule type="expression" dxfId="2781" priority="13667">
      <formula>IF(RIGHT(TEXT(AU812,"0.#"),1)=".",FALSE,TRUE)</formula>
    </cfRule>
    <cfRule type="expression" dxfId="2780" priority="13668">
      <formula>IF(RIGHT(TEXT(AU812,"0.#"),1)=".",TRUE,FALSE)</formula>
    </cfRule>
  </conditionalFormatting>
  <conditionalFormatting sqref="AU830:AU837 AU828 AU817:AU824 AU815 AU804:AU811 AU802">
    <cfRule type="expression" dxfId="2779" priority="13665">
      <formula>IF(RIGHT(TEXT(AU802,"0.#"),1)=".",FALSE,TRUE)</formula>
    </cfRule>
    <cfRule type="expression" dxfId="2778" priority="13666">
      <formula>IF(RIGHT(TEXT(AU802,"0.#"),1)=".",TRUE,FALSE)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8 Y850:Y874">
    <cfRule type="expression" dxfId="2439" priority="2971">
      <formula>IF(RIGHT(TEXT(Y848,"0.#"),1)=".",FALSE,TRUE)</formula>
    </cfRule>
    <cfRule type="expression" dxfId="2438" priority="2972">
      <formula>IF(RIGHT(TEXT(Y848,"0.#"),1)=".",TRUE,FALSE)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10 AL112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5:AO846">
    <cfRule type="expression" dxfId="2395" priority="2829">
      <formula>IF(AND(AL845&gt;=0, RIGHT(TEXT(AL845,"0.#"),1)&lt;&gt;"."),TRUE,FALSE)</formula>
    </cfRule>
    <cfRule type="expression" dxfId="2394" priority="2830">
      <formula>IF(AND(AL845&gt;=0, RIGHT(TEXT(AL845,"0.#"),1)="."),TRUE,FALSE)</formula>
    </cfRule>
    <cfRule type="expression" dxfId="2393" priority="2831">
      <formula>IF(AND(AL845&lt;0, RIGHT(TEXT(AL845,"0.#"),1)&lt;&gt;"."),TRUE,FALSE)</formula>
    </cfRule>
    <cfRule type="expression" dxfId="2392" priority="2832">
      <formula>IF(AND(AL845&lt;0, RIGHT(TEXT(AL845,"0.#"),1)="."),TRUE,FALSE)</formula>
    </cfRule>
  </conditionalFormatting>
  <conditionalFormatting sqref="Y845:Y846">
    <cfRule type="expression" dxfId="2391" priority="2827">
      <formula>IF(RIGHT(TEXT(Y845,"0.#"),1)=".",FALSE,TRUE)</formula>
    </cfRule>
    <cfRule type="expression" dxfId="2390" priority="2828">
      <formula>IF(RIGHT(TEXT(Y845,"0.#"),1)=".",TRUE,FALSE)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884 Y888:Y907">
    <cfRule type="expression" dxfId="2073" priority="2087">
      <formula>IF(RIGHT(TEXT(Y880,"0.#"),1)=".",FALSE,TRUE)</formula>
    </cfRule>
    <cfRule type="expression" dxfId="2072" priority="2088">
      <formula>IF(RIGHT(TEXT(Y880,"0.#"),1)=".",TRUE,FALSE)</formula>
    </cfRule>
  </conditionalFormatting>
  <conditionalFormatting sqref="Y878:Y879">
    <cfRule type="expression" dxfId="2071" priority="2081">
      <formula>IF(RIGHT(TEXT(Y878,"0.#"),1)=".",FALSE,TRUE)</formula>
    </cfRule>
    <cfRule type="expression" dxfId="2070" priority="2082">
      <formula>IF(RIGHT(TEXT(Y878,"0.#"),1)=".",TRUE,FALSE)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5 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80:AO907">
    <cfRule type="expression" dxfId="1975" priority="2089">
      <formula>IF(AND(AL880&gt;=0, RIGHT(TEXT(AL880,"0.#"),1)&lt;&gt;"."),TRUE,FALSE)</formula>
    </cfRule>
    <cfRule type="expression" dxfId="1974" priority="2090">
      <formula>IF(AND(AL880&gt;=0, RIGHT(TEXT(AL880,"0.#"),1)="."),TRUE,FALSE)</formula>
    </cfRule>
    <cfRule type="expression" dxfId="1973" priority="2091">
      <formula>IF(AND(AL880&lt;0, RIGHT(TEXT(AL880,"0.#"),1)&lt;&gt;"."),TRUE,FALSE)</formula>
    </cfRule>
    <cfRule type="expression" dxfId="1972" priority="2092">
      <formula>IF(AND(AL880&lt;0, RIGHT(TEXT(AL880,"0.#"),1)="."),TRUE,FALSE)</formula>
    </cfRule>
  </conditionalFormatting>
  <conditionalFormatting sqref="AL878:AO879">
    <cfRule type="expression" dxfId="1971" priority="2083">
      <formula>IF(AND(AL878&gt;=0, RIGHT(TEXT(AL878,"0.#"),1)&lt;&gt;"."),TRUE,FALSE)</formula>
    </cfRule>
    <cfRule type="expression" dxfId="1970" priority="2084">
      <formula>IF(AND(AL878&gt;=0, RIGHT(TEXT(AL878,"0.#"),1)="."),TRUE,FALSE)</formula>
    </cfRule>
    <cfRule type="expression" dxfId="1969" priority="2085">
      <formula>IF(AND(AL878&lt;0, RIGHT(TEXT(AL878,"0.#"),1)&lt;&gt;"."),TRUE,FALSE)</formula>
    </cfRule>
    <cfRule type="expression" dxfId="1968" priority="2086">
      <formula>IF(AND(AL878&lt;0, RIGHT(TEXT(AL878,"0.#"),1)="."),TRUE,FALSE)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847">
    <cfRule type="expression" dxfId="717" priority="17">
      <formula>IF(RIGHT(TEXT(Y847,"0.#"),1)=".",FALSE,TRUE)</formula>
    </cfRule>
    <cfRule type="expression" dxfId="716" priority="18">
      <formula>IF(RIGHT(TEXT(Y847,"0.#"),1)=".",TRUE,FALSE)</formula>
    </cfRule>
  </conditionalFormatting>
  <conditionalFormatting sqref="Y849">
    <cfRule type="expression" dxfId="715" priority="15">
      <formula>IF(RIGHT(TEXT(Y849,"0.#"),1)=".",FALSE,TRUE)</formula>
    </cfRule>
    <cfRule type="expression" dxfId="714" priority="16">
      <formula>IF(RIGHT(TEXT(Y849,"0.#"),1)=".",TRUE,FALSE)</formula>
    </cfRule>
  </conditionalFormatting>
  <conditionalFormatting sqref="Y887">
    <cfRule type="expression" dxfId="713" priority="13">
      <formula>IF(RIGHT(TEXT(Y887,"0.#"),1)=".",FALSE,TRUE)</formula>
    </cfRule>
    <cfRule type="expression" dxfId="712" priority="14">
      <formula>IF(RIGHT(TEXT(Y887,"0.#"),1)=".",TRUE,FALSE)</formula>
    </cfRule>
  </conditionalFormatting>
  <conditionalFormatting sqref="Y885">
    <cfRule type="expression" dxfId="711" priority="11">
      <formula>IF(RIGHT(TEXT(Y885,"0.#"),1)=".",FALSE,TRUE)</formula>
    </cfRule>
    <cfRule type="expression" dxfId="710" priority="12">
      <formula>IF(RIGHT(TEXT(Y885,"0.#"),1)=".",TRUE,FALSE)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L1111:AO1119">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429" max="49" man="1"/>
    <brk id="718" max="49" man="1"/>
    <brk id="735" max="49" man="1"/>
    <brk id="786" max="49" man="1"/>
    <brk id="853"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P1114" sqref="AP1114:AX111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347</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0"/>
      <c r="Z2" s="828"/>
      <c r="AA2" s="829"/>
      <c r="AB2" s="1024" t="s">
        <v>11</v>
      </c>
      <c r="AC2" s="1025"/>
      <c r="AD2" s="1026"/>
      <c r="AE2" s="1030" t="s">
        <v>389</v>
      </c>
      <c r="AF2" s="1030"/>
      <c r="AG2" s="1030"/>
      <c r="AH2" s="1030"/>
      <c r="AI2" s="1030" t="s">
        <v>411</v>
      </c>
      <c r="AJ2" s="1030"/>
      <c r="AK2" s="1030"/>
      <c r="AL2" s="557"/>
      <c r="AM2" s="1030" t="s">
        <v>508</v>
      </c>
      <c r="AN2" s="1030"/>
      <c r="AO2" s="1030"/>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1"/>
      <c r="Z3" s="1022"/>
      <c r="AA3" s="1023"/>
      <c r="AB3" s="1027"/>
      <c r="AC3" s="1028"/>
      <c r="AD3" s="1029"/>
      <c r="AE3" s="915"/>
      <c r="AF3" s="915"/>
      <c r="AG3" s="915"/>
      <c r="AH3" s="915"/>
      <c r="AI3" s="915"/>
      <c r="AJ3" s="915"/>
      <c r="AK3" s="915"/>
      <c r="AL3" s="408"/>
      <c r="AM3" s="915"/>
      <c r="AN3" s="915"/>
      <c r="AO3" s="915"/>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7"/>
      <c r="I4" s="997"/>
      <c r="J4" s="997"/>
      <c r="K4" s="997"/>
      <c r="L4" s="997"/>
      <c r="M4" s="997"/>
      <c r="N4" s="997"/>
      <c r="O4" s="998"/>
      <c r="P4" s="108"/>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9"/>
      <c r="B5" s="400"/>
      <c r="C5" s="400"/>
      <c r="D5" s="400"/>
      <c r="E5" s="400"/>
      <c r="F5" s="401"/>
      <c r="G5" s="999"/>
      <c r="H5" s="1000"/>
      <c r="I5" s="1000"/>
      <c r="J5" s="1000"/>
      <c r="K5" s="1000"/>
      <c r="L5" s="1000"/>
      <c r="M5" s="1000"/>
      <c r="N5" s="1000"/>
      <c r="O5" s="1001"/>
      <c r="P5" s="1007"/>
      <c r="Q5" s="1007"/>
      <c r="R5" s="1007"/>
      <c r="S5" s="1007"/>
      <c r="T5" s="1007"/>
      <c r="U5" s="1007"/>
      <c r="V5" s="1007"/>
      <c r="W5" s="1007"/>
      <c r="X5" s="1008"/>
      <c r="Y5" s="447" t="s">
        <v>54</v>
      </c>
      <c r="Z5" s="1012"/>
      <c r="AA5" s="1013"/>
      <c r="AB5" s="523"/>
      <c r="AC5" s="1018"/>
      <c r="AD5" s="1018"/>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9"/>
      <c r="B6" s="400"/>
      <c r="C6" s="400"/>
      <c r="D6" s="400"/>
      <c r="E6" s="400"/>
      <c r="F6" s="401"/>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180</v>
      </c>
      <c r="AC6" s="1014"/>
      <c r="AD6" s="1014"/>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347</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0"/>
      <c r="Z9" s="828"/>
      <c r="AA9" s="829"/>
      <c r="AB9" s="1024" t="s">
        <v>11</v>
      </c>
      <c r="AC9" s="1025"/>
      <c r="AD9" s="1026"/>
      <c r="AE9" s="1030" t="s">
        <v>389</v>
      </c>
      <c r="AF9" s="1030"/>
      <c r="AG9" s="1030"/>
      <c r="AH9" s="1030"/>
      <c r="AI9" s="1030" t="s">
        <v>411</v>
      </c>
      <c r="AJ9" s="1030"/>
      <c r="AK9" s="1030"/>
      <c r="AL9" s="557"/>
      <c r="AM9" s="1030" t="s">
        <v>508</v>
      </c>
      <c r="AN9" s="1030"/>
      <c r="AO9" s="1030"/>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1"/>
      <c r="Z10" s="1022"/>
      <c r="AA10" s="1023"/>
      <c r="AB10" s="1027"/>
      <c r="AC10" s="1028"/>
      <c r="AD10" s="1029"/>
      <c r="AE10" s="915"/>
      <c r="AF10" s="915"/>
      <c r="AG10" s="915"/>
      <c r="AH10" s="915"/>
      <c r="AI10" s="915"/>
      <c r="AJ10" s="915"/>
      <c r="AK10" s="915"/>
      <c r="AL10" s="408"/>
      <c r="AM10" s="915"/>
      <c r="AN10" s="915"/>
      <c r="AO10" s="915"/>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7"/>
      <c r="I11" s="997"/>
      <c r="J11" s="997"/>
      <c r="K11" s="997"/>
      <c r="L11" s="997"/>
      <c r="M11" s="997"/>
      <c r="N11" s="997"/>
      <c r="O11" s="998"/>
      <c r="P11" s="108"/>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9"/>
      <c r="B12" s="400"/>
      <c r="C12" s="400"/>
      <c r="D12" s="400"/>
      <c r="E12" s="400"/>
      <c r="F12" s="401"/>
      <c r="G12" s="999"/>
      <c r="H12" s="1000"/>
      <c r="I12" s="1000"/>
      <c r="J12" s="1000"/>
      <c r="K12" s="1000"/>
      <c r="L12" s="1000"/>
      <c r="M12" s="1000"/>
      <c r="N12" s="1000"/>
      <c r="O12" s="1001"/>
      <c r="P12" s="1007"/>
      <c r="Q12" s="1007"/>
      <c r="R12" s="1007"/>
      <c r="S12" s="1007"/>
      <c r="T12" s="1007"/>
      <c r="U12" s="1007"/>
      <c r="V12" s="1007"/>
      <c r="W12" s="1007"/>
      <c r="X12" s="1008"/>
      <c r="Y12" s="447" t="s">
        <v>54</v>
      </c>
      <c r="Z12" s="1012"/>
      <c r="AA12" s="1013"/>
      <c r="AB12" s="523"/>
      <c r="AC12" s="1018"/>
      <c r="AD12" s="1018"/>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2"/>
      <c r="B13" s="403"/>
      <c r="C13" s="403"/>
      <c r="D13" s="403"/>
      <c r="E13" s="403"/>
      <c r="F13" s="404"/>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180</v>
      </c>
      <c r="AC13" s="1014"/>
      <c r="AD13" s="1014"/>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347</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0"/>
      <c r="Z16" s="828"/>
      <c r="AA16" s="829"/>
      <c r="AB16" s="1024" t="s">
        <v>11</v>
      </c>
      <c r="AC16" s="1025"/>
      <c r="AD16" s="1026"/>
      <c r="AE16" s="1030" t="s">
        <v>389</v>
      </c>
      <c r="AF16" s="1030"/>
      <c r="AG16" s="1030"/>
      <c r="AH16" s="1030"/>
      <c r="AI16" s="1030" t="s">
        <v>411</v>
      </c>
      <c r="AJ16" s="1030"/>
      <c r="AK16" s="1030"/>
      <c r="AL16" s="557"/>
      <c r="AM16" s="1030" t="s">
        <v>508</v>
      </c>
      <c r="AN16" s="1030"/>
      <c r="AO16" s="1030"/>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1"/>
      <c r="Z17" s="1022"/>
      <c r="AA17" s="1023"/>
      <c r="AB17" s="1027"/>
      <c r="AC17" s="1028"/>
      <c r="AD17" s="1029"/>
      <c r="AE17" s="915"/>
      <c r="AF17" s="915"/>
      <c r="AG17" s="915"/>
      <c r="AH17" s="915"/>
      <c r="AI17" s="915"/>
      <c r="AJ17" s="915"/>
      <c r="AK17" s="915"/>
      <c r="AL17" s="408"/>
      <c r="AM17" s="915"/>
      <c r="AN17" s="915"/>
      <c r="AO17" s="915"/>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7"/>
      <c r="I18" s="997"/>
      <c r="J18" s="997"/>
      <c r="K18" s="997"/>
      <c r="L18" s="997"/>
      <c r="M18" s="997"/>
      <c r="N18" s="997"/>
      <c r="O18" s="998"/>
      <c r="P18" s="108"/>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9"/>
      <c r="B19" s="400"/>
      <c r="C19" s="400"/>
      <c r="D19" s="400"/>
      <c r="E19" s="400"/>
      <c r="F19" s="401"/>
      <c r="G19" s="999"/>
      <c r="H19" s="1000"/>
      <c r="I19" s="1000"/>
      <c r="J19" s="1000"/>
      <c r="K19" s="1000"/>
      <c r="L19" s="1000"/>
      <c r="M19" s="1000"/>
      <c r="N19" s="1000"/>
      <c r="O19" s="1001"/>
      <c r="P19" s="1007"/>
      <c r="Q19" s="1007"/>
      <c r="R19" s="1007"/>
      <c r="S19" s="1007"/>
      <c r="T19" s="1007"/>
      <c r="U19" s="1007"/>
      <c r="V19" s="1007"/>
      <c r="W19" s="1007"/>
      <c r="X19" s="1008"/>
      <c r="Y19" s="447" t="s">
        <v>54</v>
      </c>
      <c r="Z19" s="1012"/>
      <c r="AA19" s="1013"/>
      <c r="AB19" s="523"/>
      <c r="AC19" s="1018"/>
      <c r="AD19" s="1018"/>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2"/>
      <c r="B20" s="403"/>
      <c r="C20" s="403"/>
      <c r="D20" s="403"/>
      <c r="E20" s="403"/>
      <c r="F20" s="404"/>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180</v>
      </c>
      <c r="AC20" s="1014"/>
      <c r="AD20" s="1014"/>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347</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0"/>
      <c r="Z23" s="828"/>
      <c r="AA23" s="829"/>
      <c r="AB23" s="1024" t="s">
        <v>11</v>
      </c>
      <c r="AC23" s="1025"/>
      <c r="AD23" s="1026"/>
      <c r="AE23" s="1030" t="s">
        <v>389</v>
      </c>
      <c r="AF23" s="1030"/>
      <c r="AG23" s="1030"/>
      <c r="AH23" s="1030"/>
      <c r="AI23" s="1030" t="s">
        <v>411</v>
      </c>
      <c r="AJ23" s="1030"/>
      <c r="AK23" s="1030"/>
      <c r="AL23" s="557"/>
      <c r="AM23" s="1030" t="s">
        <v>508</v>
      </c>
      <c r="AN23" s="1030"/>
      <c r="AO23" s="1030"/>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1"/>
      <c r="Z24" s="1022"/>
      <c r="AA24" s="1023"/>
      <c r="AB24" s="1027"/>
      <c r="AC24" s="1028"/>
      <c r="AD24" s="1029"/>
      <c r="AE24" s="915"/>
      <c r="AF24" s="915"/>
      <c r="AG24" s="915"/>
      <c r="AH24" s="915"/>
      <c r="AI24" s="915"/>
      <c r="AJ24" s="915"/>
      <c r="AK24" s="915"/>
      <c r="AL24" s="408"/>
      <c r="AM24" s="915"/>
      <c r="AN24" s="915"/>
      <c r="AO24" s="915"/>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7"/>
      <c r="I25" s="997"/>
      <c r="J25" s="997"/>
      <c r="K25" s="997"/>
      <c r="L25" s="997"/>
      <c r="M25" s="997"/>
      <c r="N25" s="997"/>
      <c r="O25" s="998"/>
      <c r="P25" s="108"/>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9"/>
      <c r="B26" s="400"/>
      <c r="C26" s="400"/>
      <c r="D26" s="400"/>
      <c r="E26" s="400"/>
      <c r="F26" s="401"/>
      <c r="G26" s="999"/>
      <c r="H26" s="1000"/>
      <c r="I26" s="1000"/>
      <c r="J26" s="1000"/>
      <c r="K26" s="1000"/>
      <c r="L26" s="1000"/>
      <c r="M26" s="1000"/>
      <c r="N26" s="1000"/>
      <c r="O26" s="1001"/>
      <c r="P26" s="1007"/>
      <c r="Q26" s="1007"/>
      <c r="R26" s="1007"/>
      <c r="S26" s="1007"/>
      <c r="T26" s="1007"/>
      <c r="U26" s="1007"/>
      <c r="V26" s="1007"/>
      <c r="W26" s="1007"/>
      <c r="X26" s="1008"/>
      <c r="Y26" s="447" t="s">
        <v>54</v>
      </c>
      <c r="Z26" s="1012"/>
      <c r="AA26" s="1013"/>
      <c r="AB26" s="523"/>
      <c r="AC26" s="1018"/>
      <c r="AD26" s="1018"/>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2"/>
      <c r="B27" s="403"/>
      <c r="C27" s="403"/>
      <c r="D27" s="403"/>
      <c r="E27" s="403"/>
      <c r="F27" s="404"/>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180</v>
      </c>
      <c r="AC27" s="1014"/>
      <c r="AD27" s="1014"/>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347</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0"/>
      <c r="Z30" s="828"/>
      <c r="AA30" s="829"/>
      <c r="AB30" s="1024" t="s">
        <v>11</v>
      </c>
      <c r="AC30" s="1025"/>
      <c r="AD30" s="1026"/>
      <c r="AE30" s="1030" t="s">
        <v>389</v>
      </c>
      <c r="AF30" s="1030"/>
      <c r="AG30" s="1030"/>
      <c r="AH30" s="1030"/>
      <c r="AI30" s="1030" t="s">
        <v>411</v>
      </c>
      <c r="AJ30" s="1030"/>
      <c r="AK30" s="1030"/>
      <c r="AL30" s="557"/>
      <c r="AM30" s="1030" t="s">
        <v>508</v>
      </c>
      <c r="AN30" s="1030"/>
      <c r="AO30" s="1030"/>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1"/>
      <c r="Z31" s="1022"/>
      <c r="AA31" s="1023"/>
      <c r="AB31" s="1027"/>
      <c r="AC31" s="1028"/>
      <c r="AD31" s="1029"/>
      <c r="AE31" s="915"/>
      <c r="AF31" s="915"/>
      <c r="AG31" s="915"/>
      <c r="AH31" s="915"/>
      <c r="AI31" s="915"/>
      <c r="AJ31" s="915"/>
      <c r="AK31" s="915"/>
      <c r="AL31" s="408"/>
      <c r="AM31" s="915"/>
      <c r="AN31" s="915"/>
      <c r="AO31" s="915"/>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7"/>
      <c r="I32" s="997"/>
      <c r="J32" s="997"/>
      <c r="K32" s="997"/>
      <c r="L32" s="997"/>
      <c r="M32" s="997"/>
      <c r="N32" s="997"/>
      <c r="O32" s="998"/>
      <c r="P32" s="108"/>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9"/>
      <c r="B33" s="400"/>
      <c r="C33" s="400"/>
      <c r="D33" s="400"/>
      <c r="E33" s="400"/>
      <c r="F33" s="401"/>
      <c r="G33" s="999"/>
      <c r="H33" s="1000"/>
      <c r="I33" s="1000"/>
      <c r="J33" s="1000"/>
      <c r="K33" s="1000"/>
      <c r="L33" s="1000"/>
      <c r="M33" s="1000"/>
      <c r="N33" s="1000"/>
      <c r="O33" s="1001"/>
      <c r="P33" s="1007"/>
      <c r="Q33" s="1007"/>
      <c r="R33" s="1007"/>
      <c r="S33" s="1007"/>
      <c r="T33" s="1007"/>
      <c r="U33" s="1007"/>
      <c r="V33" s="1007"/>
      <c r="W33" s="1007"/>
      <c r="X33" s="1008"/>
      <c r="Y33" s="447" t="s">
        <v>54</v>
      </c>
      <c r="Z33" s="1012"/>
      <c r="AA33" s="1013"/>
      <c r="AB33" s="523"/>
      <c r="AC33" s="1018"/>
      <c r="AD33" s="1018"/>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2"/>
      <c r="B34" s="403"/>
      <c r="C34" s="403"/>
      <c r="D34" s="403"/>
      <c r="E34" s="403"/>
      <c r="F34" s="404"/>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180</v>
      </c>
      <c r="AC34" s="1014"/>
      <c r="AD34" s="1014"/>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347</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0"/>
      <c r="Z37" s="828"/>
      <c r="AA37" s="829"/>
      <c r="AB37" s="1024" t="s">
        <v>11</v>
      </c>
      <c r="AC37" s="1025"/>
      <c r="AD37" s="1026"/>
      <c r="AE37" s="1030" t="s">
        <v>389</v>
      </c>
      <c r="AF37" s="1030"/>
      <c r="AG37" s="1030"/>
      <c r="AH37" s="1030"/>
      <c r="AI37" s="1030" t="s">
        <v>411</v>
      </c>
      <c r="AJ37" s="1030"/>
      <c r="AK37" s="1030"/>
      <c r="AL37" s="557"/>
      <c r="AM37" s="1030" t="s">
        <v>508</v>
      </c>
      <c r="AN37" s="1030"/>
      <c r="AO37" s="1030"/>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1"/>
      <c r="Z38" s="1022"/>
      <c r="AA38" s="1023"/>
      <c r="AB38" s="1027"/>
      <c r="AC38" s="1028"/>
      <c r="AD38" s="1029"/>
      <c r="AE38" s="915"/>
      <c r="AF38" s="915"/>
      <c r="AG38" s="915"/>
      <c r="AH38" s="915"/>
      <c r="AI38" s="915"/>
      <c r="AJ38" s="915"/>
      <c r="AK38" s="915"/>
      <c r="AL38" s="408"/>
      <c r="AM38" s="915"/>
      <c r="AN38" s="915"/>
      <c r="AO38" s="915"/>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7"/>
      <c r="I39" s="997"/>
      <c r="J39" s="997"/>
      <c r="K39" s="997"/>
      <c r="L39" s="997"/>
      <c r="M39" s="997"/>
      <c r="N39" s="997"/>
      <c r="O39" s="998"/>
      <c r="P39" s="108"/>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9"/>
      <c r="B40" s="400"/>
      <c r="C40" s="400"/>
      <c r="D40" s="400"/>
      <c r="E40" s="400"/>
      <c r="F40" s="401"/>
      <c r="G40" s="999"/>
      <c r="H40" s="1000"/>
      <c r="I40" s="1000"/>
      <c r="J40" s="1000"/>
      <c r="K40" s="1000"/>
      <c r="L40" s="1000"/>
      <c r="M40" s="1000"/>
      <c r="N40" s="1000"/>
      <c r="O40" s="1001"/>
      <c r="P40" s="1007"/>
      <c r="Q40" s="1007"/>
      <c r="R40" s="1007"/>
      <c r="S40" s="1007"/>
      <c r="T40" s="1007"/>
      <c r="U40" s="1007"/>
      <c r="V40" s="1007"/>
      <c r="W40" s="1007"/>
      <c r="X40" s="1008"/>
      <c r="Y40" s="447" t="s">
        <v>54</v>
      </c>
      <c r="Z40" s="1012"/>
      <c r="AA40" s="1013"/>
      <c r="AB40" s="523"/>
      <c r="AC40" s="1018"/>
      <c r="AD40" s="1018"/>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2"/>
      <c r="B41" s="403"/>
      <c r="C41" s="403"/>
      <c r="D41" s="403"/>
      <c r="E41" s="403"/>
      <c r="F41" s="404"/>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180</v>
      </c>
      <c r="AC41" s="1014"/>
      <c r="AD41" s="1014"/>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347</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0"/>
      <c r="Z44" s="828"/>
      <c r="AA44" s="829"/>
      <c r="AB44" s="1024" t="s">
        <v>11</v>
      </c>
      <c r="AC44" s="1025"/>
      <c r="AD44" s="1026"/>
      <c r="AE44" s="1030" t="s">
        <v>389</v>
      </c>
      <c r="AF44" s="1030"/>
      <c r="AG44" s="1030"/>
      <c r="AH44" s="1030"/>
      <c r="AI44" s="1030" t="s">
        <v>411</v>
      </c>
      <c r="AJ44" s="1030"/>
      <c r="AK44" s="1030"/>
      <c r="AL44" s="557"/>
      <c r="AM44" s="1030" t="s">
        <v>508</v>
      </c>
      <c r="AN44" s="1030"/>
      <c r="AO44" s="1030"/>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1"/>
      <c r="Z45" s="1022"/>
      <c r="AA45" s="1023"/>
      <c r="AB45" s="1027"/>
      <c r="AC45" s="1028"/>
      <c r="AD45" s="1029"/>
      <c r="AE45" s="915"/>
      <c r="AF45" s="915"/>
      <c r="AG45" s="915"/>
      <c r="AH45" s="915"/>
      <c r="AI45" s="915"/>
      <c r="AJ45" s="915"/>
      <c r="AK45" s="915"/>
      <c r="AL45" s="408"/>
      <c r="AM45" s="915"/>
      <c r="AN45" s="915"/>
      <c r="AO45" s="915"/>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7"/>
      <c r="I46" s="997"/>
      <c r="J46" s="997"/>
      <c r="K46" s="997"/>
      <c r="L46" s="997"/>
      <c r="M46" s="997"/>
      <c r="N46" s="997"/>
      <c r="O46" s="998"/>
      <c r="P46" s="108"/>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9"/>
      <c r="B47" s="400"/>
      <c r="C47" s="400"/>
      <c r="D47" s="400"/>
      <c r="E47" s="400"/>
      <c r="F47" s="401"/>
      <c r="G47" s="999"/>
      <c r="H47" s="1000"/>
      <c r="I47" s="1000"/>
      <c r="J47" s="1000"/>
      <c r="K47" s="1000"/>
      <c r="L47" s="1000"/>
      <c r="M47" s="1000"/>
      <c r="N47" s="1000"/>
      <c r="O47" s="1001"/>
      <c r="P47" s="1007"/>
      <c r="Q47" s="1007"/>
      <c r="R47" s="1007"/>
      <c r="S47" s="1007"/>
      <c r="T47" s="1007"/>
      <c r="U47" s="1007"/>
      <c r="V47" s="1007"/>
      <c r="W47" s="1007"/>
      <c r="X47" s="1008"/>
      <c r="Y47" s="447" t="s">
        <v>54</v>
      </c>
      <c r="Z47" s="1012"/>
      <c r="AA47" s="1013"/>
      <c r="AB47" s="523"/>
      <c r="AC47" s="1018"/>
      <c r="AD47" s="1018"/>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2"/>
      <c r="B48" s="403"/>
      <c r="C48" s="403"/>
      <c r="D48" s="403"/>
      <c r="E48" s="403"/>
      <c r="F48" s="404"/>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180</v>
      </c>
      <c r="AC48" s="1014"/>
      <c r="AD48" s="1014"/>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347</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0"/>
      <c r="Z51" s="828"/>
      <c r="AA51" s="829"/>
      <c r="AB51" s="557" t="s">
        <v>11</v>
      </c>
      <c r="AC51" s="1025"/>
      <c r="AD51" s="1026"/>
      <c r="AE51" s="1030" t="s">
        <v>389</v>
      </c>
      <c r="AF51" s="1030"/>
      <c r="AG51" s="1030"/>
      <c r="AH51" s="1030"/>
      <c r="AI51" s="1030" t="s">
        <v>411</v>
      </c>
      <c r="AJ51" s="1030"/>
      <c r="AK51" s="1030"/>
      <c r="AL51" s="557"/>
      <c r="AM51" s="1030" t="s">
        <v>508</v>
      </c>
      <c r="AN51" s="1030"/>
      <c r="AO51" s="1030"/>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1"/>
      <c r="Z52" s="1022"/>
      <c r="AA52" s="1023"/>
      <c r="AB52" s="1027"/>
      <c r="AC52" s="1028"/>
      <c r="AD52" s="1029"/>
      <c r="AE52" s="915"/>
      <c r="AF52" s="915"/>
      <c r="AG52" s="915"/>
      <c r="AH52" s="915"/>
      <c r="AI52" s="915"/>
      <c r="AJ52" s="915"/>
      <c r="AK52" s="915"/>
      <c r="AL52" s="408"/>
      <c r="AM52" s="915"/>
      <c r="AN52" s="915"/>
      <c r="AO52" s="915"/>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7"/>
      <c r="I53" s="997"/>
      <c r="J53" s="997"/>
      <c r="K53" s="997"/>
      <c r="L53" s="997"/>
      <c r="M53" s="997"/>
      <c r="N53" s="997"/>
      <c r="O53" s="998"/>
      <c r="P53" s="108"/>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9"/>
      <c r="B54" s="400"/>
      <c r="C54" s="400"/>
      <c r="D54" s="400"/>
      <c r="E54" s="400"/>
      <c r="F54" s="401"/>
      <c r="G54" s="999"/>
      <c r="H54" s="1000"/>
      <c r="I54" s="1000"/>
      <c r="J54" s="1000"/>
      <c r="K54" s="1000"/>
      <c r="L54" s="1000"/>
      <c r="M54" s="1000"/>
      <c r="N54" s="1000"/>
      <c r="O54" s="1001"/>
      <c r="P54" s="1007"/>
      <c r="Q54" s="1007"/>
      <c r="R54" s="1007"/>
      <c r="S54" s="1007"/>
      <c r="T54" s="1007"/>
      <c r="U54" s="1007"/>
      <c r="V54" s="1007"/>
      <c r="W54" s="1007"/>
      <c r="X54" s="1008"/>
      <c r="Y54" s="447" t="s">
        <v>54</v>
      </c>
      <c r="Z54" s="1012"/>
      <c r="AA54" s="1013"/>
      <c r="AB54" s="523"/>
      <c r="AC54" s="1018"/>
      <c r="AD54" s="1018"/>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2"/>
      <c r="B55" s="403"/>
      <c r="C55" s="403"/>
      <c r="D55" s="403"/>
      <c r="E55" s="403"/>
      <c r="F55" s="404"/>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180</v>
      </c>
      <c r="AC55" s="1014"/>
      <c r="AD55" s="1014"/>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347</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0"/>
      <c r="Z58" s="828"/>
      <c r="AA58" s="829"/>
      <c r="AB58" s="1024" t="s">
        <v>11</v>
      </c>
      <c r="AC58" s="1025"/>
      <c r="AD58" s="1026"/>
      <c r="AE58" s="1030" t="s">
        <v>389</v>
      </c>
      <c r="AF58" s="1030"/>
      <c r="AG58" s="1030"/>
      <c r="AH58" s="1030"/>
      <c r="AI58" s="1030" t="s">
        <v>411</v>
      </c>
      <c r="AJ58" s="1030"/>
      <c r="AK58" s="1030"/>
      <c r="AL58" s="557"/>
      <c r="AM58" s="1030" t="s">
        <v>508</v>
      </c>
      <c r="AN58" s="1030"/>
      <c r="AO58" s="1030"/>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1"/>
      <c r="Z59" s="1022"/>
      <c r="AA59" s="1023"/>
      <c r="AB59" s="1027"/>
      <c r="AC59" s="1028"/>
      <c r="AD59" s="1029"/>
      <c r="AE59" s="915"/>
      <c r="AF59" s="915"/>
      <c r="AG59" s="915"/>
      <c r="AH59" s="915"/>
      <c r="AI59" s="915"/>
      <c r="AJ59" s="915"/>
      <c r="AK59" s="915"/>
      <c r="AL59" s="408"/>
      <c r="AM59" s="915"/>
      <c r="AN59" s="915"/>
      <c r="AO59" s="915"/>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7"/>
      <c r="I60" s="997"/>
      <c r="J60" s="997"/>
      <c r="K60" s="997"/>
      <c r="L60" s="997"/>
      <c r="M60" s="997"/>
      <c r="N60" s="997"/>
      <c r="O60" s="998"/>
      <c r="P60" s="108"/>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9"/>
      <c r="B61" s="400"/>
      <c r="C61" s="400"/>
      <c r="D61" s="400"/>
      <c r="E61" s="400"/>
      <c r="F61" s="401"/>
      <c r="G61" s="999"/>
      <c r="H61" s="1000"/>
      <c r="I61" s="1000"/>
      <c r="J61" s="1000"/>
      <c r="K61" s="1000"/>
      <c r="L61" s="1000"/>
      <c r="M61" s="1000"/>
      <c r="N61" s="1000"/>
      <c r="O61" s="1001"/>
      <c r="P61" s="1007"/>
      <c r="Q61" s="1007"/>
      <c r="R61" s="1007"/>
      <c r="S61" s="1007"/>
      <c r="T61" s="1007"/>
      <c r="U61" s="1007"/>
      <c r="V61" s="1007"/>
      <c r="W61" s="1007"/>
      <c r="X61" s="1008"/>
      <c r="Y61" s="447" t="s">
        <v>54</v>
      </c>
      <c r="Z61" s="1012"/>
      <c r="AA61" s="1013"/>
      <c r="AB61" s="523"/>
      <c r="AC61" s="1018"/>
      <c r="AD61" s="1018"/>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2"/>
      <c r="B62" s="403"/>
      <c r="C62" s="403"/>
      <c r="D62" s="403"/>
      <c r="E62" s="403"/>
      <c r="F62" s="404"/>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180</v>
      </c>
      <c r="AC62" s="1014"/>
      <c r="AD62" s="1014"/>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347</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0"/>
      <c r="Z65" s="828"/>
      <c r="AA65" s="829"/>
      <c r="AB65" s="1024" t="s">
        <v>11</v>
      </c>
      <c r="AC65" s="1025"/>
      <c r="AD65" s="1026"/>
      <c r="AE65" s="1030" t="s">
        <v>389</v>
      </c>
      <c r="AF65" s="1030"/>
      <c r="AG65" s="1030"/>
      <c r="AH65" s="1030"/>
      <c r="AI65" s="1030" t="s">
        <v>411</v>
      </c>
      <c r="AJ65" s="1030"/>
      <c r="AK65" s="1030"/>
      <c r="AL65" s="557"/>
      <c r="AM65" s="1030" t="s">
        <v>508</v>
      </c>
      <c r="AN65" s="1030"/>
      <c r="AO65" s="1030"/>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1"/>
      <c r="Z66" s="1022"/>
      <c r="AA66" s="1023"/>
      <c r="AB66" s="1027"/>
      <c r="AC66" s="1028"/>
      <c r="AD66" s="1029"/>
      <c r="AE66" s="915"/>
      <c r="AF66" s="915"/>
      <c r="AG66" s="915"/>
      <c r="AH66" s="915"/>
      <c r="AI66" s="915"/>
      <c r="AJ66" s="915"/>
      <c r="AK66" s="915"/>
      <c r="AL66" s="408"/>
      <c r="AM66" s="915"/>
      <c r="AN66" s="915"/>
      <c r="AO66" s="915"/>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7"/>
      <c r="I67" s="997"/>
      <c r="J67" s="997"/>
      <c r="K67" s="997"/>
      <c r="L67" s="997"/>
      <c r="M67" s="997"/>
      <c r="N67" s="997"/>
      <c r="O67" s="998"/>
      <c r="P67" s="108"/>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9"/>
      <c r="B68" s="400"/>
      <c r="C68" s="400"/>
      <c r="D68" s="400"/>
      <c r="E68" s="400"/>
      <c r="F68" s="401"/>
      <c r="G68" s="999"/>
      <c r="H68" s="1000"/>
      <c r="I68" s="1000"/>
      <c r="J68" s="1000"/>
      <c r="K68" s="1000"/>
      <c r="L68" s="1000"/>
      <c r="M68" s="1000"/>
      <c r="N68" s="1000"/>
      <c r="O68" s="1001"/>
      <c r="P68" s="1007"/>
      <c r="Q68" s="1007"/>
      <c r="R68" s="1007"/>
      <c r="S68" s="1007"/>
      <c r="T68" s="1007"/>
      <c r="U68" s="1007"/>
      <c r="V68" s="1007"/>
      <c r="W68" s="1007"/>
      <c r="X68" s="1008"/>
      <c r="Y68" s="447" t="s">
        <v>54</v>
      </c>
      <c r="Z68" s="1012"/>
      <c r="AA68" s="1013"/>
      <c r="AB68" s="523"/>
      <c r="AC68" s="1018"/>
      <c r="AD68" s="1018"/>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2"/>
      <c r="B69" s="403"/>
      <c r="C69" s="403"/>
      <c r="D69" s="403"/>
      <c r="E69" s="403"/>
      <c r="F69" s="404"/>
      <c r="G69" s="1002"/>
      <c r="H69" s="1003"/>
      <c r="I69" s="1003"/>
      <c r="J69" s="1003"/>
      <c r="K69" s="1003"/>
      <c r="L69" s="1003"/>
      <c r="M69" s="1003"/>
      <c r="N69" s="1003"/>
      <c r="O69" s="1004"/>
      <c r="P69" s="1009"/>
      <c r="Q69" s="1009"/>
      <c r="R69" s="1009"/>
      <c r="S69" s="1009"/>
      <c r="T69" s="1009"/>
      <c r="U69" s="1009"/>
      <c r="V69" s="1009"/>
      <c r="W69" s="1009"/>
      <c r="X69" s="1010"/>
      <c r="Y69" s="447" t="s">
        <v>13</v>
      </c>
      <c r="Z69" s="1012"/>
      <c r="AA69" s="1013"/>
      <c r="AB69" s="556"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P1114" sqref="AP1114:AX111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3"/>
      <c r="B4" s="1044"/>
      <c r="C4" s="1044"/>
      <c r="D4" s="1044"/>
      <c r="E4" s="1044"/>
      <c r="F4" s="1045"/>
      <c r="G4" s="669"/>
      <c r="H4" s="670"/>
      <c r="I4" s="670"/>
      <c r="J4" s="670"/>
      <c r="K4" s="671"/>
      <c r="L4" s="663"/>
      <c r="M4" s="664"/>
      <c r="N4" s="664"/>
      <c r="O4" s="664"/>
      <c r="P4" s="664"/>
      <c r="Q4" s="664"/>
      <c r="R4" s="664"/>
      <c r="S4" s="664"/>
      <c r="T4" s="664"/>
      <c r="U4" s="664"/>
      <c r="V4" s="664"/>
      <c r="W4" s="664"/>
      <c r="X4" s="665"/>
      <c r="Y4" s="383"/>
      <c r="Z4" s="384"/>
      <c r="AA4" s="384"/>
      <c r="AB4" s="804"/>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3"/>
      <c r="B5" s="1044"/>
      <c r="C5" s="1044"/>
      <c r="D5" s="1044"/>
      <c r="E5" s="1044"/>
      <c r="F5" s="104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3"/>
      <c r="B6" s="1044"/>
      <c r="C6" s="1044"/>
      <c r="D6" s="1044"/>
      <c r="E6" s="1044"/>
      <c r="F6" s="104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3"/>
      <c r="B7" s="1044"/>
      <c r="C7" s="1044"/>
      <c r="D7" s="1044"/>
      <c r="E7" s="1044"/>
      <c r="F7" s="104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3"/>
      <c r="B8" s="1044"/>
      <c r="C8" s="1044"/>
      <c r="D8" s="1044"/>
      <c r="E8" s="1044"/>
      <c r="F8" s="104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3"/>
      <c r="B9" s="1044"/>
      <c r="C9" s="1044"/>
      <c r="D9" s="1044"/>
      <c r="E9" s="1044"/>
      <c r="F9" s="104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3"/>
      <c r="B10" s="1044"/>
      <c r="C10" s="1044"/>
      <c r="D10" s="1044"/>
      <c r="E10" s="1044"/>
      <c r="F10" s="104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3"/>
      <c r="B11" s="1044"/>
      <c r="C11" s="1044"/>
      <c r="D11" s="1044"/>
      <c r="E11" s="1044"/>
      <c r="F11" s="104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3"/>
      <c r="B12" s="1044"/>
      <c r="C12" s="1044"/>
      <c r="D12" s="1044"/>
      <c r="E12" s="1044"/>
      <c r="F12" s="104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3"/>
      <c r="B13" s="1044"/>
      <c r="C13" s="1044"/>
      <c r="D13" s="1044"/>
      <c r="E13" s="1044"/>
      <c r="F13" s="104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3"/>
      <c r="B16" s="1044"/>
      <c r="C16" s="1044"/>
      <c r="D16" s="1044"/>
      <c r="E16" s="1044"/>
      <c r="F16" s="1045"/>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3"/>
      <c r="B17" s="1044"/>
      <c r="C17" s="1044"/>
      <c r="D17" s="1044"/>
      <c r="E17" s="1044"/>
      <c r="F17" s="1045"/>
      <c r="G17" s="669"/>
      <c r="H17" s="670"/>
      <c r="I17" s="670"/>
      <c r="J17" s="670"/>
      <c r="K17" s="671"/>
      <c r="L17" s="663"/>
      <c r="M17" s="664"/>
      <c r="N17" s="664"/>
      <c r="O17" s="664"/>
      <c r="P17" s="664"/>
      <c r="Q17" s="664"/>
      <c r="R17" s="664"/>
      <c r="S17" s="664"/>
      <c r="T17" s="664"/>
      <c r="U17" s="664"/>
      <c r="V17" s="664"/>
      <c r="W17" s="664"/>
      <c r="X17" s="665"/>
      <c r="Y17" s="383"/>
      <c r="Z17" s="384"/>
      <c r="AA17" s="384"/>
      <c r="AB17" s="804"/>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3"/>
      <c r="B18" s="1044"/>
      <c r="C18" s="1044"/>
      <c r="D18" s="1044"/>
      <c r="E18" s="1044"/>
      <c r="F18" s="104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3"/>
      <c r="B19" s="1044"/>
      <c r="C19" s="1044"/>
      <c r="D19" s="1044"/>
      <c r="E19" s="1044"/>
      <c r="F19" s="104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3"/>
      <c r="B20" s="1044"/>
      <c r="C20" s="1044"/>
      <c r="D20" s="1044"/>
      <c r="E20" s="1044"/>
      <c r="F20" s="104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3"/>
      <c r="B21" s="1044"/>
      <c r="C21" s="1044"/>
      <c r="D21" s="1044"/>
      <c r="E21" s="1044"/>
      <c r="F21" s="104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3"/>
      <c r="B22" s="1044"/>
      <c r="C22" s="1044"/>
      <c r="D22" s="1044"/>
      <c r="E22" s="1044"/>
      <c r="F22" s="104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3"/>
      <c r="B23" s="1044"/>
      <c r="C23" s="1044"/>
      <c r="D23" s="1044"/>
      <c r="E23" s="1044"/>
      <c r="F23" s="104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3"/>
      <c r="B24" s="1044"/>
      <c r="C24" s="1044"/>
      <c r="D24" s="1044"/>
      <c r="E24" s="1044"/>
      <c r="F24" s="104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3"/>
      <c r="B25" s="1044"/>
      <c r="C25" s="1044"/>
      <c r="D25" s="1044"/>
      <c r="E25" s="1044"/>
      <c r="F25" s="104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3"/>
      <c r="B26" s="1044"/>
      <c r="C26" s="1044"/>
      <c r="D26" s="1044"/>
      <c r="E26" s="1044"/>
      <c r="F26" s="104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3"/>
      <c r="B29" s="1044"/>
      <c r="C29" s="1044"/>
      <c r="D29" s="1044"/>
      <c r="E29" s="1044"/>
      <c r="F29" s="1045"/>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3"/>
      <c r="B30" s="1044"/>
      <c r="C30" s="1044"/>
      <c r="D30" s="1044"/>
      <c r="E30" s="1044"/>
      <c r="F30" s="1045"/>
      <c r="G30" s="669"/>
      <c r="H30" s="670"/>
      <c r="I30" s="670"/>
      <c r="J30" s="670"/>
      <c r="K30" s="671"/>
      <c r="L30" s="663"/>
      <c r="M30" s="664"/>
      <c r="N30" s="664"/>
      <c r="O30" s="664"/>
      <c r="P30" s="664"/>
      <c r="Q30" s="664"/>
      <c r="R30" s="664"/>
      <c r="S30" s="664"/>
      <c r="T30" s="664"/>
      <c r="U30" s="664"/>
      <c r="V30" s="664"/>
      <c r="W30" s="664"/>
      <c r="X30" s="665"/>
      <c r="Y30" s="383"/>
      <c r="Z30" s="384"/>
      <c r="AA30" s="384"/>
      <c r="AB30" s="804"/>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3"/>
      <c r="B31" s="1044"/>
      <c r="C31" s="1044"/>
      <c r="D31" s="1044"/>
      <c r="E31" s="1044"/>
      <c r="F31" s="104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3"/>
      <c r="B32" s="1044"/>
      <c r="C32" s="1044"/>
      <c r="D32" s="1044"/>
      <c r="E32" s="1044"/>
      <c r="F32" s="104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3"/>
      <c r="B33" s="1044"/>
      <c r="C33" s="1044"/>
      <c r="D33" s="1044"/>
      <c r="E33" s="1044"/>
      <c r="F33" s="104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3"/>
      <c r="B34" s="1044"/>
      <c r="C34" s="1044"/>
      <c r="D34" s="1044"/>
      <c r="E34" s="1044"/>
      <c r="F34" s="104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3"/>
      <c r="B35" s="1044"/>
      <c r="C35" s="1044"/>
      <c r="D35" s="1044"/>
      <c r="E35" s="1044"/>
      <c r="F35" s="104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3"/>
      <c r="B36" s="1044"/>
      <c r="C36" s="1044"/>
      <c r="D36" s="1044"/>
      <c r="E36" s="1044"/>
      <c r="F36" s="104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3"/>
      <c r="B37" s="1044"/>
      <c r="C37" s="1044"/>
      <c r="D37" s="1044"/>
      <c r="E37" s="1044"/>
      <c r="F37" s="104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3"/>
      <c r="B38" s="1044"/>
      <c r="C38" s="1044"/>
      <c r="D38" s="1044"/>
      <c r="E38" s="1044"/>
      <c r="F38" s="104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3"/>
      <c r="B39" s="1044"/>
      <c r="C39" s="1044"/>
      <c r="D39" s="1044"/>
      <c r="E39" s="1044"/>
      <c r="F39" s="104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3"/>
      <c r="B42" s="1044"/>
      <c r="C42" s="1044"/>
      <c r="D42" s="1044"/>
      <c r="E42" s="1044"/>
      <c r="F42" s="1045"/>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3"/>
      <c r="B43" s="1044"/>
      <c r="C43" s="1044"/>
      <c r="D43" s="1044"/>
      <c r="E43" s="1044"/>
      <c r="F43" s="1045"/>
      <c r="G43" s="669"/>
      <c r="H43" s="670"/>
      <c r="I43" s="670"/>
      <c r="J43" s="670"/>
      <c r="K43" s="671"/>
      <c r="L43" s="663"/>
      <c r="M43" s="664"/>
      <c r="N43" s="664"/>
      <c r="O43" s="664"/>
      <c r="P43" s="664"/>
      <c r="Q43" s="664"/>
      <c r="R43" s="664"/>
      <c r="S43" s="664"/>
      <c r="T43" s="664"/>
      <c r="U43" s="664"/>
      <c r="V43" s="664"/>
      <c r="W43" s="664"/>
      <c r="X43" s="665"/>
      <c r="Y43" s="383"/>
      <c r="Z43" s="384"/>
      <c r="AA43" s="384"/>
      <c r="AB43" s="804"/>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3"/>
      <c r="B44" s="1044"/>
      <c r="C44" s="1044"/>
      <c r="D44" s="1044"/>
      <c r="E44" s="1044"/>
      <c r="F44" s="104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3"/>
      <c r="B45" s="1044"/>
      <c r="C45" s="1044"/>
      <c r="D45" s="1044"/>
      <c r="E45" s="1044"/>
      <c r="F45" s="104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3"/>
      <c r="B46" s="1044"/>
      <c r="C46" s="1044"/>
      <c r="D46" s="1044"/>
      <c r="E46" s="1044"/>
      <c r="F46" s="104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3"/>
      <c r="B47" s="1044"/>
      <c r="C47" s="1044"/>
      <c r="D47" s="1044"/>
      <c r="E47" s="1044"/>
      <c r="F47" s="104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3"/>
      <c r="B48" s="1044"/>
      <c r="C48" s="1044"/>
      <c r="D48" s="1044"/>
      <c r="E48" s="1044"/>
      <c r="F48" s="104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3"/>
      <c r="B49" s="1044"/>
      <c r="C49" s="1044"/>
      <c r="D49" s="1044"/>
      <c r="E49" s="1044"/>
      <c r="F49" s="104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3"/>
      <c r="B50" s="1044"/>
      <c r="C50" s="1044"/>
      <c r="D50" s="1044"/>
      <c r="E50" s="1044"/>
      <c r="F50" s="104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3"/>
      <c r="B51" s="1044"/>
      <c r="C51" s="1044"/>
      <c r="D51" s="1044"/>
      <c r="E51" s="1044"/>
      <c r="F51" s="104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3"/>
      <c r="B52" s="1044"/>
      <c r="C52" s="1044"/>
      <c r="D52" s="1044"/>
      <c r="E52" s="1044"/>
      <c r="F52" s="104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3"/>
      <c r="B56" s="1044"/>
      <c r="C56" s="1044"/>
      <c r="D56" s="1044"/>
      <c r="E56" s="1044"/>
      <c r="F56" s="1045"/>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3"/>
      <c r="B57" s="1044"/>
      <c r="C57" s="1044"/>
      <c r="D57" s="1044"/>
      <c r="E57" s="1044"/>
      <c r="F57" s="1045"/>
      <c r="G57" s="669"/>
      <c r="H57" s="670"/>
      <c r="I57" s="670"/>
      <c r="J57" s="670"/>
      <c r="K57" s="671"/>
      <c r="L57" s="663"/>
      <c r="M57" s="664"/>
      <c r="N57" s="664"/>
      <c r="O57" s="664"/>
      <c r="P57" s="664"/>
      <c r="Q57" s="664"/>
      <c r="R57" s="664"/>
      <c r="S57" s="664"/>
      <c r="T57" s="664"/>
      <c r="U57" s="664"/>
      <c r="V57" s="664"/>
      <c r="W57" s="664"/>
      <c r="X57" s="665"/>
      <c r="Y57" s="383"/>
      <c r="Z57" s="384"/>
      <c r="AA57" s="384"/>
      <c r="AB57" s="804"/>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3"/>
      <c r="B58" s="1044"/>
      <c r="C58" s="1044"/>
      <c r="D58" s="1044"/>
      <c r="E58" s="1044"/>
      <c r="F58" s="104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3"/>
      <c r="B59" s="1044"/>
      <c r="C59" s="1044"/>
      <c r="D59" s="1044"/>
      <c r="E59" s="1044"/>
      <c r="F59" s="104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3"/>
      <c r="B60" s="1044"/>
      <c r="C60" s="1044"/>
      <c r="D60" s="1044"/>
      <c r="E60" s="1044"/>
      <c r="F60" s="104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3"/>
      <c r="B61" s="1044"/>
      <c r="C61" s="1044"/>
      <c r="D61" s="1044"/>
      <c r="E61" s="1044"/>
      <c r="F61" s="104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3"/>
      <c r="B62" s="1044"/>
      <c r="C62" s="1044"/>
      <c r="D62" s="1044"/>
      <c r="E62" s="1044"/>
      <c r="F62" s="104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3"/>
      <c r="B63" s="1044"/>
      <c r="C63" s="1044"/>
      <c r="D63" s="1044"/>
      <c r="E63" s="1044"/>
      <c r="F63" s="104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3"/>
      <c r="B64" s="1044"/>
      <c r="C64" s="1044"/>
      <c r="D64" s="1044"/>
      <c r="E64" s="1044"/>
      <c r="F64" s="104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3"/>
      <c r="B65" s="1044"/>
      <c r="C65" s="1044"/>
      <c r="D65" s="1044"/>
      <c r="E65" s="1044"/>
      <c r="F65" s="104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3"/>
      <c r="B66" s="1044"/>
      <c r="C66" s="1044"/>
      <c r="D66" s="1044"/>
      <c r="E66" s="1044"/>
      <c r="F66" s="104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3"/>
      <c r="B69" s="1044"/>
      <c r="C69" s="1044"/>
      <c r="D69" s="1044"/>
      <c r="E69" s="1044"/>
      <c r="F69" s="1045"/>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3"/>
      <c r="B70" s="1044"/>
      <c r="C70" s="1044"/>
      <c r="D70" s="1044"/>
      <c r="E70" s="1044"/>
      <c r="F70" s="1045"/>
      <c r="G70" s="669"/>
      <c r="H70" s="670"/>
      <c r="I70" s="670"/>
      <c r="J70" s="670"/>
      <c r="K70" s="671"/>
      <c r="L70" s="663"/>
      <c r="M70" s="664"/>
      <c r="N70" s="664"/>
      <c r="O70" s="664"/>
      <c r="P70" s="664"/>
      <c r="Q70" s="664"/>
      <c r="R70" s="664"/>
      <c r="S70" s="664"/>
      <c r="T70" s="664"/>
      <c r="U70" s="664"/>
      <c r="V70" s="664"/>
      <c r="W70" s="664"/>
      <c r="X70" s="665"/>
      <c r="Y70" s="383"/>
      <c r="Z70" s="384"/>
      <c r="AA70" s="384"/>
      <c r="AB70" s="804"/>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3"/>
      <c r="B71" s="1044"/>
      <c r="C71" s="1044"/>
      <c r="D71" s="1044"/>
      <c r="E71" s="1044"/>
      <c r="F71" s="104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3"/>
      <c r="B72" s="1044"/>
      <c r="C72" s="1044"/>
      <c r="D72" s="1044"/>
      <c r="E72" s="1044"/>
      <c r="F72" s="104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3"/>
      <c r="B73" s="1044"/>
      <c r="C73" s="1044"/>
      <c r="D73" s="1044"/>
      <c r="E73" s="1044"/>
      <c r="F73" s="104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3"/>
      <c r="B74" s="1044"/>
      <c r="C74" s="1044"/>
      <c r="D74" s="1044"/>
      <c r="E74" s="1044"/>
      <c r="F74" s="104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3"/>
      <c r="B75" s="1044"/>
      <c r="C75" s="1044"/>
      <c r="D75" s="1044"/>
      <c r="E75" s="1044"/>
      <c r="F75" s="104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3"/>
      <c r="B76" s="1044"/>
      <c r="C76" s="1044"/>
      <c r="D76" s="1044"/>
      <c r="E76" s="1044"/>
      <c r="F76" s="104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3"/>
      <c r="B77" s="1044"/>
      <c r="C77" s="1044"/>
      <c r="D77" s="1044"/>
      <c r="E77" s="1044"/>
      <c r="F77" s="104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3"/>
      <c r="B78" s="1044"/>
      <c r="C78" s="1044"/>
      <c r="D78" s="1044"/>
      <c r="E78" s="1044"/>
      <c r="F78" s="104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3"/>
      <c r="B79" s="1044"/>
      <c r="C79" s="1044"/>
      <c r="D79" s="1044"/>
      <c r="E79" s="1044"/>
      <c r="F79" s="104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3"/>
      <c r="B82" s="1044"/>
      <c r="C82" s="1044"/>
      <c r="D82" s="1044"/>
      <c r="E82" s="1044"/>
      <c r="F82" s="1045"/>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3"/>
      <c r="B83" s="1044"/>
      <c r="C83" s="1044"/>
      <c r="D83" s="1044"/>
      <c r="E83" s="1044"/>
      <c r="F83" s="1045"/>
      <c r="G83" s="669"/>
      <c r="H83" s="670"/>
      <c r="I83" s="670"/>
      <c r="J83" s="670"/>
      <c r="K83" s="671"/>
      <c r="L83" s="663"/>
      <c r="M83" s="664"/>
      <c r="N83" s="664"/>
      <c r="O83" s="664"/>
      <c r="P83" s="664"/>
      <c r="Q83" s="664"/>
      <c r="R83" s="664"/>
      <c r="S83" s="664"/>
      <c r="T83" s="664"/>
      <c r="U83" s="664"/>
      <c r="V83" s="664"/>
      <c r="W83" s="664"/>
      <c r="X83" s="665"/>
      <c r="Y83" s="383"/>
      <c r="Z83" s="384"/>
      <c r="AA83" s="384"/>
      <c r="AB83" s="804"/>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3"/>
      <c r="B84" s="1044"/>
      <c r="C84" s="1044"/>
      <c r="D84" s="1044"/>
      <c r="E84" s="1044"/>
      <c r="F84" s="104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3"/>
      <c r="B85" s="1044"/>
      <c r="C85" s="1044"/>
      <c r="D85" s="1044"/>
      <c r="E85" s="1044"/>
      <c r="F85" s="104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3"/>
      <c r="B86" s="1044"/>
      <c r="C86" s="1044"/>
      <c r="D86" s="1044"/>
      <c r="E86" s="1044"/>
      <c r="F86" s="104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3"/>
      <c r="B87" s="1044"/>
      <c r="C87" s="1044"/>
      <c r="D87" s="1044"/>
      <c r="E87" s="1044"/>
      <c r="F87" s="104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3"/>
      <c r="B88" s="1044"/>
      <c r="C88" s="1044"/>
      <c r="D88" s="1044"/>
      <c r="E88" s="1044"/>
      <c r="F88" s="104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3"/>
      <c r="B89" s="1044"/>
      <c r="C89" s="1044"/>
      <c r="D89" s="1044"/>
      <c r="E89" s="1044"/>
      <c r="F89" s="104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3"/>
      <c r="B90" s="1044"/>
      <c r="C90" s="1044"/>
      <c r="D90" s="1044"/>
      <c r="E90" s="1044"/>
      <c r="F90" s="104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3"/>
      <c r="B91" s="1044"/>
      <c r="C91" s="1044"/>
      <c r="D91" s="1044"/>
      <c r="E91" s="1044"/>
      <c r="F91" s="104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3"/>
      <c r="B92" s="1044"/>
      <c r="C92" s="1044"/>
      <c r="D92" s="1044"/>
      <c r="E92" s="1044"/>
      <c r="F92" s="104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3"/>
      <c r="B95" s="1044"/>
      <c r="C95" s="1044"/>
      <c r="D95" s="1044"/>
      <c r="E95" s="1044"/>
      <c r="F95" s="1045"/>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3"/>
      <c r="B96" s="1044"/>
      <c r="C96" s="1044"/>
      <c r="D96" s="1044"/>
      <c r="E96" s="1044"/>
      <c r="F96" s="1045"/>
      <c r="G96" s="669"/>
      <c r="H96" s="670"/>
      <c r="I96" s="670"/>
      <c r="J96" s="670"/>
      <c r="K96" s="671"/>
      <c r="L96" s="663"/>
      <c r="M96" s="664"/>
      <c r="N96" s="664"/>
      <c r="O96" s="664"/>
      <c r="P96" s="664"/>
      <c r="Q96" s="664"/>
      <c r="R96" s="664"/>
      <c r="S96" s="664"/>
      <c r="T96" s="664"/>
      <c r="U96" s="664"/>
      <c r="V96" s="664"/>
      <c r="W96" s="664"/>
      <c r="X96" s="665"/>
      <c r="Y96" s="383"/>
      <c r="Z96" s="384"/>
      <c r="AA96" s="384"/>
      <c r="AB96" s="804"/>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3"/>
      <c r="B97" s="1044"/>
      <c r="C97" s="1044"/>
      <c r="D97" s="1044"/>
      <c r="E97" s="1044"/>
      <c r="F97" s="104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3"/>
      <c r="B98" s="1044"/>
      <c r="C98" s="1044"/>
      <c r="D98" s="1044"/>
      <c r="E98" s="1044"/>
      <c r="F98" s="104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3"/>
      <c r="B99" s="1044"/>
      <c r="C99" s="1044"/>
      <c r="D99" s="1044"/>
      <c r="E99" s="1044"/>
      <c r="F99" s="104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3"/>
      <c r="B100" s="1044"/>
      <c r="C100" s="1044"/>
      <c r="D100" s="1044"/>
      <c r="E100" s="1044"/>
      <c r="F100" s="104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3"/>
      <c r="B101" s="1044"/>
      <c r="C101" s="1044"/>
      <c r="D101" s="1044"/>
      <c r="E101" s="1044"/>
      <c r="F101" s="104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3"/>
      <c r="B102" s="1044"/>
      <c r="C102" s="1044"/>
      <c r="D102" s="1044"/>
      <c r="E102" s="1044"/>
      <c r="F102" s="104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3"/>
      <c r="B103" s="1044"/>
      <c r="C103" s="1044"/>
      <c r="D103" s="1044"/>
      <c r="E103" s="1044"/>
      <c r="F103" s="104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3"/>
      <c r="B104" s="1044"/>
      <c r="C104" s="1044"/>
      <c r="D104" s="1044"/>
      <c r="E104" s="1044"/>
      <c r="F104" s="104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3"/>
      <c r="B105" s="1044"/>
      <c r="C105" s="1044"/>
      <c r="D105" s="1044"/>
      <c r="E105" s="1044"/>
      <c r="F105" s="104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3"/>
      <c r="B109" s="1044"/>
      <c r="C109" s="1044"/>
      <c r="D109" s="1044"/>
      <c r="E109" s="1044"/>
      <c r="F109" s="1045"/>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3"/>
      <c r="B110" s="1044"/>
      <c r="C110" s="1044"/>
      <c r="D110" s="1044"/>
      <c r="E110" s="1044"/>
      <c r="F110" s="1045"/>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4"/>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3"/>
      <c r="B111" s="1044"/>
      <c r="C111" s="1044"/>
      <c r="D111" s="1044"/>
      <c r="E111" s="1044"/>
      <c r="F111" s="104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3"/>
      <c r="B112" s="1044"/>
      <c r="C112" s="1044"/>
      <c r="D112" s="1044"/>
      <c r="E112" s="1044"/>
      <c r="F112" s="104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3"/>
      <c r="B113" s="1044"/>
      <c r="C113" s="1044"/>
      <c r="D113" s="1044"/>
      <c r="E113" s="1044"/>
      <c r="F113" s="104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3"/>
      <c r="B114" s="1044"/>
      <c r="C114" s="1044"/>
      <c r="D114" s="1044"/>
      <c r="E114" s="1044"/>
      <c r="F114" s="104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3"/>
      <c r="B115" s="1044"/>
      <c r="C115" s="1044"/>
      <c r="D115" s="1044"/>
      <c r="E115" s="1044"/>
      <c r="F115" s="104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3"/>
      <c r="B116" s="1044"/>
      <c r="C116" s="1044"/>
      <c r="D116" s="1044"/>
      <c r="E116" s="1044"/>
      <c r="F116" s="104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3"/>
      <c r="B117" s="1044"/>
      <c r="C117" s="1044"/>
      <c r="D117" s="1044"/>
      <c r="E117" s="1044"/>
      <c r="F117" s="104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3"/>
      <c r="B118" s="1044"/>
      <c r="C118" s="1044"/>
      <c r="D118" s="1044"/>
      <c r="E118" s="1044"/>
      <c r="F118" s="104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3"/>
      <c r="B119" s="1044"/>
      <c r="C119" s="1044"/>
      <c r="D119" s="1044"/>
      <c r="E119" s="1044"/>
      <c r="F119" s="104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3"/>
      <c r="B122" s="1044"/>
      <c r="C122" s="1044"/>
      <c r="D122" s="1044"/>
      <c r="E122" s="1044"/>
      <c r="F122" s="1045"/>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3"/>
      <c r="B123" s="1044"/>
      <c r="C123" s="1044"/>
      <c r="D123" s="1044"/>
      <c r="E123" s="1044"/>
      <c r="F123" s="1045"/>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4"/>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3"/>
      <c r="B124" s="1044"/>
      <c r="C124" s="1044"/>
      <c r="D124" s="1044"/>
      <c r="E124" s="1044"/>
      <c r="F124" s="104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3"/>
      <c r="B125" s="1044"/>
      <c r="C125" s="1044"/>
      <c r="D125" s="1044"/>
      <c r="E125" s="1044"/>
      <c r="F125" s="104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3"/>
      <c r="B126" s="1044"/>
      <c r="C126" s="1044"/>
      <c r="D126" s="1044"/>
      <c r="E126" s="1044"/>
      <c r="F126" s="104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3"/>
      <c r="B127" s="1044"/>
      <c r="C127" s="1044"/>
      <c r="D127" s="1044"/>
      <c r="E127" s="1044"/>
      <c r="F127" s="104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3"/>
      <c r="B128" s="1044"/>
      <c r="C128" s="1044"/>
      <c r="D128" s="1044"/>
      <c r="E128" s="1044"/>
      <c r="F128" s="104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3"/>
      <c r="B129" s="1044"/>
      <c r="C129" s="1044"/>
      <c r="D129" s="1044"/>
      <c r="E129" s="1044"/>
      <c r="F129" s="104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3"/>
      <c r="B130" s="1044"/>
      <c r="C130" s="1044"/>
      <c r="D130" s="1044"/>
      <c r="E130" s="1044"/>
      <c r="F130" s="104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3"/>
      <c r="B131" s="1044"/>
      <c r="C131" s="1044"/>
      <c r="D131" s="1044"/>
      <c r="E131" s="1044"/>
      <c r="F131" s="104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3"/>
      <c r="B132" s="1044"/>
      <c r="C132" s="1044"/>
      <c r="D132" s="1044"/>
      <c r="E132" s="1044"/>
      <c r="F132" s="104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3"/>
      <c r="B135" s="1044"/>
      <c r="C135" s="1044"/>
      <c r="D135" s="1044"/>
      <c r="E135" s="1044"/>
      <c r="F135" s="1045"/>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3"/>
      <c r="B136" s="1044"/>
      <c r="C136" s="1044"/>
      <c r="D136" s="1044"/>
      <c r="E136" s="1044"/>
      <c r="F136" s="1045"/>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4"/>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3"/>
      <c r="B137" s="1044"/>
      <c r="C137" s="1044"/>
      <c r="D137" s="1044"/>
      <c r="E137" s="1044"/>
      <c r="F137" s="104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3"/>
      <c r="B138" s="1044"/>
      <c r="C138" s="1044"/>
      <c r="D138" s="1044"/>
      <c r="E138" s="1044"/>
      <c r="F138" s="104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3"/>
      <c r="B139" s="1044"/>
      <c r="C139" s="1044"/>
      <c r="D139" s="1044"/>
      <c r="E139" s="1044"/>
      <c r="F139" s="104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3"/>
      <c r="B140" s="1044"/>
      <c r="C140" s="1044"/>
      <c r="D140" s="1044"/>
      <c r="E140" s="1044"/>
      <c r="F140" s="104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3"/>
      <c r="B141" s="1044"/>
      <c r="C141" s="1044"/>
      <c r="D141" s="1044"/>
      <c r="E141" s="1044"/>
      <c r="F141" s="104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3"/>
      <c r="B142" s="1044"/>
      <c r="C142" s="1044"/>
      <c r="D142" s="1044"/>
      <c r="E142" s="1044"/>
      <c r="F142" s="104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3"/>
      <c r="B143" s="1044"/>
      <c r="C143" s="1044"/>
      <c r="D143" s="1044"/>
      <c r="E143" s="1044"/>
      <c r="F143" s="104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3"/>
      <c r="B144" s="1044"/>
      <c r="C144" s="1044"/>
      <c r="D144" s="1044"/>
      <c r="E144" s="1044"/>
      <c r="F144" s="104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3"/>
      <c r="B145" s="1044"/>
      <c r="C145" s="1044"/>
      <c r="D145" s="1044"/>
      <c r="E145" s="1044"/>
      <c r="F145" s="104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3"/>
      <c r="B148" s="1044"/>
      <c r="C148" s="1044"/>
      <c r="D148" s="1044"/>
      <c r="E148" s="1044"/>
      <c r="F148" s="1045"/>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3"/>
      <c r="B149" s="1044"/>
      <c r="C149" s="1044"/>
      <c r="D149" s="1044"/>
      <c r="E149" s="1044"/>
      <c r="F149" s="1045"/>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4"/>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3"/>
      <c r="B150" s="1044"/>
      <c r="C150" s="1044"/>
      <c r="D150" s="1044"/>
      <c r="E150" s="1044"/>
      <c r="F150" s="104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3"/>
      <c r="B151" s="1044"/>
      <c r="C151" s="1044"/>
      <c r="D151" s="1044"/>
      <c r="E151" s="1044"/>
      <c r="F151" s="104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3"/>
      <c r="B152" s="1044"/>
      <c r="C152" s="1044"/>
      <c r="D152" s="1044"/>
      <c r="E152" s="1044"/>
      <c r="F152" s="104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3"/>
      <c r="B153" s="1044"/>
      <c r="C153" s="1044"/>
      <c r="D153" s="1044"/>
      <c r="E153" s="1044"/>
      <c r="F153" s="104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3"/>
      <c r="B154" s="1044"/>
      <c r="C154" s="1044"/>
      <c r="D154" s="1044"/>
      <c r="E154" s="1044"/>
      <c r="F154" s="104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3"/>
      <c r="B155" s="1044"/>
      <c r="C155" s="1044"/>
      <c r="D155" s="1044"/>
      <c r="E155" s="1044"/>
      <c r="F155" s="104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3"/>
      <c r="B156" s="1044"/>
      <c r="C156" s="1044"/>
      <c r="D156" s="1044"/>
      <c r="E156" s="1044"/>
      <c r="F156" s="104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3"/>
      <c r="B157" s="1044"/>
      <c r="C157" s="1044"/>
      <c r="D157" s="1044"/>
      <c r="E157" s="1044"/>
      <c r="F157" s="104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3"/>
      <c r="B158" s="1044"/>
      <c r="C158" s="1044"/>
      <c r="D158" s="1044"/>
      <c r="E158" s="1044"/>
      <c r="F158" s="104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3"/>
      <c r="B162" s="1044"/>
      <c r="C162" s="1044"/>
      <c r="D162" s="1044"/>
      <c r="E162" s="1044"/>
      <c r="F162" s="1045"/>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3"/>
      <c r="B163" s="1044"/>
      <c r="C163" s="1044"/>
      <c r="D163" s="1044"/>
      <c r="E163" s="1044"/>
      <c r="F163" s="1045"/>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4"/>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3"/>
      <c r="B164" s="1044"/>
      <c r="C164" s="1044"/>
      <c r="D164" s="1044"/>
      <c r="E164" s="1044"/>
      <c r="F164" s="104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3"/>
      <c r="B165" s="1044"/>
      <c r="C165" s="1044"/>
      <c r="D165" s="1044"/>
      <c r="E165" s="1044"/>
      <c r="F165" s="104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3"/>
      <c r="B166" s="1044"/>
      <c r="C166" s="1044"/>
      <c r="D166" s="1044"/>
      <c r="E166" s="1044"/>
      <c r="F166" s="104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3"/>
      <c r="B167" s="1044"/>
      <c r="C167" s="1044"/>
      <c r="D167" s="1044"/>
      <c r="E167" s="1044"/>
      <c r="F167" s="104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3"/>
      <c r="B168" s="1044"/>
      <c r="C168" s="1044"/>
      <c r="D168" s="1044"/>
      <c r="E168" s="1044"/>
      <c r="F168" s="104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3"/>
      <c r="B169" s="1044"/>
      <c r="C169" s="1044"/>
      <c r="D169" s="1044"/>
      <c r="E169" s="1044"/>
      <c r="F169" s="104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3"/>
      <c r="B170" s="1044"/>
      <c r="C170" s="1044"/>
      <c r="D170" s="1044"/>
      <c r="E170" s="1044"/>
      <c r="F170" s="104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3"/>
      <c r="B171" s="1044"/>
      <c r="C171" s="1044"/>
      <c r="D171" s="1044"/>
      <c r="E171" s="1044"/>
      <c r="F171" s="104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3"/>
      <c r="B172" s="1044"/>
      <c r="C172" s="1044"/>
      <c r="D172" s="1044"/>
      <c r="E172" s="1044"/>
      <c r="F172" s="104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3"/>
      <c r="B175" s="1044"/>
      <c r="C175" s="1044"/>
      <c r="D175" s="1044"/>
      <c r="E175" s="1044"/>
      <c r="F175" s="1045"/>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3"/>
      <c r="B176" s="1044"/>
      <c r="C176" s="1044"/>
      <c r="D176" s="1044"/>
      <c r="E176" s="1044"/>
      <c r="F176" s="1045"/>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4"/>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3"/>
      <c r="B177" s="1044"/>
      <c r="C177" s="1044"/>
      <c r="D177" s="1044"/>
      <c r="E177" s="1044"/>
      <c r="F177" s="104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3"/>
      <c r="B178" s="1044"/>
      <c r="C178" s="1044"/>
      <c r="D178" s="1044"/>
      <c r="E178" s="1044"/>
      <c r="F178" s="104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3"/>
      <c r="B179" s="1044"/>
      <c r="C179" s="1044"/>
      <c r="D179" s="1044"/>
      <c r="E179" s="1044"/>
      <c r="F179" s="104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3"/>
      <c r="B180" s="1044"/>
      <c r="C180" s="1044"/>
      <c r="D180" s="1044"/>
      <c r="E180" s="1044"/>
      <c r="F180" s="104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3"/>
      <c r="B181" s="1044"/>
      <c r="C181" s="1044"/>
      <c r="D181" s="1044"/>
      <c r="E181" s="1044"/>
      <c r="F181" s="104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3"/>
      <c r="B182" s="1044"/>
      <c r="C182" s="1044"/>
      <c r="D182" s="1044"/>
      <c r="E182" s="1044"/>
      <c r="F182" s="104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3"/>
      <c r="B183" s="1044"/>
      <c r="C183" s="1044"/>
      <c r="D183" s="1044"/>
      <c r="E183" s="1044"/>
      <c r="F183" s="104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3"/>
      <c r="B184" s="1044"/>
      <c r="C184" s="1044"/>
      <c r="D184" s="1044"/>
      <c r="E184" s="1044"/>
      <c r="F184" s="104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3"/>
      <c r="B185" s="1044"/>
      <c r="C185" s="1044"/>
      <c r="D185" s="1044"/>
      <c r="E185" s="1044"/>
      <c r="F185" s="104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3"/>
      <c r="B188" s="1044"/>
      <c r="C188" s="1044"/>
      <c r="D188" s="1044"/>
      <c r="E188" s="1044"/>
      <c r="F188" s="1045"/>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3"/>
      <c r="B189" s="1044"/>
      <c r="C189" s="1044"/>
      <c r="D189" s="1044"/>
      <c r="E189" s="1044"/>
      <c r="F189" s="1045"/>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4"/>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3"/>
      <c r="B190" s="1044"/>
      <c r="C190" s="1044"/>
      <c r="D190" s="1044"/>
      <c r="E190" s="1044"/>
      <c r="F190" s="104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3"/>
      <c r="B191" s="1044"/>
      <c r="C191" s="1044"/>
      <c r="D191" s="1044"/>
      <c r="E191" s="1044"/>
      <c r="F191" s="104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3"/>
      <c r="B192" s="1044"/>
      <c r="C192" s="1044"/>
      <c r="D192" s="1044"/>
      <c r="E192" s="1044"/>
      <c r="F192" s="104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3"/>
      <c r="B193" s="1044"/>
      <c r="C193" s="1044"/>
      <c r="D193" s="1044"/>
      <c r="E193" s="1044"/>
      <c r="F193" s="104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3"/>
      <c r="B194" s="1044"/>
      <c r="C194" s="1044"/>
      <c r="D194" s="1044"/>
      <c r="E194" s="1044"/>
      <c r="F194" s="104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3"/>
      <c r="B195" s="1044"/>
      <c r="C195" s="1044"/>
      <c r="D195" s="1044"/>
      <c r="E195" s="1044"/>
      <c r="F195" s="104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3"/>
      <c r="B196" s="1044"/>
      <c r="C196" s="1044"/>
      <c r="D196" s="1044"/>
      <c r="E196" s="1044"/>
      <c r="F196" s="104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3"/>
      <c r="B197" s="1044"/>
      <c r="C197" s="1044"/>
      <c r="D197" s="1044"/>
      <c r="E197" s="1044"/>
      <c r="F197" s="104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3"/>
      <c r="B198" s="1044"/>
      <c r="C198" s="1044"/>
      <c r="D198" s="1044"/>
      <c r="E198" s="1044"/>
      <c r="F198" s="104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3"/>
      <c r="B201" s="1044"/>
      <c r="C201" s="1044"/>
      <c r="D201" s="1044"/>
      <c r="E201" s="1044"/>
      <c r="F201" s="1045"/>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3"/>
      <c r="B202" s="1044"/>
      <c r="C202" s="1044"/>
      <c r="D202" s="1044"/>
      <c r="E202" s="1044"/>
      <c r="F202" s="1045"/>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4"/>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3"/>
      <c r="B203" s="1044"/>
      <c r="C203" s="1044"/>
      <c r="D203" s="1044"/>
      <c r="E203" s="1044"/>
      <c r="F203" s="104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3"/>
      <c r="B204" s="1044"/>
      <c r="C204" s="1044"/>
      <c r="D204" s="1044"/>
      <c r="E204" s="1044"/>
      <c r="F204" s="104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3"/>
      <c r="B205" s="1044"/>
      <c r="C205" s="1044"/>
      <c r="D205" s="1044"/>
      <c r="E205" s="1044"/>
      <c r="F205" s="104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3"/>
      <c r="B206" s="1044"/>
      <c r="C206" s="1044"/>
      <c r="D206" s="1044"/>
      <c r="E206" s="1044"/>
      <c r="F206" s="104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3"/>
      <c r="B207" s="1044"/>
      <c r="C207" s="1044"/>
      <c r="D207" s="1044"/>
      <c r="E207" s="1044"/>
      <c r="F207" s="104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3"/>
      <c r="B208" s="1044"/>
      <c r="C208" s="1044"/>
      <c r="D208" s="1044"/>
      <c r="E208" s="1044"/>
      <c r="F208" s="104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3"/>
      <c r="B209" s="1044"/>
      <c r="C209" s="1044"/>
      <c r="D209" s="1044"/>
      <c r="E209" s="1044"/>
      <c r="F209" s="104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3"/>
      <c r="B210" s="1044"/>
      <c r="C210" s="1044"/>
      <c r="D210" s="1044"/>
      <c r="E210" s="1044"/>
      <c r="F210" s="104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3"/>
      <c r="B211" s="1044"/>
      <c r="C211" s="1044"/>
      <c r="D211" s="1044"/>
      <c r="E211" s="1044"/>
      <c r="F211" s="104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3"/>
      <c r="B215" s="1044"/>
      <c r="C215" s="1044"/>
      <c r="D215" s="1044"/>
      <c r="E215" s="1044"/>
      <c r="F215" s="1045"/>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3"/>
      <c r="B216" s="1044"/>
      <c r="C216" s="1044"/>
      <c r="D216" s="1044"/>
      <c r="E216" s="1044"/>
      <c r="F216" s="1045"/>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4"/>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3"/>
      <c r="B217" s="1044"/>
      <c r="C217" s="1044"/>
      <c r="D217" s="1044"/>
      <c r="E217" s="1044"/>
      <c r="F217" s="104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3"/>
      <c r="B218" s="1044"/>
      <c r="C218" s="1044"/>
      <c r="D218" s="1044"/>
      <c r="E218" s="1044"/>
      <c r="F218" s="104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3"/>
      <c r="B219" s="1044"/>
      <c r="C219" s="1044"/>
      <c r="D219" s="1044"/>
      <c r="E219" s="1044"/>
      <c r="F219" s="104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3"/>
      <c r="B220" s="1044"/>
      <c r="C220" s="1044"/>
      <c r="D220" s="1044"/>
      <c r="E220" s="1044"/>
      <c r="F220" s="104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3"/>
      <c r="B221" s="1044"/>
      <c r="C221" s="1044"/>
      <c r="D221" s="1044"/>
      <c r="E221" s="1044"/>
      <c r="F221" s="104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3"/>
      <c r="B222" s="1044"/>
      <c r="C222" s="1044"/>
      <c r="D222" s="1044"/>
      <c r="E222" s="1044"/>
      <c r="F222" s="104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3"/>
      <c r="B223" s="1044"/>
      <c r="C223" s="1044"/>
      <c r="D223" s="1044"/>
      <c r="E223" s="1044"/>
      <c r="F223" s="104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3"/>
      <c r="B224" s="1044"/>
      <c r="C224" s="1044"/>
      <c r="D224" s="1044"/>
      <c r="E224" s="1044"/>
      <c r="F224" s="104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3"/>
      <c r="B225" s="1044"/>
      <c r="C225" s="1044"/>
      <c r="D225" s="1044"/>
      <c r="E225" s="1044"/>
      <c r="F225" s="104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3"/>
      <c r="B228" s="1044"/>
      <c r="C228" s="1044"/>
      <c r="D228" s="1044"/>
      <c r="E228" s="1044"/>
      <c r="F228" s="1045"/>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3"/>
      <c r="B229" s="1044"/>
      <c r="C229" s="1044"/>
      <c r="D229" s="1044"/>
      <c r="E229" s="1044"/>
      <c r="F229" s="1045"/>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4"/>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3"/>
      <c r="B230" s="1044"/>
      <c r="C230" s="1044"/>
      <c r="D230" s="1044"/>
      <c r="E230" s="1044"/>
      <c r="F230" s="104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3"/>
      <c r="B231" s="1044"/>
      <c r="C231" s="1044"/>
      <c r="D231" s="1044"/>
      <c r="E231" s="1044"/>
      <c r="F231" s="104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3"/>
      <c r="B232" s="1044"/>
      <c r="C232" s="1044"/>
      <c r="D232" s="1044"/>
      <c r="E232" s="1044"/>
      <c r="F232" s="104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3"/>
      <c r="B233" s="1044"/>
      <c r="C233" s="1044"/>
      <c r="D233" s="1044"/>
      <c r="E233" s="1044"/>
      <c r="F233" s="104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3"/>
      <c r="B234" s="1044"/>
      <c r="C234" s="1044"/>
      <c r="D234" s="1044"/>
      <c r="E234" s="1044"/>
      <c r="F234" s="104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3"/>
      <c r="B235" s="1044"/>
      <c r="C235" s="1044"/>
      <c r="D235" s="1044"/>
      <c r="E235" s="1044"/>
      <c r="F235" s="104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3"/>
      <c r="B236" s="1044"/>
      <c r="C236" s="1044"/>
      <c r="D236" s="1044"/>
      <c r="E236" s="1044"/>
      <c r="F236" s="104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3"/>
      <c r="B237" s="1044"/>
      <c r="C237" s="1044"/>
      <c r="D237" s="1044"/>
      <c r="E237" s="1044"/>
      <c r="F237" s="104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3"/>
      <c r="B238" s="1044"/>
      <c r="C238" s="1044"/>
      <c r="D238" s="1044"/>
      <c r="E238" s="1044"/>
      <c r="F238" s="104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3"/>
      <c r="B241" s="1044"/>
      <c r="C241" s="1044"/>
      <c r="D241" s="1044"/>
      <c r="E241" s="1044"/>
      <c r="F241" s="1045"/>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3"/>
      <c r="B242" s="1044"/>
      <c r="C242" s="1044"/>
      <c r="D242" s="1044"/>
      <c r="E242" s="1044"/>
      <c r="F242" s="1045"/>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4"/>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3"/>
      <c r="B243" s="1044"/>
      <c r="C243" s="1044"/>
      <c r="D243" s="1044"/>
      <c r="E243" s="1044"/>
      <c r="F243" s="104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3"/>
      <c r="B244" s="1044"/>
      <c r="C244" s="1044"/>
      <c r="D244" s="1044"/>
      <c r="E244" s="1044"/>
      <c r="F244" s="104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3"/>
      <c r="B245" s="1044"/>
      <c r="C245" s="1044"/>
      <c r="D245" s="1044"/>
      <c r="E245" s="1044"/>
      <c r="F245" s="104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3"/>
      <c r="B246" s="1044"/>
      <c r="C246" s="1044"/>
      <c r="D246" s="1044"/>
      <c r="E246" s="1044"/>
      <c r="F246" s="104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3"/>
      <c r="B247" s="1044"/>
      <c r="C247" s="1044"/>
      <c r="D247" s="1044"/>
      <c r="E247" s="1044"/>
      <c r="F247" s="104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3"/>
      <c r="B248" s="1044"/>
      <c r="C248" s="1044"/>
      <c r="D248" s="1044"/>
      <c r="E248" s="1044"/>
      <c r="F248" s="104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3"/>
      <c r="B249" s="1044"/>
      <c r="C249" s="1044"/>
      <c r="D249" s="1044"/>
      <c r="E249" s="1044"/>
      <c r="F249" s="104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3"/>
      <c r="B250" s="1044"/>
      <c r="C250" s="1044"/>
      <c r="D250" s="1044"/>
      <c r="E250" s="1044"/>
      <c r="F250" s="104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3"/>
      <c r="B251" s="1044"/>
      <c r="C251" s="1044"/>
      <c r="D251" s="1044"/>
      <c r="E251" s="1044"/>
      <c r="F251" s="104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3"/>
      <c r="B254" s="1044"/>
      <c r="C254" s="1044"/>
      <c r="D254" s="1044"/>
      <c r="E254" s="1044"/>
      <c r="F254" s="1045"/>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3"/>
      <c r="B255" s="1044"/>
      <c r="C255" s="1044"/>
      <c r="D255" s="1044"/>
      <c r="E255" s="1044"/>
      <c r="F255" s="1045"/>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4"/>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3"/>
      <c r="B256" s="1044"/>
      <c r="C256" s="1044"/>
      <c r="D256" s="1044"/>
      <c r="E256" s="1044"/>
      <c r="F256" s="104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3"/>
      <c r="B257" s="1044"/>
      <c r="C257" s="1044"/>
      <c r="D257" s="1044"/>
      <c r="E257" s="1044"/>
      <c r="F257" s="104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3"/>
      <c r="B258" s="1044"/>
      <c r="C258" s="1044"/>
      <c r="D258" s="1044"/>
      <c r="E258" s="1044"/>
      <c r="F258" s="104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3"/>
      <c r="B259" s="1044"/>
      <c r="C259" s="1044"/>
      <c r="D259" s="1044"/>
      <c r="E259" s="1044"/>
      <c r="F259" s="104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3"/>
      <c r="B260" s="1044"/>
      <c r="C260" s="1044"/>
      <c r="D260" s="1044"/>
      <c r="E260" s="1044"/>
      <c r="F260" s="104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3"/>
      <c r="B261" s="1044"/>
      <c r="C261" s="1044"/>
      <c r="D261" s="1044"/>
      <c r="E261" s="1044"/>
      <c r="F261" s="104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3"/>
      <c r="B262" s="1044"/>
      <c r="C262" s="1044"/>
      <c r="D262" s="1044"/>
      <c r="E262" s="1044"/>
      <c r="F262" s="104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3"/>
      <c r="B263" s="1044"/>
      <c r="C263" s="1044"/>
      <c r="D263" s="1044"/>
      <c r="E263" s="1044"/>
      <c r="F263" s="104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3"/>
      <c r="B264" s="1044"/>
      <c r="C264" s="1044"/>
      <c r="D264" s="1044"/>
      <c r="E264" s="1044"/>
      <c r="F264" s="104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1114" sqref="AP1114:AX111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351</v>
      </c>
      <c r="Z3" s="362"/>
      <c r="AA3" s="362"/>
      <c r="AB3" s="362"/>
      <c r="AC3" s="152" t="s">
        <v>336</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351</v>
      </c>
      <c r="Z36" s="362"/>
      <c r="AA36" s="362"/>
      <c r="AB36" s="362"/>
      <c r="AC36" s="152" t="s">
        <v>336</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351</v>
      </c>
      <c r="Z69" s="362"/>
      <c r="AA69" s="362"/>
      <c r="AB69" s="362"/>
      <c r="AC69" s="152" t="s">
        <v>336</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351</v>
      </c>
      <c r="Z102" s="362"/>
      <c r="AA102" s="362"/>
      <c r="AB102" s="362"/>
      <c r="AC102" s="152" t="s">
        <v>336</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351</v>
      </c>
      <c r="Z135" s="362"/>
      <c r="AA135" s="362"/>
      <c r="AB135" s="362"/>
      <c r="AC135" s="152" t="s">
        <v>336</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351</v>
      </c>
      <c r="Z168" s="362"/>
      <c r="AA168" s="362"/>
      <c r="AB168" s="362"/>
      <c r="AC168" s="152" t="s">
        <v>336</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351</v>
      </c>
      <c r="Z201" s="362"/>
      <c r="AA201" s="362"/>
      <c r="AB201" s="362"/>
      <c r="AC201" s="152" t="s">
        <v>336</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351</v>
      </c>
      <c r="Z234" s="362"/>
      <c r="AA234" s="362"/>
      <c r="AB234" s="362"/>
      <c r="AC234" s="152" t="s">
        <v>336</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351</v>
      </c>
      <c r="Z267" s="362"/>
      <c r="AA267" s="362"/>
      <c r="AB267" s="362"/>
      <c r="AC267" s="152" t="s">
        <v>336</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351</v>
      </c>
      <c r="Z300" s="362"/>
      <c r="AA300" s="362"/>
      <c r="AB300" s="362"/>
      <c r="AC300" s="152" t="s">
        <v>336</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351</v>
      </c>
      <c r="Z333" s="362"/>
      <c r="AA333" s="362"/>
      <c r="AB333" s="362"/>
      <c r="AC333" s="152" t="s">
        <v>336</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351</v>
      </c>
      <c r="Z366" s="362"/>
      <c r="AA366" s="362"/>
      <c r="AB366" s="362"/>
      <c r="AC366" s="152" t="s">
        <v>336</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351</v>
      </c>
      <c r="Z399" s="362"/>
      <c r="AA399" s="362"/>
      <c r="AB399" s="362"/>
      <c r="AC399" s="152" t="s">
        <v>336</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351</v>
      </c>
      <c r="Z432" s="362"/>
      <c r="AA432" s="362"/>
      <c r="AB432" s="362"/>
      <c r="AC432" s="152" t="s">
        <v>336</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351</v>
      </c>
      <c r="Z465" s="362"/>
      <c r="AA465" s="362"/>
      <c r="AB465" s="362"/>
      <c r="AC465" s="152" t="s">
        <v>336</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351</v>
      </c>
      <c r="Z498" s="362"/>
      <c r="AA498" s="362"/>
      <c r="AB498" s="362"/>
      <c r="AC498" s="152" t="s">
        <v>336</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351</v>
      </c>
      <c r="Z531" s="362"/>
      <c r="AA531" s="362"/>
      <c r="AB531" s="362"/>
      <c r="AC531" s="152" t="s">
        <v>336</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351</v>
      </c>
      <c r="Z564" s="362"/>
      <c r="AA564" s="362"/>
      <c r="AB564" s="362"/>
      <c r="AC564" s="152" t="s">
        <v>336</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351</v>
      </c>
      <c r="Z597" s="362"/>
      <c r="AA597" s="362"/>
      <c r="AB597" s="362"/>
      <c r="AC597" s="152" t="s">
        <v>336</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351</v>
      </c>
      <c r="Z630" s="362"/>
      <c r="AA630" s="362"/>
      <c r="AB630" s="362"/>
      <c r="AC630" s="152" t="s">
        <v>336</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351</v>
      </c>
      <c r="Z663" s="362"/>
      <c r="AA663" s="362"/>
      <c r="AB663" s="362"/>
      <c r="AC663" s="152" t="s">
        <v>336</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351</v>
      </c>
      <c r="Z696" s="362"/>
      <c r="AA696" s="362"/>
      <c r="AB696" s="362"/>
      <c r="AC696" s="152" t="s">
        <v>336</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351</v>
      </c>
      <c r="Z729" s="362"/>
      <c r="AA729" s="362"/>
      <c r="AB729" s="362"/>
      <c r="AC729" s="152" t="s">
        <v>336</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351</v>
      </c>
      <c r="Z762" s="362"/>
      <c r="AA762" s="362"/>
      <c r="AB762" s="362"/>
      <c r="AC762" s="152" t="s">
        <v>336</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351</v>
      </c>
      <c r="Z795" s="362"/>
      <c r="AA795" s="362"/>
      <c r="AB795" s="362"/>
      <c r="AC795" s="152" t="s">
        <v>336</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351</v>
      </c>
      <c r="Z828" s="362"/>
      <c r="AA828" s="362"/>
      <c r="AB828" s="362"/>
      <c r="AC828" s="152" t="s">
        <v>336</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351</v>
      </c>
      <c r="Z861" s="362"/>
      <c r="AA861" s="362"/>
      <c r="AB861" s="362"/>
      <c r="AC861" s="152" t="s">
        <v>336</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351</v>
      </c>
      <c r="Z894" s="362"/>
      <c r="AA894" s="362"/>
      <c r="AB894" s="362"/>
      <c r="AC894" s="152" t="s">
        <v>336</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351</v>
      </c>
      <c r="Z927" s="362"/>
      <c r="AA927" s="362"/>
      <c r="AB927" s="362"/>
      <c r="AC927" s="152" t="s">
        <v>336</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351</v>
      </c>
      <c r="Z960" s="362"/>
      <c r="AA960" s="362"/>
      <c r="AB960" s="362"/>
      <c r="AC960" s="152" t="s">
        <v>336</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351</v>
      </c>
      <c r="Z993" s="362"/>
      <c r="AA993" s="362"/>
      <c r="AB993" s="362"/>
      <c r="AC993" s="152" t="s">
        <v>336</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351</v>
      </c>
      <c r="Z1026" s="362"/>
      <c r="AA1026" s="362"/>
      <c r="AB1026" s="362"/>
      <c r="AC1026" s="152" t="s">
        <v>336</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351</v>
      </c>
      <c r="Z1059" s="362"/>
      <c r="AA1059" s="362"/>
      <c r="AB1059" s="362"/>
      <c r="AC1059" s="152" t="s">
        <v>336</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351</v>
      </c>
      <c r="Z1092" s="362"/>
      <c r="AA1092" s="362"/>
      <c r="AB1092" s="362"/>
      <c r="AC1092" s="152" t="s">
        <v>336</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351</v>
      </c>
      <c r="Z1125" s="362"/>
      <c r="AA1125" s="362"/>
      <c r="AB1125" s="362"/>
      <c r="AC1125" s="152" t="s">
        <v>336</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351</v>
      </c>
      <c r="Z1158" s="362"/>
      <c r="AA1158" s="362"/>
      <c r="AB1158" s="362"/>
      <c r="AC1158" s="152" t="s">
        <v>336</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351</v>
      </c>
      <c r="Z1191" s="362"/>
      <c r="AA1191" s="362"/>
      <c r="AB1191" s="362"/>
      <c r="AC1191" s="152" t="s">
        <v>336</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351</v>
      </c>
      <c r="Z1224" s="362"/>
      <c r="AA1224" s="362"/>
      <c r="AB1224" s="362"/>
      <c r="AC1224" s="152" t="s">
        <v>336</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351</v>
      </c>
      <c r="Z1257" s="362"/>
      <c r="AA1257" s="362"/>
      <c r="AB1257" s="362"/>
      <c r="AC1257" s="152" t="s">
        <v>336</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351</v>
      </c>
      <c r="Z1290" s="362"/>
      <c r="AA1290" s="362"/>
      <c r="AB1290" s="362"/>
      <c r="AC1290" s="152" t="s">
        <v>336</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2021-05-27T07:06:37Z</cp:lastPrinted>
  <dcterms:created xsi:type="dcterms:W3CDTF">2012-03-13T00:50:25Z</dcterms:created>
  <dcterms:modified xsi:type="dcterms:W3CDTF">2021-07-05T13:02:00Z</dcterms:modified>
</cp:coreProperties>
</file>