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6" i="3"/>
  <c r="AY213" i="3"/>
  <c r="AY255" i="3"/>
  <c r="AY604" i="3"/>
  <c r="AY459" i="3"/>
  <c r="AY645" i="3"/>
  <c r="AY271"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<sst xmlns="http://schemas.openxmlformats.org/spreadsheetml/2006/main" count="3397" uniqueCount="848">
  <si>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</si>
  <si>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</si>
  <si>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</si>
  <si>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</si>
  <si>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</si>
  <si>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</si>
  <si>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</si>
  <si>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</si>
  <si>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</si>
  <si>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</si>
  <si>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</si>
  <si>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</si>
  <si>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</si>
  <si>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</si>
  <si>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</si>
  <si>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</si>
  <si>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</si>
  <si>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</si>
  <si>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</si>
  <si>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</si>
  <si>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</si>
  <si>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</si>
  <si>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</si>
  <si>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</si>
  <si>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</si>
  <si>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</si>
  <si>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</si>
  <si>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</si>
  <si>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</si>
  <si>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</si>
  <si>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</si>
  <si>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</si>
  <si>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</si>
  <si>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</si>
  <si>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</si>
  <si>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</si>
  <si>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</si>
  <si>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</si>
  <si>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</si>
  <si>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</si>
  <si>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</si>
  <si>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</si>
  <si>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</si>
  <si>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</si>
  <si>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</si>
  <si>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</si>
  <si>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</si>
  <si>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</si>
  <si>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</si>
  <si>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</si>
  <si>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</si>
  <si>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</si>
  <si>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</si>
  <si>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</si>
  <si>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</si>
  <si>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</si>
  <si>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</si>
  <si>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</si>
  <si>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</si>
  <si>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</si>
  <si>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</si>
  <si>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</si>
  <si>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</si>
  <si>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</si>
  <si>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</si>
  <si>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</si>
  <si>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</si>
  <si>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</si>
  <si>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</si>
  <si>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</si>
  <si>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</si>
  <si>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</si>
  <si>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</si>
  <si>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</si>
  <si>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</si>
  <si>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</si>
  <si>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</si>
  <si>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</si>
  <si>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</si>
  <si>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</si>
  <si>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</si>
  <si>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</si>
  <si>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</si>
  <si>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</si>
  <si>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</si>
  <si>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</si>
  <si>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</si>
  <si>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</si>
  <si>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</si>
  <si>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</si>
  <si>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</si>
  <si>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</si>
  <si>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</si>
  <si>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</si>
  <si>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</si>
  <si>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</si>
  <si>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</si>
  <si>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</si>
  <si>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</si>
  <si>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</si>
  <si>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</si>
  <si>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</si>
  <si>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</si>
  <si>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</si>
  <si>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</si>
  <si>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</si>
  <si>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</si>
  <si>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</si>
  <si>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</si>
  <si>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</si>
  <si>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</si>
  <si>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</si>
  <si>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</si>
  <si>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</si>
  <si>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</si>
  <si>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</si>
  <si>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</si>
  <si>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</si>
  <si>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</si>
  <si>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</si>
  <si>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</si>
  <si>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</si>
  <si>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</si>
  <si>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</si>
  <si>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</si>
  <si>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</si>
  <si>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</si>
  <si>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</si>
  <si>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</si>
  <si>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</si>
  <si>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</si>
  <si>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</si>
  <si>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</si>
  <si>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</si>
  <si>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</si>
  <si>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</si>
  <si>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</si>
  <si>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</si>
  <si>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</si>
  <si>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</si>
  <si>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</si>
  <si>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</si>
  <si>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</si>
  <si>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</si>
  <si>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</si>
  <si>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</si>
  <si>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</si>
  <si>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</si>
  <si>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</si>
  <si>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</si>
  <si>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</si>
  <si>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</si>
  <si>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</si>
  <si>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</si>
  <si>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</si>
  <si>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</si>
  <si>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</si>
  <si>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</si>
  <si>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</si>
  <si>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</si>
  <si>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</si>
  <si>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</si>
  <si>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</si>
  <si>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</si>
  <si>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</si>
  <si>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</si>
  <si>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</si>
  <si>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</si>
  <si>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</si>
  <si>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</si>
  <si>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</si>
  <si>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</si>
  <si>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</si>
  <si>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</si>
  <si>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</si>
  <si>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</si>
  <si>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</si>
  <si>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</si>
  <si>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</si>
  <si>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</si>
  <si>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</si>
  <si>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</si>
  <si>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</si>
  <si>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</si>
  <si>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</si>
  <si>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</si>
  <si>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</si>
  <si>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</si>
  <si>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</si>
  <si>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</si>
  <si>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</si>
  <si>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</si>
  <si>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</si>
  <si>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</si>
  <si>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</si>
  <si>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</si>
  <si>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</si>
  <si>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</si>
  <si>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</si>
  <si>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</si>
  <si>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</si>
  <si>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</si>
  <si>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</si>
  <si>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</si>
  <si>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</si>
  <si>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</si>
  <si>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</si>
  <si>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</si>
  <si>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</si>
  <si>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</si>
  <si>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</si>
  <si>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</si>
  <si>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</si>
  <si>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</si>
  <si>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</si>
  <si>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</si>
  <si>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</si>
  <si>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</si>
  <si>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</si>
  <si>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</si>
  <si>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</si>
  <si>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</si>
  <si>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</si>
  <si>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</si>
  <si>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</si>
  <si>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</si>
  <si>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</si>
  <si>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</si>
  <si>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</si>
  <si>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</si>
  <si>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</si>
  <si>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</si>
  <si>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</si>
  <si>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</si>
  <si>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</si>
  <si>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</si>
  <si>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</si>
  <si>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</si>
  <si>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</si>
  <si>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</si>
  <si>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</si>
  <si>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</si>
  <si>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</si>
  <si>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</si>
  <si>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</si>
  <si>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</si>
  <si>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</si>
  <si>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</si>
  <si>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</si>
  <si>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</si>
  <si>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</si>
  <si>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</si>
  <si>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</si>
  <si>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</si>
  <si>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</si>
  <si>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</si>
  <si>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</si>
  <si>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</si>
  <si>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</si>
  <si>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</si>
  <si>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</si>
  <si>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</si>
  <si>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</si>
  <si>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</si>
  <si>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</si>
  <si>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</si>
  <si>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</si>
  <si>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</si>
  <si>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</si>
  <si>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</si>
  <si>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</si>
  <si>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</si>
  <si>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</si>
  <si>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</si>
  <si>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</si>
  <si>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</si>
  <si>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</si>
  <si>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</si>
  <si>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</si>
  <si>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</si>
  <si>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</si>
  <si>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</si>
  <si>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</si>
  <si>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</si>
  <si>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</si>
  <si>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</si>
  <si>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</si>
  <si>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</si>
  <si>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</si>
  <si>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</si>
  <si>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</si>
  <si>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</si>
  <si>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</si>
  <si>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</si>
  <si>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</si>
  <si>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</si>
  <si>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</si>
  <si>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</si>
  <si>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</si>
  <si>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</si>
  <si>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</si>
  <si>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</si>
  <si>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</si>
  <si>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</si>
  <si>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</si>
  <si>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</si>
  <si>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</si>
  <si>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</si>
  <si>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</si>
  <si>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</si>
  <si>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</si>
  <si>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</si>
  <si>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</si>
  <si>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</si>
  <si>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</si>
  <si>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</si>
  <si>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</si>
  <si>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</si>
  <si>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</si>
  <si>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</si>
  <si>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</si>
  <si>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</si>
  <si>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</si>
  <si>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</si>
  <si>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</si>
  <si>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</si>
  <si>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</si>
  <si>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</si>
  <si>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</si>
  <si>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</si>
  <si>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</si>
  <si>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</si>
  <si>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</si>
  <si>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</si>
  <si>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</si>
  <si>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</si>
  <si>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</si>
  <si>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</si>
  <si>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</si>
  <si>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</si>
  <si>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</si>
  <si>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</si>
  <si>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</si>
  <si>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</si>
  <si>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</si>
  <si>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</si>
  <si>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</si>
  <si>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</si>
  <si>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</si>
  <si>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</si>
  <si>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</si>
  <si>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</si>
  <si>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</si>
  <si>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</si>
  <si>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</si>
  <si>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</si>
  <si>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</si>
  <si>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</si>
  <si>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</si>
  <si>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</si>
  <si>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</si>
  <si>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</si>
  <si>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</si>
  <si>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</si>
  <si>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</si>
  <si>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</si>
  <si>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</si>
  <si>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</si>
  <si>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</si>
  <si>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</si>
  <si>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</si>
  <si>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</si>
  <si>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</si>
  <si>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</si>
  <si>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</si>
  <si>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</si>
  <si>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</si>
  <si>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</si>
  <si>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</si>
  <si>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</si>
  <si>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</si>
  <si>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</si>
  <si>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</si>
  <si>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</si>
  <si>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</si>
  <si>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</si>
  <si>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</si>
  <si>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</si>
  <si>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</si>
  <si>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</si>
  <si>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</si>
  <si>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</si>
  <si>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</si>
  <si>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</si>
  <si>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</si>
  <si>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</si>
  <si>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</si>
  <si>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</si>
  <si>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</si>
  <si>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</si>
  <si>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</si>
  <si>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</si>
  <si>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</si>
  <si>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</si>
  <si>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</si>
  <si>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</si>
  <si>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</si>
  <si>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</si>
  <si>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</si>
  <si>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</si>
  <si>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</si>
  <si>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</si>
  <si>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</si>
  <si>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</si>
  <si>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</si>
  <si>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</si>
  <si>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</si>
  <si>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</si>
  <si>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</si>
  <si>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</si>
  <si>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</si>
  <si>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</si>
  <si>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</si>
  <si>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</si>
  <si>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</si>
  <si>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</si>
  <si>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</si>
  <si>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</si>
  <si>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</si>
  <si>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</si>
  <si>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</si>
  <si>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</si>
  <si>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</si>
  <si>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</si>
  <si>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</si>
  <si>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</si>
  <si>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</si>
  <si>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</si>
  <si>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</si>
  <si>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</si>
  <si>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</si>
  <si>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</si>
  <si>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</si>
  <si>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</si>
  <si>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</si>
  <si>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</si>
  <si>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</si>
  <si>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</si>
  <si>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</si>
  <si>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</si>
  <si>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</si>
  <si>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</si>
  <si>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</si>
  <si>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</si>
  <si>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</si>
  <si>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</si>
  <si>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</si>
  <si>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</si>
  <si>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</si>
  <si>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</si>
  <si>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</si>
  <si>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</si>
  <si>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</si>
  <si>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</si>
  <si>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</si>
  <si>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</si>
  <si>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</si>
  <si>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</si>
  <si>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</si>
  <si>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</si>
  <si>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</si>
  <si>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</si>
  <si>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</si>
  <si>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</si>
  <si>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</si>
  <si>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</si>
  <si>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</si>
  <si>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</si>
  <si>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</si>
  <si>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</si>
  <si>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</si>
  <si>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</si>
  <si>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</si>
  <si>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</si>
  <si>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</si>
  <si>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</si>
  <si>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</si>
  <si>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</si>
  <si>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</si>
  <si>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</si>
  <si>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</si>
  <si>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</si>
  <si>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</si>
  <si>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</si>
  <si>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</si>
  <si>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</si>
  <si>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</si>
  <si>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</si>
  <si>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</si>
  <si>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</si>
  <si>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</si>
  <si>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</si>
  <si>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</si>
  <si>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</si>
  <si>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</si>
  <si>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</si>
  <si>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</si>
  <si>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</si>
  <si>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</si>
  <si>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</si>
  <si>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</si>
  <si>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</si>
  <si>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</si>
  <si>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</si>
  <si>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</si>
  <si>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</si>
  <si>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</si>
  <si>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</si>
  <si>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</si>
  <si>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</si>
  <si>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</si>
  <si>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</si>
  <si>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</si>
  <si>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</si>
  <si>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</si>
  <si>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</si>
  <si>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</si>
  <si>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</si>
  <si>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</si>
  <si>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</si>
  <si>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</si>
  <si>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</si>
  <si>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</si>
  <si>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</si>
  <si>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</si>
  <si>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</si>
  <si>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</si>
  <si>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</si>
  <si>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</si>
  <si>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</si>
  <si>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</si>
  <si>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</si>
  <si>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</si>
  <si>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</si>
  <si>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</si>
  <si>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</si>
  <si>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</si>
  <si>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</si>
  <si>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</si>
  <si>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</si>
  <si>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</si>
  <si>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</si>
  <si>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</si>
  <si>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</si>
  <si>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</si>
  <si>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</si>
  <si>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</si>
  <si>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</si>
  <si>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</si>
  <si>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</si>
  <si>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</si>
  <si>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</si>
  <si>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</si>
  <si>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</si>
  <si>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</si>
  <si>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</si>
  <si>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</si>
  <si>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</si>
  <si>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</si>
  <si>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</si>
  <si>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</si>
  <si>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</si>
  <si>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</si>
  <si>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</si>
  <si>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</si>
  <si>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</si>
  <si>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</si>
  <si>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</si>
  <si>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</si>
  <si>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</si>
  <si>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</si>
  <si>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</si>
  <si>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</si>
  <si>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</si>
  <si>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</si>
  <si>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</si>
  <si>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</si>
  <si>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</si>
  <si>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</si>
  <si>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</si>
  <si>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</si>
  <si>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</si>
  <si>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</si>
  <si>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</si>
  <si>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</si>
  <si>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</si>
  <si>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</si>
  <si>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</si>
  <si>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</si>
  <si>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</si>
  <si>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</si>
  <si>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</si>
  <si>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</si>
  <si>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</si>
  <si>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</si>
  <si>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</si>
  <si>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</si>
  <si>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</si>
  <si>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</si>
  <si>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</si>
  <si>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</si>
  <si>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</si>
  <si>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</si>
  <si>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</si>
  <si>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</si>
  <si>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</si>
  <si>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</si>
  <si>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</si>
  <si>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</si>
  <si>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</si>
  <si>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</si>
  <si>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</si>
  <si>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</si>
  <si>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</si>
  <si>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</si>
  <si>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</si>
  <si>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</si>
  <si>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</si>
  <si>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</si>
  <si>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</si>
  <si>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</si>
  <si>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</si>
  <si>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</si>
  <si>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</si>
  <si>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</si>
  <si>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</si>
  <si>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</si>
  <si>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</si>
  <si>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</si>
  <si>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</si>
  <si>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</si>
  <si>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</si>
  <si>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</si>
  <si>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</si>
  <si>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</si>
  <si>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</si>
  <si>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</si>
  <si>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</si>
  <si>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</si>
  <si>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</si>
  <si>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</si>
  <si>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</si>
  <si>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</si>
  <si>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</si>
  <si>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</si>
  <si>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</si>
  <si>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</si>
  <si>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</si>
  <si>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</si>
  <si>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</si>
  <si>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</si>
  <si>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</si>
  <si>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</si>
  <si>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</si>
  <si>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</si>
  <si>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</si>
  <si>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</si>
  <si>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</si>
  <si>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</si>
  <si>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</si>
  <si>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</si>
  <si>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</si>
  <si>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</si>
  <si>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</si>
  <si>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</si>
  <si>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</si>
  <si>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</si>
  <si>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</si>
  <si>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</si>
  <si>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</si>
  <si>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</si>
  <si>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</si>
  <si>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</si>
  <si>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</si>
  <si>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</si>
  <si>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</si>
  <si>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</si>
  <si>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</si>
  <si>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</si>
  <si>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</si>
  <si>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</si>
  <si>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</si>
  <si>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</si>
  <si>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</si>
  <si>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</si>
  <si>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</si>
  <si>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</si>
  <si>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</si>
  <si>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</si>
  <si>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</si>
  <si>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</si>
  <si>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</si>
  <si>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</si>
  <si>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</si>
  <si>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</si>
  <si>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</si>
  <si>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</si>
  <si>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</si>
  <si>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</si>
  <si>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</si>
  <si>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</si>
  <si>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</si>
  <si>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</si>
  <si>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</si>
  <si>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騒音防止事業（住宅防音）</t>
    <phoneticPr fontId="5"/>
  </si>
  <si>
    <t>地方協力局</t>
  </si>
  <si>
    <t>防音対策課</t>
  </si>
  <si>
    <t>防音対策課長
扇谷　治</t>
  </si>
  <si>
    <t>○</t>
  </si>
  <si>
    <t>防衛施設周辺の生活環境の整備等に関する法律第４条</t>
  </si>
  <si>
    <t>平成３１年度以降に係る防衛計画の大綱、中期防衛力整備計画（平成３１年度～平成３５年度）（平成３０年１２月１８日　国家安全保障会議決定・閣議決定）</t>
  </si>
  <si>
    <t>　防衛施設は、わが国の防衛力と日米安全保障体制を支える基盤として必要不可欠なものであり、これらは、演習場、飛行場などの用途が多岐にわたり、広大な土地を必要とするものである。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航空機による頻繁な離着陸、火砲による射撃が周辺地域の生活環境に大きな影響を及ぼす場合があり、さらにジェット戦闘機等による航空機騒音については、各地で訴訟が提起されている状況である。　
　これらの障害が著しいと認めて防衛大臣が指定する第一種区域の指定の際現に所在する住宅等を対象にその障害を防止し、又は軽減するため住宅の所有者等が行う防音工事に対して国が補助金の交付を行うことによって、関係住民の生活の安定及び福祉の向上に寄与することで理解と協力が得られ、ひいては、防衛施設の安定的な使用に寄与する。</t>
  </si>
  <si>
    <t>　防衛施設は、わが国の防衛力と日米安全保障体制を支える基盤として必要不可欠なものであり、これらは、演習場、飛行場などの用途が多岐にわたり、広大な土地を必要とするものである。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航空機による頻繁な離着陸、火砲による射撃が周辺地域の生活環境に大きな影響を及ぼす場合があり、さらにジェット戦闘機等による航空機騒音については、各地で訴訟が提起されている状況である。　
　これらの障害が著しいと認めて防衛大臣が指定する第一種区域の指定の際現に所在する住宅等を対象にその障害を防止し、又は軽減するため住宅の所有者等が行う防音工事に対して国が補助金の交付を行うことによって、関係住民の生活の安定及び福祉の向上に寄与することで理解と協力が得られ、ひいては、防衛施設の安定的な使用に寄与する。</t>
    <phoneticPr fontId="5"/>
  </si>
  <si>
    <t>　自衛隊等の航空機の離陸、着陸等の頻繁な実施により生ずる音響等に起因する障害が著しいと認めて防衛大臣が指定する第一種区域の指定の際現に所在する住宅等を対象に、自衛隊等の航空機の音響等に起因する障害を防止又は軽減するため住宅の所有者等が行う防音工事に対し、助成を行うものである。
　なお、補助率10/10により防音工事、補助率9/10（生活保護法（昭和25年法律第144号）第６条第１項に規定する被保護者等である場合は10/10）により空気調和機器機能復旧工事、補助率10/10により防音建具機能復旧工事についてそれぞれ助成を行うものである。</t>
  </si>
  <si>
    <t>-</t>
  </si>
  <si>
    <t>教育施設等騒音防止対策事業費補助金</t>
    <rPh sb="0" eb="2">
      <t>キョウイク</t>
    </rPh>
    <rPh sb="2" eb="4">
      <t>シセツ</t>
    </rPh>
    <rPh sb="4" eb="5">
      <t>トウ</t>
    </rPh>
    <rPh sb="5" eb="7">
      <t>ソウオン</t>
    </rPh>
    <rPh sb="7" eb="9">
      <t>ボウシ</t>
    </rPh>
    <rPh sb="9" eb="11">
      <t>タイサク</t>
    </rPh>
    <rPh sb="11" eb="14">
      <t>ジギョウヒ</t>
    </rPh>
    <rPh sb="14" eb="17">
      <t>ホジョキン</t>
    </rPh>
    <phoneticPr fontId="5"/>
  </si>
  <si>
    <t>住宅防音工事助成申請等事務委託費</t>
    <rPh sb="0" eb="2">
      <t>ジュウタク</t>
    </rPh>
    <rPh sb="2" eb="4">
      <t>ボウオン</t>
    </rPh>
    <rPh sb="4" eb="6">
      <t>コウジ</t>
    </rPh>
    <rPh sb="6" eb="8">
      <t>ジョセイ</t>
    </rPh>
    <rPh sb="8" eb="10">
      <t>シンセイ</t>
    </rPh>
    <rPh sb="10" eb="11">
      <t>トウ</t>
    </rPh>
    <rPh sb="11" eb="13">
      <t>ジム</t>
    </rPh>
    <rPh sb="13" eb="15">
      <t>イタク</t>
    </rPh>
    <rPh sb="15" eb="16">
      <t>ヒ</t>
    </rPh>
    <phoneticPr fontId="5"/>
  </si>
  <si>
    <t>防衛施設安定運用業務庁費</t>
  </si>
  <si>
    <t>職員旅費</t>
    <rPh sb="0" eb="2">
      <t>ショクイン</t>
    </rPh>
    <rPh sb="2" eb="4">
      <t>リョヒ</t>
    </rPh>
    <phoneticPr fontId="5"/>
  </si>
  <si>
    <t>防音工事対象世帯に対する防音工事の実施</t>
    <phoneticPr fontId="5"/>
  </si>
  <si>
    <t>防音工事対象世帯数に対する工事進捗率（中間目標及び目標最終年度については、住宅所有者等の希望時期により変動することから設定できない）</t>
    <phoneticPr fontId="5"/>
  </si>
  <si>
    <t>令和２年度防音工事進捗状況</t>
    <rPh sb="0" eb="2">
      <t>レイワ</t>
    </rPh>
    <rPh sb="3" eb="5">
      <t>ネンド</t>
    </rPh>
    <rPh sb="4" eb="5">
      <t>ド</t>
    </rPh>
    <phoneticPr fontId="5"/>
  </si>
  <si>
    <t>防音工事実施世帯数
（初めて防音工事を実施する世帯のほか、防音建具及び空気調和機器の機能復旧工事等を実施した世帯を含む。）</t>
  </si>
  <si>
    <t>世帯</t>
    <rPh sb="0" eb="2">
      <t>セタイ</t>
    </rPh>
    <phoneticPr fontId="5"/>
  </si>
  <si>
    <t>百万円/世帯</t>
    <rPh sb="0" eb="3">
      <t>ヒャクマンエン</t>
    </rPh>
    <rPh sb="4" eb="6">
      <t>セタイ</t>
    </rPh>
    <phoneticPr fontId="5"/>
  </si>
  <si>
    <t>37,996/23,524</t>
  </si>
  <si>
    <t>50,755/25,637</t>
  </si>
  <si>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</si>
  <si>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phoneticPr fontId="5"/>
  </si>
  <si>
    <t>防衛施設とその周辺地域とのより一層の調和</t>
    <phoneticPr fontId="5"/>
  </si>
  <si>
    <t>防衛施設周辺対策事業の推進</t>
    <phoneticPr fontId="5"/>
  </si>
  <si>
    <t>令和５年度</t>
    <phoneticPr fontId="5"/>
  </si>
  <si>
    <t>　本事業は、補助事業者（住民等）が騒音を防止又は軽減するため、防衛施設周辺における住宅防音事業及び空気調和機器稼働事業に関する補助金交付要綱に基づき申請し、事業を実施していることから、国民や社会のニーズを的確に反映している。</t>
  </si>
  <si>
    <t>　本事業は、防衛という国民の利益のために特定の地域の住民が受けている不利益を公平の観点から是正する、いわば補償的な性格を有するものであり、国の責務として国自ら行うものである。</t>
  </si>
  <si>
    <t>　本事業は、自衛隊等の航空機の離陸、着陸等の頻繁な実施により生ずる音響に起因する障害が著しいと認めて防衛大臣が指定する第一種区域の指定の際現に所在する住宅等を対象にその障害を防止し、又は軽減するため住宅の所有者等が行う防音工事に対して国が補助金の交付行うことによって、関係住民の生活の安定及び福祉の向上が図られることにより、防衛行政に対する理解と協力が得られるため、必要かつ適切な事業である。</t>
  </si>
  <si>
    <t>有</t>
  </si>
  <si>
    <t>無</t>
  </si>
  <si>
    <t>　住宅所有者等への補助金については、補助事業であり、国において入札・契約は行っていない。
　なお、住宅防音事業に係る事務手続補助等委託業務については、一般競争入札を利用し、競争性を確保しているため、支出先の選定は妥当である。また、これまで、商工会議所、行政書士会等に対して住宅防音事業に係る事務手続補助等委託業務の入札公告等についてお知らせを依頼するなど、応札者数を増やし競争性を高めるための周知活動に努めている。</t>
    <rPh sb="159" eb="161">
      <t>コウコク</t>
    </rPh>
    <phoneticPr fontId="5"/>
  </si>
  <si>
    <t>‐</t>
  </si>
  <si>
    <t>　防衛施設の生活環境の整備等に関する法律等に基づき助成を行っており、その補助対象に応じて適正に定めていることから、受益者との負担関係は妥当である。</t>
  </si>
  <si>
    <t>　防衛施設周辺における住宅防音事業及び空気調和機器稼働事業に関する補助金交付要綱等に基づく補助事業者からの交付申請については、補助事業の目的、騒音の状況に応じた工法、単価、積算基準等の審査等を行い、真に必要なものに限定して経費を算定しているため、コスト水準は妥当である。</t>
  </si>
  <si>
    <t>　防衛施設周辺における住宅防音事業及び空気調和機器稼働事業に関する補助金交付要綱に基づき、補助事業者からの交付申請の提出を受け、補助金適正化法に基づき、事業の目的や効果、事業の内容の審査を行い、交付決定をしており、補助事業者から事業完了後に提出される実績報告書に基づき、必要に応じ事業現場等の確認を行い、事業に使用された経費を審査した上で確定している。</t>
  </si>
  <si>
    <t>　エアコンの普及状況を踏まえ、平成１９年度から工事対象室にエアコンが設置されている場合は、エアコンを補助対象外としたことや、平成２２年度、平成２８年度及び平成２９年度において、効率的・効果的な工事内容の採用、工事メニューの整理合理化等を図り、コスト削減に努めている。</t>
    <rPh sb="75" eb="76">
      <t>オヨ</t>
    </rPh>
    <rPh sb="77" eb="79">
      <t>ヘイセイ</t>
    </rPh>
    <rPh sb="81" eb="83">
      <t>ネンド</t>
    </rPh>
    <phoneticPr fontId="5"/>
  </si>
  <si>
    <t>△</t>
  </si>
  <si>
    <t>　 平成１８年の厚木飛行場の第一種区域の見直しによる対象区域の一部拡大に伴い、対象世帯が増加したものの、対象世帯に応じた適切な予算設定及び執行管理により、防音工事の進捗は図られている。</t>
    <rPh sb="36" eb="37">
      <t>トモナ</t>
    </rPh>
    <rPh sb="52" eb="54">
      <t>タイショウ</t>
    </rPh>
    <rPh sb="54" eb="56">
      <t>セタイ</t>
    </rPh>
    <rPh sb="57" eb="58">
      <t>オウ</t>
    </rPh>
    <rPh sb="60" eb="62">
      <t>テキセツ</t>
    </rPh>
    <rPh sb="63" eb="65">
      <t>ヨサン</t>
    </rPh>
    <rPh sb="65" eb="67">
      <t>セッテイ</t>
    </rPh>
    <rPh sb="67" eb="68">
      <t>オヨ</t>
    </rPh>
    <rPh sb="69" eb="71">
      <t>シッコウ</t>
    </rPh>
    <rPh sb="71" eb="73">
      <t>カンリ</t>
    </rPh>
    <rPh sb="85" eb="86">
      <t>ハカ</t>
    </rPh>
    <phoneticPr fontId="5"/>
  </si>
  <si>
    <t>　個人の事情によるものを除き、概ね見合ったものである。</t>
  </si>
  <si>
    <t>　 防音工事は居住の用に供する住宅に対して行われるものであり、日常生活の中心拠点として十分に活用されている。</t>
  </si>
  <si>
    <t>国土交通省</t>
  </si>
  <si>
    <t>空港周辺環境対策事業</t>
  </si>
  <si>
    <t>国土交通省において実施している事業とは対象施設（飛行場等）が異なる（飛行場等の設置・管理者がそれぞれ実施）。</t>
  </si>
  <si>
    <t>　防音工事の実施に際しては、引き続き事業内容や経費の審査等を確実に実施するとともに、効率的かつ効果的な工事内容の採用等、コスト削減に努め、効率的な予算執行及び予算要求に取り組み、事業効果の更なる向上に努める。</t>
  </si>
  <si>
    <t>0471</t>
    <phoneticPr fontId="5"/>
  </si>
  <si>
    <t>0362</t>
    <phoneticPr fontId="5"/>
  </si>
  <si>
    <t>0330</t>
    <phoneticPr fontId="5"/>
  </si>
  <si>
    <t>0477</t>
    <phoneticPr fontId="5"/>
  </si>
  <si>
    <t>0379</t>
    <phoneticPr fontId="5"/>
  </si>
  <si>
    <t>0257</t>
    <phoneticPr fontId="5"/>
  </si>
  <si>
    <t>0329</t>
    <phoneticPr fontId="5"/>
  </si>
  <si>
    <t>0337</t>
    <phoneticPr fontId="5"/>
  </si>
  <si>
    <t>0346</t>
    <phoneticPr fontId="5"/>
  </si>
  <si>
    <t>A.南関東防衛局</t>
    <rPh sb="2" eb="5">
      <t>ミナミカントウ</t>
    </rPh>
    <rPh sb="5" eb="8">
      <t>ボウエイキョク</t>
    </rPh>
    <phoneticPr fontId="5"/>
  </si>
  <si>
    <t>補助金・外部委託</t>
    <phoneticPr fontId="5"/>
  </si>
  <si>
    <t>住宅防音工事及び住宅防音事業に係る事務の一部を委託</t>
    <phoneticPr fontId="5"/>
  </si>
  <si>
    <t>南関東防衛局</t>
    <rPh sb="0" eb="3">
      <t>ミナミカントウ</t>
    </rPh>
    <rPh sb="3" eb="6">
      <t>ボウエイキョク</t>
    </rPh>
    <phoneticPr fontId="5"/>
  </si>
  <si>
    <t>沖縄防衛局</t>
    <rPh sb="0" eb="2">
      <t>オキナワ</t>
    </rPh>
    <rPh sb="2" eb="5">
      <t>ボウエイキョク</t>
    </rPh>
    <phoneticPr fontId="5"/>
  </si>
  <si>
    <t>北関東防衛局</t>
    <rPh sb="0" eb="3">
      <t>キタカントウ</t>
    </rPh>
    <rPh sb="3" eb="6">
      <t>ボウエイキョク</t>
    </rPh>
    <phoneticPr fontId="5"/>
  </si>
  <si>
    <t>九州防衛局</t>
    <rPh sb="0" eb="2">
      <t>キュウシュウ</t>
    </rPh>
    <rPh sb="2" eb="5">
      <t>ボウエイキョク</t>
    </rPh>
    <phoneticPr fontId="5"/>
  </si>
  <si>
    <t>北海道防衛局</t>
    <rPh sb="0" eb="3">
      <t>ホッカイドウ</t>
    </rPh>
    <rPh sb="3" eb="6">
      <t>ボウエイキョク</t>
    </rPh>
    <phoneticPr fontId="5"/>
  </si>
  <si>
    <t>東北防衛局</t>
    <rPh sb="0" eb="2">
      <t>トウホク</t>
    </rPh>
    <rPh sb="2" eb="5">
      <t>ボウエイキョク</t>
    </rPh>
    <phoneticPr fontId="5"/>
  </si>
  <si>
    <t>近畿中部防衛局</t>
    <rPh sb="0" eb="2">
      <t>キンキ</t>
    </rPh>
    <rPh sb="2" eb="4">
      <t>チュウブ</t>
    </rPh>
    <rPh sb="4" eb="7">
      <t>ボウエイキョク</t>
    </rPh>
    <phoneticPr fontId="5"/>
  </si>
  <si>
    <t>中国四国防衛局</t>
    <rPh sb="0" eb="2">
      <t>チュウゴク</t>
    </rPh>
    <rPh sb="2" eb="4">
      <t>シコク</t>
    </rPh>
    <rPh sb="4" eb="7">
      <t>ボウエイキョク</t>
    </rPh>
    <phoneticPr fontId="5"/>
  </si>
  <si>
    <t>住宅防音事業、住宅防音事業に係る事務手続補助等業務委託</t>
    <phoneticPr fontId="5"/>
  </si>
  <si>
    <t>55,972/25,538</t>
    <phoneticPr fontId="5"/>
  </si>
  <si>
    <t>68,386/31,957</t>
    <phoneticPr fontId="5"/>
  </si>
  <si>
    <t>B.東京都住宅供給公社</t>
    <phoneticPr fontId="5"/>
  </si>
  <si>
    <t>補助金</t>
    <rPh sb="0" eb="3">
      <t>ホジョキン</t>
    </rPh>
    <phoneticPr fontId="5"/>
  </si>
  <si>
    <t>住宅防音工事</t>
    <rPh sb="0" eb="2">
      <t>ジュウタク</t>
    </rPh>
    <rPh sb="2" eb="4">
      <t>ボウオン</t>
    </rPh>
    <rPh sb="4" eb="6">
      <t>コウジ</t>
    </rPh>
    <phoneticPr fontId="5"/>
  </si>
  <si>
    <t>東京都住宅供給公社</t>
    <phoneticPr fontId="5"/>
  </si>
  <si>
    <t>補助事業者Ａ</t>
    <phoneticPr fontId="5"/>
  </si>
  <si>
    <t>補助事業者B</t>
    <phoneticPr fontId="5"/>
  </si>
  <si>
    <t>（株）ﾀﾞｲﾚｸﾄ21</t>
    <phoneticPr fontId="5"/>
  </si>
  <si>
    <t>(有)東眞</t>
    <phoneticPr fontId="5"/>
  </si>
  <si>
    <t>補助事業者C</t>
    <phoneticPr fontId="5"/>
  </si>
  <si>
    <t>補助事業者D</t>
    <phoneticPr fontId="5"/>
  </si>
  <si>
    <t>(有)三海</t>
    <phoneticPr fontId="5"/>
  </si>
  <si>
    <t>補助事業者E</t>
    <phoneticPr fontId="5"/>
  </si>
  <si>
    <t>-</t>
    <phoneticPr fontId="5"/>
  </si>
  <si>
    <t>住宅防音事業</t>
    <rPh sb="0" eb="2">
      <t>ジュウタク</t>
    </rPh>
    <rPh sb="2" eb="4">
      <t>ボウオン</t>
    </rPh>
    <rPh sb="4" eb="6">
      <t>ジギョウ</t>
    </rPh>
    <phoneticPr fontId="5"/>
  </si>
  <si>
    <t>補助金等交付</t>
  </si>
  <si>
    <t>(株）九州住宅防音中野事務所</t>
  </si>
  <si>
    <t>住宅防音事業に係る事務手続補助等業務</t>
    <rPh sb="0" eb="2">
      <t>ジュウタク</t>
    </rPh>
    <rPh sb="2" eb="4">
      <t>ボウオン</t>
    </rPh>
    <rPh sb="4" eb="6">
      <t>ジギョウ</t>
    </rPh>
    <rPh sb="7" eb="8">
      <t>カカ</t>
    </rPh>
    <rPh sb="9" eb="11">
      <t>ジム</t>
    </rPh>
    <rPh sb="11" eb="13">
      <t>テツヅ</t>
    </rPh>
    <rPh sb="13" eb="15">
      <t>ホジョ</t>
    </rPh>
    <rPh sb="15" eb="16">
      <t>トウ</t>
    </rPh>
    <rPh sb="16" eb="18">
      <t>ギョウム</t>
    </rPh>
    <phoneticPr fontId="5"/>
  </si>
  <si>
    <t>国庫債務負担行為等</t>
  </si>
  <si>
    <t>C</t>
  </si>
  <si>
    <t>アールシー建築デザイン株式会社</t>
  </si>
  <si>
    <t>合資会社謝名ハウジングサービス</t>
  </si>
  <si>
    <t>株式会社空間設計パートナーズ</t>
  </si>
  <si>
    <t>外部委託</t>
    <rPh sb="0" eb="2">
      <t>ガイブ</t>
    </rPh>
    <rPh sb="2" eb="4">
      <t>イタク</t>
    </rPh>
    <phoneticPr fontId="5"/>
  </si>
  <si>
    <t>住宅防音事業に係る事務の一部を委託</t>
    <rPh sb="0" eb="2">
      <t>ジュウタク</t>
    </rPh>
    <rPh sb="2" eb="4">
      <t>ボウオン</t>
    </rPh>
    <rPh sb="4" eb="6">
      <t>ジギョウ</t>
    </rPh>
    <rPh sb="7" eb="8">
      <t>カカ</t>
    </rPh>
    <rPh sb="9" eb="11">
      <t>ジム</t>
    </rPh>
    <rPh sb="12" eb="14">
      <t>イチブ</t>
    </rPh>
    <rPh sb="15" eb="17">
      <t>イタク</t>
    </rPh>
    <phoneticPr fontId="5"/>
  </si>
  <si>
    <t>Ⅰ－４－（３）　地域コミュニティーとの連携</t>
    <rPh sb="8" eb="10">
      <t>チイキ</t>
    </rPh>
    <rPh sb="19" eb="21">
      <t>レンケイ</t>
    </rPh>
    <phoneticPr fontId="5"/>
  </si>
  <si>
    <t>東海防衛支局</t>
    <rPh sb="0" eb="2">
      <t>トウカイ</t>
    </rPh>
    <rPh sb="2" eb="4">
      <t>ボウエイ</t>
    </rPh>
    <rPh sb="4" eb="6">
      <t>シキョク</t>
    </rPh>
    <phoneticPr fontId="5"/>
  </si>
  <si>
    <t>-</t>
    <phoneticPr fontId="5"/>
  </si>
  <si>
    <t>-</t>
    <phoneticPr fontId="19"/>
  </si>
  <si>
    <t>１．必要性
　防音工事については、自衛隊等の航空機の音響等に起因する障害を防止又は軽減するため、環境基本法（平成５年法律第９１号）第１６条第１項の規定により告示された航空機騒音に係る環境基準について（昭和４８年環境庁告示第１５４号。以下「環境基準」という。）の趣旨を踏まえ、屋内環境が保持されるよう実施するものである。
　これにより、防衛施設を安定的に使用できることから、防衛省が実施することが適切である。
２．効率性
　補助金等に係る予算の執行の適正化に関する法律（昭和３０年法律第１７９号）等に基づき、補助事業者から交付の申請があったときは、目的及び内容が適正であるか等を審査のうえ交付決定を行うとともに、事業完了後は補助事業者からの報告を受け、交付の決定の内容及びこれに附した条件に適合するものであるかどうかを審査し、補助金等の額を確定している。
　また、エアコンの普及状況を踏まえ、平成１９年度から工事対象室にエアコンが設置されている場合は、エアコンを補助対象外としたことや、平成２２年度、平成２８年度及び平成２９年度において、効率的・効果的な工事内容の採用、工事メニューの整理合理化等を図り、コスト削減に努めてきた。
３．有効性
　防音工事を実施することにより、飛行場等周辺における自衛隊等の航空機の音響等に起因する住民の生活上の障害が防止又は軽減され、静穏かつ良好な生活環境が整備されている。
４．総合評価
　騒音防止事業（住宅防音）は、防衛という国民全体の利益のために特定の地域の住民が受けている不利益を是正する補償的性格の強い助成措置であり、ひいては防衛施設と周辺地域との調和を図り、防衛施設の安定的使用を確保するために必要不可欠な事業である。</t>
    <phoneticPr fontId="5"/>
  </si>
  <si>
    <t>　個人の事情（新型コロナウイルス感染症を懸念し辞退する等）等による、やむを得ないものである。</t>
    <rPh sb="1" eb="3">
      <t>コジン</t>
    </rPh>
    <phoneticPr fontId="5"/>
  </si>
  <si>
    <t>　個人の事情（新型コロナウイルス感染症を懸念し調整に時間を要した結果等）等による、やむを得ないものである。</t>
    <phoneticPr fontId="5"/>
  </si>
  <si>
    <t>【事業仕分け】
・年度：平成２２年度　　・事業番号：Ｂ-２６　　・事業名：住宅防音事業の地方事務費　　・法人名：（財）防衛施設周辺整備協会
・評価結果：廃止（現在の地方事務費の制度を廃止し、迅速かつ簡素な仕組みにすべき）
・とりまとめコメント：できる限り簡素化した手続きによって住民の方々の負担を軽減し、かつ、単なる事務費としての支出分の１０億円を本体工事に振り分けること
　　　　　　　　　　　によって、より多くの方々を対象に、しっかりと早く施工されるような仕組みにすべき。
・対応状況：地方事務費に係る経費を計上しないこととし、これにより生じる住民の方の負担を軽減するため、関係書類を簡素化するとともに、申請書類の作成補
　　　　　　助や関係者との連絡調整等を行政サービスの一環として行うこととし、国が外部へ委託する経費を計上した。
【外部有識者点検】
年度：令和２年度
レビューシート番号：0305
事業名：騒音防止事業（住宅防音）
外部有識者の所見：
　・効率的な工事内容の採用等により、コスト削減に努めているとのことであるが、引き続きコスト削減に努めらたい。
　・繰越しの理由等について現在の記載では理由が不明瞭なため、可能な限り具体的に記載をすべき。多くの繰越しが発生していることから、計画的な事業の推進に努めてほしい。
行政事業レビュー推進チームの所見：
　・外部有識者の所見を踏まえて、適切に対応されたい。
所見を踏まえた改善点/概算要求における反映状況：
　・これまでも、効率的かつ効果的な工事内容の採用等、コスト削減に努めてきたところであり、今後もコスト削減策について引き続き検討する。
　・次回より繰越しの理由等（補助事業者の体調不良、工事内容の調整や居住者不在により現地調査に時間を要した等）について具体的に記載したい。
　・防音工事は希望順に実施しているところであるが、個人の様々な事情により繰越しが生じていることから、計画段階から事業の実施に影響を与える事情の把握に努めるとともに補助事業者と調整し、繰越しが生じないように努めたい。
【１つのレビューシートで作成する理由】
　本事業は、防衛施設周辺の生活環境の整備等に関する法律第４条等に基づき、自衛隊等の航空機の音響等に起因する障害を防止又は軽減するため住宅の所有者等が行う防音工事に対し、助成を行うものであるため、１つのシートで作成した。
　また、可能な限り具体的な数字を示し、課題や取り組み状況がわかりやすくなるよう工夫した。</t>
    <rPh sb="371" eb="373">
      <t>ガイブ</t>
    </rPh>
    <rPh sb="373" eb="376">
      <t>ユウシキシャ</t>
    </rPh>
    <rPh sb="376" eb="378">
      <t>テンケン</t>
    </rPh>
    <rPh sb="380" eb="382">
      <t>ネンド</t>
    </rPh>
    <rPh sb="383" eb="385">
      <t>レイワ</t>
    </rPh>
    <rPh sb="386" eb="388">
      <t>ネンド</t>
    </rPh>
    <rPh sb="396" eb="398">
      <t>バンゴウ</t>
    </rPh>
    <rPh sb="404" eb="406">
      <t>ジギョウ</t>
    </rPh>
    <rPh sb="406" eb="407">
      <t>メイ</t>
    </rPh>
    <rPh sb="408" eb="410">
      <t>ソウオン</t>
    </rPh>
    <rPh sb="410" eb="412">
      <t>ボウシ</t>
    </rPh>
    <rPh sb="412" eb="414">
      <t>ジギョウ</t>
    </rPh>
    <rPh sb="415" eb="417">
      <t>ジュウタク</t>
    </rPh>
    <rPh sb="417" eb="419">
      <t>ボウオン</t>
    </rPh>
    <rPh sb="421" eb="423">
      <t>ガイブ</t>
    </rPh>
    <rPh sb="423" eb="426">
      <t>ユウシキシャ</t>
    </rPh>
    <rPh sb="427" eb="429">
      <t>ショケン</t>
    </rPh>
    <rPh sb="568" eb="570">
      <t>ギョウセイ</t>
    </rPh>
    <rPh sb="570" eb="572">
      <t>ジギョウ</t>
    </rPh>
    <rPh sb="576" eb="578">
      <t>スイシン</t>
    </rPh>
    <rPh sb="582" eb="584">
      <t>ショケン</t>
    </rPh>
    <rPh sb="613" eb="615">
      <t>ショケン</t>
    </rPh>
    <rPh sb="616" eb="617">
      <t>フ</t>
    </rPh>
    <rPh sb="620" eb="623">
      <t>カイゼンテン</t>
    </rPh>
    <rPh sb="624" eb="626">
      <t>ガイサン</t>
    </rPh>
    <rPh sb="626" eb="628">
      <t>ヨウキュウ</t>
    </rPh>
    <rPh sb="632" eb="634">
      <t>ハンエイ</t>
    </rPh>
    <rPh sb="634" eb="636">
      <t>ジョウキョウ</t>
    </rPh>
    <phoneticPr fontId="5"/>
  </si>
  <si>
    <t>沖縄県</t>
  </si>
  <si>
    <t>住宅防音事業（補助金等交付）</t>
    <rPh sb="0" eb="2">
      <t>ジュウタク</t>
    </rPh>
    <rPh sb="2" eb="4">
      <t>ボウオン</t>
    </rPh>
    <rPh sb="4" eb="6">
      <t>ジギョウ</t>
    </rPh>
    <rPh sb="7" eb="10">
      <t>ホジョキン</t>
    </rPh>
    <rPh sb="10" eb="11">
      <t>トウ</t>
    </rPh>
    <rPh sb="11" eb="13">
      <t>コウフ</t>
    </rPh>
    <phoneticPr fontId="5"/>
  </si>
  <si>
    <t>B</t>
  </si>
  <si>
    <t>(有)アーバン</t>
  </si>
  <si>
    <t>沖縄県住宅供給公社</t>
    <rPh sb="0" eb="3">
      <t>オキナワケン</t>
    </rPh>
    <phoneticPr fontId="5"/>
  </si>
  <si>
    <t>執行額（X）／事業実施世帯数(Y)</t>
    <phoneticPr fontId="5"/>
  </si>
  <si>
    <t>X/Y</t>
    <phoneticPr fontId="5"/>
  </si>
  <si>
    <t>●自衛隊等の行為あるいは飛行場をはじめとする防衛施設の設置・運用によりその周辺地域において生じる障害の防止、軽減、緩和等を目的として、下記の措置を実施した。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</si>
  <si>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藤沢市</t>
    <phoneticPr fontId="5"/>
  </si>
  <si>
    <t>一般財団法人防衛施設協会</t>
  </si>
  <si>
    <t>合同会社KMOサポートオフィス</t>
  </si>
  <si>
    <t>有限会社アセスメントエンジニア</t>
  </si>
  <si>
    <t>公益財団法人防衛基盤整備協会</t>
  </si>
  <si>
    <t>相原総合事務所</t>
  </si>
  <si>
    <t>芝田行政書士事務所</t>
  </si>
  <si>
    <t>横浜コンサルタント㈱</t>
  </si>
  <si>
    <t>住宅防音事業に係る事務手続補助等業務ほか54件（一般競争契約（最低価格）、国庫債務負担行為）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2" eb="23">
      <t>ケン</t>
    </rPh>
    <rPh sb="24" eb="26">
      <t>イッパン</t>
    </rPh>
    <rPh sb="26" eb="28">
      <t>キョウソウ</t>
    </rPh>
    <rPh sb="28" eb="30">
      <t>ケイヤク</t>
    </rPh>
    <rPh sb="31" eb="33">
      <t>サイテイ</t>
    </rPh>
    <rPh sb="33" eb="35">
      <t>カカク</t>
    </rPh>
    <rPh sb="37" eb="39">
      <t>コッコ</t>
    </rPh>
    <rPh sb="39" eb="41">
      <t>サイム</t>
    </rPh>
    <rPh sb="41" eb="43">
      <t>フタン</t>
    </rPh>
    <rPh sb="43" eb="45">
      <t>コウイ</t>
    </rPh>
    <phoneticPr fontId="5"/>
  </si>
  <si>
    <t>住宅防音事業に係る事務手続補助等業務ほか20件（一般競争契約（最低価格）、国庫債務負担行為）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2" eb="23">
      <t>ケン</t>
    </rPh>
    <phoneticPr fontId="5"/>
  </si>
  <si>
    <t>住宅防音事業に係る事務手続補助等業務ほか9件（一般競争契約（最低価格））</t>
    <rPh sb="0" eb="2">
      <t>ジュウタク</t>
    </rPh>
    <rPh sb="2" eb="4">
      <t>ボウオン</t>
    </rPh>
    <rPh sb="4" eb="6">
      <t>ジギョウ</t>
    </rPh>
    <rPh sb="7" eb="8">
      <t>カカ</t>
    </rPh>
    <rPh sb="9" eb="11">
      <t>ジム</t>
    </rPh>
    <rPh sb="11" eb="13">
      <t>テツヅ</t>
    </rPh>
    <rPh sb="13" eb="15">
      <t>ホジョ</t>
    </rPh>
    <rPh sb="15" eb="16">
      <t>トウ</t>
    </rPh>
    <rPh sb="16" eb="18">
      <t>ギョウム</t>
    </rPh>
    <rPh sb="21" eb="22">
      <t>ケン</t>
    </rPh>
    <phoneticPr fontId="5"/>
  </si>
  <si>
    <t>住宅防音事業に係る事務手続補助等業務ほか1件（一般競争契約（最低価格））</t>
    <rPh sb="0" eb="2">
      <t>ジュウタク</t>
    </rPh>
    <rPh sb="2" eb="4">
      <t>ボウオン</t>
    </rPh>
    <rPh sb="4" eb="6">
      <t>ジギョウ</t>
    </rPh>
    <rPh sb="7" eb="8">
      <t>カカ</t>
    </rPh>
    <rPh sb="9" eb="11">
      <t>ジム</t>
    </rPh>
    <rPh sb="11" eb="13">
      <t>テツヅ</t>
    </rPh>
    <rPh sb="13" eb="15">
      <t>ホジョ</t>
    </rPh>
    <rPh sb="15" eb="16">
      <t>トウ</t>
    </rPh>
    <rPh sb="16" eb="18">
      <t>ギョウム</t>
    </rPh>
    <rPh sb="21" eb="22">
      <t>ケン</t>
    </rPh>
    <phoneticPr fontId="5"/>
  </si>
  <si>
    <t>住宅防音事業に係る事務手続補助等業務ほか13件（一般競争契約（最低価格）、国庫債務負担行為）</t>
    <rPh sb="0" eb="2">
      <t>ジュウタク</t>
    </rPh>
    <rPh sb="2" eb="4">
      <t>ボウオン</t>
    </rPh>
    <rPh sb="4" eb="6">
      <t>ジギョウ</t>
    </rPh>
    <rPh sb="7" eb="8">
      <t>カカ</t>
    </rPh>
    <rPh sb="9" eb="11">
      <t>ジム</t>
    </rPh>
    <rPh sb="11" eb="13">
      <t>テツヅ</t>
    </rPh>
    <rPh sb="13" eb="15">
      <t>ホジョ</t>
    </rPh>
    <rPh sb="15" eb="16">
      <t>トウ</t>
    </rPh>
    <rPh sb="16" eb="18">
      <t>ギョウム</t>
    </rPh>
    <rPh sb="22" eb="23">
      <t>ケン</t>
    </rPh>
    <phoneticPr fontId="5"/>
  </si>
  <si>
    <t>住宅防音事業に係る事務手続補助等業務ほか1件（一般競争契約（最低価格））</t>
  </si>
  <si>
    <t>住宅防音事業に係る事務手続補助等業務ほか5件（一般競争契約（最低価格）、国庫債務負担行為）</t>
  </si>
  <si>
    <t>住宅防音事業に係る事務手続補助等業務ほか3件（一般競争契約（最低価格））</t>
  </si>
  <si>
    <t>一般競争契約
（最低価格）</t>
  </si>
  <si>
    <t>その他</t>
  </si>
  <si>
    <t>東京都住宅供給公社</t>
  </si>
  <si>
    <t>(有)卓一興産</t>
  </si>
  <si>
    <t>住宅防音事業に係る事務手続補助等業務ほか6件（一般競争契約（最低価格））</t>
  </si>
  <si>
    <t>住宅防音事業に係る事務手続補助等業務ほか2件（一般競争契約（最低価格））</t>
  </si>
  <si>
    <t>-</t>
    <phoneticPr fontId="5"/>
  </si>
  <si>
    <t>C.一般財団法人防衛施設協会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</si>
</sst>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11905</xdr:colOff>
      <xdr:row>748</xdr:row>
      <xdr:rowOff>11907</xdr:rowOff>
    </xdr:from>
    <xdr:to>
      <xdr:col>49</xdr:col>
      <xdr:colOff>15307</xdr:colOff>
      <xdr:row>769</xdr:row>
      <xdr:rowOff>374274</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49" y="62186345"/>
          <a:ext cx="8504464" cy="8672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718</v>
      </c>
      <c r="R4" s="13" t="str">
        <f t="shared" si="3"/>
        <v>補助</v>
      </c>
      <c r="S4" s="13" t="str">
        <f t="shared" si="4"/>
        <v>委託・請負、補助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委託・請負、補助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28" sqref="A1128: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285</v>
      </c>
      <c r="AT2" s="207"/>
      <c r="AU2" s="207"/>
      <c r="AV2" s="98" t="str">
        <f>IF(AW2="","","-")</f>
        <v/>
      </c>
      <c r="AW2" s="395"/>
      <c r="AX2" s="395"/>
    </row>
    <row r="3" spans="1:50" ht="21" customHeight="1" thickBot="1" x14ac:dyDescent="0.2">
      <c r="A3" s="519" t="s">
        <v>704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713</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465</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80" t="s">
        <v>720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99.9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41588</v>
      </c>
      <c r="Q13" s="164"/>
      <c r="R13" s="164"/>
      <c r="S13" s="164"/>
      <c r="T13" s="164"/>
      <c r="U13" s="164"/>
      <c r="V13" s="165"/>
      <c r="W13" s="163">
        <v>56284</v>
      </c>
      <c r="X13" s="164"/>
      <c r="Y13" s="164"/>
      <c r="Z13" s="164"/>
      <c r="AA13" s="164"/>
      <c r="AB13" s="164"/>
      <c r="AC13" s="165"/>
      <c r="AD13" s="163">
        <v>62883</v>
      </c>
      <c r="AE13" s="164"/>
      <c r="AF13" s="164"/>
      <c r="AG13" s="164"/>
      <c r="AH13" s="164"/>
      <c r="AI13" s="164"/>
      <c r="AJ13" s="165"/>
      <c r="AK13" s="163">
        <v>62525</v>
      </c>
      <c r="AL13" s="164"/>
      <c r="AM13" s="164"/>
      <c r="AN13" s="164"/>
      <c r="AO13" s="164"/>
      <c r="AP13" s="164"/>
      <c r="AQ13" s="165"/>
      <c r="AR13" s="160" t="s">
        <v>810</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724</v>
      </c>
      <c r="Q14" s="164"/>
      <c r="R14" s="164"/>
      <c r="S14" s="164"/>
      <c r="T14" s="164"/>
      <c r="U14" s="164"/>
      <c r="V14" s="165"/>
      <c r="W14" s="163">
        <v>-259</v>
      </c>
      <c r="X14" s="164"/>
      <c r="Y14" s="164"/>
      <c r="Z14" s="164"/>
      <c r="AA14" s="164"/>
      <c r="AB14" s="164"/>
      <c r="AC14" s="165"/>
      <c r="AD14" s="163">
        <v>-49</v>
      </c>
      <c r="AE14" s="164"/>
      <c r="AF14" s="164"/>
      <c r="AG14" s="164"/>
      <c r="AH14" s="164"/>
      <c r="AI14" s="164"/>
      <c r="AJ14" s="165"/>
      <c r="AK14" s="163" t="s">
        <v>724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545</v>
      </c>
      <c r="Q15" s="164"/>
      <c r="R15" s="164"/>
      <c r="S15" s="164"/>
      <c r="T15" s="164"/>
      <c r="U15" s="164"/>
      <c r="V15" s="165"/>
      <c r="W15" s="163">
        <v>2378</v>
      </c>
      <c r="X15" s="164"/>
      <c r="Y15" s="164"/>
      <c r="Z15" s="164"/>
      <c r="AA15" s="164"/>
      <c r="AB15" s="164"/>
      <c r="AC15" s="165"/>
      <c r="AD15" s="163">
        <v>4632</v>
      </c>
      <c r="AE15" s="164"/>
      <c r="AF15" s="164"/>
      <c r="AG15" s="164"/>
      <c r="AH15" s="164"/>
      <c r="AI15" s="164"/>
      <c r="AJ15" s="165"/>
      <c r="AK15" s="163">
        <v>8380</v>
      </c>
      <c r="AL15" s="164"/>
      <c r="AM15" s="164"/>
      <c r="AN15" s="164"/>
      <c r="AO15" s="164"/>
      <c r="AP15" s="164"/>
      <c r="AQ15" s="165"/>
      <c r="AR15" s="163" t="s">
        <v>810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-2378</v>
      </c>
      <c r="Q16" s="164"/>
      <c r="R16" s="164"/>
      <c r="S16" s="164"/>
      <c r="T16" s="164"/>
      <c r="U16" s="164"/>
      <c r="V16" s="165"/>
      <c r="W16" s="163">
        <v>-4632</v>
      </c>
      <c r="X16" s="164"/>
      <c r="Y16" s="164"/>
      <c r="Z16" s="164"/>
      <c r="AA16" s="164"/>
      <c r="AB16" s="164"/>
      <c r="AC16" s="165"/>
      <c r="AD16" s="163">
        <v>-8380</v>
      </c>
      <c r="AE16" s="164"/>
      <c r="AF16" s="164"/>
      <c r="AG16" s="164"/>
      <c r="AH16" s="164"/>
      <c r="AI16" s="164"/>
      <c r="AJ16" s="165"/>
      <c r="AK16" s="163" t="s">
        <v>724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39755</v>
      </c>
      <c r="Q18" s="170"/>
      <c r="R18" s="170"/>
      <c r="S18" s="170"/>
      <c r="T18" s="170"/>
      <c r="U18" s="170"/>
      <c r="V18" s="171"/>
      <c r="W18" s="169">
        <f>SUM(W13:AC17)</f>
        <v>53771</v>
      </c>
      <c r="X18" s="170"/>
      <c r="Y18" s="170"/>
      <c r="Z18" s="170"/>
      <c r="AA18" s="170"/>
      <c r="AB18" s="170"/>
      <c r="AC18" s="171"/>
      <c r="AD18" s="169">
        <f>SUM(AD13:AJ17)</f>
        <v>59086</v>
      </c>
      <c r="AE18" s="170"/>
      <c r="AF18" s="170"/>
      <c r="AG18" s="170"/>
      <c r="AH18" s="170"/>
      <c r="AI18" s="170"/>
      <c r="AJ18" s="171"/>
      <c r="AK18" s="169">
        <f>SUM(AK13:AQ17)</f>
        <v>70905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39003</v>
      </c>
      <c r="Q19" s="164"/>
      <c r="R19" s="164"/>
      <c r="S19" s="164"/>
      <c r="T19" s="164"/>
      <c r="U19" s="164"/>
      <c r="V19" s="165"/>
      <c r="W19" s="163">
        <v>52129</v>
      </c>
      <c r="X19" s="164"/>
      <c r="Y19" s="164"/>
      <c r="Z19" s="164"/>
      <c r="AA19" s="164"/>
      <c r="AB19" s="164"/>
      <c r="AC19" s="165"/>
      <c r="AD19" s="163">
        <v>57464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0.98108414035970315</v>
      </c>
      <c r="Q20" s="535"/>
      <c r="R20" s="535"/>
      <c r="S20" s="535"/>
      <c r="T20" s="535"/>
      <c r="U20" s="535"/>
      <c r="V20" s="535"/>
      <c r="W20" s="535">
        <f t="shared" ref="W20" si="0">IF(W18=0, "-", SUM(W19)/W18)</f>
        <v>0.96946309348905546</v>
      </c>
      <c r="X20" s="535"/>
      <c r="Y20" s="535"/>
      <c r="Z20" s="535"/>
      <c r="AA20" s="535"/>
      <c r="AB20" s="535"/>
      <c r="AC20" s="535"/>
      <c r="AD20" s="535">
        <f t="shared" ref="AD20" si="1">IF(AD18=0, "-", SUM(AD19)/AD18)</f>
        <v>0.97254848864367194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353</v>
      </c>
      <c r="H21" s="922"/>
      <c r="I21" s="922"/>
      <c r="J21" s="922"/>
      <c r="K21" s="922"/>
      <c r="L21" s="922"/>
      <c r="M21" s="922"/>
      <c r="N21" s="922"/>
      <c r="O21" s="922"/>
      <c r="P21" s="535">
        <f>IF(P19=0, "-", SUM(P19)/SUM(P13,P14))</f>
        <v>0.93784264691738006</v>
      </c>
      <c r="Q21" s="535"/>
      <c r="R21" s="535"/>
      <c r="S21" s="535"/>
      <c r="T21" s="535"/>
      <c r="U21" s="535"/>
      <c r="V21" s="535"/>
      <c r="W21" s="535">
        <f t="shared" ref="W21" si="2">IF(W19=0, "-", SUM(W19)/SUM(W13,W14))</f>
        <v>0.93045961624274875</v>
      </c>
      <c r="X21" s="535"/>
      <c r="Y21" s="535"/>
      <c r="Z21" s="535"/>
      <c r="AA21" s="535"/>
      <c r="AB21" s="535"/>
      <c r="AC21" s="535"/>
      <c r="AD21" s="535">
        <f t="shared" ref="AD21" si="3">IF(AD19=0, "-", SUM(AD19)/SUM(AD13,AD14))</f>
        <v>0.91453671579081386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60362</v>
      </c>
      <c r="Q23" s="161"/>
      <c r="R23" s="161"/>
      <c r="S23" s="161"/>
      <c r="T23" s="161"/>
      <c r="U23" s="161"/>
      <c r="V23" s="162"/>
      <c r="W23" s="160" t="s">
        <v>810</v>
      </c>
      <c r="X23" s="161"/>
      <c r="Y23" s="161"/>
      <c r="Z23" s="161"/>
      <c r="AA23" s="161"/>
      <c r="AB23" s="161"/>
      <c r="AC23" s="162"/>
      <c r="AD23" s="149" t="s">
        <v>810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726</v>
      </c>
      <c r="H24" s="136"/>
      <c r="I24" s="136"/>
      <c r="J24" s="136"/>
      <c r="K24" s="136"/>
      <c r="L24" s="136"/>
      <c r="M24" s="136"/>
      <c r="N24" s="136"/>
      <c r="O24" s="137"/>
      <c r="P24" s="163">
        <v>1088</v>
      </c>
      <c r="Q24" s="164"/>
      <c r="R24" s="164"/>
      <c r="S24" s="164"/>
      <c r="T24" s="164"/>
      <c r="U24" s="164"/>
      <c r="V24" s="165"/>
      <c r="W24" s="163" t="s">
        <v>810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727</v>
      </c>
      <c r="H25" s="136"/>
      <c r="I25" s="136"/>
      <c r="J25" s="136"/>
      <c r="K25" s="136"/>
      <c r="L25" s="136"/>
      <c r="M25" s="136"/>
      <c r="N25" s="136"/>
      <c r="O25" s="137"/>
      <c r="P25" s="163">
        <v>1033</v>
      </c>
      <c r="Q25" s="164"/>
      <c r="R25" s="164"/>
      <c r="S25" s="164"/>
      <c r="T25" s="164"/>
      <c r="U25" s="164"/>
      <c r="V25" s="165"/>
      <c r="W25" s="163" t="s">
        <v>810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728</v>
      </c>
      <c r="H26" s="136"/>
      <c r="I26" s="136"/>
      <c r="J26" s="136"/>
      <c r="K26" s="136"/>
      <c r="L26" s="136"/>
      <c r="M26" s="136"/>
      <c r="N26" s="136"/>
      <c r="O26" s="137"/>
      <c r="P26" s="163">
        <v>41</v>
      </c>
      <c r="Q26" s="164"/>
      <c r="R26" s="164"/>
      <c r="S26" s="164"/>
      <c r="T26" s="164"/>
      <c r="U26" s="164"/>
      <c r="V26" s="165"/>
      <c r="W26" s="163" t="s">
        <v>810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1</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62525</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390</v>
      </c>
      <c r="AF30" s="384"/>
      <c r="AG30" s="384"/>
      <c r="AH30" s="385"/>
      <c r="AI30" s="386" t="s">
        <v>412</v>
      </c>
      <c r="AJ30" s="386"/>
      <c r="AK30" s="386"/>
      <c r="AL30" s="383"/>
      <c r="AM30" s="386" t="s">
        <v>509</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738</v>
      </c>
      <c r="AR31" s="178"/>
      <c r="AS31" s="179" t="s">
        <v>233</v>
      </c>
      <c r="AT31" s="202"/>
      <c r="AU31" s="271" t="s">
        <v>738</v>
      </c>
      <c r="AV31" s="271"/>
      <c r="AW31" s="376" t="s">
        <v>179</v>
      </c>
      <c r="AX31" s="377"/>
    </row>
    <row r="32" spans="1:50" ht="33.6" customHeight="1" x14ac:dyDescent="0.15">
      <c r="A32" s="511"/>
      <c r="B32" s="509"/>
      <c r="C32" s="509"/>
      <c r="D32" s="509"/>
      <c r="E32" s="509"/>
      <c r="F32" s="510"/>
      <c r="G32" s="536" t="s">
        <v>729</v>
      </c>
      <c r="H32" s="537"/>
      <c r="I32" s="537"/>
      <c r="J32" s="537"/>
      <c r="K32" s="537"/>
      <c r="L32" s="537"/>
      <c r="M32" s="537"/>
      <c r="N32" s="537"/>
      <c r="O32" s="538"/>
      <c r="P32" s="191" t="s">
        <v>730</v>
      </c>
      <c r="Q32" s="191"/>
      <c r="R32" s="191"/>
      <c r="S32" s="191"/>
      <c r="T32" s="191"/>
      <c r="U32" s="191"/>
      <c r="V32" s="191"/>
      <c r="W32" s="191"/>
      <c r="X32" s="233"/>
      <c r="Y32" s="340" t="s">
        <v>12</v>
      </c>
      <c r="Z32" s="545"/>
      <c r="AA32" s="546"/>
      <c r="AB32" s="547" t="s">
        <v>371</v>
      </c>
      <c r="AC32" s="547"/>
      <c r="AD32" s="547"/>
      <c r="AE32" s="364">
        <v>86.3</v>
      </c>
      <c r="AF32" s="365"/>
      <c r="AG32" s="365"/>
      <c r="AH32" s="365"/>
      <c r="AI32" s="364">
        <v>87.3</v>
      </c>
      <c r="AJ32" s="365"/>
      <c r="AK32" s="365"/>
      <c r="AL32" s="365"/>
      <c r="AM32" s="364">
        <v>88.2</v>
      </c>
      <c r="AN32" s="365"/>
      <c r="AO32" s="365"/>
      <c r="AP32" s="365"/>
      <c r="AQ32" s="166" t="s">
        <v>724</v>
      </c>
      <c r="AR32" s="167"/>
      <c r="AS32" s="167"/>
      <c r="AT32" s="168"/>
      <c r="AU32" s="365" t="s">
        <v>724</v>
      </c>
      <c r="AV32" s="365"/>
      <c r="AW32" s="365"/>
      <c r="AX32" s="366"/>
    </row>
    <row r="33" spans="1:51" ht="33.6"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4" t="s">
        <v>724</v>
      </c>
      <c r="AF33" s="365"/>
      <c r="AG33" s="365"/>
      <c r="AH33" s="365"/>
      <c r="AI33" s="364" t="s">
        <v>724</v>
      </c>
      <c r="AJ33" s="365"/>
      <c r="AK33" s="365"/>
      <c r="AL33" s="365"/>
      <c r="AM33" s="364" t="s">
        <v>738</v>
      </c>
      <c r="AN33" s="365"/>
      <c r="AO33" s="365"/>
      <c r="AP33" s="365"/>
      <c r="AQ33" s="166" t="s">
        <v>724</v>
      </c>
      <c r="AR33" s="167"/>
      <c r="AS33" s="167"/>
      <c r="AT33" s="168"/>
      <c r="AU33" s="365">
        <v>100</v>
      </c>
      <c r="AV33" s="365"/>
      <c r="AW33" s="365"/>
      <c r="AX33" s="366"/>
    </row>
    <row r="34" spans="1:51" ht="33.6"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86.3</v>
      </c>
      <c r="AF34" s="365"/>
      <c r="AG34" s="365"/>
      <c r="AH34" s="365"/>
      <c r="AI34" s="364">
        <v>87.3</v>
      </c>
      <c r="AJ34" s="365"/>
      <c r="AK34" s="365"/>
      <c r="AL34" s="365"/>
      <c r="AM34" s="364">
        <v>88.2</v>
      </c>
      <c r="AN34" s="365"/>
      <c r="AO34" s="365"/>
      <c r="AP34" s="365"/>
      <c r="AQ34" s="166" t="s">
        <v>724</v>
      </c>
      <c r="AR34" s="167"/>
      <c r="AS34" s="167"/>
      <c r="AT34" s="168"/>
      <c r="AU34" s="365" t="s">
        <v>724</v>
      </c>
      <c r="AV34" s="365"/>
      <c r="AW34" s="365"/>
      <c r="AX34" s="366"/>
    </row>
    <row r="35" spans="1:51" ht="23.25" customHeight="1" x14ac:dyDescent="0.15">
      <c r="A35" s="894" t="s">
        <v>380</v>
      </c>
      <c r="B35" s="895"/>
      <c r="C35" s="895"/>
      <c r="D35" s="895"/>
      <c r="E35" s="895"/>
      <c r="F35" s="896"/>
      <c r="G35" s="900" t="s">
        <v>731</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348</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348</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348</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348</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6" t="s">
        <v>390</v>
      </c>
      <c r="AF65" s="336"/>
      <c r="AG65" s="336"/>
      <c r="AH65" s="336"/>
      <c r="AI65" s="336" t="s">
        <v>412</v>
      </c>
      <c r="AJ65" s="336"/>
      <c r="AK65" s="336"/>
      <c r="AL65" s="336"/>
      <c r="AM65" s="336" t="s">
        <v>509</v>
      </c>
      <c r="AN65" s="336"/>
      <c r="AO65" s="336"/>
      <c r="AP65" s="336"/>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347</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370</v>
      </c>
      <c r="AC67" s="948"/>
      <c r="AD67" s="948"/>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370</v>
      </c>
      <c r="AC68" s="971"/>
      <c r="AD68" s="971"/>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371</v>
      </c>
      <c r="AC69" s="972"/>
      <c r="AD69" s="972"/>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354</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369</v>
      </c>
      <c r="X70" s="941"/>
      <c r="Y70" s="946" t="s">
        <v>12</v>
      </c>
      <c r="Z70" s="946"/>
      <c r="AA70" s="947"/>
      <c r="AB70" s="948" t="s">
        <v>370</v>
      </c>
      <c r="AC70" s="948"/>
      <c r="AD70" s="948"/>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370</v>
      </c>
      <c r="AC71" s="971"/>
      <c r="AD71" s="971"/>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371</v>
      </c>
      <c r="AC72" s="972"/>
      <c r="AD72" s="972"/>
      <c r="AE72" s="372"/>
      <c r="AF72" s="373"/>
      <c r="AG72" s="373"/>
      <c r="AH72" s="373"/>
      <c r="AI72" s="372"/>
      <c r="AJ72" s="373"/>
      <c r="AK72" s="373"/>
      <c r="AL72" s="373"/>
      <c r="AM72" s="372"/>
      <c r="AN72" s="373"/>
      <c r="AO72" s="373"/>
      <c r="AP72" s="935"/>
      <c r="AQ72" s="364"/>
      <c r="AR72" s="365"/>
      <c r="AS72" s="365"/>
      <c r="AT72" s="810"/>
      <c r="AU72" s="365"/>
      <c r="AV72" s="365"/>
      <c r="AW72" s="365"/>
      <c r="AX72" s="366"/>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383</v>
      </c>
      <c r="B78" s="910"/>
      <c r="C78" s="910"/>
      <c r="D78" s="910"/>
      <c r="E78" s="907" t="s">
        <v>327</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3" t="s">
        <v>417</v>
      </c>
      <c r="AR100" s="924"/>
      <c r="AS100" s="924"/>
      <c r="AT100" s="925"/>
      <c r="AU100" s="923" t="s">
        <v>543</v>
      </c>
      <c r="AV100" s="924"/>
      <c r="AW100" s="924"/>
      <c r="AX100" s="926"/>
    </row>
    <row r="101" spans="1:60" ht="33.6" customHeight="1" x14ac:dyDescent="0.15">
      <c r="A101" s="487"/>
      <c r="B101" s="488"/>
      <c r="C101" s="488"/>
      <c r="D101" s="488"/>
      <c r="E101" s="488"/>
      <c r="F101" s="489"/>
      <c r="G101" s="191" t="s">
        <v>732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733</v>
      </c>
      <c r="AC101" s="547"/>
      <c r="AD101" s="547"/>
      <c r="AE101" s="359">
        <v>23524</v>
      </c>
      <c r="AF101" s="359"/>
      <c r="AG101" s="359"/>
      <c r="AH101" s="359"/>
      <c r="AI101" s="359">
        <v>25637</v>
      </c>
      <c r="AJ101" s="359"/>
      <c r="AK101" s="359"/>
      <c r="AL101" s="359"/>
      <c r="AM101" s="359">
        <v>25538</v>
      </c>
      <c r="AN101" s="359"/>
      <c r="AO101" s="359"/>
      <c r="AP101" s="359"/>
      <c r="AQ101" s="359" t="s">
        <v>724</v>
      </c>
      <c r="AR101" s="359"/>
      <c r="AS101" s="359"/>
      <c r="AT101" s="359"/>
      <c r="AU101" s="364" t="s">
        <v>724</v>
      </c>
      <c r="AV101" s="365"/>
      <c r="AW101" s="365"/>
      <c r="AX101" s="366"/>
    </row>
    <row r="102" spans="1:60" ht="33.6"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733</v>
      </c>
      <c r="AC102" s="547"/>
      <c r="AD102" s="547"/>
      <c r="AE102" s="359">
        <v>26060</v>
      </c>
      <c r="AF102" s="359"/>
      <c r="AG102" s="359"/>
      <c r="AH102" s="359"/>
      <c r="AI102" s="359">
        <v>27903</v>
      </c>
      <c r="AJ102" s="359"/>
      <c r="AK102" s="359"/>
      <c r="AL102" s="359"/>
      <c r="AM102" s="359">
        <v>29617</v>
      </c>
      <c r="AN102" s="359"/>
      <c r="AO102" s="359"/>
      <c r="AP102" s="359"/>
      <c r="AQ102" s="359">
        <v>31957</v>
      </c>
      <c r="AR102" s="359"/>
      <c r="AS102" s="359"/>
      <c r="AT102" s="359"/>
      <c r="AU102" s="372" t="s">
        <v>724</v>
      </c>
      <c r="AV102" s="373"/>
      <c r="AW102" s="373"/>
      <c r="AX102" s="927"/>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543</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543</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543</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543</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390</v>
      </c>
      <c r="AF115" s="336"/>
      <c r="AG115" s="336"/>
      <c r="AH115" s="336"/>
      <c r="AI115" s="336" t="s">
        <v>412</v>
      </c>
      <c r="AJ115" s="336"/>
      <c r="AK115" s="336"/>
      <c r="AL115" s="336"/>
      <c r="AM115" s="336" t="s">
        <v>509</v>
      </c>
      <c r="AN115" s="336"/>
      <c r="AO115" s="336"/>
      <c r="AP115" s="336"/>
      <c r="AQ115" s="337" t="s">
        <v>544</v>
      </c>
      <c r="AR115" s="338"/>
      <c r="AS115" s="338"/>
      <c r="AT115" s="338"/>
      <c r="AU115" s="338"/>
      <c r="AV115" s="338"/>
      <c r="AW115" s="338"/>
      <c r="AX115" s="339"/>
    </row>
    <row r="116" spans="1:51" ht="23.25" customHeight="1" x14ac:dyDescent="0.15">
      <c r="A116" s="292"/>
      <c r="B116" s="293"/>
      <c r="C116" s="293"/>
      <c r="D116" s="293"/>
      <c r="E116" s="293"/>
      <c r="F116" s="294"/>
      <c r="G116" s="352" t="s">
        <v>821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734</v>
      </c>
      <c r="AC116" s="301"/>
      <c r="AD116" s="302"/>
      <c r="AE116" s="359">
        <v>1.6</v>
      </c>
      <c r="AF116" s="359"/>
      <c r="AG116" s="359"/>
      <c r="AH116" s="359"/>
      <c r="AI116" s="359">
        <v>2</v>
      </c>
      <c r="AJ116" s="359"/>
      <c r="AK116" s="359"/>
      <c r="AL116" s="359"/>
      <c r="AM116" s="359">
        <v>2.2000000000000002</v>
      </c>
      <c r="AN116" s="359"/>
      <c r="AO116" s="359"/>
      <c r="AP116" s="359"/>
      <c r="AQ116" s="364">
        <v>2.1</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822</v>
      </c>
      <c r="AC117" s="344"/>
      <c r="AD117" s="345"/>
      <c r="AE117" s="306" t="s">
        <v>735</v>
      </c>
      <c r="AF117" s="306"/>
      <c r="AG117" s="306"/>
      <c r="AH117" s="306"/>
      <c r="AI117" s="306" t="s">
        <v>736</v>
      </c>
      <c r="AJ117" s="306"/>
      <c r="AK117" s="306"/>
      <c r="AL117" s="306"/>
      <c r="AM117" s="306" t="s">
        <v>782</v>
      </c>
      <c r="AN117" s="306"/>
      <c r="AO117" s="306"/>
      <c r="AP117" s="306"/>
      <c r="AQ117" s="306" t="s">
        <v>783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390</v>
      </c>
      <c r="AF118" s="336"/>
      <c r="AG118" s="336"/>
      <c r="AH118" s="336"/>
      <c r="AI118" s="336" t="s">
        <v>412</v>
      </c>
      <c r="AJ118" s="336"/>
      <c r="AK118" s="336"/>
      <c r="AL118" s="336"/>
      <c r="AM118" s="336" t="s">
        <v>509</v>
      </c>
      <c r="AN118" s="336"/>
      <c r="AO118" s="336"/>
      <c r="AP118" s="336"/>
      <c r="AQ118" s="337" t="s">
        <v>544</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390</v>
      </c>
      <c r="AF121" s="336"/>
      <c r="AG121" s="336"/>
      <c r="AH121" s="336"/>
      <c r="AI121" s="336" t="s">
        <v>412</v>
      </c>
      <c r="AJ121" s="336"/>
      <c r="AK121" s="336"/>
      <c r="AL121" s="336"/>
      <c r="AM121" s="336" t="s">
        <v>509</v>
      </c>
      <c r="AN121" s="336"/>
      <c r="AO121" s="336"/>
      <c r="AP121" s="336"/>
      <c r="AQ121" s="337" t="s">
        <v>544</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360</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390</v>
      </c>
      <c r="AF124" s="336"/>
      <c r="AG124" s="336"/>
      <c r="AH124" s="336"/>
      <c r="AI124" s="336" t="s">
        <v>412</v>
      </c>
      <c r="AJ124" s="336"/>
      <c r="AK124" s="336"/>
      <c r="AL124" s="336"/>
      <c r="AM124" s="336" t="s">
        <v>509</v>
      </c>
      <c r="AN124" s="336"/>
      <c r="AO124" s="336"/>
      <c r="AP124" s="336"/>
      <c r="AQ124" s="337" t="s">
        <v>544</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544</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405</v>
      </c>
      <c r="B130" s="988"/>
      <c r="C130" s="987" t="s">
        <v>236</v>
      </c>
      <c r="D130" s="988"/>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808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738</v>
      </c>
      <c r="AR133" s="271"/>
      <c r="AS133" s="179" t="s">
        <v>233</v>
      </c>
      <c r="AT133" s="202"/>
      <c r="AU133" s="178" t="s">
        <v>738</v>
      </c>
      <c r="AV133" s="178"/>
      <c r="AW133" s="179" t="s">
        <v>179</v>
      </c>
      <c r="AX133" s="180"/>
      <c r="AY133">
        <f>$AY$132</f>
        <v>1</v>
      </c>
    </row>
    <row r="134" spans="1:51" ht="39.75" customHeight="1" x14ac:dyDescent="0.15">
      <c r="A134" s="991"/>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738</v>
      </c>
      <c r="AC134" s="224"/>
      <c r="AD134" s="224"/>
      <c r="AE134" s="266" t="s">
        <v>738</v>
      </c>
      <c r="AF134" s="167"/>
      <c r="AG134" s="167"/>
      <c r="AH134" s="167"/>
      <c r="AI134" s="266" t="s">
        <v>738</v>
      </c>
      <c r="AJ134" s="167"/>
      <c r="AK134" s="167"/>
      <c r="AL134" s="167"/>
      <c r="AM134" s="266" t="s">
        <v>738</v>
      </c>
      <c r="AN134" s="167"/>
      <c r="AO134" s="167"/>
      <c r="AP134" s="167"/>
      <c r="AQ134" s="266" t="s">
        <v>738</v>
      </c>
      <c r="AR134" s="167"/>
      <c r="AS134" s="167"/>
      <c r="AT134" s="167"/>
      <c r="AU134" s="266" t="s">
        <v>738</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738</v>
      </c>
      <c r="AC135" s="175"/>
      <c r="AD135" s="175"/>
      <c r="AE135" s="266" t="s">
        <v>738</v>
      </c>
      <c r="AF135" s="167"/>
      <c r="AG135" s="167"/>
      <c r="AH135" s="167"/>
      <c r="AI135" s="266" t="s">
        <v>738</v>
      </c>
      <c r="AJ135" s="167"/>
      <c r="AK135" s="167"/>
      <c r="AL135" s="167"/>
      <c r="AM135" s="266" t="s">
        <v>738</v>
      </c>
      <c r="AN135" s="167"/>
      <c r="AO135" s="167"/>
      <c r="AP135" s="167"/>
      <c r="AQ135" s="266" t="s">
        <v>738</v>
      </c>
      <c r="AR135" s="167"/>
      <c r="AS135" s="167"/>
      <c r="AT135" s="167"/>
      <c r="AU135" s="266" t="s">
        <v>738</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8"/>
      <c r="AB154" s="256" t="s">
        <v>741</v>
      </c>
      <c r="AC154" s="257"/>
      <c r="AD154" s="257"/>
      <c r="AE154" s="262" t="s">
        <v>738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58.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823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58.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1.5" customHeight="1" x14ac:dyDescent="0.15">
      <c r="A188" s="991"/>
      <c r="B188" s="253"/>
      <c r="C188" s="252"/>
      <c r="D188" s="253"/>
      <c r="E188" s="190" t="s">
        <v>721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1.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673</v>
      </c>
      <c r="D430" s="251"/>
      <c r="E430" s="239" t="s">
        <v>399</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91"/>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5.599999999999994"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718</v>
      </c>
      <c r="AE702" s="893"/>
      <c r="AF702" s="893"/>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75.59999999999999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718</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123"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718</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46.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718</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46.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6.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4.6"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718</v>
      </c>
      <c r="AE708" s="667"/>
      <c r="AF708" s="667"/>
      <c r="AG708" s="522" t="s">
        <v>749</v>
      </c>
      <c r="AH708" s="523"/>
      <c r="AI708" s="523"/>
      <c r="AJ708" s="523"/>
      <c r="AK708" s="523"/>
      <c r="AL708" s="523"/>
      <c r="AM708" s="523"/>
      <c r="AN708" s="523"/>
      <c r="AO708" s="523"/>
      <c r="AP708" s="523"/>
      <c r="AQ708" s="523"/>
      <c r="AR708" s="523"/>
      <c r="AS708" s="523"/>
      <c r="AT708" s="523"/>
      <c r="AU708" s="523"/>
      <c r="AV708" s="523"/>
      <c r="AW708" s="523"/>
      <c r="AX708" s="524"/>
    </row>
    <row r="709" spans="1:50" ht="90.6"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718</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748</v>
      </c>
      <c r="AE710" s="185"/>
      <c r="AF710" s="185"/>
      <c r="AG710" s="663" t="s">
        <v>724</v>
      </c>
      <c r="AH710" s="664"/>
      <c r="AI710" s="664"/>
      <c r="AJ710" s="664"/>
      <c r="AK710" s="664"/>
      <c r="AL710" s="664"/>
      <c r="AM710" s="664"/>
      <c r="AN710" s="664"/>
      <c r="AO710" s="664"/>
      <c r="AP710" s="664"/>
      <c r="AQ710" s="664"/>
      <c r="AR710" s="664"/>
      <c r="AS710" s="664"/>
      <c r="AT710" s="664"/>
      <c r="AU710" s="664"/>
      <c r="AV710" s="664"/>
      <c r="AW710" s="664"/>
      <c r="AX710" s="665"/>
    </row>
    <row r="711" spans="1:50" ht="108.9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718</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36"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718</v>
      </c>
      <c r="AE712" s="582"/>
      <c r="AF712" s="582"/>
      <c r="AG712" s="590" t="s">
        <v>813</v>
      </c>
      <c r="AH712" s="591"/>
      <c r="AI712" s="591"/>
      <c r="AJ712" s="591"/>
      <c r="AK712" s="591"/>
      <c r="AL712" s="591"/>
      <c r="AM712" s="591"/>
      <c r="AN712" s="591"/>
      <c r="AO712" s="591"/>
      <c r="AP712" s="591"/>
      <c r="AQ712" s="591"/>
      <c r="AR712" s="591"/>
      <c r="AS712" s="591"/>
      <c r="AT712" s="591"/>
      <c r="AU712" s="591"/>
      <c r="AV712" s="591"/>
      <c r="AW712" s="591"/>
      <c r="AX712" s="592"/>
    </row>
    <row r="713" spans="1:50" ht="36"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718</v>
      </c>
      <c r="AE713" s="185"/>
      <c r="AF713" s="186"/>
      <c r="AG713" s="663" t="s">
        <v>814</v>
      </c>
      <c r="AH713" s="664"/>
      <c r="AI713" s="664"/>
      <c r="AJ713" s="664"/>
      <c r="AK713" s="664"/>
      <c r="AL713" s="664"/>
      <c r="AM713" s="664"/>
      <c r="AN713" s="664"/>
      <c r="AO713" s="664"/>
      <c r="AP713" s="664"/>
      <c r="AQ713" s="664"/>
      <c r="AR713" s="664"/>
      <c r="AS713" s="664"/>
      <c r="AT713" s="664"/>
      <c r="AU713" s="664"/>
      <c r="AV713" s="664"/>
      <c r="AW713" s="664"/>
      <c r="AX713" s="665"/>
    </row>
    <row r="714" spans="1:50" ht="79.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718</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70.5"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753</v>
      </c>
      <c r="AE715" s="667"/>
      <c r="AF715" s="773"/>
      <c r="AG715" s="522" t="s">
        <v>754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748</v>
      </c>
      <c r="AE716" s="755"/>
      <c r="AF716" s="755"/>
      <c r="AG716" s="663" t="s">
        <v>724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718</v>
      </c>
      <c r="AE717" s="185"/>
      <c r="AF717" s="185"/>
      <c r="AG717" s="663" t="s">
        <v>755</v>
      </c>
      <c r="AH717" s="664"/>
      <c r="AI717" s="664"/>
      <c r="AJ717" s="664"/>
      <c r="AK717" s="664"/>
      <c r="AL717" s="664"/>
      <c r="AM717" s="664"/>
      <c r="AN717" s="664"/>
      <c r="AO717" s="664"/>
      <c r="AP717" s="664"/>
      <c r="AQ717" s="664"/>
      <c r="AR717" s="664"/>
      <c r="AS717" s="664"/>
      <c r="AT717" s="664"/>
      <c r="AU717" s="664"/>
      <c r="AV717" s="664"/>
      <c r="AW717" s="664"/>
      <c r="AX717" s="665"/>
    </row>
    <row r="718" spans="1:50" ht="36.6"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718</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718</v>
      </c>
      <c r="AE719" s="667"/>
      <c r="AF719" s="667"/>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338</v>
      </c>
      <c r="D720" s="929"/>
      <c r="E720" s="929"/>
      <c r="F720" s="932"/>
      <c r="G720" s="928" t="s">
        <v>339</v>
      </c>
      <c r="H720" s="929"/>
      <c r="I720" s="929"/>
      <c r="J720" s="929"/>
      <c r="K720" s="929"/>
      <c r="L720" s="929"/>
      <c r="M720" s="929"/>
      <c r="N720" s="928" t="s">
        <v>342</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t="s">
        <v>757</v>
      </c>
      <c r="D721" s="916"/>
      <c r="E721" s="916"/>
      <c r="F721" s="917"/>
      <c r="G721" s="933"/>
      <c r="H721" s="934"/>
      <c r="I721" s="77" t="str">
        <f>IF(OR(G721="　", G721=""), "", "-")</f>
        <v/>
      </c>
      <c r="J721" s="914"/>
      <c r="K721" s="914"/>
      <c r="L721" s="77" t="str">
        <f>IF(M721="","","-")</f>
        <v/>
      </c>
      <c r="M721" s="78"/>
      <c r="N721" s="911" t="s">
        <v>758</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6"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257.10000000000002" customHeight="1" x14ac:dyDescent="0.15">
      <c r="A726" s="617" t="s">
        <v>48</v>
      </c>
      <c r="B726" s="618"/>
      <c r="C726" s="439" t="s">
        <v>53</v>
      </c>
      <c r="D726" s="577"/>
      <c r="E726" s="577"/>
      <c r="F726" s="578"/>
      <c r="G726" s="793" t="s">
        <v>812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7" customHeight="1" thickBot="1" x14ac:dyDescent="0.2">
      <c r="A727" s="619"/>
      <c r="B727" s="620"/>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54" customHeight="1" thickBot="1" x14ac:dyDescent="0.2">
      <c r="A729" s="761" t="s">
        <v>811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54" customHeight="1" thickBot="1" x14ac:dyDescent="0.2">
      <c r="A731" s="614"/>
      <c r="B731" s="615"/>
      <c r="C731" s="615"/>
      <c r="D731" s="615"/>
      <c r="E731" s="616"/>
      <c r="F731" s="679" t="s">
        <v>810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4" customHeight="1" thickBot="1" x14ac:dyDescent="0.2">
      <c r="A733" s="614"/>
      <c r="B733" s="615"/>
      <c r="C733" s="615"/>
      <c r="D733" s="615"/>
      <c r="E733" s="616"/>
      <c r="F733" s="762" t="s">
        <v>406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08.75" customHeight="1" thickBot="1" x14ac:dyDescent="0.2">
      <c r="A735" s="607" t="s">
        <v>815</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674</v>
      </c>
      <c r="B737" s="158"/>
      <c r="C737" s="158"/>
      <c r="D737" s="159"/>
      <c r="E737" s="105" t="s">
        <v>761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762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763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764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765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330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305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771</v>
      </c>
      <c r="H789" s="446"/>
      <c r="I789" s="446"/>
      <c r="J789" s="446"/>
      <c r="K789" s="447"/>
      <c r="L789" s="448" t="s">
        <v>772</v>
      </c>
      <c r="M789" s="449"/>
      <c r="N789" s="449"/>
      <c r="O789" s="449"/>
      <c r="P789" s="449"/>
      <c r="Q789" s="449"/>
      <c r="R789" s="449"/>
      <c r="S789" s="449"/>
      <c r="T789" s="449"/>
      <c r="U789" s="449"/>
      <c r="V789" s="449"/>
      <c r="W789" s="449"/>
      <c r="X789" s="450"/>
      <c r="Y789" s="451">
        <v>23240</v>
      </c>
      <c r="Z789" s="452"/>
      <c r="AA789" s="452"/>
      <c r="AB789" s="553"/>
      <c r="AC789" s="445" t="s">
        <v>785</v>
      </c>
      <c r="AD789" s="446"/>
      <c r="AE789" s="446"/>
      <c r="AF789" s="446"/>
      <c r="AG789" s="447"/>
      <c r="AH789" s="448" t="s">
        <v>786</v>
      </c>
      <c r="AI789" s="449"/>
      <c r="AJ789" s="449"/>
      <c r="AK789" s="449"/>
      <c r="AL789" s="449"/>
      <c r="AM789" s="449"/>
      <c r="AN789" s="449"/>
      <c r="AO789" s="449"/>
      <c r="AP789" s="449"/>
      <c r="AQ789" s="449"/>
      <c r="AR789" s="449"/>
      <c r="AS789" s="449"/>
      <c r="AT789" s="450"/>
      <c r="AU789" s="451">
        <v>187</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23240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187</v>
      </c>
      <c r="AV799" s="413"/>
      <c r="AW799" s="413"/>
      <c r="AX799" s="415"/>
    </row>
    <row r="800" spans="1:51" ht="24.75" customHeight="1" x14ac:dyDescent="0.15">
      <c r="A800" s="552"/>
      <c r="B800" s="759"/>
      <c r="C800" s="759"/>
      <c r="D800" s="759"/>
      <c r="E800" s="759"/>
      <c r="F800" s="760"/>
      <c r="G800" s="435" t="s">
        <v>847</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806</v>
      </c>
      <c r="H802" s="446"/>
      <c r="I802" s="446"/>
      <c r="J802" s="446"/>
      <c r="K802" s="447"/>
      <c r="L802" s="448" t="s">
        <v>807</v>
      </c>
      <c r="M802" s="449"/>
      <c r="N802" s="449"/>
      <c r="O802" s="449"/>
      <c r="P802" s="449"/>
      <c r="Q802" s="449"/>
      <c r="R802" s="449"/>
      <c r="S802" s="449"/>
      <c r="T802" s="449"/>
      <c r="U802" s="449"/>
      <c r="V802" s="449"/>
      <c r="W802" s="449"/>
      <c r="X802" s="450"/>
      <c r="Y802" s="451">
        <v>279</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279</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343</v>
      </c>
      <c r="AM839" s="953"/>
      <c r="AN839" s="95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44.1" customHeight="1" x14ac:dyDescent="0.15">
      <c r="A845" s="402">
        <v>1</v>
      </c>
      <c r="B845" s="402">
        <v>1</v>
      </c>
      <c r="C845" s="421" t="s">
        <v>773</v>
      </c>
      <c r="D845" s="416"/>
      <c r="E845" s="416"/>
      <c r="F845" s="416"/>
      <c r="G845" s="416"/>
      <c r="H845" s="416"/>
      <c r="I845" s="416"/>
      <c r="J845" s="417">
        <v>9000012120001</v>
      </c>
      <c r="K845" s="418"/>
      <c r="L845" s="418"/>
      <c r="M845" s="418"/>
      <c r="N845" s="418"/>
      <c r="O845" s="418"/>
      <c r="P845" s="317" t="s">
        <v>781</v>
      </c>
      <c r="Q845" s="318"/>
      <c r="R845" s="318"/>
      <c r="S845" s="318"/>
      <c r="T845" s="318"/>
      <c r="U845" s="318"/>
      <c r="V845" s="318"/>
      <c r="W845" s="318"/>
      <c r="X845" s="318"/>
      <c r="Y845" s="319">
        <v>23240</v>
      </c>
      <c r="Z845" s="320"/>
      <c r="AA845" s="320"/>
      <c r="AB845" s="321"/>
      <c r="AC845" s="323" t="s">
        <v>80</v>
      </c>
      <c r="AD845" s="324"/>
      <c r="AE845" s="324"/>
      <c r="AF845" s="324"/>
      <c r="AG845" s="324"/>
      <c r="AH845" s="419" t="s">
        <v>738</v>
      </c>
      <c r="AI845" s="420"/>
      <c r="AJ845" s="420"/>
      <c r="AK845" s="420"/>
      <c r="AL845" s="327" t="s">
        <v>738</v>
      </c>
      <c r="AM845" s="328"/>
      <c r="AN845" s="328"/>
      <c r="AO845" s="329"/>
      <c r="AP845" s="322" t="s">
        <v>738</v>
      </c>
      <c r="AQ845" s="322"/>
      <c r="AR845" s="322"/>
      <c r="AS845" s="322"/>
      <c r="AT845" s="322"/>
      <c r="AU845" s="322"/>
      <c r="AV845" s="322"/>
      <c r="AW845" s="322"/>
      <c r="AX845" s="322"/>
    </row>
    <row r="846" spans="1:51" ht="44.1" customHeight="1" x14ac:dyDescent="0.15">
      <c r="A846" s="402">
        <v>2</v>
      </c>
      <c r="B846" s="402">
        <v>1</v>
      </c>
      <c r="C846" s="421" t="s">
        <v>774</v>
      </c>
      <c r="D846" s="416"/>
      <c r="E846" s="416"/>
      <c r="F846" s="416"/>
      <c r="G846" s="416"/>
      <c r="H846" s="416"/>
      <c r="I846" s="416"/>
      <c r="J846" s="417">
        <v>9000012120001</v>
      </c>
      <c r="K846" s="418"/>
      <c r="L846" s="418"/>
      <c r="M846" s="418"/>
      <c r="N846" s="418"/>
      <c r="O846" s="418"/>
      <c r="P846" s="317" t="s">
        <v>781</v>
      </c>
      <c r="Q846" s="318"/>
      <c r="R846" s="318"/>
      <c r="S846" s="318"/>
      <c r="T846" s="318"/>
      <c r="U846" s="318"/>
      <c r="V846" s="318"/>
      <c r="W846" s="318"/>
      <c r="X846" s="318"/>
      <c r="Y846" s="319">
        <v>14303</v>
      </c>
      <c r="Z846" s="320"/>
      <c r="AA846" s="320"/>
      <c r="AB846" s="321"/>
      <c r="AC846" s="323" t="s">
        <v>80</v>
      </c>
      <c r="AD846" s="324"/>
      <c r="AE846" s="324"/>
      <c r="AF846" s="324"/>
      <c r="AG846" s="324"/>
      <c r="AH846" s="419" t="s">
        <v>738</v>
      </c>
      <c r="AI846" s="420"/>
      <c r="AJ846" s="420"/>
      <c r="AK846" s="420"/>
      <c r="AL846" s="327" t="s">
        <v>738</v>
      </c>
      <c r="AM846" s="328"/>
      <c r="AN846" s="328"/>
      <c r="AO846" s="329"/>
      <c r="AP846" s="322" t="s">
        <v>738</v>
      </c>
      <c r="AQ846" s="322"/>
      <c r="AR846" s="322"/>
      <c r="AS846" s="322"/>
      <c r="AT846" s="322"/>
      <c r="AU846" s="322"/>
      <c r="AV846" s="322"/>
      <c r="AW846" s="322"/>
      <c r="AX846" s="322"/>
      <c r="AY846">
        <f>COUNTA($C$846)</f>
        <v>1</v>
      </c>
    </row>
    <row r="847" spans="1:51" ht="44.1" customHeight="1" x14ac:dyDescent="0.15">
      <c r="A847" s="402">
        <v>3</v>
      </c>
      <c r="B847" s="402">
        <v>1</v>
      </c>
      <c r="C847" s="421" t="s">
        <v>775</v>
      </c>
      <c r="D847" s="416"/>
      <c r="E847" s="416"/>
      <c r="F847" s="416"/>
      <c r="G847" s="416"/>
      <c r="H847" s="416"/>
      <c r="I847" s="416"/>
      <c r="J847" s="417">
        <v>9000012120001</v>
      </c>
      <c r="K847" s="418"/>
      <c r="L847" s="418"/>
      <c r="M847" s="418"/>
      <c r="N847" s="418"/>
      <c r="O847" s="418"/>
      <c r="P847" s="317" t="s">
        <v>781</v>
      </c>
      <c r="Q847" s="318"/>
      <c r="R847" s="318"/>
      <c r="S847" s="318"/>
      <c r="T847" s="318"/>
      <c r="U847" s="318"/>
      <c r="V847" s="318"/>
      <c r="W847" s="318"/>
      <c r="X847" s="318"/>
      <c r="Y847" s="319">
        <v>6482</v>
      </c>
      <c r="Z847" s="320"/>
      <c r="AA847" s="320"/>
      <c r="AB847" s="321"/>
      <c r="AC847" s="323" t="s">
        <v>80</v>
      </c>
      <c r="AD847" s="324"/>
      <c r="AE847" s="324"/>
      <c r="AF847" s="324"/>
      <c r="AG847" s="324"/>
      <c r="AH847" s="325" t="s">
        <v>738</v>
      </c>
      <c r="AI847" s="326"/>
      <c r="AJ847" s="326"/>
      <c r="AK847" s="326"/>
      <c r="AL847" s="327" t="s">
        <v>738</v>
      </c>
      <c r="AM847" s="328"/>
      <c r="AN847" s="328"/>
      <c r="AO847" s="329"/>
      <c r="AP847" s="322" t="s">
        <v>738</v>
      </c>
      <c r="AQ847" s="322"/>
      <c r="AR847" s="322"/>
      <c r="AS847" s="322"/>
      <c r="AT847" s="322"/>
      <c r="AU847" s="322"/>
      <c r="AV847" s="322"/>
      <c r="AW847" s="322"/>
      <c r="AX847" s="322"/>
      <c r="AY847">
        <f>COUNTA($C$847)</f>
        <v>1</v>
      </c>
    </row>
    <row r="848" spans="1:51" ht="44.1" customHeight="1" x14ac:dyDescent="0.15">
      <c r="A848" s="402">
        <v>4</v>
      </c>
      <c r="B848" s="402">
        <v>1</v>
      </c>
      <c r="C848" s="421" t="s">
        <v>776</v>
      </c>
      <c r="D848" s="416"/>
      <c r="E848" s="416"/>
      <c r="F848" s="416"/>
      <c r="G848" s="416"/>
      <c r="H848" s="416"/>
      <c r="I848" s="416"/>
      <c r="J848" s="417">
        <v>9000012120001</v>
      </c>
      <c r="K848" s="418"/>
      <c r="L848" s="418"/>
      <c r="M848" s="418"/>
      <c r="N848" s="418"/>
      <c r="O848" s="418"/>
      <c r="P848" s="317" t="s">
        <v>781</v>
      </c>
      <c r="Q848" s="318"/>
      <c r="R848" s="318"/>
      <c r="S848" s="318"/>
      <c r="T848" s="318"/>
      <c r="U848" s="318"/>
      <c r="V848" s="318"/>
      <c r="W848" s="318"/>
      <c r="X848" s="318"/>
      <c r="Y848" s="319">
        <v>3761</v>
      </c>
      <c r="Z848" s="320"/>
      <c r="AA848" s="320"/>
      <c r="AB848" s="321"/>
      <c r="AC848" s="323" t="s">
        <v>80</v>
      </c>
      <c r="AD848" s="324"/>
      <c r="AE848" s="324"/>
      <c r="AF848" s="324"/>
      <c r="AG848" s="324"/>
      <c r="AH848" s="325" t="s">
        <v>738</v>
      </c>
      <c r="AI848" s="326"/>
      <c r="AJ848" s="326"/>
      <c r="AK848" s="326"/>
      <c r="AL848" s="327" t="s">
        <v>738</v>
      </c>
      <c r="AM848" s="328"/>
      <c r="AN848" s="328"/>
      <c r="AO848" s="329"/>
      <c r="AP848" s="322" t="s">
        <v>738</v>
      </c>
      <c r="AQ848" s="322"/>
      <c r="AR848" s="322"/>
      <c r="AS848" s="322"/>
      <c r="AT848" s="322"/>
      <c r="AU848" s="322"/>
      <c r="AV848" s="322"/>
      <c r="AW848" s="322"/>
      <c r="AX848" s="322"/>
      <c r="AY848">
        <f>COUNTA($C$848)</f>
        <v>1</v>
      </c>
    </row>
    <row r="849" spans="1:51" ht="44.1" customHeight="1" x14ac:dyDescent="0.15">
      <c r="A849" s="402">
        <v>5</v>
      </c>
      <c r="B849" s="402">
        <v>1</v>
      </c>
      <c r="C849" s="421" t="s">
        <v>777</v>
      </c>
      <c r="D849" s="416"/>
      <c r="E849" s="416"/>
      <c r="F849" s="416"/>
      <c r="G849" s="416"/>
      <c r="H849" s="416"/>
      <c r="I849" s="416"/>
      <c r="J849" s="417">
        <v>9000012120001</v>
      </c>
      <c r="K849" s="418"/>
      <c r="L849" s="418"/>
      <c r="M849" s="418"/>
      <c r="N849" s="418"/>
      <c r="O849" s="418"/>
      <c r="P849" s="317" t="s">
        <v>781</v>
      </c>
      <c r="Q849" s="318"/>
      <c r="R849" s="318"/>
      <c r="S849" s="318"/>
      <c r="T849" s="318"/>
      <c r="U849" s="318"/>
      <c r="V849" s="318"/>
      <c r="W849" s="318"/>
      <c r="X849" s="318"/>
      <c r="Y849" s="319">
        <v>2493</v>
      </c>
      <c r="Z849" s="320"/>
      <c r="AA849" s="320"/>
      <c r="AB849" s="321"/>
      <c r="AC849" s="323" t="s">
        <v>80</v>
      </c>
      <c r="AD849" s="324"/>
      <c r="AE849" s="324"/>
      <c r="AF849" s="324"/>
      <c r="AG849" s="324"/>
      <c r="AH849" s="325" t="s">
        <v>738</v>
      </c>
      <c r="AI849" s="326"/>
      <c r="AJ849" s="326"/>
      <c r="AK849" s="326"/>
      <c r="AL849" s="327" t="s">
        <v>738</v>
      </c>
      <c r="AM849" s="328"/>
      <c r="AN849" s="328"/>
      <c r="AO849" s="329"/>
      <c r="AP849" s="322" t="s">
        <v>738</v>
      </c>
      <c r="AQ849" s="322"/>
      <c r="AR849" s="322"/>
      <c r="AS849" s="322"/>
      <c r="AT849" s="322"/>
      <c r="AU849" s="322"/>
      <c r="AV849" s="322"/>
      <c r="AW849" s="322"/>
      <c r="AX849" s="322"/>
      <c r="AY849">
        <f>COUNTA($C$849)</f>
        <v>1</v>
      </c>
    </row>
    <row r="850" spans="1:51" ht="44.1" customHeight="1" x14ac:dyDescent="0.15">
      <c r="A850" s="402">
        <v>6</v>
      </c>
      <c r="B850" s="402">
        <v>1</v>
      </c>
      <c r="C850" s="421" t="s">
        <v>778</v>
      </c>
      <c r="D850" s="416"/>
      <c r="E850" s="416"/>
      <c r="F850" s="416"/>
      <c r="G850" s="416"/>
      <c r="H850" s="416"/>
      <c r="I850" s="416"/>
      <c r="J850" s="417">
        <v>9000012120001</v>
      </c>
      <c r="K850" s="418"/>
      <c r="L850" s="418"/>
      <c r="M850" s="418"/>
      <c r="N850" s="418"/>
      <c r="O850" s="418"/>
      <c r="P850" s="317" t="s">
        <v>781</v>
      </c>
      <c r="Q850" s="318"/>
      <c r="R850" s="318"/>
      <c r="S850" s="318"/>
      <c r="T850" s="318"/>
      <c r="U850" s="318"/>
      <c r="V850" s="318"/>
      <c r="W850" s="318"/>
      <c r="X850" s="318"/>
      <c r="Y850" s="319">
        <v>2334</v>
      </c>
      <c r="Z850" s="320"/>
      <c r="AA850" s="320"/>
      <c r="AB850" s="321"/>
      <c r="AC850" s="323" t="s">
        <v>80</v>
      </c>
      <c r="AD850" s="324"/>
      <c r="AE850" s="324"/>
      <c r="AF850" s="324"/>
      <c r="AG850" s="324"/>
      <c r="AH850" s="325" t="s">
        <v>738</v>
      </c>
      <c r="AI850" s="326"/>
      <c r="AJ850" s="326"/>
      <c r="AK850" s="326"/>
      <c r="AL850" s="327" t="s">
        <v>738</v>
      </c>
      <c r="AM850" s="328"/>
      <c r="AN850" s="328"/>
      <c r="AO850" s="329"/>
      <c r="AP850" s="322" t="s">
        <v>738</v>
      </c>
      <c r="AQ850" s="322"/>
      <c r="AR850" s="322"/>
      <c r="AS850" s="322"/>
      <c r="AT850" s="322"/>
      <c r="AU850" s="322"/>
      <c r="AV850" s="322"/>
      <c r="AW850" s="322"/>
      <c r="AX850" s="322"/>
      <c r="AY850">
        <f>COUNTA($C$850)</f>
        <v>1</v>
      </c>
    </row>
    <row r="851" spans="1:51" ht="44.1" customHeight="1" x14ac:dyDescent="0.15">
      <c r="A851" s="402">
        <v>7</v>
      </c>
      <c r="B851" s="402">
        <v>1</v>
      </c>
      <c r="C851" s="421" t="s">
        <v>779</v>
      </c>
      <c r="D851" s="416"/>
      <c r="E851" s="416"/>
      <c r="F851" s="416"/>
      <c r="G851" s="416"/>
      <c r="H851" s="416"/>
      <c r="I851" s="416"/>
      <c r="J851" s="417">
        <v>9000012120001</v>
      </c>
      <c r="K851" s="418"/>
      <c r="L851" s="418"/>
      <c r="M851" s="418"/>
      <c r="N851" s="418"/>
      <c r="O851" s="418"/>
      <c r="P851" s="317" t="s">
        <v>781</v>
      </c>
      <c r="Q851" s="318"/>
      <c r="R851" s="318"/>
      <c r="S851" s="318"/>
      <c r="T851" s="318"/>
      <c r="U851" s="318"/>
      <c r="V851" s="318"/>
      <c r="W851" s="318"/>
      <c r="X851" s="318"/>
      <c r="Y851" s="319">
        <v>1864</v>
      </c>
      <c r="Z851" s="320"/>
      <c r="AA851" s="320"/>
      <c r="AB851" s="321"/>
      <c r="AC851" s="323" t="s">
        <v>80</v>
      </c>
      <c r="AD851" s="324"/>
      <c r="AE851" s="324"/>
      <c r="AF851" s="324"/>
      <c r="AG851" s="324"/>
      <c r="AH851" s="325" t="s">
        <v>738</v>
      </c>
      <c r="AI851" s="326"/>
      <c r="AJ851" s="326"/>
      <c r="AK851" s="326"/>
      <c r="AL851" s="327" t="s">
        <v>738</v>
      </c>
      <c r="AM851" s="328"/>
      <c r="AN851" s="328"/>
      <c r="AO851" s="329"/>
      <c r="AP851" s="322" t="s">
        <v>738</v>
      </c>
      <c r="AQ851" s="322"/>
      <c r="AR851" s="322"/>
      <c r="AS851" s="322"/>
      <c r="AT851" s="322"/>
      <c r="AU851" s="322"/>
      <c r="AV851" s="322"/>
      <c r="AW851" s="322"/>
      <c r="AX851" s="322"/>
      <c r="AY851">
        <f>COUNTA($C$851)</f>
        <v>1</v>
      </c>
    </row>
    <row r="852" spans="1:51" ht="44.1" customHeight="1" x14ac:dyDescent="0.15">
      <c r="A852" s="402">
        <v>8</v>
      </c>
      <c r="B852" s="402">
        <v>1</v>
      </c>
      <c r="C852" s="421" t="s">
        <v>780</v>
      </c>
      <c r="D852" s="416"/>
      <c r="E852" s="416"/>
      <c r="F852" s="416"/>
      <c r="G852" s="416"/>
      <c r="H852" s="416"/>
      <c r="I852" s="416"/>
      <c r="J852" s="417">
        <v>9000012120001</v>
      </c>
      <c r="K852" s="418"/>
      <c r="L852" s="418"/>
      <c r="M852" s="418"/>
      <c r="N852" s="418"/>
      <c r="O852" s="418"/>
      <c r="P852" s="317" t="s">
        <v>781</v>
      </c>
      <c r="Q852" s="318"/>
      <c r="R852" s="318"/>
      <c r="S852" s="318"/>
      <c r="T852" s="318"/>
      <c r="U852" s="318"/>
      <c r="V852" s="318"/>
      <c r="W852" s="318"/>
      <c r="X852" s="318"/>
      <c r="Y852" s="319">
        <v>1670</v>
      </c>
      <c r="Z852" s="320"/>
      <c r="AA852" s="320"/>
      <c r="AB852" s="321"/>
      <c r="AC852" s="323" t="s">
        <v>80</v>
      </c>
      <c r="AD852" s="324"/>
      <c r="AE852" s="324"/>
      <c r="AF852" s="324"/>
      <c r="AG852" s="324"/>
      <c r="AH852" s="325" t="s">
        <v>738</v>
      </c>
      <c r="AI852" s="326"/>
      <c r="AJ852" s="326"/>
      <c r="AK852" s="326"/>
      <c r="AL852" s="327" t="s">
        <v>738</v>
      </c>
      <c r="AM852" s="328"/>
      <c r="AN852" s="328"/>
      <c r="AO852" s="329"/>
      <c r="AP852" s="322" t="s">
        <v>738</v>
      </c>
      <c r="AQ852" s="322"/>
      <c r="AR852" s="322"/>
      <c r="AS852" s="322"/>
      <c r="AT852" s="322"/>
      <c r="AU852" s="322"/>
      <c r="AV852" s="322"/>
      <c r="AW852" s="322"/>
      <c r="AX852" s="322"/>
      <c r="AY852">
        <f>COUNTA($C$852)</f>
        <v>1</v>
      </c>
    </row>
    <row r="853" spans="1:51" ht="44.1" customHeight="1" x14ac:dyDescent="0.15">
      <c r="A853" s="402">
        <v>9</v>
      </c>
      <c r="B853" s="402">
        <v>1</v>
      </c>
      <c r="C853" s="421" t="s">
        <v>809</v>
      </c>
      <c r="D853" s="416"/>
      <c r="E853" s="416"/>
      <c r="F853" s="416"/>
      <c r="G853" s="416"/>
      <c r="H853" s="416"/>
      <c r="I853" s="416"/>
      <c r="J853" s="417">
        <v>9000012120001</v>
      </c>
      <c r="K853" s="418"/>
      <c r="L853" s="418"/>
      <c r="M853" s="418"/>
      <c r="N853" s="418"/>
      <c r="O853" s="418"/>
      <c r="P853" s="317" t="s">
        <v>781</v>
      </c>
      <c r="Q853" s="318"/>
      <c r="R853" s="318"/>
      <c r="S853" s="318"/>
      <c r="T853" s="318"/>
      <c r="U853" s="318"/>
      <c r="V853" s="318"/>
      <c r="W853" s="318"/>
      <c r="X853" s="318"/>
      <c r="Y853" s="319">
        <v>594</v>
      </c>
      <c r="Z853" s="320"/>
      <c r="AA853" s="320"/>
      <c r="AB853" s="321"/>
      <c r="AC853" s="323" t="s">
        <v>80</v>
      </c>
      <c r="AD853" s="324"/>
      <c r="AE853" s="324"/>
      <c r="AF853" s="324"/>
      <c r="AG853" s="324"/>
      <c r="AH853" s="325" t="s">
        <v>738</v>
      </c>
      <c r="AI853" s="326"/>
      <c r="AJ853" s="326"/>
      <c r="AK853" s="326"/>
      <c r="AL853" s="327" t="s">
        <v>738</v>
      </c>
      <c r="AM853" s="328"/>
      <c r="AN853" s="328"/>
      <c r="AO853" s="329"/>
      <c r="AP853" s="322" t="s">
        <v>738</v>
      </c>
      <c r="AQ853" s="322"/>
      <c r="AR853" s="322"/>
      <c r="AS853" s="322"/>
      <c r="AT853" s="322"/>
      <c r="AU853" s="322"/>
      <c r="AV853" s="322"/>
      <c r="AW853" s="322"/>
      <c r="AX853" s="322"/>
      <c r="AY853">
        <f>COUNTA($C$853)</f>
        <v>1</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787</v>
      </c>
      <c r="D878" s="416"/>
      <c r="E878" s="416"/>
      <c r="F878" s="416"/>
      <c r="G878" s="416"/>
      <c r="H878" s="416"/>
      <c r="I878" s="416"/>
      <c r="J878" s="417">
        <v>9011005000678</v>
      </c>
      <c r="K878" s="418"/>
      <c r="L878" s="418"/>
      <c r="M878" s="418"/>
      <c r="N878" s="418"/>
      <c r="O878" s="418"/>
      <c r="P878" s="317" t="s">
        <v>797</v>
      </c>
      <c r="Q878" s="318"/>
      <c r="R878" s="318"/>
      <c r="S878" s="318"/>
      <c r="T878" s="318"/>
      <c r="U878" s="318"/>
      <c r="V878" s="318"/>
      <c r="W878" s="318"/>
      <c r="X878" s="318"/>
      <c r="Y878" s="319">
        <v>187</v>
      </c>
      <c r="Z878" s="320"/>
      <c r="AA878" s="320"/>
      <c r="AB878" s="321"/>
      <c r="AC878" s="323" t="s">
        <v>798</v>
      </c>
      <c r="AD878" s="324"/>
      <c r="AE878" s="324"/>
      <c r="AF878" s="324"/>
      <c r="AG878" s="324"/>
      <c r="AH878" s="419" t="s">
        <v>724</v>
      </c>
      <c r="AI878" s="420"/>
      <c r="AJ878" s="420"/>
      <c r="AK878" s="420"/>
      <c r="AL878" s="327" t="s">
        <v>724</v>
      </c>
      <c r="AM878" s="328"/>
      <c r="AN878" s="328"/>
      <c r="AO878" s="329"/>
      <c r="AP878" s="322" t="s">
        <v>724</v>
      </c>
      <c r="AQ878" s="322"/>
      <c r="AR878" s="322"/>
      <c r="AS878" s="322"/>
      <c r="AT878" s="322"/>
      <c r="AU878" s="322"/>
      <c r="AV878" s="322"/>
      <c r="AW878" s="322"/>
      <c r="AX878" s="322"/>
      <c r="AY878">
        <f t="shared" si="118"/>
        <v>1</v>
      </c>
    </row>
    <row r="879" spans="1:51" ht="30" customHeight="1" x14ac:dyDescent="0.15">
      <c r="A879" s="402">
        <v>2</v>
      </c>
      <c r="B879" s="402">
        <v>1</v>
      </c>
      <c r="C879" s="421" t="s">
        <v>788</v>
      </c>
      <c r="D879" s="416"/>
      <c r="E879" s="416"/>
      <c r="F879" s="416"/>
      <c r="G879" s="416"/>
      <c r="H879" s="416"/>
      <c r="I879" s="416"/>
      <c r="J879" s="417" t="s">
        <v>796</v>
      </c>
      <c r="K879" s="418"/>
      <c r="L879" s="418"/>
      <c r="M879" s="418"/>
      <c r="N879" s="418"/>
      <c r="O879" s="418"/>
      <c r="P879" s="318" t="s">
        <v>797</v>
      </c>
      <c r="Q879" s="318"/>
      <c r="R879" s="318"/>
      <c r="S879" s="318"/>
      <c r="T879" s="318"/>
      <c r="U879" s="318"/>
      <c r="V879" s="318"/>
      <c r="W879" s="318"/>
      <c r="X879" s="318"/>
      <c r="Y879" s="319">
        <v>103</v>
      </c>
      <c r="Z879" s="320"/>
      <c r="AA879" s="320"/>
      <c r="AB879" s="321"/>
      <c r="AC879" s="323" t="s">
        <v>798</v>
      </c>
      <c r="AD879" s="324"/>
      <c r="AE879" s="324"/>
      <c r="AF879" s="324"/>
      <c r="AG879" s="324"/>
      <c r="AH879" s="419" t="s">
        <v>724</v>
      </c>
      <c r="AI879" s="420"/>
      <c r="AJ879" s="420"/>
      <c r="AK879" s="420"/>
      <c r="AL879" s="327" t="s">
        <v>724</v>
      </c>
      <c r="AM879" s="328"/>
      <c r="AN879" s="328"/>
      <c r="AO879" s="329"/>
      <c r="AP879" s="322" t="s">
        <v>724</v>
      </c>
      <c r="AQ879" s="322"/>
      <c r="AR879" s="322"/>
      <c r="AS879" s="322"/>
      <c r="AT879" s="322"/>
      <c r="AU879" s="322"/>
      <c r="AV879" s="322"/>
      <c r="AW879" s="322"/>
      <c r="AX879" s="322"/>
      <c r="AY879">
        <f>COUNTA($C$879)</f>
        <v>1</v>
      </c>
    </row>
    <row r="880" spans="1:51" ht="30" customHeight="1" x14ac:dyDescent="0.15">
      <c r="A880" s="402">
        <v>3</v>
      </c>
      <c r="B880" s="402">
        <v>1</v>
      </c>
      <c r="C880" s="421" t="s">
        <v>789</v>
      </c>
      <c r="D880" s="416"/>
      <c r="E880" s="416"/>
      <c r="F880" s="416"/>
      <c r="G880" s="416"/>
      <c r="H880" s="416"/>
      <c r="I880" s="416"/>
      <c r="J880" s="417" t="s">
        <v>796</v>
      </c>
      <c r="K880" s="418"/>
      <c r="L880" s="418"/>
      <c r="M880" s="418"/>
      <c r="N880" s="418"/>
      <c r="O880" s="418"/>
      <c r="P880" s="317" t="s">
        <v>797</v>
      </c>
      <c r="Q880" s="318"/>
      <c r="R880" s="318"/>
      <c r="S880" s="318"/>
      <c r="T880" s="318"/>
      <c r="U880" s="318"/>
      <c r="V880" s="318"/>
      <c r="W880" s="318"/>
      <c r="X880" s="318"/>
      <c r="Y880" s="319">
        <v>86</v>
      </c>
      <c r="Z880" s="320"/>
      <c r="AA880" s="320"/>
      <c r="AB880" s="321"/>
      <c r="AC880" s="323" t="s">
        <v>798</v>
      </c>
      <c r="AD880" s="324"/>
      <c r="AE880" s="324"/>
      <c r="AF880" s="324"/>
      <c r="AG880" s="324"/>
      <c r="AH880" s="325" t="s">
        <v>724</v>
      </c>
      <c r="AI880" s="326"/>
      <c r="AJ880" s="326"/>
      <c r="AK880" s="326"/>
      <c r="AL880" s="327" t="s">
        <v>724</v>
      </c>
      <c r="AM880" s="328"/>
      <c r="AN880" s="328"/>
      <c r="AO880" s="329"/>
      <c r="AP880" s="322" t="s">
        <v>724</v>
      </c>
      <c r="AQ880" s="322"/>
      <c r="AR880" s="322"/>
      <c r="AS880" s="322"/>
      <c r="AT880" s="322"/>
      <c r="AU880" s="322"/>
      <c r="AV880" s="322"/>
      <c r="AW880" s="322"/>
      <c r="AX880" s="322"/>
      <c r="AY880">
        <f>COUNTA($C$880)</f>
        <v>1</v>
      </c>
    </row>
    <row r="881" spans="1:51" ht="30" customHeight="1" x14ac:dyDescent="0.15">
      <c r="A881" s="402">
        <v>4</v>
      </c>
      <c r="B881" s="402">
        <v>1</v>
      </c>
      <c r="C881" s="421" t="s">
        <v>824</v>
      </c>
      <c r="D881" s="416"/>
      <c r="E881" s="416"/>
      <c r="F881" s="416"/>
      <c r="G881" s="416"/>
      <c r="H881" s="416"/>
      <c r="I881" s="416"/>
      <c r="J881" s="417">
        <v>2000020142051</v>
      </c>
      <c r="K881" s="418"/>
      <c r="L881" s="418"/>
      <c r="M881" s="418"/>
      <c r="N881" s="418"/>
      <c r="O881" s="418"/>
      <c r="P881" s="317" t="s">
        <v>797</v>
      </c>
      <c r="Q881" s="318"/>
      <c r="R881" s="318"/>
      <c r="S881" s="318"/>
      <c r="T881" s="318"/>
      <c r="U881" s="318"/>
      <c r="V881" s="318"/>
      <c r="W881" s="318"/>
      <c r="X881" s="318"/>
      <c r="Y881" s="319">
        <v>85</v>
      </c>
      <c r="Z881" s="320"/>
      <c r="AA881" s="320"/>
      <c r="AB881" s="321"/>
      <c r="AC881" s="323" t="s">
        <v>798</v>
      </c>
      <c r="AD881" s="324"/>
      <c r="AE881" s="324"/>
      <c r="AF881" s="324"/>
      <c r="AG881" s="324"/>
      <c r="AH881" s="325" t="s">
        <v>724</v>
      </c>
      <c r="AI881" s="326"/>
      <c r="AJ881" s="326"/>
      <c r="AK881" s="326"/>
      <c r="AL881" s="327" t="s">
        <v>724</v>
      </c>
      <c r="AM881" s="328"/>
      <c r="AN881" s="328"/>
      <c r="AO881" s="329"/>
      <c r="AP881" s="322" t="s">
        <v>724</v>
      </c>
      <c r="AQ881" s="322"/>
      <c r="AR881" s="322"/>
      <c r="AS881" s="322"/>
      <c r="AT881" s="322"/>
      <c r="AU881" s="322"/>
      <c r="AV881" s="322"/>
      <c r="AW881" s="322"/>
      <c r="AX881" s="322"/>
      <c r="AY881">
        <f>COUNTA($C$881)</f>
        <v>1</v>
      </c>
    </row>
    <row r="882" spans="1:51" ht="30" customHeight="1" x14ac:dyDescent="0.15">
      <c r="A882" s="402">
        <v>5</v>
      </c>
      <c r="B882" s="402">
        <v>1</v>
      </c>
      <c r="C882" s="421" t="s">
        <v>790</v>
      </c>
      <c r="D882" s="416"/>
      <c r="E882" s="416"/>
      <c r="F882" s="416"/>
      <c r="G882" s="416"/>
      <c r="H882" s="416"/>
      <c r="I882" s="416"/>
      <c r="J882" s="417">
        <v>4021001017820</v>
      </c>
      <c r="K882" s="418"/>
      <c r="L882" s="418"/>
      <c r="M882" s="418"/>
      <c r="N882" s="418"/>
      <c r="O882" s="418"/>
      <c r="P882" s="318" t="s">
        <v>797</v>
      </c>
      <c r="Q882" s="318"/>
      <c r="R882" s="318"/>
      <c r="S882" s="318"/>
      <c r="T882" s="318"/>
      <c r="U882" s="318"/>
      <c r="V882" s="318"/>
      <c r="W882" s="318"/>
      <c r="X882" s="318"/>
      <c r="Y882" s="319">
        <v>84</v>
      </c>
      <c r="Z882" s="320"/>
      <c r="AA882" s="320"/>
      <c r="AB882" s="321"/>
      <c r="AC882" s="323" t="s">
        <v>798</v>
      </c>
      <c r="AD882" s="324"/>
      <c r="AE882" s="324"/>
      <c r="AF882" s="324"/>
      <c r="AG882" s="324"/>
      <c r="AH882" s="325" t="s">
        <v>724</v>
      </c>
      <c r="AI882" s="326"/>
      <c r="AJ882" s="326"/>
      <c r="AK882" s="326"/>
      <c r="AL882" s="327" t="s">
        <v>724</v>
      </c>
      <c r="AM882" s="328"/>
      <c r="AN882" s="328"/>
      <c r="AO882" s="329"/>
      <c r="AP882" s="322" t="s">
        <v>724</v>
      </c>
      <c r="AQ882" s="322"/>
      <c r="AR882" s="322"/>
      <c r="AS882" s="322"/>
      <c r="AT882" s="322"/>
      <c r="AU882" s="322"/>
      <c r="AV882" s="322"/>
      <c r="AW882" s="322"/>
      <c r="AX882" s="322"/>
      <c r="AY882">
        <f>COUNTA($C$882)</f>
        <v>1</v>
      </c>
    </row>
    <row r="883" spans="1:51" ht="30" customHeight="1" x14ac:dyDescent="0.15">
      <c r="A883" s="402">
        <v>6</v>
      </c>
      <c r="B883" s="402">
        <v>1</v>
      </c>
      <c r="C883" s="421" t="s">
        <v>791</v>
      </c>
      <c r="D883" s="416"/>
      <c r="E883" s="416"/>
      <c r="F883" s="416"/>
      <c r="G883" s="416"/>
      <c r="H883" s="416"/>
      <c r="I883" s="416"/>
      <c r="J883" s="417">
        <v>7360002017933</v>
      </c>
      <c r="K883" s="418"/>
      <c r="L883" s="418"/>
      <c r="M883" s="418"/>
      <c r="N883" s="418"/>
      <c r="O883" s="418"/>
      <c r="P883" s="318" t="s">
        <v>797</v>
      </c>
      <c r="Q883" s="318"/>
      <c r="R883" s="318"/>
      <c r="S883" s="318"/>
      <c r="T883" s="318"/>
      <c r="U883" s="318"/>
      <c r="V883" s="318"/>
      <c r="W883" s="318"/>
      <c r="X883" s="318"/>
      <c r="Y883" s="319">
        <v>81</v>
      </c>
      <c r="Z883" s="320"/>
      <c r="AA883" s="320"/>
      <c r="AB883" s="321"/>
      <c r="AC883" s="323" t="s">
        <v>798</v>
      </c>
      <c r="AD883" s="324"/>
      <c r="AE883" s="324"/>
      <c r="AF883" s="324"/>
      <c r="AG883" s="324"/>
      <c r="AH883" s="325" t="s">
        <v>724</v>
      </c>
      <c r="AI883" s="326"/>
      <c r="AJ883" s="326"/>
      <c r="AK883" s="326"/>
      <c r="AL883" s="327" t="s">
        <v>724</v>
      </c>
      <c r="AM883" s="328"/>
      <c r="AN883" s="328"/>
      <c r="AO883" s="329"/>
      <c r="AP883" s="322" t="s">
        <v>724</v>
      </c>
      <c r="AQ883" s="322"/>
      <c r="AR883" s="322"/>
      <c r="AS883" s="322"/>
      <c r="AT883" s="322"/>
      <c r="AU883" s="322"/>
      <c r="AV883" s="322"/>
      <c r="AW883" s="322"/>
      <c r="AX883" s="322"/>
      <c r="AY883">
        <f>COUNTA($C$883)</f>
        <v>1</v>
      </c>
    </row>
    <row r="884" spans="1:51" ht="30" customHeight="1" x14ac:dyDescent="0.15">
      <c r="A884" s="402">
        <v>7</v>
      </c>
      <c r="B884" s="402">
        <v>1</v>
      </c>
      <c r="C884" s="421" t="s">
        <v>792</v>
      </c>
      <c r="D884" s="416"/>
      <c r="E884" s="416"/>
      <c r="F884" s="416"/>
      <c r="G884" s="416"/>
      <c r="H884" s="416"/>
      <c r="I884" s="416"/>
      <c r="J884" s="417" t="s">
        <v>796</v>
      </c>
      <c r="K884" s="418"/>
      <c r="L884" s="418"/>
      <c r="M884" s="418"/>
      <c r="N884" s="418"/>
      <c r="O884" s="418"/>
      <c r="P884" s="318" t="s">
        <v>797</v>
      </c>
      <c r="Q884" s="318"/>
      <c r="R884" s="318"/>
      <c r="S884" s="318"/>
      <c r="T884" s="318"/>
      <c r="U884" s="318"/>
      <c r="V884" s="318"/>
      <c r="W884" s="318"/>
      <c r="X884" s="318"/>
      <c r="Y884" s="319">
        <v>78</v>
      </c>
      <c r="Z884" s="320"/>
      <c r="AA884" s="320"/>
      <c r="AB884" s="321"/>
      <c r="AC884" s="323" t="s">
        <v>798</v>
      </c>
      <c r="AD884" s="324"/>
      <c r="AE884" s="324"/>
      <c r="AF884" s="324"/>
      <c r="AG884" s="324"/>
      <c r="AH884" s="325" t="s">
        <v>724</v>
      </c>
      <c r="AI884" s="326"/>
      <c r="AJ884" s="326"/>
      <c r="AK884" s="326"/>
      <c r="AL884" s="327" t="s">
        <v>724</v>
      </c>
      <c r="AM884" s="328"/>
      <c r="AN884" s="328"/>
      <c r="AO884" s="329"/>
      <c r="AP884" s="322" t="s">
        <v>724</v>
      </c>
      <c r="AQ884" s="322"/>
      <c r="AR884" s="322"/>
      <c r="AS884" s="322"/>
      <c r="AT884" s="322"/>
      <c r="AU884" s="322"/>
      <c r="AV884" s="322"/>
      <c r="AW884" s="322"/>
      <c r="AX884" s="322"/>
      <c r="AY884">
        <f>COUNTA($C$884)</f>
        <v>1</v>
      </c>
    </row>
    <row r="885" spans="1:51" ht="30" customHeight="1" x14ac:dyDescent="0.15">
      <c r="A885" s="402">
        <v>8</v>
      </c>
      <c r="B885" s="402">
        <v>1</v>
      </c>
      <c r="C885" s="421" t="s">
        <v>793</v>
      </c>
      <c r="D885" s="416"/>
      <c r="E885" s="416"/>
      <c r="F885" s="416"/>
      <c r="G885" s="416"/>
      <c r="H885" s="416"/>
      <c r="I885" s="416"/>
      <c r="J885" s="417" t="s">
        <v>796</v>
      </c>
      <c r="K885" s="418"/>
      <c r="L885" s="418"/>
      <c r="M885" s="418"/>
      <c r="N885" s="418"/>
      <c r="O885" s="418"/>
      <c r="P885" s="318" t="s">
        <v>797</v>
      </c>
      <c r="Q885" s="318"/>
      <c r="R885" s="318"/>
      <c r="S885" s="318"/>
      <c r="T885" s="318"/>
      <c r="U885" s="318"/>
      <c r="V885" s="318"/>
      <c r="W885" s="318"/>
      <c r="X885" s="318"/>
      <c r="Y885" s="319">
        <v>76</v>
      </c>
      <c r="Z885" s="320"/>
      <c r="AA885" s="320"/>
      <c r="AB885" s="321"/>
      <c r="AC885" s="323" t="s">
        <v>798</v>
      </c>
      <c r="AD885" s="324"/>
      <c r="AE885" s="324"/>
      <c r="AF885" s="324"/>
      <c r="AG885" s="324"/>
      <c r="AH885" s="325" t="s">
        <v>724</v>
      </c>
      <c r="AI885" s="326"/>
      <c r="AJ885" s="326"/>
      <c r="AK885" s="326"/>
      <c r="AL885" s="327" t="s">
        <v>724</v>
      </c>
      <c r="AM885" s="328"/>
      <c r="AN885" s="328"/>
      <c r="AO885" s="329"/>
      <c r="AP885" s="322" t="s">
        <v>724</v>
      </c>
      <c r="AQ885" s="322"/>
      <c r="AR885" s="322"/>
      <c r="AS885" s="322"/>
      <c r="AT885" s="322"/>
      <c r="AU885" s="322"/>
      <c r="AV885" s="322"/>
      <c r="AW885" s="322"/>
      <c r="AX885" s="322"/>
      <c r="AY885">
        <f>COUNTA($C$885)</f>
        <v>1</v>
      </c>
    </row>
    <row r="886" spans="1:51" ht="30" customHeight="1" x14ac:dyDescent="0.15">
      <c r="A886" s="402">
        <v>9</v>
      </c>
      <c r="B886" s="402">
        <v>1</v>
      </c>
      <c r="C886" s="421" t="s">
        <v>794</v>
      </c>
      <c r="D886" s="416"/>
      <c r="E886" s="416"/>
      <c r="F886" s="416"/>
      <c r="G886" s="416"/>
      <c r="H886" s="416"/>
      <c r="I886" s="416"/>
      <c r="J886" s="417">
        <v>3360002015841</v>
      </c>
      <c r="K886" s="418"/>
      <c r="L886" s="418"/>
      <c r="M886" s="418"/>
      <c r="N886" s="418"/>
      <c r="O886" s="418"/>
      <c r="P886" s="318" t="s">
        <v>797</v>
      </c>
      <c r="Q886" s="318"/>
      <c r="R886" s="318"/>
      <c r="S886" s="318"/>
      <c r="T886" s="318"/>
      <c r="U886" s="318"/>
      <c r="V886" s="318"/>
      <c r="W886" s="318"/>
      <c r="X886" s="318"/>
      <c r="Y886" s="319">
        <v>72</v>
      </c>
      <c r="Z886" s="320"/>
      <c r="AA886" s="320"/>
      <c r="AB886" s="321"/>
      <c r="AC886" s="323" t="s">
        <v>798</v>
      </c>
      <c r="AD886" s="324"/>
      <c r="AE886" s="324"/>
      <c r="AF886" s="324"/>
      <c r="AG886" s="324"/>
      <c r="AH886" s="325" t="s">
        <v>724</v>
      </c>
      <c r="AI886" s="326"/>
      <c r="AJ886" s="326"/>
      <c r="AK886" s="326"/>
      <c r="AL886" s="327" t="s">
        <v>724</v>
      </c>
      <c r="AM886" s="328"/>
      <c r="AN886" s="328"/>
      <c r="AO886" s="329"/>
      <c r="AP886" s="322" t="s">
        <v>724</v>
      </c>
      <c r="AQ886" s="322"/>
      <c r="AR886" s="322"/>
      <c r="AS886" s="322"/>
      <c r="AT886" s="322"/>
      <c r="AU886" s="322"/>
      <c r="AV886" s="322"/>
      <c r="AW886" s="322"/>
      <c r="AX886" s="322"/>
      <c r="AY886">
        <f>COUNTA($C$886)</f>
        <v>1</v>
      </c>
    </row>
    <row r="887" spans="1:51" ht="30" customHeight="1" x14ac:dyDescent="0.15">
      <c r="A887" s="402">
        <v>10</v>
      </c>
      <c r="B887" s="402">
        <v>1</v>
      </c>
      <c r="C887" s="421" t="s">
        <v>795</v>
      </c>
      <c r="D887" s="416"/>
      <c r="E887" s="416"/>
      <c r="F887" s="416"/>
      <c r="G887" s="416"/>
      <c r="H887" s="416"/>
      <c r="I887" s="416"/>
      <c r="J887" s="417" t="s">
        <v>796</v>
      </c>
      <c r="K887" s="418"/>
      <c r="L887" s="418"/>
      <c r="M887" s="418"/>
      <c r="N887" s="418"/>
      <c r="O887" s="418"/>
      <c r="P887" s="318" t="s">
        <v>797</v>
      </c>
      <c r="Q887" s="318"/>
      <c r="R887" s="318"/>
      <c r="S887" s="318"/>
      <c r="T887" s="318"/>
      <c r="U887" s="318"/>
      <c r="V887" s="318"/>
      <c r="W887" s="318"/>
      <c r="X887" s="318"/>
      <c r="Y887" s="319">
        <v>66</v>
      </c>
      <c r="Z887" s="320"/>
      <c r="AA887" s="320"/>
      <c r="AB887" s="321"/>
      <c r="AC887" s="323" t="s">
        <v>798</v>
      </c>
      <c r="AD887" s="324"/>
      <c r="AE887" s="324"/>
      <c r="AF887" s="324"/>
      <c r="AG887" s="324"/>
      <c r="AH887" s="325" t="s">
        <v>724</v>
      </c>
      <c r="AI887" s="326"/>
      <c r="AJ887" s="326"/>
      <c r="AK887" s="326"/>
      <c r="AL887" s="327" t="s">
        <v>724</v>
      </c>
      <c r="AM887" s="328"/>
      <c r="AN887" s="328"/>
      <c r="AO887" s="329"/>
      <c r="AP887" s="322" t="s">
        <v>724</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7.5" customHeight="1" x14ac:dyDescent="0.15">
      <c r="A911" s="402">
        <v>1</v>
      </c>
      <c r="B911" s="402">
        <v>1</v>
      </c>
      <c r="C911" s="421" t="s">
        <v>825</v>
      </c>
      <c r="D911" s="416"/>
      <c r="E911" s="416"/>
      <c r="F911" s="416"/>
      <c r="G911" s="416"/>
      <c r="H911" s="416"/>
      <c r="I911" s="416"/>
      <c r="J911" s="417">
        <v>2010405000781</v>
      </c>
      <c r="K911" s="418"/>
      <c r="L911" s="418"/>
      <c r="M911" s="418"/>
      <c r="N911" s="418"/>
      <c r="O911" s="418"/>
      <c r="P911" s="317" t="s">
        <v>800</v>
      </c>
      <c r="Q911" s="318"/>
      <c r="R911" s="318"/>
      <c r="S911" s="318"/>
      <c r="T911" s="318"/>
      <c r="U911" s="318"/>
      <c r="V911" s="318"/>
      <c r="W911" s="318"/>
      <c r="X911" s="318"/>
      <c r="Y911" s="319">
        <v>24</v>
      </c>
      <c r="Z911" s="320"/>
      <c r="AA911" s="320"/>
      <c r="AB911" s="321"/>
      <c r="AC911" s="323" t="s">
        <v>801</v>
      </c>
      <c r="AD911" s="324"/>
      <c r="AE911" s="324"/>
      <c r="AF911" s="324"/>
      <c r="AG911" s="324"/>
      <c r="AH911" s="419" t="s">
        <v>846</v>
      </c>
      <c r="AI911" s="420"/>
      <c r="AJ911" s="420"/>
      <c r="AK911" s="420"/>
      <c r="AL911" s="327" t="s">
        <v>846</v>
      </c>
      <c r="AM911" s="328"/>
      <c r="AN911" s="328"/>
      <c r="AO911" s="329"/>
      <c r="AP911" s="322" t="s">
        <v>724</v>
      </c>
      <c r="AQ911" s="322"/>
      <c r="AR911" s="322"/>
      <c r="AS911" s="322"/>
      <c r="AT911" s="322"/>
      <c r="AU911" s="322"/>
      <c r="AV911" s="322"/>
      <c r="AW911" s="322"/>
      <c r="AX911" s="322"/>
      <c r="AY911">
        <f t="shared" si="119"/>
        <v>1</v>
      </c>
    </row>
    <row r="912" spans="1:51" ht="37.5" customHeight="1" x14ac:dyDescent="0.15">
      <c r="A912" s="402">
        <v>2</v>
      </c>
      <c r="B912" s="402">
        <v>1</v>
      </c>
      <c r="C912" s="416" t="s">
        <v>825</v>
      </c>
      <c r="D912" s="416"/>
      <c r="E912" s="416"/>
      <c r="F912" s="416"/>
      <c r="G912" s="416"/>
      <c r="H912" s="416"/>
      <c r="I912" s="416"/>
      <c r="J912" s="417">
        <v>2010405000781</v>
      </c>
      <c r="K912" s="418"/>
      <c r="L912" s="418"/>
      <c r="M912" s="418"/>
      <c r="N912" s="418"/>
      <c r="O912" s="418"/>
      <c r="P912" s="318" t="s">
        <v>800</v>
      </c>
      <c r="Q912" s="318"/>
      <c r="R912" s="318"/>
      <c r="S912" s="318"/>
      <c r="T912" s="318"/>
      <c r="U912" s="318"/>
      <c r="V912" s="318"/>
      <c r="W912" s="318"/>
      <c r="X912" s="318"/>
      <c r="Y912" s="319">
        <v>16</v>
      </c>
      <c r="Z912" s="320"/>
      <c r="AA912" s="320"/>
      <c r="AB912" s="321"/>
      <c r="AC912" s="323" t="s">
        <v>801</v>
      </c>
      <c r="AD912" s="324"/>
      <c r="AE912" s="324"/>
      <c r="AF912" s="324"/>
      <c r="AG912" s="324"/>
      <c r="AH912" s="419" t="s">
        <v>846</v>
      </c>
      <c r="AI912" s="420"/>
      <c r="AJ912" s="420"/>
      <c r="AK912" s="420"/>
      <c r="AL912" s="327" t="s">
        <v>846</v>
      </c>
      <c r="AM912" s="328"/>
      <c r="AN912" s="328"/>
      <c r="AO912" s="329"/>
      <c r="AP912" s="322" t="s">
        <v>724</v>
      </c>
      <c r="AQ912" s="322"/>
      <c r="AR912" s="322"/>
      <c r="AS912" s="322"/>
      <c r="AT912" s="322"/>
      <c r="AU912" s="322"/>
      <c r="AV912" s="322"/>
      <c r="AW912" s="322"/>
      <c r="AX912" s="322"/>
      <c r="AY912">
        <f>COUNTA($C$912)</f>
        <v>1</v>
      </c>
    </row>
    <row r="913" spans="1:51" ht="60" customHeight="1" x14ac:dyDescent="0.15">
      <c r="A913" s="402">
        <v>3</v>
      </c>
      <c r="B913" s="402">
        <v>1</v>
      </c>
      <c r="C913" s="421" t="s">
        <v>825</v>
      </c>
      <c r="D913" s="416"/>
      <c r="E913" s="416"/>
      <c r="F913" s="416"/>
      <c r="G913" s="416"/>
      <c r="H913" s="416"/>
      <c r="I913" s="416"/>
      <c r="J913" s="417">
        <v>2010405000781</v>
      </c>
      <c r="K913" s="418"/>
      <c r="L913" s="418"/>
      <c r="M913" s="418"/>
      <c r="N913" s="418"/>
      <c r="O913" s="418"/>
      <c r="P913" s="317" t="s">
        <v>832</v>
      </c>
      <c r="Q913" s="318"/>
      <c r="R913" s="318"/>
      <c r="S913" s="318"/>
      <c r="T913" s="318"/>
      <c r="U913" s="318"/>
      <c r="V913" s="318"/>
      <c r="W913" s="318"/>
      <c r="X913" s="318"/>
      <c r="Y913" s="319">
        <v>238</v>
      </c>
      <c r="Z913" s="320"/>
      <c r="AA913" s="320"/>
      <c r="AB913" s="321"/>
      <c r="AC913" s="323" t="s">
        <v>80</v>
      </c>
      <c r="AD913" s="324"/>
      <c r="AE913" s="324"/>
      <c r="AF913" s="324"/>
      <c r="AG913" s="324"/>
      <c r="AH913" s="325" t="s">
        <v>724</v>
      </c>
      <c r="AI913" s="326"/>
      <c r="AJ913" s="326"/>
      <c r="AK913" s="326"/>
      <c r="AL913" s="327" t="s">
        <v>724</v>
      </c>
      <c r="AM913" s="328"/>
      <c r="AN913" s="328"/>
      <c r="AO913" s="329"/>
      <c r="AP913" s="322" t="s">
        <v>724</v>
      </c>
      <c r="AQ913" s="322"/>
      <c r="AR913" s="322"/>
      <c r="AS913" s="322"/>
      <c r="AT913" s="322"/>
      <c r="AU913" s="322"/>
      <c r="AV913" s="322"/>
      <c r="AW913" s="322"/>
      <c r="AX913" s="322"/>
      <c r="AY913">
        <f>COUNTA($C$913)</f>
        <v>1</v>
      </c>
    </row>
    <row r="914" spans="1:51" ht="37.5" customHeight="1" x14ac:dyDescent="0.15">
      <c r="A914" s="402">
        <v>4</v>
      </c>
      <c r="B914" s="402">
        <v>1</v>
      </c>
      <c r="C914" s="421" t="s">
        <v>799</v>
      </c>
      <c r="D914" s="416"/>
      <c r="E914" s="416"/>
      <c r="F914" s="416"/>
      <c r="G914" s="416"/>
      <c r="H914" s="416"/>
      <c r="I914" s="416"/>
      <c r="J914" s="417">
        <v>4290801015874</v>
      </c>
      <c r="K914" s="418"/>
      <c r="L914" s="418"/>
      <c r="M914" s="418"/>
      <c r="N914" s="418"/>
      <c r="O914" s="418"/>
      <c r="P914" s="317" t="s">
        <v>800</v>
      </c>
      <c r="Q914" s="318"/>
      <c r="R914" s="318"/>
      <c r="S914" s="318"/>
      <c r="T914" s="318"/>
      <c r="U914" s="318"/>
      <c r="V914" s="318"/>
      <c r="W914" s="318"/>
      <c r="X914" s="318"/>
      <c r="Y914" s="319">
        <v>8</v>
      </c>
      <c r="Z914" s="320"/>
      <c r="AA914" s="320"/>
      <c r="AB914" s="321"/>
      <c r="AC914" s="323" t="s">
        <v>372</v>
      </c>
      <c r="AD914" s="324"/>
      <c r="AE914" s="324"/>
      <c r="AF914" s="324"/>
      <c r="AG914" s="324"/>
      <c r="AH914" s="325">
        <v>1</v>
      </c>
      <c r="AI914" s="326"/>
      <c r="AJ914" s="326"/>
      <c r="AK914" s="326"/>
      <c r="AL914" s="327">
        <v>89.9</v>
      </c>
      <c r="AM914" s="328"/>
      <c r="AN914" s="328"/>
      <c r="AO914" s="329"/>
      <c r="AP914" s="322" t="s">
        <v>724</v>
      </c>
      <c r="AQ914" s="322"/>
      <c r="AR914" s="322"/>
      <c r="AS914" s="322"/>
      <c r="AT914" s="322"/>
      <c r="AU914" s="322"/>
      <c r="AV914" s="322"/>
      <c r="AW914" s="322"/>
      <c r="AX914" s="322"/>
      <c r="AY914">
        <f>COUNTA($C$914)</f>
        <v>1</v>
      </c>
    </row>
    <row r="915" spans="1:51" ht="37.5" customHeight="1" x14ac:dyDescent="0.15">
      <c r="A915" s="402">
        <v>5</v>
      </c>
      <c r="B915" s="402">
        <v>1</v>
      </c>
      <c r="C915" s="416" t="s">
        <v>799</v>
      </c>
      <c r="D915" s="416"/>
      <c r="E915" s="416"/>
      <c r="F915" s="416"/>
      <c r="G915" s="416"/>
      <c r="H915" s="416"/>
      <c r="I915" s="416"/>
      <c r="J915" s="417">
        <v>4290801015874</v>
      </c>
      <c r="K915" s="418"/>
      <c r="L915" s="418"/>
      <c r="M915" s="418"/>
      <c r="N915" s="418"/>
      <c r="O915" s="418"/>
      <c r="P915" s="318" t="s">
        <v>800</v>
      </c>
      <c r="Q915" s="318"/>
      <c r="R915" s="318"/>
      <c r="S915" s="318"/>
      <c r="T915" s="318"/>
      <c r="U915" s="318"/>
      <c r="V915" s="318"/>
      <c r="W915" s="318"/>
      <c r="X915" s="318"/>
      <c r="Y915" s="319">
        <v>8</v>
      </c>
      <c r="Z915" s="320"/>
      <c r="AA915" s="320"/>
      <c r="AB915" s="321"/>
      <c r="AC915" s="323" t="s">
        <v>801</v>
      </c>
      <c r="AD915" s="324"/>
      <c r="AE915" s="324"/>
      <c r="AF915" s="324"/>
      <c r="AG915" s="324"/>
      <c r="AH915" s="325" t="s">
        <v>846</v>
      </c>
      <c r="AI915" s="326"/>
      <c r="AJ915" s="326"/>
      <c r="AK915" s="326"/>
      <c r="AL915" s="327" t="s">
        <v>846</v>
      </c>
      <c r="AM915" s="328"/>
      <c r="AN915" s="328"/>
      <c r="AO915" s="329"/>
      <c r="AP915" s="322" t="s">
        <v>724</v>
      </c>
      <c r="AQ915" s="322"/>
      <c r="AR915" s="322"/>
      <c r="AS915" s="322"/>
      <c r="AT915" s="322"/>
      <c r="AU915" s="322"/>
      <c r="AV915" s="322"/>
      <c r="AW915" s="322"/>
      <c r="AX915" s="322"/>
      <c r="AY915">
        <f>COUNTA($C$915)</f>
        <v>1</v>
      </c>
    </row>
    <row r="916" spans="1:51" ht="60" customHeight="1" x14ac:dyDescent="0.15">
      <c r="A916" s="402">
        <v>6</v>
      </c>
      <c r="B916" s="402">
        <v>1</v>
      </c>
      <c r="C916" s="416" t="s">
        <v>799</v>
      </c>
      <c r="D916" s="416"/>
      <c r="E916" s="416"/>
      <c r="F916" s="416"/>
      <c r="G916" s="416"/>
      <c r="H916" s="416"/>
      <c r="I916" s="416"/>
      <c r="J916" s="417">
        <v>4290801015874</v>
      </c>
      <c r="K916" s="418"/>
      <c r="L916" s="418"/>
      <c r="M916" s="418"/>
      <c r="N916" s="418"/>
      <c r="O916" s="418"/>
      <c r="P916" s="318" t="s">
        <v>833</v>
      </c>
      <c r="Q916" s="318"/>
      <c r="R916" s="318"/>
      <c r="S916" s="318"/>
      <c r="T916" s="318"/>
      <c r="U916" s="318"/>
      <c r="V916" s="318"/>
      <c r="W916" s="318"/>
      <c r="X916" s="318"/>
      <c r="Y916" s="319">
        <v>52</v>
      </c>
      <c r="Z916" s="320"/>
      <c r="AA916" s="320"/>
      <c r="AB916" s="321"/>
      <c r="AC916" s="323" t="s">
        <v>80</v>
      </c>
      <c r="AD916" s="324"/>
      <c r="AE916" s="324"/>
      <c r="AF916" s="324"/>
      <c r="AG916" s="324"/>
      <c r="AH916" s="325" t="s">
        <v>724</v>
      </c>
      <c r="AI916" s="326"/>
      <c r="AJ916" s="326"/>
      <c r="AK916" s="326"/>
      <c r="AL916" s="327" t="s">
        <v>724</v>
      </c>
      <c r="AM916" s="328"/>
      <c r="AN916" s="328"/>
      <c r="AO916" s="329"/>
      <c r="AP916" s="322" t="s">
        <v>724</v>
      </c>
      <c r="AQ916" s="322"/>
      <c r="AR916" s="322"/>
      <c r="AS916" s="322"/>
      <c r="AT916" s="322"/>
      <c r="AU916" s="322"/>
      <c r="AV916" s="322"/>
      <c r="AW916" s="322"/>
      <c r="AX916" s="322"/>
      <c r="AY916">
        <f>COUNTA($C$916)</f>
        <v>1</v>
      </c>
    </row>
    <row r="917" spans="1:51" ht="37.5" customHeight="1" x14ac:dyDescent="0.15">
      <c r="A917" s="402">
        <v>7</v>
      </c>
      <c r="B917" s="402">
        <v>1</v>
      </c>
      <c r="C917" s="416" t="s">
        <v>803</v>
      </c>
      <c r="D917" s="416"/>
      <c r="E917" s="416"/>
      <c r="F917" s="416"/>
      <c r="G917" s="416"/>
      <c r="H917" s="416"/>
      <c r="I917" s="416"/>
      <c r="J917" s="417">
        <v>8011401007550</v>
      </c>
      <c r="K917" s="418"/>
      <c r="L917" s="418"/>
      <c r="M917" s="418"/>
      <c r="N917" s="418"/>
      <c r="O917" s="418"/>
      <c r="P917" s="318" t="s">
        <v>800</v>
      </c>
      <c r="Q917" s="318"/>
      <c r="R917" s="318"/>
      <c r="S917" s="318"/>
      <c r="T917" s="318"/>
      <c r="U917" s="318"/>
      <c r="V917" s="318"/>
      <c r="W917" s="318"/>
      <c r="X917" s="318"/>
      <c r="Y917" s="319">
        <v>11</v>
      </c>
      <c r="Z917" s="320"/>
      <c r="AA917" s="320"/>
      <c r="AB917" s="321"/>
      <c r="AC917" s="323" t="s">
        <v>372</v>
      </c>
      <c r="AD917" s="324"/>
      <c r="AE917" s="324"/>
      <c r="AF917" s="324"/>
      <c r="AG917" s="324"/>
      <c r="AH917" s="325">
        <v>2</v>
      </c>
      <c r="AI917" s="326"/>
      <c r="AJ917" s="326"/>
      <c r="AK917" s="326"/>
      <c r="AL917" s="327">
        <v>73.5</v>
      </c>
      <c r="AM917" s="328"/>
      <c r="AN917" s="328"/>
      <c r="AO917" s="329"/>
      <c r="AP917" s="322" t="s">
        <v>724</v>
      </c>
      <c r="AQ917" s="322"/>
      <c r="AR917" s="322"/>
      <c r="AS917" s="322"/>
      <c r="AT917" s="322"/>
      <c r="AU917" s="322"/>
      <c r="AV917" s="322"/>
      <c r="AW917" s="322"/>
      <c r="AX917" s="322"/>
      <c r="AY917">
        <f>COUNTA($C$917)</f>
        <v>1</v>
      </c>
    </row>
    <row r="918" spans="1:51" ht="37.5" customHeight="1" x14ac:dyDescent="0.15">
      <c r="A918" s="402">
        <v>8</v>
      </c>
      <c r="B918" s="402">
        <v>1</v>
      </c>
      <c r="C918" s="416" t="s">
        <v>803</v>
      </c>
      <c r="D918" s="416"/>
      <c r="E918" s="416"/>
      <c r="F918" s="416"/>
      <c r="G918" s="416"/>
      <c r="H918" s="416"/>
      <c r="I918" s="416"/>
      <c r="J918" s="417">
        <v>8011401007550</v>
      </c>
      <c r="K918" s="418"/>
      <c r="L918" s="418"/>
      <c r="M918" s="418"/>
      <c r="N918" s="418"/>
      <c r="O918" s="418"/>
      <c r="P918" s="318" t="s">
        <v>800</v>
      </c>
      <c r="Q918" s="318"/>
      <c r="R918" s="318"/>
      <c r="S918" s="318"/>
      <c r="T918" s="318"/>
      <c r="U918" s="318"/>
      <c r="V918" s="318"/>
      <c r="W918" s="318"/>
      <c r="X918" s="318"/>
      <c r="Y918" s="319">
        <v>10</v>
      </c>
      <c r="Z918" s="320"/>
      <c r="AA918" s="320"/>
      <c r="AB918" s="321"/>
      <c r="AC918" s="323" t="s">
        <v>372</v>
      </c>
      <c r="AD918" s="324"/>
      <c r="AE918" s="324"/>
      <c r="AF918" s="324"/>
      <c r="AG918" s="324"/>
      <c r="AH918" s="325">
        <v>1</v>
      </c>
      <c r="AI918" s="326"/>
      <c r="AJ918" s="326"/>
      <c r="AK918" s="326"/>
      <c r="AL918" s="327">
        <v>93.7</v>
      </c>
      <c r="AM918" s="328"/>
      <c r="AN918" s="328"/>
      <c r="AO918" s="329"/>
      <c r="AP918" s="322" t="s">
        <v>724</v>
      </c>
      <c r="AQ918" s="322"/>
      <c r="AR918" s="322"/>
      <c r="AS918" s="322"/>
      <c r="AT918" s="322"/>
      <c r="AU918" s="322"/>
      <c r="AV918" s="322"/>
      <c r="AW918" s="322"/>
      <c r="AX918" s="322"/>
      <c r="AY918">
        <f>COUNTA($C$918)</f>
        <v>1</v>
      </c>
    </row>
    <row r="919" spans="1:51" ht="60" customHeight="1" x14ac:dyDescent="0.15">
      <c r="A919" s="402">
        <v>9</v>
      </c>
      <c r="B919" s="402">
        <v>1</v>
      </c>
      <c r="C919" s="416" t="s">
        <v>803</v>
      </c>
      <c r="D919" s="416"/>
      <c r="E919" s="416"/>
      <c r="F919" s="416"/>
      <c r="G919" s="416"/>
      <c r="H919" s="416"/>
      <c r="I919" s="416"/>
      <c r="J919" s="417">
        <v>8011401007550</v>
      </c>
      <c r="K919" s="418"/>
      <c r="L919" s="418"/>
      <c r="M919" s="418"/>
      <c r="N919" s="418"/>
      <c r="O919" s="418"/>
      <c r="P919" s="318" t="s">
        <v>834</v>
      </c>
      <c r="Q919" s="318"/>
      <c r="R919" s="318"/>
      <c r="S919" s="318"/>
      <c r="T919" s="318"/>
      <c r="U919" s="318"/>
      <c r="V919" s="318"/>
      <c r="W919" s="318"/>
      <c r="X919" s="318"/>
      <c r="Y919" s="319">
        <v>29</v>
      </c>
      <c r="Z919" s="320"/>
      <c r="AA919" s="320"/>
      <c r="AB919" s="321"/>
      <c r="AC919" s="323" t="s">
        <v>80</v>
      </c>
      <c r="AD919" s="324"/>
      <c r="AE919" s="324"/>
      <c r="AF919" s="324"/>
      <c r="AG919" s="324"/>
      <c r="AH919" s="325" t="s">
        <v>724</v>
      </c>
      <c r="AI919" s="326"/>
      <c r="AJ919" s="326"/>
      <c r="AK919" s="326"/>
      <c r="AL919" s="327" t="s">
        <v>724</v>
      </c>
      <c r="AM919" s="328"/>
      <c r="AN919" s="328"/>
      <c r="AO919" s="329"/>
      <c r="AP919" s="322" t="s">
        <v>724</v>
      </c>
      <c r="AQ919" s="322"/>
      <c r="AR919" s="322"/>
      <c r="AS919" s="322"/>
      <c r="AT919" s="322"/>
      <c r="AU919" s="322"/>
      <c r="AV919" s="322"/>
      <c r="AW919" s="322"/>
      <c r="AX919" s="322"/>
      <c r="AY919">
        <f>COUNTA($C$919)</f>
        <v>1</v>
      </c>
    </row>
    <row r="920" spans="1:51" ht="37.5" customHeight="1" x14ac:dyDescent="0.15">
      <c r="A920" s="402">
        <v>10</v>
      </c>
      <c r="B920" s="402">
        <v>1</v>
      </c>
      <c r="C920" s="416" t="s">
        <v>804</v>
      </c>
      <c r="D920" s="416"/>
      <c r="E920" s="416"/>
      <c r="F920" s="416"/>
      <c r="G920" s="416"/>
      <c r="H920" s="416"/>
      <c r="I920" s="416"/>
      <c r="J920" s="417">
        <v>4360003003539</v>
      </c>
      <c r="K920" s="418"/>
      <c r="L920" s="418"/>
      <c r="M920" s="418"/>
      <c r="N920" s="418"/>
      <c r="O920" s="418"/>
      <c r="P920" s="318" t="s">
        <v>800</v>
      </c>
      <c r="Q920" s="318"/>
      <c r="R920" s="318"/>
      <c r="S920" s="318"/>
      <c r="T920" s="318"/>
      <c r="U920" s="318"/>
      <c r="V920" s="318"/>
      <c r="W920" s="318"/>
      <c r="X920" s="318"/>
      <c r="Y920" s="319">
        <v>19</v>
      </c>
      <c r="Z920" s="320"/>
      <c r="AA920" s="320"/>
      <c r="AB920" s="321"/>
      <c r="AC920" s="323" t="s">
        <v>372</v>
      </c>
      <c r="AD920" s="324"/>
      <c r="AE920" s="324"/>
      <c r="AF920" s="324"/>
      <c r="AG920" s="324"/>
      <c r="AH920" s="325">
        <v>1</v>
      </c>
      <c r="AI920" s="326"/>
      <c r="AJ920" s="326"/>
      <c r="AK920" s="326"/>
      <c r="AL920" s="327">
        <v>94</v>
      </c>
      <c r="AM920" s="328"/>
      <c r="AN920" s="328"/>
      <c r="AO920" s="329"/>
      <c r="AP920" s="322" t="s">
        <v>724</v>
      </c>
      <c r="AQ920" s="322"/>
      <c r="AR920" s="322"/>
      <c r="AS920" s="322"/>
      <c r="AT920" s="322"/>
      <c r="AU920" s="322"/>
      <c r="AV920" s="322"/>
      <c r="AW920" s="322"/>
      <c r="AX920" s="322"/>
      <c r="AY920">
        <f>COUNTA($C$920)</f>
        <v>1</v>
      </c>
    </row>
    <row r="921" spans="1:51" ht="37.5" customHeight="1" x14ac:dyDescent="0.15">
      <c r="A921" s="402">
        <v>11</v>
      </c>
      <c r="B921" s="402">
        <v>1</v>
      </c>
      <c r="C921" s="416" t="s">
        <v>804</v>
      </c>
      <c r="D921" s="416"/>
      <c r="E921" s="416"/>
      <c r="F921" s="416"/>
      <c r="G921" s="416"/>
      <c r="H921" s="416"/>
      <c r="I921" s="416"/>
      <c r="J921" s="417">
        <v>4360003003539</v>
      </c>
      <c r="K921" s="418"/>
      <c r="L921" s="418"/>
      <c r="M921" s="418"/>
      <c r="N921" s="418"/>
      <c r="O921" s="418"/>
      <c r="P921" s="318" t="s">
        <v>800</v>
      </c>
      <c r="Q921" s="318"/>
      <c r="R921" s="318"/>
      <c r="S921" s="318"/>
      <c r="T921" s="318"/>
      <c r="U921" s="318"/>
      <c r="V921" s="318"/>
      <c r="W921" s="318"/>
      <c r="X921" s="318"/>
      <c r="Y921" s="319">
        <v>11</v>
      </c>
      <c r="Z921" s="320"/>
      <c r="AA921" s="320"/>
      <c r="AB921" s="321"/>
      <c r="AC921" s="323" t="s">
        <v>372</v>
      </c>
      <c r="AD921" s="324"/>
      <c r="AE921" s="324"/>
      <c r="AF921" s="324"/>
      <c r="AG921" s="324"/>
      <c r="AH921" s="325">
        <v>1</v>
      </c>
      <c r="AI921" s="326"/>
      <c r="AJ921" s="326"/>
      <c r="AK921" s="326"/>
      <c r="AL921" s="327">
        <v>97.2</v>
      </c>
      <c r="AM921" s="328"/>
      <c r="AN921" s="328"/>
      <c r="AO921" s="329"/>
      <c r="AP921" s="322" t="s">
        <v>724</v>
      </c>
      <c r="AQ921" s="322"/>
      <c r="AR921" s="322"/>
      <c r="AS921" s="322"/>
      <c r="AT921" s="322"/>
      <c r="AU921" s="322"/>
      <c r="AV921" s="322"/>
      <c r="AW921" s="322"/>
      <c r="AX921" s="322"/>
      <c r="AY921">
        <f>COUNTA($C$921)</f>
        <v>1</v>
      </c>
    </row>
    <row r="922" spans="1:51" ht="60" customHeight="1" x14ac:dyDescent="0.15">
      <c r="A922" s="402">
        <v>12</v>
      </c>
      <c r="B922" s="402">
        <v>1</v>
      </c>
      <c r="C922" s="416" t="s">
        <v>804</v>
      </c>
      <c r="D922" s="416"/>
      <c r="E922" s="416"/>
      <c r="F922" s="416"/>
      <c r="G922" s="416"/>
      <c r="H922" s="416"/>
      <c r="I922" s="416"/>
      <c r="J922" s="417">
        <v>4360003003539</v>
      </c>
      <c r="K922" s="418"/>
      <c r="L922" s="418"/>
      <c r="M922" s="418"/>
      <c r="N922" s="418"/>
      <c r="O922" s="418"/>
      <c r="P922" s="318" t="s">
        <v>835</v>
      </c>
      <c r="Q922" s="318"/>
      <c r="R922" s="318"/>
      <c r="S922" s="318"/>
      <c r="T922" s="318"/>
      <c r="U922" s="318"/>
      <c r="V922" s="318"/>
      <c r="W922" s="318"/>
      <c r="X922" s="318"/>
      <c r="Y922" s="319">
        <v>7</v>
      </c>
      <c r="Z922" s="320"/>
      <c r="AA922" s="320"/>
      <c r="AB922" s="321"/>
      <c r="AC922" s="323" t="s">
        <v>80</v>
      </c>
      <c r="AD922" s="324"/>
      <c r="AE922" s="324"/>
      <c r="AF922" s="324"/>
      <c r="AG922" s="324"/>
      <c r="AH922" s="325" t="s">
        <v>724</v>
      </c>
      <c r="AI922" s="326"/>
      <c r="AJ922" s="326"/>
      <c r="AK922" s="326"/>
      <c r="AL922" s="327" t="s">
        <v>724</v>
      </c>
      <c r="AM922" s="328"/>
      <c r="AN922" s="328"/>
      <c r="AO922" s="329"/>
      <c r="AP922" s="322" t="s">
        <v>724</v>
      </c>
      <c r="AQ922" s="322"/>
      <c r="AR922" s="322"/>
      <c r="AS922" s="322"/>
      <c r="AT922" s="322"/>
      <c r="AU922" s="322"/>
      <c r="AV922" s="322"/>
      <c r="AW922" s="322"/>
      <c r="AX922" s="322"/>
      <c r="AY922">
        <f>COUNTA($C$922)</f>
        <v>1</v>
      </c>
    </row>
    <row r="923" spans="1:51" ht="37.5" customHeight="1" x14ac:dyDescent="0.15">
      <c r="A923" s="402">
        <v>13</v>
      </c>
      <c r="B923" s="402">
        <v>1</v>
      </c>
      <c r="C923" s="416" t="s">
        <v>826</v>
      </c>
      <c r="D923" s="416"/>
      <c r="E923" s="416"/>
      <c r="F923" s="416"/>
      <c r="G923" s="416"/>
      <c r="H923" s="416"/>
      <c r="I923" s="416"/>
      <c r="J923" s="417">
        <v>1021003004101</v>
      </c>
      <c r="K923" s="418"/>
      <c r="L923" s="418"/>
      <c r="M923" s="418"/>
      <c r="N923" s="418"/>
      <c r="O923" s="418"/>
      <c r="P923" s="318" t="s">
        <v>800</v>
      </c>
      <c r="Q923" s="318"/>
      <c r="R923" s="318"/>
      <c r="S923" s="318"/>
      <c r="T923" s="318"/>
      <c r="U923" s="318"/>
      <c r="V923" s="318"/>
      <c r="W923" s="318"/>
      <c r="X923" s="318"/>
      <c r="Y923" s="319">
        <v>5</v>
      </c>
      <c r="Z923" s="320"/>
      <c r="AA923" s="320"/>
      <c r="AB923" s="321"/>
      <c r="AC923" s="323" t="s">
        <v>372</v>
      </c>
      <c r="AD923" s="324"/>
      <c r="AE923" s="324"/>
      <c r="AF923" s="324"/>
      <c r="AG923" s="324"/>
      <c r="AH923" s="325">
        <v>6</v>
      </c>
      <c r="AI923" s="326"/>
      <c r="AJ923" s="326"/>
      <c r="AK923" s="326"/>
      <c r="AL923" s="327">
        <v>65.400000000000006</v>
      </c>
      <c r="AM923" s="328"/>
      <c r="AN923" s="328"/>
      <c r="AO923" s="329"/>
      <c r="AP923" s="322" t="s">
        <v>724</v>
      </c>
      <c r="AQ923" s="322"/>
      <c r="AR923" s="322"/>
      <c r="AS923" s="322"/>
      <c r="AT923" s="322"/>
      <c r="AU923" s="322"/>
      <c r="AV923" s="322"/>
      <c r="AW923" s="322"/>
      <c r="AX923" s="322"/>
      <c r="AY923">
        <f>COUNTA($C$923)</f>
        <v>1</v>
      </c>
    </row>
    <row r="924" spans="1:51" ht="37.5" customHeight="1" x14ac:dyDescent="0.15">
      <c r="A924" s="402">
        <v>14</v>
      </c>
      <c r="B924" s="402">
        <v>1</v>
      </c>
      <c r="C924" s="421" t="s">
        <v>826</v>
      </c>
      <c r="D924" s="416"/>
      <c r="E924" s="416"/>
      <c r="F924" s="416"/>
      <c r="G924" s="416"/>
      <c r="H924" s="416"/>
      <c r="I924" s="416"/>
      <c r="J924" s="417">
        <v>1021003004101</v>
      </c>
      <c r="K924" s="418"/>
      <c r="L924" s="418"/>
      <c r="M924" s="418"/>
      <c r="N924" s="418"/>
      <c r="O924" s="418"/>
      <c r="P924" s="318" t="s">
        <v>800</v>
      </c>
      <c r="Q924" s="318"/>
      <c r="R924" s="318"/>
      <c r="S924" s="318"/>
      <c r="T924" s="318"/>
      <c r="U924" s="318"/>
      <c r="V924" s="318"/>
      <c r="W924" s="318"/>
      <c r="X924" s="318"/>
      <c r="Y924" s="319">
        <v>5</v>
      </c>
      <c r="Z924" s="320"/>
      <c r="AA924" s="320"/>
      <c r="AB924" s="321"/>
      <c r="AC924" s="323" t="s">
        <v>801</v>
      </c>
      <c r="AD924" s="324"/>
      <c r="AE924" s="324"/>
      <c r="AF924" s="324"/>
      <c r="AG924" s="324"/>
      <c r="AH924" s="325" t="s">
        <v>846</v>
      </c>
      <c r="AI924" s="326"/>
      <c r="AJ924" s="326"/>
      <c r="AK924" s="326"/>
      <c r="AL924" s="327" t="s">
        <v>846</v>
      </c>
      <c r="AM924" s="328"/>
      <c r="AN924" s="328"/>
      <c r="AO924" s="329"/>
      <c r="AP924" s="322" t="s">
        <v>724</v>
      </c>
      <c r="AQ924" s="322"/>
      <c r="AR924" s="322"/>
      <c r="AS924" s="322"/>
      <c r="AT924" s="322"/>
      <c r="AU924" s="322"/>
      <c r="AV924" s="322"/>
      <c r="AW924" s="322"/>
      <c r="AX924" s="322"/>
      <c r="AY924">
        <f>COUNTA($C$924)</f>
        <v>1</v>
      </c>
    </row>
    <row r="925" spans="1:51" ht="60" customHeight="1" x14ac:dyDescent="0.15">
      <c r="A925" s="402">
        <v>15</v>
      </c>
      <c r="B925" s="402">
        <v>1</v>
      </c>
      <c r="C925" s="416" t="s">
        <v>826</v>
      </c>
      <c r="D925" s="416"/>
      <c r="E925" s="416"/>
      <c r="F925" s="416"/>
      <c r="G925" s="416"/>
      <c r="H925" s="416"/>
      <c r="I925" s="416"/>
      <c r="J925" s="417">
        <v>1021003004101</v>
      </c>
      <c r="K925" s="418"/>
      <c r="L925" s="418"/>
      <c r="M925" s="418"/>
      <c r="N925" s="418"/>
      <c r="O925" s="418"/>
      <c r="P925" s="318" t="s">
        <v>836</v>
      </c>
      <c r="Q925" s="318"/>
      <c r="R925" s="318"/>
      <c r="S925" s="318"/>
      <c r="T925" s="318"/>
      <c r="U925" s="318"/>
      <c r="V925" s="318"/>
      <c r="W925" s="318"/>
      <c r="X925" s="318"/>
      <c r="Y925" s="319">
        <v>25</v>
      </c>
      <c r="Z925" s="320"/>
      <c r="AA925" s="320"/>
      <c r="AB925" s="321"/>
      <c r="AC925" s="323" t="s">
        <v>80</v>
      </c>
      <c r="AD925" s="324"/>
      <c r="AE925" s="324"/>
      <c r="AF925" s="324"/>
      <c r="AG925" s="324"/>
      <c r="AH925" s="325" t="s">
        <v>724</v>
      </c>
      <c r="AI925" s="326"/>
      <c r="AJ925" s="326"/>
      <c r="AK925" s="326"/>
      <c r="AL925" s="327" t="s">
        <v>724</v>
      </c>
      <c r="AM925" s="328"/>
      <c r="AN925" s="328"/>
      <c r="AO925" s="329"/>
      <c r="AP925" s="322" t="s">
        <v>724</v>
      </c>
      <c r="AQ925" s="322"/>
      <c r="AR925" s="322"/>
      <c r="AS925" s="322"/>
      <c r="AT925" s="322"/>
      <c r="AU925" s="322"/>
      <c r="AV925" s="322"/>
      <c r="AW925" s="322"/>
      <c r="AX925" s="322"/>
      <c r="AY925">
        <f>COUNTA($C$925)</f>
        <v>1</v>
      </c>
    </row>
    <row r="926" spans="1:51" ht="37.5" customHeight="1" x14ac:dyDescent="0.15">
      <c r="A926" s="402">
        <v>16</v>
      </c>
      <c r="B926" s="402">
        <v>1</v>
      </c>
      <c r="C926" s="421" t="s">
        <v>827</v>
      </c>
      <c r="D926" s="416"/>
      <c r="E926" s="416"/>
      <c r="F926" s="416"/>
      <c r="G926" s="416"/>
      <c r="H926" s="416"/>
      <c r="I926" s="416"/>
      <c r="J926" s="417">
        <v>7360002010046</v>
      </c>
      <c r="K926" s="418"/>
      <c r="L926" s="418"/>
      <c r="M926" s="418"/>
      <c r="N926" s="418"/>
      <c r="O926" s="418"/>
      <c r="P926" s="318" t="s">
        <v>800</v>
      </c>
      <c r="Q926" s="318"/>
      <c r="R926" s="318"/>
      <c r="S926" s="318"/>
      <c r="T926" s="318"/>
      <c r="U926" s="318"/>
      <c r="V926" s="318"/>
      <c r="W926" s="318"/>
      <c r="X926" s="318"/>
      <c r="Y926" s="319">
        <v>14</v>
      </c>
      <c r="Z926" s="320"/>
      <c r="AA926" s="320"/>
      <c r="AB926" s="321"/>
      <c r="AC926" s="323" t="s">
        <v>801</v>
      </c>
      <c r="AD926" s="324"/>
      <c r="AE926" s="324"/>
      <c r="AF926" s="324"/>
      <c r="AG926" s="324"/>
      <c r="AH926" s="325" t="s">
        <v>846</v>
      </c>
      <c r="AI926" s="326"/>
      <c r="AJ926" s="326"/>
      <c r="AK926" s="326"/>
      <c r="AL926" s="327" t="s">
        <v>846</v>
      </c>
      <c r="AM926" s="328"/>
      <c r="AN926" s="328"/>
      <c r="AO926" s="329"/>
      <c r="AP926" s="322" t="s">
        <v>724</v>
      </c>
      <c r="AQ926" s="322"/>
      <c r="AR926" s="322"/>
      <c r="AS926" s="322"/>
      <c r="AT926" s="322"/>
      <c r="AU926" s="322"/>
      <c r="AV926" s="322"/>
      <c r="AW926" s="322"/>
      <c r="AX926" s="322"/>
      <c r="AY926">
        <f>COUNTA($C$926)</f>
        <v>1</v>
      </c>
    </row>
    <row r="927" spans="1:51" s="16" customFormat="1" ht="37.5" customHeight="1" x14ac:dyDescent="0.15">
      <c r="A927" s="402">
        <v>17</v>
      </c>
      <c r="B927" s="402">
        <v>1</v>
      </c>
      <c r="C927" s="416" t="s">
        <v>827</v>
      </c>
      <c r="D927" s="416"/>
      <c r="E927" s="416"/>
      <c r="F927" s="416"/>
      <c r="G927" s="416"/>
      <c r="H927" s="416"/>
      <c r="I927" s="416"/>
      <c r="J927" s="417">
        <v>7360002010046</v>
      </c>
      <c r="K927" s="418"/>
      <c r="L927" s="418"/>
      <c r="M927" s="418"/>
      <c r="N927" s="418"/>
      <c r="O927" s="418"/>
      <c r="P927" s="318" t="s">
        <v>800</v>
      </c>
      <c r="Q927" s="318"/>
      <c r="R927" s="318"/>
      <c r="S927" s="318"/>
      <c r="T927" s="318"/>
      <c r="U927" s="318"/>
      <c r="V927" s="318"/>
      <c r="W927" s="318"/>
      <c r="X927" s="318"/>
      <c r="Y927" s="319">
        <v>8</v>
      </c>
      <c r="Z927" s="320"/>
      <c r="AA927" s="320"/>
      <c r="AB927" s="321"/>
      <c r="AC927" s="323" t="s">
        <v>801</v>
      </c>
      <c r="AD927" s="324"/>
      <c r="AE927" s="324"/>
      <c r="AF927" s="324"/>
      <c r="AG927" s="324"/>
      <c r="AH927" s="325" t="s">
        <v>846</v>
      </c>
      <c r="AI927" s="326"/>
      <c r="AJ927" s="326"/>
      <c r="AK927" s="326"/>
      <c r="AL927" s="327" t="s">
        <v>846</v>
      </c>
      <c r="AM927" s="328"/>
      <c r="AN927" s="328"/>
      <c r="AO927" s="329"/>
      <c r="AP927" s="322" t="s">
        <v>724</v>
      </c>
      <c r="AQ927" s="322"/>
      <c r="AR927" s="322"/>
      <c r="AS927" s="322"/>
      <c r="AT927" s="322"/>
      <c r="AU927" s="322"/>
      <c r="AV927" s="322"/>
      <c r="AW927" s="322"/>
      <c r="AX927" s="322"/>
      <c r="AY927">
        <f>COUNTA($C$927)</f>
        <v>1</v>
      </c>
    </row>
    <row r="928" spans="1:51" ht="37.5" customHeight="1" x14ac:dyDescent="0.15">
      <c r="A928" s="402">
        <v>18</v>
      </c>
      <c r="B928" s="402">
        <v>1</v>
      </c>
      <c r="C928" s="416" t="s">
        <v>827</v>
      </c>
      <c r="D928" s="416"/>
      <c r="E928" s="416"/>
      <c r="F928" s="416"/>
      <c r="G928" s="416"/>
      <c r="H928" s="416"/>
      <c r="I928" s="416"/>
      <c r="J928" s="417">
        <v>7360002010046</v>
      </c>
      <c r="K928" s="418"/>
      <c r="L928" s="418"/>
      <c r="M928" s="418"/>
      <c r="N928" s="418"/>
      <c r="O928" s="418"/>
      <c r="P928" s="318" t="s">
        <v>800</v>
      </c>
      <c r="Q928" s="318"/>
      <c r="R928" s="318"/>
      <c r="S928" s="318"/>
      <c r="T928" s="318"/>
      <c r="U928" s="318"/>
      <c r="V928" s="318"/>
      <c r="W928" s="318"/>
      <c r="X928" s="318"/>
      <c r="Y928" s="319">
        <v>7</v>
      </c>
      <c r="Z928" s="320"/>
      <c r="AA928" s="320"/>
      <c r="AB928" s="321"/>
      <c r="AC928" s="323" t="s">
        <v>801</v>
      </c>
      <c r="AD928" s="324"/>
      <c r="AE928" s="324"/>
      <c r="AF928" s="324"/>
      <c r="AG928" s="324"/>
      <c r="AH928" s="325" t="s">
        <v>846</v>
      </c>
      <c r="AI928" s="326"/>
      <c r="AJ928" s="326"/>
      <c r="AK928" s="326"/>
      <c r="AL928" s="327" t="s">
        <v>846</v>
      </c>
      <c r="AM928" s="328"/>
      <c r="AN928" s="328"/>
      <c r="AO928" s="329"/>
      <c r="AP928" s="322" t="s">
        <v>724</v>
      </c>
      <c r="AQ928" s="322"/>
      <c r="AR928" s="322"/>
      <c r="AS928" s="322"/>
      <c r="AT928" s="322"/>
      <c r="AU928" s="322"/>
      <c r="AV928" s="322"/>
      <c r="AW928" s="322"/>
      <c r="AX928" s="322"/>
      <c r="AY928">
        <f>COUNTA($C$928)</f>
        <v>1</v>
      </c>
    </row>
    <row r="929" spans="1:51" ht="37.5" customHeight="1" x14ac:dyDescent="0.15">
      <c r="A929" s="402">
        <v>19</v>
      </c>
      <c r="B929" s="402">
        <v>1</v>
      </c>
      <c r="C929" s="416" t="s">
        <v>828</v>
      </c>
      <c r="D929" s="416"/>
      <c r="E929" s="416"/>
      <c r="F929" s="416"/>
      <c r="G929" s="416"/>
      <c r="H929" s="416"/>
      <c r="I929" s="416"/>
      <c r="J929" s="417">
        <v>2011105005402</v>
      </c>
      <c r="K929" s="418"/>
      <c r="L929" s="418"/>
      <c r="M929" s="418"/>
      <c r="N929" s="418"/>
      <c r="O929" s="418"/>
      <c r="P929" s="318" t="s">
        <v>800</v>
      </c>
      <c r="Q929" s="318"/>
      <c r="R929" s="318"/>
      <c r="S929" s="318"/>
      <c r="T929" s="318"/>
      <c r="U929" s="318"/>
      <c r="V929" s="318"/>
      <c r="W929" s="318"/>
      <c r="X929" s="318"/>
      <c r="Y929" s="319">
        <v>15</v>
      </c>
      <c r="Z929" s="320"/>
      <c r="AA929" s="320"/>
      <c r="AB929" s="321"/>
      <c r="AC929" s="323" t="s">
        <v>372</v>
      </c>
      <c r="AD929" s="324"/>
      <c r="AE929" s="324"/>
      <c r="AF929" s="324"/>
      <c r="AG929" s="324"/>
      <c r="AH929" s="325">
        <v>1</v>
      </c>
      <c r="AI929" s="326"/>
      <c r="AJ929" s="326"/>
      <c r="AK929" s="326"/>
      <c r="AL929" s="327">
        <v>95.2</v>
      </c>
      <c r="AM929" s="328"/>
      <c r="AN929" s="328"/>
      <c r="AO929" s="329"/>
      <c r="AP929" s="322" t="s">
        <v>724</v>
      </c>
      <c r="AQ929" s="322"/>
      <c r="AR929" s="322"/>
      <c r="AS929" s="322"/>
      <c r="AT929" s="322"/>
      <c r="AU929" s="322"/>
      <c r="AV929" s="322"/>
      <c r="AW929" s="322"/>
      <c r="AX929" s="322"/>
      <c r="AY929">
        <f>COUNTA($C$929)</f>
        <v>1</v>
      </c>
    </row>
    <row r="930" spans="1:51" ht="37.5" customHeight="1" x14ac:dyDescent="0.15">
      <c r="A930" s="402">
        <v>20</v>
      </c>
      <c r="B930" s="402">
        <v>1</v>
      </c>
      <c r="C930" s="416" t="s">
        <v>828</v>
      </c>
      <c r="D930" s="416"/>
      <c r="E930" s="416"/>
      <c r="F930" s="416"/>
      <c r="G930" s="416"/>
      <c r="H930" s="416"/>
      <c r="I930" s="416"/>
      <c r="J930" s="417">
        <v>2011105005402</v>
      </c>
      <c r="K930" s="418"/>
      <c r="L930" s="418"/>
      <c r="M930" s="418"/>
      <c r="N930" s="418"/>
      <c r="O930" s="418"/>
      <c r="P930" s="318" t="s">
        <v>800</v>
      </c>
      <c r="Q930" s="318"/>
      <c r="R930" s="318"/>
      <c r="S930" s="318"/>
      <c r="T930" s="318"/>
      <c r="U930" s="318"/>
      <c r="V930" s="318"/>
      <c r="W930" s="318"/>
      <c r="X930" s="318"/>
      <c r="Y930" s="319">
        <v>5</v>
      </c>
      <c r="Z930" s="320"/>
      <c r="AA930" s="320"/>
      <c r="AB930" s="321"/>
      <c r="AC930" s="323" t="s">
        <v>372</v>
      </c>
      <c r="AD930" s="324"/>
      <c r="AE930" s="324"/>
      <c r="AF930" s="324"/>
      <c r="AG930" s="324"/>
      <c r="AH930" s="325">
        <v>1</v>
      </c>
      <c r="AI930" s="326"/>
      <c r="AJ930" s="326"/>
      <c r="AK930" s="326"/>
      <c r="AL930" s="327">
        <v>99.7</v>
      </c>
      <c r="AM930" s="328"/>
      <c r="AN930" s="328"/>
      <c r="AO930" s="329"/>
      <c r="AP930" s="322" t="s">
        <v>724</v>
      </c>
      <c r="AQ930" s="322"/>
      <c r="AR930" s="322"/>
      <c r="AS930" s="322"/>
      <c r="AT930" s="322"/>
      <c r="AU930" s="322"/>
      <c r="AV930" s="322"/>
      <c r="AW930" s="322"/>
      <c r="AX930" s="322"/>
      <c r="AY930">
        <f>COUNTA($C$930)</f>
        <v>1</v>
      </c>
    </row>
    <row r="931" spans="1:51" ht="37.5" customHeight="1" x14ac:dyDescent="0.15">
      <c r="A931" s="402">
        <v>21</v>
      </c>
      <c r="B931" s="402">
        <v>1</v>
      </c>
      <c r="C931" s="416" t="s">
        <v>828</v>
      </c>
      <c r="D931" s="416"/>
      <c r="E931" s="416"/>
      <c r="F931" s="416"/>
      <c r="G931" s="416"/>
      <c r="H931" s="416"/>
      <c r="I931" s="416"/>
      <c r="J931" s="417">
        <v>2011105005402</v>
      </c>
      <c r="K931" s="418"/>
      <c r="L931" s="418"/>
      <c r="M931" s="418"/>
      <c r="N931" s="418"/>
      <c r="O931" s="418"/>
      <c r="P931" s="318" t="s">
        <v>800</v>
      </c>
      <c r="Q931" s="318"/>
      <c r="R931" s="318"/>
      <c r="S931" s="318"/>
      <c r="T931" s="318"/>
      <c r="U931" s="318"/>
      <c r="V931" s="318"/>
      <c r="W931" s="318"/>
      <c r="X931" s="318"/>
      <c r="Y931" s="319">
        <v>3</v>
      </c>
      <c r="Z931" s="320"/>
      <c r="AA931" s="320"/>
      <c r="AB931" s="321"/>
      <c r="AC931" s="323" t="s">
        <v>372</v>
      </c>
      <c r="AD931" s="324"/>
      <c r="AE931" s="324"/>
      <c r="AF931" s="324"/>
      <c r="AG931" s="324"/>
      <c r="AH931" s="325">
        <v>1</v>
      </c>
      <c r="AI931" s="326"/>
      <c r="AJ931" s="326"/>
      <c r="AK931" s="326"/>
      <c r="AL931" s="327">
        <v>79.8</v>
      </c>
      <c r="AM931" s="328"/>
      <c r="AN931" s="328"/>
      <c r="AO931" s="329"/>
      <c r="AP931" s="322" t="s">
        <v>724</v>
      </c>
      <c r="AQ931" s="322"/>
      <c r="AR931" s="322"/>
      <c r="AS931" s="322"/>
      <c r="AT931" s="322"/>
      <c r="AU931" s="322"/>
      <c r="AV931" s="322"/>
      <c r="AW931" s="322"/>
      <c r="AX931" s="322"/>
      <c r="AY931">
        <f>COUNTA($C$931)</f>
        <v>1</v>
      </c>
    </row>
    <row r="932" spans="1:51" ht="37.5" customHeight="1" x14ac:dyDescent="0.15">
      <c r="A932" s="402">
        <v>22</v>
      </c>
      <c r="B932" s="402">
        <v>1</v>
      </c>
      <c r="C932" s="416" t="s">
        <v>829</v>
      </c>
      <c r="D932" s="416"/>
      <c r="E932" s="416"/>
      <c r="F932" s="416"/>
      <c r="G932" s="416"/>
      <c r="H932" s="416"/>
      <c r="I932" s="416"/>
      <c r="J932" s="417" t="s">
        <v>724</v>
      </c>
      <c r="K932" s="418"/>
      <c r="L932" s="418"/>
      <c r="M932" s="418"/>
      <c r="N932" s="418"/>
      <c r="O932" s="418"/>
      <c r="P932" s="318" t="s">
        <v>800</v>
      </c>
      <c r="Q932" s="318"/>
      <c r="R932" s="318"/>
      <c r="S932" s="318"/>
      <c r="T932" s="318"/>
      <c r="U932" s="318"/>
      <c r="V932" s="318"/>
      <c r="W932" s="318"/>
      <c r="X932" s="318"/>
      <c r="Y932" s="319">
        <v>9</v>
      </c>
      <c r="Z932" s="320"/>
      <c r="AA932" s="320"/>
      <c r="AB932" s="321"/>
      <c r="AC932" s="323" t="s">
        <v>801</v>
      </c>
      <c r="AD932" s="324"/>
      <c r="AE932" s="324"/>
      <c r="AF932" s="324"/>
      <c r="AG932" s="324"/>
      <c r="AH932" s="325" t="s">
        <v>846</v>
      </c>
      <c r="AI932" s="326"/>
      <c r="AJ932" s="326"/>
      <c r="AK932" s="326"/>
      <c r="AL932" s="327" t="s">
        <v>846</v>
      </c>
      <c r="AM932" s="328"/>
      <c r="AN932" s="328"/>
      <c r="AO932" s="329"/>
      <c r="AP932" s="322" t="s">
        <v>724</v>
      </c>
      <c r="AQ932" s="322"/>
      <c r="AR932" s="322"/>
      <c r="AS932" s="322"/>
      <c r="AT932" s="322"/>
      <c r="AU932" s="322"/>
      <c r="AV932" s="322"/>
      <c r="AW932" s="322"/>
      <c r="AX932" s="322"/>
      <c r="AY932">
        <f>COUNTA($C$932)</f>
        <v>1</v>
      </c>
    </row>
    <row r="933" spans="1:51" ht="37.5" customHeight="1" x14ac:dyDescent="0.15">
      <c r="A933" s="402">
        <v>23</v>
      </c>
      <c r="B933" s="402">
        <v>1</v>
      </c>
      <c r="C933" s="416" t="s">
        <v>829</v>
      </c>
      <c r="D933" s="416"/>
      <c r="E933" s="416"/>
      <c r="F933" s="416"/>
      <c r="G933" s="416"/>
      <c r="H933" s="416"/>
      <c r="I933" s="416"/>
      <c r="J933" s="417" t="s">
        <v>724</v>
      </c>
      <c r="K933" s="418"/>
      <c r="L933" s="418"/>
      <c r="M933" s="418"/>
      <c r="N933" s="418"/>
      <c r="O933" s="418"/>
      <c r="P933" s="318" t="s">
        <v>800</v>
      </c>
      <c r="Q933" s="318"/>
      <c r="R933" s="318"/>
      <c r="S933" s="318"/>
      <c r="T933" s="318"/>
      <c r="U933" s="318"/>
      <c r="V933" s="318"/>
      <c r="W933" s="318"/>
      <c r="X933" s="318"/>
      <c r="Y933" s="319">
        <v>6</v>
      </c>
      <c r="Z933" s="320"/>
      <c r="AA933" s="320"/>
      <c r="AB933" s="321"/>
      <c r="AC933" s="323" t="s">
        <v>801</v>
      </c>
      <c r="AD933" s="324"/>
      <c r="AE933" s="324"/>
      <c r="AF933" s="324"/>
      <c r="AG933" s="324"/>
      <c r="AH933" s="325" t="s">
        <v>846</v>
      </c>
      <c r="AI933" s="326"/>
      <c r="AJ933" s="326"/>
      <c r="AK933" s="326"/>
      <c r="AL933" s="327" t="s">
        <v>846</v>
      </c>
      <c r="AM933" s="328"/>
      <c r="AN933" s="328"/>
      <c r="AO933" s="329"/>
      <c r="AP933" s="322" t="s">
        <v>724</v>
      </c>
      <c r="AQ933" s="322"/>
      <c r="AR933" s="322"/>
      <c r="AS933" s="322"/>
      <c r="AT933" s="322"/>
      <c r="AU933" s="322"/>
      <c r="AV933" s="322"/>
      <c r="AW933" s="322"/>
      <c r="AX933" s="322"/>
      <c r="AY933">
        <f>COUNTA($C$933)</f>
        <v>1</v>
      </c>
    </row>
    <row r="934" spans="1:51" ht="60" customHeight="1" x14ac:dyDescent="0.15">
      <c r="A934" s="402">
        <v>24</v>
      </c>
      <c r="B934" s="402">
        <v>1</v>
      </c>
      <c r="C934" s="416" t="s">
        <v>829</v>
      </c>
      <c r="D934" s="416"/>
      <c r="E934" s="416"/>
      <c r="F934" s="416"/>
      <c r="G934" s="416"/>
      <c r="H934" s="416"/>
      <c r="I934" s="416"/>
      <c r="J934" s="417" t="s">
        <v>724</v>
      </c>
      <c r="K934" s="418"/>
      <c r="L934" s="418"/>
      <c r="M934" s="418"/>
      <c r="N934" s="418"/>
      <c r="O934" s="418"/>
      <c r="P934" s="318" t="s">
        <v>837</v>
      </c>
      <c r="Q934" s="318"/>
      <c r="R934" s="318"/>
      <c r="S934" s="318"/>
      <c r="T934" s="318"/>
      <c r="U934" s="318"/>
      <c r="V934" s="318"/>
      <c r="W934" s="318"/>
      <c r="X934" s="318"/>
      <c r="Y934" s="319">
        <v>3</v>
      </c>
      <c r="Z934" s="320"/>
      <c r="AA934" s="320"/>
      <c r="AB934" s="321"/>
      <c r="AC934" s="323" t="s">
        <v>80</v>
      </c>
      <c r="AD934" s="324"/>
      <c r="AE934" s="324"/>
      <c r="AF934" s="324"/>
      <c r="AG934" s="324"/>
      <c r="AH934" s="325" t="s">
        <v>724</v>
      </c>
      <c r="AI934" s="326"/>
      <c r="AJ934" s="326"/>
      <c r="AK934" s="326"/>
      <c r="AL934" s="327" t="s">
        <v>724</v>
      </c>
      <c r="AM934" s="328"/>
      <c r="AN934" s="328"/>
      <c r="AO934" s="329"/>
      <c r="AP934" s="322" t="s">
        <v>724</v>
      </c>
      <c r="AQ934" s="322"/>
      <c r="AR934" s="322"/>
      <c r="AS934" s="322"/>
      <c r="AT934" s="322"/>
      <c r="AU934" s="322"/>
      <c r="AV934" s="322"/>
      <c r="AW934" s="322"/>
      <c r="AX934" s="322"/>
      <c r="AY934">
        <f>COUNTA($C$934)</f>
        <v>1</v>
      </c>
    </row>
    <row r="935" spans="1:51" ht="37.5" customHeight="1" x14ac:dyDescent="0.15">
      <c r="A935" s="402">
        <v>25</v>
      </c>
      <c r="B935" s="402">
        <v>1</v>
      </c>
      <c r="C935" s="416" t="s">
        <v>830</v>
      </c>
      <c r="D935" s="416"/>
      <c r="E935" s="416"/>
      <c r="F935" s="416"/>
      <c r="G935" s="416"/>
      <c r="H935" s="416"/>
      <c r="I935" s="416"/>
      <c r="J935" s="417" t="s">
        <v>724</v>
      </c>
      <c r="K935" s="418"/>
      <c r="L935" s="418"/>
      <c r="M935" s="418"/>
      <c r="N935" s="418"/>
      <c r="O935" s="418"/>
      <c r="P935" s="318" t="s">
        <v>800</v>
      </c>
      <c r="Q935" s="318"/>
      <c r="R935" s="318"/>
      <c r="S935" s="318"/>
      <c r="T935" s="318"/>
      <c r="U935" s="318"/>
      <c r="V935" s="318"/>
      <c r="W935" s="318"/>
      <c r="X935" s="318"/>
      <c r="Y935" s="319">
        <v>4</v>
      </c>
      <c r="Z935" s="320"/>
      <c r="AA935" s="320"/>
      <c r="AB935" s="321"/>
      <c r="AC935" s="323" t="s">
        <v>801</v>
      </c>
      <c r="AD935" s="324"/>
      <c r="AE935" s="324"/>
      <c r="AF935" s="324"/>
      <c r="AG935" s="324"/>
      <c r="AH935" s="325" t="s">
        <v>846</v>
      </c>
      <c r="AI935" s="326"/>
      <c r="AJ935" s="326"/>
      <c r="AK935" s="326"/>
      <c r="AL935" s="327" t="s">
        <v>846</v>
      </c>
      <c r="AM935" s="328"/>
      <c r="AN935" s="328"/>
      <c r="AO935" s="329"/>
      <c r="AP935" s="322" t="s">
        <v>724</v>
      </c>
      <c r="AQ935" s="322"/>
      <c r="AR935" s="322"/>
      <c r="AS935" s="322"/>
      <c r="AT935" s="322"/>
      <c r="AU935" s="322"/>
      <c r="AV935" s="322"/>
      <c r="AW935" s="322"/>
      <c r="AX935" s="322"/>
      <c r="AY935">
        <f>COUNTA($C$935)</f>
        <v>1</v>
      </c>
    </row>
    <row r="936" spans="1:51" ht="37.5" customHeight="1" x14ac:dyDescent="0.15">
      <c r="A936" s="402">
        <v>26</v>
      </c>
      <c r="B936" s="402">
        <v>1</v>
      </c>
      <c r="C936" s="416" t="s">
        <v>830</v>
      </c>
      <c r="D936" s="416"/>
      <c r="E936" s="416"/>
      <c r="F936" s="416"/>
      <c r="G936" s="416"/>
      <c r="H936" s="416"/>
      <c r="I936" s="416"/>
      <c r="J936" s="417" t="s">
        <v>724</v>
      </c>
      <c r="K936" s="418"/>
      <c r="L936" s="418"/>
      <c r="M936" s="418"/>
      <c r="N936" s="418"/>
      <c r="O936" s="418"/>
      <c r="P936" s="318" t="s">
        <v>800</v>
      </c>
      <c r="Q936" s="318"/>
      <c r="R936" s="318"/>
      <c r="S936" s="318"/>
      <c r="T936" s="318"/>
      <c r="U936" s="318"/>
      <c r="V936" s="318"/>
      <c r="W936" s="318"/>
      <c r="X936" s="318"/>
      <c r="Y936" s="319">
        <v>4</v>
      </c>
      <c r="Z936" s="320"/>
      <c r="AA936" s="320"/>
      <c r="AB936" s="321"/>
      <c r="AC936" s="323" t="s">
        <v>801</v>
      </c>
      <c r="AD936" s="324"/>
      <c r="AE936" s="324"/>
      <c r="AF936" s="324"/>
      <c r="AG936" s="324"/>
      <c r="AH936" s="325" t="s">
        <v>846</v>
      </c>
      <c r="AI936" s="326"/>
      <c r="AJ936" s="326"/>
      <c r="AK936" s="326"/>
      <c r="AL936" s="327" t="s">
        <v>846</v>
      </c>
      <c r="AM936" s="328"/>
      <c r="AN936" s="328"/>
      <c r="AO936" s="329"/>
      <c r="AP936" s="322" t="s">
        <v>724</v>
      </c>
      <c r="AQ936" s="322"/>
      <c r="AR936" s="322"/>
      <c r="AS936" s="322"/>
      <c r="AT936" s="322"/>
      <c r="AU936" s="322"/>
      <c r="AV936" s="322"/>
      <c r="AW936" s="322"/>
      <c r="AX936" s="322"/>
      <c r="AY936">
        <f>COUNTA($C$936)</f>
        <v>1</v>
      </c>
    </row>
    <row r="937" spans="1:51" ht="60" customHeight="1" x14ac:dyDescent="0.15">
      <c r="A937" s="402">
        <v>27</v>
      </c>
      <c r="B937" s="402">
        <v>1</v>
      </c>
      <c r="C937" s="416" t="s">
        <v>830</v>
      </c>
      <c r="D937" s="416"/>
      <c r="E937" s="416"/>
      <c r="F937" s="416"/>
      <c r="G937" s="416"/>
      <c r="H937" s="416"/>
      <c r="I937" s="416"/>
      <c r="J937" s="417" t="s">
        <v>724</v>
      </c>
      <c r="K937" s="418"/>
      <c r="L937" s="418"/>
      <c r="M937" s="418"/>
      <c r="N937" s="418"/>
      <c r="O937" s="418"/>
      <c r="P937" s="318" t="s">
        <v>838</v>
      </c>
      <c r="Q937" s="318"/>
      <c r="R937" s="318"/>
      <c r="S937" s="318"/>
      <c r="T937" s="318"/>
      <c r="U937" s="318"/>
      <c r="V937" s="318"/>
      <c r="W937" s="318"/>
      <c r="X937" s="318"/>
      <c r="Y937" s="319">
        <v>8</v>
      </c>
      <c r="Z937" s="320"/>
      <c r="AA937" s="320"/>
      <c r="AB937" s="321"/>
      <c r="AC937" s="323" t="s">
        <v>841</v>
      </c>
      <c r="AD937" s="324"/>
      <c r="AE937" s="324"/>
      <c r="AF937" s="324"/>
      <c r="AG937" s="324"/>
      <c r="AH937" s="325" t="s">
        <v>724</v>
      </c>
      <c r="AI937" s="326"/>
      <c r="AJ937" s="326"/>
      <c r="AK937" s="326"/>
      <c r="AL937" s="327" t="s">
        <v>724</v>
      </c>
      <c r="AM937" s="328"/>
      <c r="AN937" s="328"/>
      <c r="AO937" s="329"/>
      <c r="AP937" s="322" t="s">
        <v>724</v>
      </c>
      <c r="AQ937" s="322"/>
      <c r="AR937" s="322"/>
      <c r="AS937" s="322"/>
      <c r="AT937" s="322"/>
      <c r="AU937" s="322"/>
      <c r="AV937" s="322"/>
      <c r="AW937" s="322"/>
      <c r="AX937" s="322"/>
      <c r="AY937">
        <f>COUNTA($C$937)</f>
        <v>1</v>
      </c>
    </row>
    <row r="938" spans="1:51" ht="37.5" customHeight="1" x14ac:dyDescent="0.15">
      <c r="A938" s="402">
        <v>28</v>
      </c>
      <c r="B938" s="402">
        <v>1</v>
      </c>
      <c r="C938" s="416" t="s">
        <v>831</v>
      </c>
      <c r="D938" s="416"/>
      <c r="E938" s="416"/>
      <c r="F938" s="416"/>
      <c r="G938" s="416"/>
      <c r="H938" s="416"/>
      <c r="I938" s="416"/>
      <c r="J938" s="417">
        <v>2290001084482</v>
      </c>
      <c r="K938" s="418"/>
      <c r="L938" s="418"/>
      <c r="M938" s="418"/>
      <c r="N938" s="418"/>
      <c r="O938" s="418"/>
      <c r="P938" s="318" t="s">
        <v>800</v>
      </c>
      <c r="Q938" s="318"/>
      <c r="R938" s="318"/>
      <c r="S938" s="318"/>
      <c r="T938" s="318"/>
      <c r="U938" s="318"/>
      <c r="V938" s="318"/>
      <c r="W938" s="318"/>
      <c r="X938" s="318"/>
      <c r="Y938" s="319">
        <v>4</v>
      </c>
      <c r="Z938" s="320"/>
      <c r="AA938" s="320"/>
      <c r="AB938" s="321"/>
      <c r="AC938" s="323" t="s">
        <v>840</v>
      </c>
      <c r="AD938" s="324"/>
      <c r="AE938" s="324"/>
      <c r="AF938" s="324"/>
      <c r="AG938" s="324"/>
      <c r="AH938" s="325">
        <v>1</v>
      </c>
      <c r="AI938" s="326"/>
      <c r="AJ938" s="326"/>
      <c r="AK938" s="326"/>
      <c r="AL938" s="327">
        <v>96.9</v>
      </c>
      <c r="AM938" s="328"/>
      <c r="AN938" s="328"/>
      <c r="AO938" s="329"/>
      <c r="AP938" s="322" t="s">
        <v>724</v>
      </c>
      <c r="AQ938" s="322"/>
      <c r="AR938" s="322"/>
      <c r="AS938" s="322"/>
      <c r="AT938" s="322"/>
      <c r="AU938" s="322"/>
      <c r="AV938" s="322"/>
      <c r="AW938" s="322"/>
      <c r="AX938" s="322"/>
      <c r="AY938">
        <f>COUNTA($C$938)</f>
        <v>1</v>
      </c>
    </row>
    <row r="939" spans="1:51" ht="37.5" customHeight="1" x14ac:dyDescent="0.15">
      <c r="A939" s="402">
        <v>29</v>
      </c>
      <c r="B939" s="402">
        <v>1</v>
      </c>
      <c r="C939" s="416" t="s">
        <v>831</v>
      </c>
      <c r="D939" s="416"/>
      <c r="E939" s="416"/>
      <c r="F939" s="416"/>
      <c r="G939" s="416"/>
      <c r="H939" s="416"/>
      <c r="I939" s="416"/>
      <c r="J939" s="417">
        <v>2290001084482</v>
      </c>
      <c r="K939" s="418"/>
      <c r="L939" s="418"/>
      <c r="M939" s="418"/>
      <c r="N939" s="418"/>
      <c r="O939" s="418"/>
      <c r="P939" s="318" t="s">
        <v>800</v>
      </c>
      <c r="Q939" s="318"/>
      <c r="R939" s="318"/>
      <c r="S939" s="318"/>
      <c r="T939" s="318"/>
      <c r="U939" s="318"/>
      <c r="V939" s="318"/>
      <c r="W939" s="318"/>
      <c r="X939" s="318"/>
      <c r="Y939" s="319">
        <v>4</v>
      </c>
      <c r="Z939" s="320"/>
      <c r="AA939" s="320"/>
      <c r="AB939" s="321"/>
      <c r="AC939" s="323" t="s">
        <v>840</v>
      </c>
      <c r="AD939" s="324"/>
      <c r="AE939" s="324"/>
      <c r="AF939" s="324"/>
      <c r="AG939" s="324"/>
      <c r="AH939" s="325">
        <v>1</v>
      </c>
      <c r="AI939" s="326"/>
      <c r="AJ939" s="326"/>
      <c r="AK939" s="326"/>
      <c r="AL939" s="327">
        <v>97.8</v>
      </c>
      <c r="AM939" s="328"/>
      <c r="AN939" s="328"/>
      <c r="AO939" s="329"/>
      <c r="AP939" s="322" t="s">
        <v>724</v>
      </c>
      <c r="AQ939" s="322"/>
      <c r="AR939" s="322"/>
      <c r="AS939" s="322"/>
      <c r="AT939" s="322"/>
      <c r="AU939" s="322"/>
      <c r="AV939" s="322"/>
      <c r="AW939" s="322"/>
      <c r="AX939" s="322"/>
      <c r="AY939">
        <f>COUNTA($C$939)</f>
        <v>1</v>
      </c>
    </row>
    <row r="940" spans="1:51" ht="60" customHeight="1" x14ac:dyDescent="0.15">
      <c r="A940" s="402">
        <v>30</v>
      </c>
      <c r="B940" s="402">
        <v>1</v>
      </c>
      <c r="C940" s="416" t="s">
        <v>831</v>
      </c>
      <c r="D940" s="416"/>
      <c r="E940" s="416"/>
      <c r="F940" s="416"/>
      <c r="G940" s="416"/>
      <c r="H940" s="416"/>
      <c r="I940" s="416"/>
      <c r="J940" s="417">
        <v>2290001084482</v>
      </c>
      <c r="K940" s="418"/>
      <c r="L940" s="418"/>
      <c r="M940" s="418"/>
      <c r="N940" s="418"/>
      <c r="O940" s="418"/>
      <c r="P940" s="318" t="s">
        <v>839</v>
      </c>
      <c r="Q940" s="318"/>
      <c r="R940" s="318"/>
      <c r="S940" s="318"/>
      <c r="T940" s="318"/>
      <c r="U940" s="318"/>
      <c r="V940" s="318"/>
      <c r="W940" s="318"/>
      <c r="X940" s="318"/>
      <c r="Y940" s="319">
        <v>8</v>
      </c>
      <c r="Z940" s="320"/>
      <c r="AA940" s="320"/>
      <c r="AB940" s="321"/>
      <c r="AC940" s="323" t="s">
        <v>80</v>
      </c>
      <c r="AD940" s="324"/>
      <c r="AE940" s="324"/>
      <c r="AF940" s="324"/>
      <c r="AG940" s="324"/>
      <c r="AH940" s="325" t="s">
        <v>724</v>
      </c>
      <c r="AI940" s="326"/>
      <c r="AJ940" s="326"/>
      <c r="AK940" s="326"/>
      <c r="AL940" s="327" t="s">
        <v>724</v>
      </c>
      <c r="AM940" s="328"/>
      <c r="AN940" s="328"/>
      <c r="AO940" s="329"/>
      <c r="AP940" s="322" t="s">
        <v>724</v>
      </c>
      <c r="AQ940" s="322"/>
      <c r="AR940" s="322"/>
      <c r="AS940" s="322"/>
      <c r="AT940" s="322"/>
      <c r="AU940" s="322"/>
      <c r="AV940" s="322"/>
      <c r="AW940" s="322"/>
      <c r="AX940" s="322"/>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343</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329</v>
      </c>
      <c r="AQ1109" s="423"/>
      <c r="AR1109" s="423"/>
      <c r="AS1109" s="423"/>
      <c r="AT1109" s="423"/>
      <c r="AU1109" s="423"/>
      <c r="AV1109" s="423"/>
      <c r="AW1109" s="423"/>
      <c r="AX1109" s="423"/>
    </row>
    <row r="1110" spans="1:51" ht="51.75" customHeight="1" x14ac:dyDescent="0.15">
      <c r="A1110" s="402">
        <v>1</v>
      </c>
      <c r="B1110" s="402">
        <v>1</v>
      </c>
      <c r="C1110" s="887" t="s">
        <v>818</v>
      </c>
      <c r="D1110" s="887"/>
      <c r="E1110" s="262" t="s">
        <v>842</v>
      </c>
      <c r="F1110" s="886"/>
      <c r="G1110" s="886"/>
      <c r="H1110" s="886"/>
      <c r="I1110" s="886"/>
      <c r="J1110" s="417">
        <v>9011005000678</v>
      </c>
      <c r="K1110" s="418"/>
      <c r="L1110" s="418"/>
      <c r="M1110" s="418"/>
      <c r="N1110" s="418"/>
      <c r="O1110" s="418"/>
      <c r="P1110" s="317" t="s">
        <v>817</v>
      </c>
      <c r="Q1110" s="318"/>
      <c r="R1110" s="318"/>
      <c r="S1110" s="318"/>
      <c r="T1110" s="318"/>
      <c r="U1110" s="318"/>
      <c r="V1110" s="318"/>
      <c r="W1110" s="318"/>
      <c r="X1110" s="318"/>
      <c r="Y1110" s="319">
        <v>456</v>
      </c>
      <c r="Z1110" s="320"/>
      <c r="AA1110" s="320"/>
      <c r="AB1110" s="321"/>
      <c r="AC1110" s="323" t="s">
        <v>80</v>
      </c>
      <c r="AD1110" s="324"/>
      <c r="AE1110" s="324"/>
      <c r="AF1110" s="324"/>
      <c r="AG1110" s="324"/>
      <c r="AH1110" s="325" t="s">
        <v>724</v>
      </c>
      <c r="AI1110" s="326"/>
      <c r="AJ1110" s="326"/>
      <c r="AK1110" s="326"/>
      <c r="AL1110" s="327" t="s">
        <v>724</v>
      </c>
      <c r="AM1110" s="328"/>
      <c r="AN1110" s="328"/>
      <c r="AO1110" s="329"/>
      <c r="AP1110" s="322" t="s">
        <v>724</v>
      </c>
      <c r="AQ1110" s="322"/>
      <c r="AR1110" s="322"/>
      <c r="AS1110" s="322"/>
      <c r="AT1110" s="322"/>
      <c r="AU1110" s="322"/>
      <c r="AV1110" s="322"/>
      <c r="AW1110" s="322"/>
      <c r="AX1110" s="322"/>
    </row>
    <row r="1111" spans="1:51" ht="51.75" customHeight="1" x14ac:dyDescent="0.15">
      <c r="A1111" s="402">
        <v>2</v>
      </c>
      <c r="B1111" s="402">
        <v>1</v>
      </c>
      <c r="C1111" s="887" t="s">
        <v>802</v>
      </c>
      <c r="D1111" s="887"/>
      <c r="E1111" s="262" t="s">
        <v>825</v>
      </c>
      <c r="F1111" s="886"/>
      <c r="G1111" s="886"/>
      <c r="H1111" s="886"/>
      <c r="I1111" s="886"/>
      <c r="J1111" s="417">
        <v>2010405000781</v>
      </c>
      <c r="K1111" s="418"/>
      <c r="L1111" s="418"/>
      <c r="M1111" s="418"/>
      <c r="N1111" s="418"/>
      <c r="O1111" s="418"/>
      <c r="P1111" s="317" t="s">
        <v>800</v>
      </c>
      <c r="Q1111" s="318"/>
      <c r="R1111" s="318"/>
      <c r="S1111" s="318"/>
      <c r="T1111" s="318"/>
      <c r="U1111" s="318"/>
      <c r="V1111" s="318"/>
      <c r="W1111" s="318"/>
      <c r="X1111" s="318"/>
      <c r="Y1111" s="319">
        <v>36</v>
      </c>
      <c r="Z1111" s="320"/>
      <c r="AA1111" s="320"/>
      <c r="AB1111" s="321"/>
      <c r="AC1111" s="323" t="s">
        <v>372</v>
      </c>
      <c r="AD1111" s="324"/>
      <c r="AE1111" s="324"/>
      <c r="AF1111" s="324"/>
      <c r="AG1111" s="324"/>
      <c r="AH1111" s="325">
        <v>11</v>
      </c>
      <c r="AI1111" s="326"/>
      <c r="AJ1111" s="326"/>
      <c r="AK1111" s="326"/>
      <c r="AL1111" s="327">
        <v>67</v>
      </c>
      <c r="AM1111" s="328"/>
      <c r="AN1111" s="328"/>
      <c r="AO1111" s="329"/>
      <c r="AP1111" s="322" t="s">
        <v>724</v>
      </c>
      <c r="AQ1111" s="322"/>
      <c r="AR1111" s="322"/>
      <c r="AS1111" s="322"/>
      <c r="AT1111" s="322"/>
      <c r="AU1111" s="322"/>
      <c r="AV1111" s="322"/>
      <c r="AW1111" s="322"/>
      <c r="AX1111" s="322"/>
      <c r="AY1111">
        <f>COUNTA($E$1111)</f>
        <v>1</v>
      </c>
    </row>
    <row r="1112" spans="1:51" ht="51.75" customHeight="1" x14ac:dyDescent="0.15">
      <c r="A1112" s="402">
        <v>3</v>
      </c>
      <c r="B1112" s="402">
        <v>1</v>
      </c>
      <c r="C1112" s="887" t="s">
        <v>802</v>
      </c>
      <c r="D1112" s="887"/>
      <c r="E1112" s="886" t="s">
        <v>825</v>
      </c>
      <c r="F1112" s="886"/>
      <c r="G1112" s="886"/>
      <c r="H1112" s="886"/>
      <c r="I1112" s="886"/>
      <c r="J1112" s="417">
        <v>2010405000781</v>
      </c>
      <c r="K1112" s="418"/>
      <c r="L1112" s="418"/>
      <c r="M1112" s="418"/>
      <c r="N1112" s="418"/>
      <c r="O1112" s="418"/>
      <c r="P1112" s="318" t="s">
        <v>800</v>
      </c>
      <c r="Q1112" s="318"/>
      <c r="R1112" s="318"/>
      <c r="S1112" s="318"/>
      <c r="T1112" s="318"/>
      <c r="U1112" s="318"/>
      <c r="V1112" s="318"/>
      <c r="W1112" s="318"/>
      <c r="X1112" s="318"/>
      <c r="Y1112" s="319">
        <v>29</v>
      </c>
      <c r="Z1112" s="320"/>
      <c r="AA1112" s="320"/>
      <c r="AB1112" s="321"/>
      <c r="AC1112" s="323" t="s">
        <v>372</v>
      </c>
      <c r="AD1112" s="324"/>
      <c r="AE1112" s="324"/>
      <c r="AF1112" s="324"/>
      <c r="AG1112" s="324"/>
      <c r="AH1112" s="325">
        <v>9</v>
      </c>
      <c r="AI1112" s="326"/>
      <c r="AJ1112" s="326"/>
      <c r="AK1112" s="326"/>
      <c r="AL1112" s="327">
        <v>56.6</v>
      </c>
      <c r="AM1112" s="328"/>
      <c r="AN1112" s="328"/>
      <c r="AO1112" s="329"/>
      <c r="AP1112" s="322" t="s">
        <v>724</v>
      </c>
      <c r="AQ1112" s="322"/>
      <c r="AR1112" s="322"/>
      <c r="AS1112" s="322"/>
      <c r="AT1112" s="322"/>
      <c r="AU1112" s="322"/>
      <c r="AV1112" s="322"/>
      <c r="AW1112" s="322"/>
      <c r="AX1112" s="322"/>
      <c r="AY1112">
        <f>COUNTA($E$1112)</f>
        <v>1</v>
      </c>
    </row>
    <row r="1113" spans="1:51" ht="51.75" customHeight="1" x14ac:dyDescent="0.15">
      <c r="A1113" s="402">
        <v>4</v>
      </c>
      <c r="B1113" s="402">
        <v>1</v>
      </c>
      <c r="C1113" s="887" t="s">
        <v>802</v>
      </c>
      <c r="D1113" s="887"/>
      <c r="E1113" s="886" t="s">
        <v>825</v>
      </c>
      <c r="F1113" s="886"/>
      <c r="G1113" s="886"/>
      <c r="H1113" s="886"/>
      <c r="I1113" s="886"/>
      <c r="J1113" s="417">
        <v>2010405000781</v>
      </c>
      <c r="K1113" s="418"/>
      <c r="L1113" s="418"/>
      <c r="M1113" s="418"/>
      <c r="N1113" s="418"/>
      <c r="O1113" s="418"/>
      <c r="P1113" s="318" t="s">
        <v>844</v>
      </c>
      <c r="Q1113" s="318"/>
      <c r="R1113" s="318"/>
      <c r="S1113" s="318"/>
      <c r="T1113" s="318"/>
      <c r="U1113" s="318"/>
      <c r="V1113" s="318"/>
      <c r="W1113" s="318"/>
      <c r="X1113" s="318"/>
      <c r="Y1113" s="319">
        <v>67</v>
      </c>
      <c r="Z1113" s="320"/>
      <c r="AA1113" s="320"/>
      <c r="AB1113" s="321"/>
      <c r="AC1113" s="323" t="s">
        <v>80</v>
      </c>
      <c r="AD1113" s="324"/>
      <c r="AE1113" s="324"/>
      <c r="AF1113" s="324"/>
      <c r="AG1113" s="324"/>
      <c r="AH1113" s="325" t="s">
        <v>724</v>
      </c>
      <c r="AI1113" s="326"/>
      <c r="AJ1113" s="326"/>
      <c r="AK1113" s="326"/>
      <c r="AL1113" s="327" t="s">
        <v>724</v>
      </c>
      <c r="AM1113" s="328"/>
      <c r="AN1113" s="328"/>
      <c r="AO1113" s="329"/>
      <c r="AP1113" s="322" t="s">
        <v>724</v>
      </c>
      <c r="AQ1113" s="322"/>
      <c r="AR1113" s="322"/>
      <c r="AS1113" s="322"/>
      <c r="AT1113" s="322"/>
      <c r="AU1113" s="322"/>
      <c r="AV1113" s="322"/>
      <c r="AW1113" s="322"/>
      <c r="AX1113" s="322"/>
      <c r="AY1113">
        <f>COUNTA($E$1113)</f>
        <v>1</v>
      </c>
    </row>
    <row r="1114" spans="1:51" ht="51.75" customHeight="1" x14ac:dyDescent="0.15">
      <c r="A1114" s="402">
        <v>5</v>
      </c>
      <c r="B1114" s="402">
        <v>1</v>
      </c>
      <c r="C1114" s="887" t="s">
        <v>802</v>
      </c>
      <c r="D1114" s="887"/>
      <c r="E1114" s="886" t="s">
        <v>803</v>
      </c>
      <c r="F1114" s="886"/>
      <c r="G1114" s="886"/>
      <c r="H1114" s="886"/>
      <c r="I1114" s="886"/>
      <c r="J1114" s="417">
        <v>8011401007550</v>
      </c>
      <c r="K1114" s="418"/>
      <c r="L1114" s="418"/>
      <c r="M1114" s="418"/>
      <c r="N1114" s="418"/>
      <c r="O1114" s="418"/>
      <c r="P1114" s="318" t="s">
        <v>800</v>
      </c>
      <c r="Q1114" s="318"/>
      <c r="R1114" s="318"/>
      <c r="S1114" s="318"/>
      <c r="T1114" s="318"/>
      <c r="U1114" s="318"/>
      <c r="V1114" s="318"/>
      <c r="W1114" s="318"/>
      <c r="X1114" s="318"/>
      <c r="Y1114" s="319">
        <v>24</v>
      </c>
      <c r="Z1114" s="320"/>
      <c r="AA1114" s="320"/>
      <c r="AB1114" s="321"/>
      <c r="AC1114" s="323" t="s">
        <v>372</v>
      </c>
      <c r="AD1114" s="324"/>
      <c r="AE1114" s="324"/>
      <c r="AF1114" s="324"/>
      <c r="AG1114" s="324"/>
      <c r="AH1114" s="325">
        <v>1</v>
      </c>
      <c r="AI1114" s="326"/>
      <c r="AJ1114" s="326"/>
      <c r="AK1114" s="326"/>
      <c r="AL1114" s="327">
        <v>80.8</v>
      </c>
      <c r="AM1114" s="328"/>
      <c r="AN1114" s="328"/>
      <c r="AO1114" s="329"/>
      <c r="AP1114" s="322" t="s">
        <v>724</v>
      </c>
      <c r="AQ1114" s="322"/>
      <c r="AR1114" s="322"/>
      <c r="AS1114" s="322"/>
      <c r="AT1114" s="322"/>
      <c r="AU1114" s="322"/>
      <c r="AV1114" s="322"/>
      <c r="AW1114" s="322"/>
      <c r="AX1114" s="322"/>
      <c r="AY1114">
        <f>COUNTA($E$1114)</f>
        <v>1</v>
      </c>
    </row>
    <row r="1115" spans="1:51" ht="51.75" customHeight="1" x14ac:dyDescent="0.15">
      <c r="A1115" s="402">
        <v>6</v>
      </c>
      <c r="B1115" s="402">
        <v>1</v>
      </c>
      <c r="C1115" s="887" t="s">
        <v>802</v>
      </c>
      <c r="D1115" s="887"/>
      <c r="E1115" s="886" t="s">
        <v>803</v>
      </c>
      <c r="F1115" s="886"/>
      <c r="G1115" s="886"/>
      <c r="H1115" s="886"/>
      <c r="I1115" s="886"/>
      <c r="J1115" s="417">
        <v>8011401007550</v>
      </c>
      <c r="K1115" s="418"/>
      <c r="L1115" s="418"/>
      <c r="M1115" s="418"/>
      <c r="N1115" s="418"/>
      <c r="O1115" s="418"/>
      <c r="P1115" s="318" t="s">
        <v>800</v>
      </c>
      <c r="Q1115" s="318"/>
      <c r="R1115" s="318"/>
      <c r="S1115" s="318"/>
      <c r="T1115" s="318"/>
      <c r="U1115" s="318"/>
      <c r="V1115" s="318"/>
      <c r="W1115" s="318"/>
      <c r="X1115" s="318"/>
      <c r="Y1115" s="319">
        <v>23</v>
      </c>
      <c r="Z1115" s="320"/>
      <c r="AA1115" s="320"/>
      <c r="AB1115" s="321"/>
      <c r="AC1115" s="323" t="s">
        <v>372</v>
      </c>
      <c r="AD1115" s="324"/>
      <c r="AE1115" s="324"/>
      <c r="AF1115" s="324"/>
      <c r="AG1115" s="324"/>
      <c r="AH1115" s="325">
        <v>2</v>
      </c>
      <c r="AI1115" s="326"/>
      <c r="AJ1115" s="326"/>
      <c r="AK1115" s="326"/>
      <c r="AL1115" s="327">
        <v>77.5</v>
      </c>
      <c r="AM1115" s="328"/>
      <c r="AN1115" s="328"/>
      <c r="AO1115" s="329"/>
      <c r="AP1115" s="322" t="s">
        <v>724</v>
      </c>
      <c r="AQ1115" s="322"/>
      <c r="AR1115" s="322"/>
      <c r="AS1115" s="322"/>
      <c r="AT1115" s="322"/>
      <c r="AU1115" s="322"/>
      <c r="AV1115" s="322"/>
      <c r="AW1115" s="322"/>
      <c r="AX1115" s="322"/>
      <c r="AY1115">
        <f>COUNTA($E$1115)</f>
        <v>1</v>
      </c>
    </row>
    <row r="1116" spans="1:51" ht="51.75" customHeight="1" x14ac:dyDescent="0.15">
      <c r="A1116" s="402">
        <v>7</v>
      </c>
      <c r="B1116" s="402">
        <v>1</v>
      </c>
      <c r="C1116" s="887" t="s">
        <v>802</v>
      </c>
      <c r="D1116" s="887"/>
      <c r="E1116" s="262" t="s">
        <v>803</v>
      </c>
      <c r="F1116" s="886"/>
      <c r="G1116" s="886"/>
      <c r="H1116" s="886"/>
      <c r="I1116" s="886"/>
      <c r="J1116" s="417">
        <v>8011401007550</v>
      </c>
      <c r="K1116" s="418"/>
      <c r="L1116" s="418"/>
      <c r="M1116" s="418"/>
      <c r="N1116" s="418"/>
      <c r="O1116" s="418"/>
      <c r="P1116" s="318" t="s">
        <v>839</v>
      </c>
      <c r="Q1116" s="318"/>
      <c r="R1116" s="318"/>
      <c r="S1116" s="318"/>
      <c r="T1116" s="318"/>
      <c r="U1116" s="318"/>
      <c r="V1116" s="318"/>
      <c r="W1116" s="318"/>
      <c r="X1116" s="318"/>
      <c r="Y1116" s="319">
        <v>46</v>
      </c>
      <c r="Z1116" s="320"/>
      <c r="AA1116" s="320"/>
      <c r="AB1116" s="321"/>
      <c r="AC1116" s="323" t="s">
        <v>80</v>
      </c>
      <c r="AD1116" s="324"/>
      <c r="AE1116" s="324"/>
      <c r="AF1116" s="324"/>
      <c r="AG1116" s="324"/>
      <c r="AH1116" s="325" t="s">
        <v>724</v>
      </c>
      <c r="AI1116" s="326"/>
      <c r="AJ1116" s="326"/>
      <c r="AK1116" s="326"/>
      <c r="AL1116" s="327" t="s">
        <v>724</v>
      </c>
      <c r="AM1116" s="328"/>
      <c r="AN1116" s="328"/>
      <c r="AO1116" s="329"/>
      <c r="AP1116" s="322" t="s">
        <v>724</v>
      </c>
      <c r="AQ1116" s="322"/>
      <c r="AR1116" s="322"/>
      <c r="AS1116" s="322"/>
      <c r="AT1116" s="322"/>
      <c r="AU1116" s="322"/>
      <c r="AV1116" s="322"/>
      <c r="AW1116" s="322"/>
      <c r="AX1116" s="322"/>
      <c r="AY1116">
        <f>COUNTA($E$1116)</f>
        <v>1</v>
      </c>
    </row>
    <row r="1117" spans="1:51" ht="51.75" customHeight="1" x14ac:dyDescent="0.15">
      <c r="A1117" s="402">
        <v>8</v>
      </c>
      <c r="B1117" s="402">
        <v>1</v>
      </c>
      <c r="C1117" s="887" t="s">
        <v>802</v>
      </c>
      <c r="D1117" s="887"/>
      <c r="E1117" s="886" t="s">
        <v>804</v>
      </c>
      <c r="F1117" s="886"/>
      <c r="G1117" s="886"/>
      <c r="H1117" s="886"/>
      <c r="I1117" s="886"/>
      <c r="J1117" s="417">
        <v>4360003003539</v>
      </c>
      <c r="K1117" s="418"/>
      <c r="L1117" s="418"/>
      <c r="M1117" s="418"/>
      <c r="N1117" s="418"/>
      <c r="O1117" s="418"/>
      <c r="P1117" s="318" t="s">
        <v>800</v>
      </c>
      <c r="Q1117" s="318"/>
      <c r="R1117" s="318"/>
      <c r="S1117" s="318"/>
      <c r="T1117" s="318"/>
      <c r="U1117" s="318"/>
      <c r="V1117" s="318"/>
      <c r="W1117" s="318"/>
      <c r="X1117" s="318"/>
      <c r="Y1117" s="319">
        <v>50</v>
      </c>
      <c r="Z1117" s="320"/>
      <c r="AA1117" s="320"/>
      <c r="AB1117" s="321"/>
      <c r="AC1117" s="323" t="s">
        <v>372</v>
      </c>
      <c r="AD1117" s="324"/>
      <c r="AE1117" s="324"/>
      <c r="AF1117" s="324"/>
      <c r="AG1117" s="324"/>
      <c r="AH1117" s="325">
        <v>2</v>
      </c>
      <c r="AI1117" s="326"/>
      <c r="AJ1117" s="326"/>
      <c r="AK1117" s="326"/>
      <c r="AL1117" s="327">
        <v>60</v>
      </c>
      <c r="AM1117" s="328"/>
      <c r="AN1117" s="328"/>
      <c r="AO1117" s="329"/>
      <c r="AP1117" s="322" t="s">
        <v>724</v>
      </c>
      <c r="AQ1117" s="322"/>
      <c r="AR1117" s="322"/>
      <c r="AS1117" s="322"/>
      <c r="AT1117" s="322"/>
      <c r="AU1117" s="322"/>
      <c r="AV1117" s="322"/>
      <c r="AW1117" s="322"/>
      <c r="AX1117" s="322"/>
      <c r="AY1117">
        <f>COUNTA($E$1117)</f>
        <v>1</v>
      </c>
    </row>
    <row r="1118" spans="1:51" ht="51.75" customHeight="1" x14ac:dyDescent="0.15">
      <c r="A1118" s="402">
        <v>9</v>
      </c>
      <c r="B1118" s="402">
        <v>1</v>
      </c>
      <c r="C1118" s="887" t="s">
        <v>802</v>
      </c>
      <c r="D1118" s="887"/>
      <c r="E1118" s="262" t="s">
        <v>804</v>
      </c>
      <c r="F1118" s="886"/>
      <c r="G1118" s="886"/>
      <c r="H1118" s="886"/>
      <c r="I1118" s="886"/>
      <c r="J1118" s="417">
        <v>4360003003539</v>
      </c>
      <c r="K1118" s="418"/>
      <c r="L1118" s="418"/>
      <c r="M1118" s="418"/>
      <c r="N1118" s="418"/>
      <c r="O1118" s="418"/>
      <c r="P1118" s="318" t="s">
        <v>800</v>
      </c>
      <c r="Q1118" s="318"/>
      <c r="R1118" s="318"/>
      <c r="S1118" s="318"/>
      <c r="T1118" s="318"/>
      <c r="U1118" s="318"/>
      <c r="V1118" s="318"/>
      <c r="W1118" s="318"/>
      <c r="X1118" s="318"/>
      <c r="Y1118" s="319">
        <v>25</v>
      </c>
      <c r="Z1118" s="320"/>
      <c r="AA1118" s="320"/>
      <c r="AB1118" s="321"/>
      <c r="AC1118" s="323" t="s">
        <v>372</v>
      </c>
      <c r="AD1118" s="324"/>
      <c r="AE1118" s="324"/>
      <c r="AF1118" s="324"/>
      <c r="AG1118" s="324"/>
      <c r="AH1118" s="325">
        <v>2</v>
      </c>
      <c r="AI1118" s="326"/>
      <c r="AJ1118" s="326"/>
      <c r="AK1118" s="326"/>
      <c r="AL1118" s="327">
        <v>58.2</v>
      </c>
      <c r="AM1118" s="328"/>
      <c r="AN1118" s="328"/>
      <c r="AO1118" s="329"/>
      <c r="AP1118" s="322" t="s">
        <v>724</v>
      </c>
      <c r="AQ1118" s="322"/>
      <c r="AR1118" s="322"/>
      <c r="AS1118" s="322"/>
      <c r="AT1118" s="322"/>
      <c r="AU1118" s="322"/>
      <c r="AV1118" s="322"/>
      <c r="AW1118" s="322"/>
      <c r="AX1118" s="322"/>
      <c r="AY1118">
        <f>COUNTA($E$1118)</f>
        <v>1</v>
      </c>
    </row>
    <row r="1119" spans="1:51" ht="51.75" customHeight="1" x14ac:dyDescent="0.15">
      <c r="A1119" s="402">
        <v>10</v>
      </c>
      <c r="B1119" s="402">
        <v>1</v>
      </c>
      <c r="C1119" s="887" t="s">
        <v>818</v>
      </c>
      <c r="D1119" s="887"/>
      <c r="E1119" s="886" t="s">
        <v>816</v>
      </c>
      <c r="F1119" s="886"/>
      <c r="G1119" s="886"/>
      <c r="H1119" s="886"/>
      <c r="I1119" s="886"/>
      <c r="J1119" s="417">
        <v>1000020470007</v>
      </c>
      <c r="K1119" s="418"/>
      <c r="L1119" s="418"/>
      <c r="M1119" s="418"/>
      <c r="N1119" s="418"/>
      <c r="O1119" s="418"/>
      <c r="P1119" s="318" t="s">
        <v>817</v>
      </c>
      <c r="Q1119" s="318"/>
      <c r="R1119" s="318"/>
      <c r="S1119" s="318"/>
      <c r="T1119" s="318"/>
      <c r="U1119" s="318"/>
      <c r="V1119" s="318"/>
      <c r="W1119" s="318"/>
      <c r="X1119" s="318"/>
      <c r="Y1119" s="319">
        <v>69</v>
      </c>
      <c r="Z1119" s="320"/>
      <c r="AA1119" s="320"/>
      <c r="AB1119" s="321"/>
      <c r="AC1119" s="323" t="s">
        <v>80</v>
      </c>
      <c r="AD1119" s="324"/>
      <c r="AE1119" s="324"/>
      <c r="AF1119" s="324"/>
      <c r="AG1119" s="324"/>
      <c r="AH1119" s="325" t="s">
        <v>724</v>
      </c>
      <c r="AI1119" s="326"/>
      <c r="AJ1119" s="326"/>
      <c r="AK1119" s="326"/>
      <c r="AL1119" s="327" t="s">
        <v>724</v>
      </c>
      <c r="AM1119" s="328"/>
      <c r="AN1119" s="328"/>
      <c r="AO1119" s="329"/>
      <c r="AP1119" s="322" t="s">
        <v>724</v>
      </c>
      <c r="AQ1119" s="322"/>
      <c r="AR1119" s="322"/>
      <c r="AS1119" s="322"/>
      <c r="AT1119" s="322"/>
      <c r="AU1119" s="322"/>
      <c r="AV1119" s="322"/>
      <c r="AW1119" s="322"/>
      <c r="AX1119" s="322"/>
      <c r="AY1119">
        <f>COUNTA($E$1119)</f>
        <v>1</v>
      </c>
    </row>
    <row r="1120" spans="1:51" ht="51.75" customHeight="1" x14ac:dyDescent="0.15">
      <c r="A1120" s="402">
        <v>11</v>
      </c>
      <c r="B1120" s="402">
        <v>1</v>
      </c>
      <c r="C1120" s="887" t="s">
        <v>818</v>
      </c>
      <c r="D1120" s="887"/>
      <c r="E1120" s="262" t="s">
        <v>819</v>
      </c>
      <c r="F1120" s="886"/>
      <c r="G1120" s="886"/>
      <c r="H1120" s="886"/>
      <c r="I1120" s="886"/>
      <c r="J1120" s="417">
        <v>7360002011242</v>
      </c>
      <c r="K1120" s="418"/>
      <c r="L1120" s="418"/>
      <c r="M1120" s="418"/>
      <c r="N1120" s="418"/>
      <c r="O1120" s="418"/>
      <c r="P1120" s="318" t="s">
        <v>817</v>
      </c>
      <c r="Q1120" s="318"/>
      <c r="R1120" s="318"/>
      <c r="S1120" s="318"/>
      <c r="T1120" s="318"/>
      <c r="U1120" s="318"/>
      <c r="V1120" s="318"/>
      <c r="W1120" s="318"/>
      <c r="X1120" s="318"/>
      <c r="Y1120" s="319">
        <v>63</v>
      </c>
      <c r="Z1120" s="320"/>
      <c r="AA1120" s="320"/>
      <c r="AB1120" s="321"/>
      <c r="AC1120" s="323" t="s">
        <v>80</v>
      </c>
      <c r="AD1120" s="324"/>
      <c r="AE1120" s="324"/>
      <c r="AF1120" s="324"/>
      <c r="AG1120" s="324"/>
      <c r="AH1120" s="325" t="s">
        <v>724</v>
      </c>
      <c r="AI1120" s="326"/>
      <c r="AJ1120" s="326"/>
      <c r="AK1120" s="326"/>
      <c r="AL1120" s="327" t="s">
        <v>724</v>
      </c>
      <c r="AM1120" s="328"/>
      <c r="AN1120" s="328"/>
      <c r="AO1120" s="329"/>
      <c r="AP1120" s="322" t="s">
        <v>724</v>
      </c>
      <c r="AQ1120" s="322"/>
      <c r="AR1120" s="322"/>
      <c r="AS1120" s="322"/>
      <c r="AT1120" s="322"/>
      <c r="AU1120" s="322"/>
      <c r="AV1120" s="322"/>
      <c r="AW1120" s="322"/>
      <c r="AX1120" s="322"/>
      <c r="AY1120">
        <f>COUNTA($E$1120)</f>
        <v>1</v>
      </c>
    </row>
    <row r="1121" spans="1:51" ht="51.75" customHeight="1" x14ac:dyDescent="0.15">
      <c r="A1121" s="402">
        <v>12</v>
      </c>
      <c r="B1121" s="402">
        <v>1</v>
      </c>
      <c r="C1121" s="887" t="s">
        <v>802</v>
      </c>
      <c r="D1121" s="887"/>
      <c r="E1121" s="886" t="s">
        <v>799</v>
      </c>
      <c r="F1121" s="886"/>
      <c r="G1121" s="886"/>
      <c r="H1121" s="886"/>
      <c r="I1121" s="886"/>
      <c r="J1121" s="417">
        <v>4290801015874</v>
      </c>
      <c r="K1121" s="418"/>
      <c r="L1121" s="418"/>
      <c r="M1121" s="418"/>
      <c r="N1121" s="418"/>
      <c r="O1121" s="418"/>
      <c r="P1121" s="318" t="s">
        <v>800</v>
      </c>
      <c r="Q1121" s="318"/>
      <c r="R1121" s="318"/>
      <c r="S1121" s="318"/>
      <c r="T1121" s="318"/>
      <c r="U1121" s="318"/>
      <c r="V1121" s="318"/>
      <c r="W1121" s="318"/>
      <c r="X1121" s="318"/>
      <c r="Y1121" s="319">
        <v>24</v>
      </c>
      <c r="Z1121" s="320"/>
      <c r="AA1121" s="320"/>
      <c r="AB1121" s="321"/>
      <c r="AC1121" s="323" t="s">
        <v>372</v>
      </c>
      <c r="AD1121" s="324"/>
      <c r="AE1121" s="324"/>
      <c r="AF1121" s="324"/>
      <c r="AG1121" s="324"/>
      <c r="AH1121" s="325">
        <v>1</v>
      </c>
      <c r="AI1121" s="326"/>
      <c r="AJ1121" s="326"/>
      <c r="AK1121" s="326"/>
      <c r="AL1121" s="327">
        <v>89.9</v>
      </c>
      <c r="AM1121" s="328"/>
      <c r="AN1121" s="328"/>
      <c r="AO1121" s="329"/>
      <c r="AP1121" s="322" t="s">
        <v>724</v>
      </c>
      <c r="AQ1121" s="322"/>
      <c r="AR1121" s="322"/>
      <c r="AS1121" s="322"/>
      <c r="AT1121" s="322"/>
      <c r="AU1121" s="322"/>
      <c r="AV1121" s="322"/>
      <c r="AW1121" s="322"/>
      <c r="AX1121" s="322"/>
      <c r="AY1121">
        <f>COUNTA($E$1121)</f>
        <v>1</v>
      </c>
    </row>
    <row r="1122" spans="1:51" ht="51.75" customHeight="1" x14ac:dyDescent="0.15">
      <c r="A1122" s="402">
        <v>13</v>
      </c>
      <c r="B1122" s="402">
        <v>1</v>
      </c>
      <c r="C1122" s="887" t="s">
        <v>802</v>
      </c>
      <c r="D1122" s="887"/>
      <c r="E1122" s="886" t="s">
        <v>799</v>
      </c>
      <c r="F1122" s="886"/>
      <c r="G1122" s="886"/>
      <c r="H1122" s="886"/>
      <c r="I1122" s="886"/>
      <c r="J1122" s="417">
        <v>4290801015874</v>
      </c>
      <c r="K1122" s="418"/>
      <c r="L1122" s="418"/>
      <c r="M1122" s="418"/>
      <c r="N1122" s="418"/>
      <c r="O1122" s="418"/>
      <c r="P1122" s="318" t="s">
        <v>800</v>
      </c>
      <c r="Q1122" s="318"/>
      <c r="R1122" s="318"/>
      <c r="S1122" s="318"/>
      <c r="T1122" s="318"/>
      <c r="U1122" s="318"/>
      <c r="V1122" s="318"/>
      <c r="W1122" s="318"/>
      <c r="X1122" s="318"/>
      <c r="Y1122" s="319">
        <v>12</v>
      </c>
      <c r="Z1122" s="320"/>
      <c r="AA1122" s="320"/>
      <c r="AB1122" s="321"/>
      <c r="AC1122" s="323" t="s">
        <v>372</v>
      </c>
      <c r="AD1122" s="324"/>
      <c r="AE1122" s="324"/>
      <c r="AF1122" s="324"/>
      <c r="AG1122" s="324"/>
      <c r="AH1122" s="325">
        <v>2</v>
      </c>
      <c r="AI1122" s="326"/>
      <c r="AJ1122" s="326"/>
      <c r="AK1122" s="326"/>
      <c r="AL1122" s="327">
        <v>76.3</v>
      </c>
      <c r="AM1122" s="328"/>
      <c r="AN1122" s="328"/>
      <c r="AO1122" s="329"/>
      <c r="AP1122" s="322" t="s">
        <v>724</v>
      </c>
      <c r="AQ1122" s="322"/>
      <c r="AR1122" s="322"/>
      <c r="AS1122" s="322"/>
      <c r="AT1122" s="322"/>
      <c r="AU1122" s="322"/>
      <c r="AV1122" s="322"/>
      <c r="AW1122" s="322"/>
      <c r="AX1122" s="322"/>
      <c r="AY1122">
        <f>COUNTA($E$1122)</f>
        <v>1</v>
      </c>
    </row>
    <row r="1123" spans="1:51" ht="51.75" customHeight="1" x14ac:dyDescent="0.15">
      <c r="A1123" s="402">
        <v>14</v>
      </c>
      <c r="B1123" s="402">
        <v>1</v>
      </c>
      <c r="C1123" s="887" t="s">
        <v>802</v>
      </c>
      <c r="D1123" s="887"/>
      <c r="E1123" s="886" t="s">
        <v>799</v>
      </c>
      <c r="F1123" s="886"/>
      <c r="G1123" s="886"/>
      <c r="H1123" s="886"/>
      <c r="I1123" s="886"/>
      <c r="J1123" s="417">
        <v>4290801015874</v>
      </c>
      <c r="K1123" s="418"/>
      <c r="L1123" s="418"/>
      <c r="M1123" s="418"/>
      <c r="N1123" s="418"/>
      <c r="O1123" s="418"/>
      <c r="P1123" s="318" t="s">
        <v>845</v>
      </c>
      <c r="Q1123" s="318"/>
      <c r="R1123" s="318"/>
      <c r="S1123" s="318"/>
      <c r="T1123" s="318"/>
      <c r="U1123" s="318"/>
      <c r="V1123" s="318"/>
      <c r="W1123" s="318"/>
      <c r="X1123" s="318"/>
      <c r="Y1123" s="319">
        <v>27</v>
      </c>
      <c r="Z1123" s="320"/>
      <c r="AA1123" s="320"/>
      <c r="AB1123" s="321"/>
      <c r="AC1123" s="323" t="s">
        <v>80</v>
      </c>
      <c r="AD1123" s="324"/>
      <c r="AE1123" s="324"/>
      <c r="AF1123" s="324"/>
      <c r="AG1123" s="324"/>
      <c r="AH1123" s="325" t="s">
        <v>724</v>
      </c>
      <c r="AI1123" s="326"/>
      <c r="AJ1123" s="326"/>
      <c r="AK1123" s="326"/>
      <c r="AL1123" s="327" t="s">
        <v>724</v>
      </c>
      <c r="AM1123" s="328"/>
      <c r="AN1123" s="328"/>
      <c r="AO1123" s="329"/>
      <c r="AP1123" s="322" t="s">
        <v>724</v>
      </c>
      <c r="AQ1123" s="322"/>
      <c r="AR1123" s="322"/>
      <c r="AS1123" s="322"/>
      <c r="AT1123" s="322"/>
      <c r="AU1123" s="322"/>
      <c r="AV1123" s="322"/>
      <c r="AW1123" s="322"/>
      <c r="AX1123" s="322"/>
      <c r="AY1123">
        <f>COUNTA($E$1123)</f>
        <v>1</v>
      </c>
    </row>
    <row r="1124" spans="1:51" ht="51.75" customHeight="1" x14ac:dyDescent="0.15">
      <c r="A1124" s="402">
        <v>15</v>
      </c>
      <c r="B1124" s="402">
        <v>1</v>
      </c>
      <c r="C1124" s="887" t="s">
        <v>818</v>
      </c>
      <c r="D1124" s="887"/>
      <c r="E1124" s="886" t="s">
        <v>843</v>
      </c>
      <c r="F1124" s="886"/>
      <c r="G1124" s="886"/>
      <c r="H1124" s="886"/>
      <c r="I1124" s="886"/>
      <c r="J1124" s="417">
        <v>5360002012696</v>
      </c>
      <c r="K1124" s="418"/>
      <c r="L1124" s="418"/>
      <c r="M1124" s="418"/>
      <c r="N1124" s="418"/>
      <c r="O1124" s="418"/>
      <c r="P1124" s="318" t="s">
        <v>817</v>
      </c>
      <c r="Q1124" s="318"/>
      <c r="R1124" s="318"/>
      <c r="S1124" s="318"/>
      <c r="T1124" s="318"/>
      <c r="U1124" s="318"/>
      <c r="V1124" s="318"/>
      <c r="W1124" s="318"/>
      <c r="X1124" s="318"/>
      <c r="Y1124" s="319">
        <v>60</v>
      </c>
      <c r="Z1124" s="320"/>
      <c r="AA1124" s="320"/>
      <c r="AB1124" s="321"/>
      <c r="AC1124" s="323" t="s">
        <v>80</v>
      </c>
      <c r="AD1124" s="324"/>
      <c r="AE1124" s="324"/>
      <c r="AF1124" s="324"/>
      <c r="AG1124" s="324"/>
      <c r="AH1124" s="325" t="s">
        <v>724</v>
      </c>
      <c r="AI1124" s="326"/>
      <c r="AJ1124" s="326"/>
      <c r="AK1124" s="326"/>
      <c r="AL1124" s="327" t="s">
        <v>724</v>
      </c>
      <c r="AM1124" s="328"/>
      <c r="AN1124" s="328"/>
      <c r="AO1124" s="329"/>
      <c r="AP1124" s="322" t="s">
        <v>724</v>
      </c>
      <c r="AQ1124" s="322"/>
      <c r="AR1124" s="322"/>
      <c r="AS1124" s="322"/>
      <c r="AT1124" s="322"/>
      <c r="AU1124" s="322"/>
      <c r="AV1124" s="322"/>
      <c r="AW1124" s="322"/>
      <c r="AX1124" s="322"/>
      <c r="AY1124">
        <f>COUNTA($E$1124)</f>
        <v>1</v>
      </c>
    </row>
    <row r="1125" spans="1:51" ht="51.75" customHeight="1" x14ac:dyDescent="0.15">
      <c r="A1125" s="402">
        <v>16</v>
      </c>
      <c r="B1125" s="402">
        <v>1</v>
      </c>
      <c r="C1125" s="887" t="s">
        <v>818</v>
      </c>
      <c r="D1125" s="887"/>
      <c r="E1125" s="262" t="s">
        <v>820</v>
      </c>
      <c r="F1125" s="886"/>
      <c r="G1125" s="886"/>
      <c r="H1125" s="886"/>
      <c r="I1125" s="886"/>
      <c r="J1125" s="417">
        <v>4360005000451</v>
      </c>
      <c r="K1125" s="418"/>
      <c r="L1125" s="418"/>
      <c r="M1125" s="418"/>
      <c r="N1125" s="418"/>
      <c r="O1125" s="418"/>
      <c r="P1125" s="318" t="s">
        <v>817</v>
      </c>
      <c r="Q1125" s="318"/>
      <c r="R1125" s="318"/>
      <c r="S1125" s="318"/>
      <c r="T1125" s="318"/>
      <c r="U1125" s="318"/>
      <c r="V1125" s="318"/>
      <c r="W1125" s="318"/>
      <c r="X1125" s="318"/>
      <c r="Y1125" s="319">
        <v>59</v>
      </c>
      <c r="Z1125" s="320"/>
      <c r="AA1125" s="320"/>
      <c r="AB1125" s="321"/>
      <c r="AC1125" s="323" t="s">
        <v>80</v>
      </c>
      <c r="AD1125" s="324"/>
      <c r="AE1125" s="324"/>
      <c r="AF1125" s="324"/>
      <c r="AG1125" s="324"/>
      <c r="AH1125" s="325" t="s">
        <v>724</v>
      </c>
      <c r="AI1125" s="326"/>
      <c r="AJ1125" s="326"/>
      <c r="AK1125" s="326"/>
      <c r="AL1125" s="327" t="s">
        <v>724</v>
      </c>
      <c r="AM1125" s="328"/>
      <c r="AN1125" s="328"/>
      <c r="AO1125" s="329"/>
      <c r="AP1125" s="322" t="s">
        <v>724</v>
      </c>
      <c r="AQ1125" s="322"/>
      <c r="AR1125" s="322"/>
      <c r="AS1125" s="322"/>
      <c r="AT1125" s="322"/>
      <c r="AU1125" s="322"/>
      <c r="AV1125" s="322"/>
      <c r="AW1125" s="322"/>
      <c r="AX1125" s="322"/>
      <c r="AY1125">
        <f>COUNTA($E$1125)</f>
        <v>1</v>
      </c>
    </row>
    <row r="1126" spans="1:51" ht="51.75" customHeight="1" x14ac:dyDescent="0.15">
      <c r="A1126" s="402">
        <v>17</v>
      </c>
      <c r="B1126" s="402">
        <v>1</v>
      </c>
      <c r="C1126" s="887" t="s">
        <v>802</v>
      </c>
      <c r="D1126" s="887"/>
      <c r="E1126" s="886" t="s">
        <v>805</v>
      </c>
      <c r="F1126" s="886"/>
      <c r="G1126" s="886"/>
      <c r="H1126" s="886"/>
      <c r="I1126" s="886"/>
      <c r="J1126" s="417">
        <v>2021001059311</v>
      </c>
      <c r="K1126" s="418"/>
      <c r="L1126" s="418"/>
      <c r="M1126" s="418"/>
      <c r="N1126" s="418"/>
      <c r="O1126" s="418"/>
      <c r="P1126" s="318" t="s">
        <v>800</v>
      </c>
      <c r="Q1126" s="318"/>
      <c r="R1126" s="318"/>
      <c r="S1126" s="318"/>
      <c r="T1126" s="318"/>
      <c r="U1126" s="318"/>
      <c r="V1126" s="318"/>
      <c r="W1126" s="318"/>
      <c r="X1126" s="318"/>
      <c r="Y1126" s="319">
        <v>22</v>
      </c>
      <c r="Z1126" s="320"/>
      <c r="AA1126" s="320"/>
      <c r="AB1126" s="321"/>
      <c r="AC1126" s="323" t="s">
        <v>372</v>
      </c>
      <c r="AD1126" s="324"/>
      <c r="AE1126" s="324"/>
      <c r="AF1126" s="324"/>
      <c r="AG1126" s="324"/>
      <c r="AH1126" s="325">
        <v>3</v>
      </c>
      <c r="AI1126" s="326"/>
      <c r="AJ1126" s="326"/>
      <c r="AK1126" s="326"/>
      <c r="AL1126" s="327">
        <v>74.3</v>
      </c>
      <c r="AM1126" s="328"/>
      <c r="AN1126" s="328"/>
      <c r="AO1126" s="329"/>
      <c r="AP1126" s="322" t="s">
        <v>724</v>
      </c>
      <c r="AQ1126" s="322"/>
      <c r="AR1126" s="322"/>
      <c r="AS1126" s="322"/>
      <c r="AT1126" s="322"/>
      <c r="AU1126" s="322"/>
      <c r="AV1126" s="322"/>
      <c r="AW1126" s="322"/>
      <c r="AX1126" s="322"/>
      <c r="AY1126">
        <f>COUNTA($E$1126)</f>
        <v>1</v>
      </c>
    </row>
    <row r="1127" spans="1:51" ht="51.75" customHeight="1" x14ac:dyDescent="0.15">
      <c r="A1127" s="402">
        <v>18</v>
      </c>
      <c r="B1127" s="402">
        <v>1</v>
      </c>
      <c r="C1127" s="887" t="s">
        <v>802</v>
      </c>
      <c r="D1127" s="887"/>
      <c r="E1127" s="262" t="s">
        <v>805</v>
      </c>
      <c r="F1127" s="886"/>
      <c r="G1127" s="886"/>
      <c r="H1127" s="886"/>
      <c r="I1127" s="886"/>
      <c r="J1127" s="417">
        <v>2021001059311</v>
      </c>
      <c r="K1127" s="418"/>
      <c r="L1127" s="418"/>
      <c r="M1127" s="418"/>
      <c r="N1127" s="418"/>
      <c r="O1127" s="418"/>
      <c r="P1127" s="318" t="s">
        <v>800</v>
      </c>
      <c r="Q1127" s="318"/>
      <c r="R1127" s="318"/>
      <c r="S1127" s="318"/>
      <c r="T1127" s="318"/>
      <c r="U1127" s="318"/>
      <c r="V1127" s="318"/>
      <c r="W1127" s="318"/>
      <c r="X1127" s="318"/>
      <c r="Y1127" s="319">
        <v>20</v>
      </c>
      <c r="Z1127" s="320"/>
      <c r="AA1127" s="320"/>
      <c r="AB1127" s="321"/>
      <c r="AC1127" s="323" t="s">
        <v>372</v>
      </c>
      <c r="AD1127" s="324"/>
      <c r="AE1127" s="324"/>
      <c r="AF1127" s="324"/>
      <c r="AG1127" s="324"/>
      <c r="AH1127" s="325">
        <v>2</v>
      </c>
      <c r="AI1127" s="326"/>
      <c r="AJ1127" s="326"/>
      <c r="AK1127" s="326"/>
      <c r="AL1127" s="327">
        <v>67.2</v>
      </c>
      <c r="AM1127" s="328"/>
      <c r="AN1127" s="328"/>
      <c r="AO1127" s="329"/>
      <c r="AP1127" s="322" t="s">
        <v>724</v>
      </c>
      <c r="AQ1127" s="322"/>
      <c r="AR1127" s="322"/>
      <c r="AS1127" s="322"/>
      <c r="AT1127" s="322"/>
      <c r="AU1127" s="322"/>
      <c r="AV1127" s="322"/>
      <c r="AW1127" s="322"/>
      <c r="AX1127" s="322"/>
      <c r="AY1127">
        <f>COUNTA($E$1127)</f>
        <v>1</v>
      </c>
    </row>
    <row r="1128" spans="1:51" ht="39.950000000000003" hidden="1" customHeight="1" x14ac:dyDescent="0.15">
      <c r="A1128" s="402">
        <v>19</v>
      </c>
      <c r="B1128" s="402">
        <v>1</v>
      </c>
      <c r="C1128" s="887"/>
      <c r="D1128" s="887"/>
      <c r="E1128" s="262"/>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9.950000000000003" hidden="1" customHeight="1" x14ac:dyDescent="0.15">
      <c r="A1129" s="402">
        <v>20</v>
      </c>
      <c r="B1129" s="402">
        <v>1</v>
      </c>
      <c r="C1129" s="887"/>
      <c r="D1129" s="887"/>
      <c r="E1129" s="262"/>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9.950000000000003" hidden="1" customHeight="1" x14ac:dyDescent="0.15">
      <c r="A1130" s="402">
        <v>21</v>
      </c>
      <c r="B1130" s="402">
        <v>1</v>
      </c>
      <c r="C1130" s="887"/>
      <c r="D1130" s="887"/>
      <c r="E1130" s="262"/>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9.950000000000003"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9.950000000000003"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9.950000000000003"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9.950000000000003" hidden="1" customHeight="1" x14ac:dyDescent="0.15">
      <c r="A1134" s="402">
        <v>25</v>
      </c>
      <c r="B1134" s="402">
        <v>1</v>
      </c>
      <c r="C1134" s="887"/>
      <c r="D1134" s="887"/>
      <c r="E1134" s="262"/>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262"/>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262"/>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889"/>
      <c r="AQ1139" s="890"/>
      <c r="AR1139" s="890"/>
      <c r="AS1139" s="890"/>
      <c r="AT1139" s="890"/>
      <c r="AU1139" s="890"/>
      <c r="AV1139" s="890"/>
      <c r="AW1139" s="890"/>
      <c r="AX1139" s="89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02" max="49" man="1"/>
    <brk id="189" max="49" man="1"/>
    <brk id="725" max="49" man="1"/>
    <brk id="735" max="49" man="1"/>
    <brk id="786" max="49" man="1"/>
    <brk id="841" max="49" man="1"/>
    <brk id="908"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10"/>
      <c r="AA2" s="411"/>
      <c r="AB2" s="1005" t="s">
        <v>11</v>
      </c>
      <c r="AC2" s="1006"/>
      <c r="AD2" s="1007"/>
      <c r="AE2" s="993" t="s">
        <v>390</v>
      </c>
      <c r="AF2" s="993"/>
      <c r="AG2" s="993"/>
      <c r="AH2" s="993"/>
      <c r="AI2" s="993" t="s">
        <v>412</v>
      </c>
      <c r="AJ2" s="993"/>
      <c r="AK2" s="993"/>
      <c r="AL2" s="454"/>
      <c r="AM2" s="993" t="s">
        <v>509</v>
      </c>
      <c r="AN2" s="993"/>
      <c r="AO2" s="993"/>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380</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10"/>
      <c r="AA9" s="411"/>
      <c r="AB9" s="1005" t="s">
        <v>11</v>
      </c>
      <c r="AC9" s="1006"/>
      <c r="AD9" s="1007"/>
      <c r="AE9" s="993" t="s">
        <v>390</v>
      </c>
      <c r="AF9" s="993"/>
      <c r="AG9" s="993"/>
      <c r="AH9" s="993"/>
      <c r="AI9" s="993" t="s">
        <v>412</v>
      </c>
      <c r="AJ9" s="993"/>
      <c r="AK9" s="993"/>
      <c r="AL9" s="454"/>
      <c r="AM9" s="993" t="s">
        <v>509</v>
      </c>
      <c r="AN9" s="993"/>
      <c r="AO9" s="993"/>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380</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10"/>
      <c r="AA16" s="411"/>
      <c r="AB16" s="1005" t="s">
        <v>11</v>
      </c>
      <c r="AC16" s="1006"/>
      <c r="AD16" s="1007"/>
      <c r="AE16" s="993" t="s">
        <v>390</v>
      </c>
      <c r="AF16" s="993"/>
      <c r="AG16" s="993"/>
      <c r="AH16" s="993"/>
      <c r="AI16" s="993" t="s">
        <v>412</v>
      </c>
      <c r="AJ16" s="993"/>
      <c r="AK16" s="993"/>
      <c r="AL16" s="454"/>
      <c r="AM16" s="993" t="s">
        <v>509</v>
      </c>
      <c r="AN16" s="993"/>
      <c r="AO16" s="993"/>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380</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10"/>
      <c r="AA23" s="411"/>
      <c r="AB23" s="1005" t="s">
        <v>11</v>
      </c>
      <c r="AC23" s="1006"/>
      <c r="AD23" s="1007"/>
      <c r="AE23" s="993" t="s">
        <v>390</v>
      </c>
      <c r="AF23" s="993"/>
      <c r="AG23" s="993"/>
      <c r="AH23" s="993"/>
      <c r="AI23" s="993" t="s">
        <v>412</v>
      </c>
      <c r="AJ23" s="993"/>
      <c r="AK23" s="993"/>
      <c r="AL23" s="454"/>
      <c r="AM23" s="993" t="s">
        <v>509</v>
      </c>
      <c r="AN23" s="993"/>
      <c r="AO23" s="993"/>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380</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10"/>
      <c r="AA30" s="411"/>
      <c r="AB30" s="1005" t="s">
        <v>11</v>
      </c>
      <c r="AC30" s="1006"/>
      <c r="AD30" s="1007"/>
      <c r="AE30" s="993" t="s">
        <v>390</v>
      </c>
      <c r="AF30" s="993"/>
      <c r="AG30" s="993"/>
      <c r="AH30" s="993"/>
      <c r="AI30" s="993" t="s">
        <v>412</v>
      </c>
      <c r="AJ30" s="993"/>
      <c r="AK30" s="993"/>
      <c r="AL30" s="454"/>
      <c r="AM30" s="993" t="s">
        <v>509</v>
      </c>
      <c r="AN30" s="993"/>
      <c r="AO30" s="993"/>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380</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10"/>
      <c r="AA37" s="411"/>
      <c r="AB37" s="1005" t="s">
        <v>11</v>
      </c>
      <c r="AC37" s="1006"/>
      <c r="AD37" s="1007"/>
      <c r="AE37" s="993" t="s">
        <v>390</v>
      </c>
      <c r="AF37" s="993"/>
      <c r="AG37" s="993"/>
      <c r="AH37" s="993"/>
      <c r="AI37" s="993" t="s">
        <v>412</v>
      </c>
      <c r="AJ37" s="993"/>
      <c r="AK37" s="993"/>
      <c r="AL37" s="454"/>
      <c r="AM37" s="993" t="s">
        <v>509</v>
      </c>
      <c r="AN37" s="993"/>
      <c r="AO37" s="993"/>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10"/>
      <c r="AA44" s="411"/>
      <c r="AB44" s="1005" t="s">
        <v>11</v>
      </c>
      <c r="AC44" s="1006"/>
      <c r="AD44" s="1007"/>
      <c r="AE44" s="993" t="s">
        <v>390</v>
      </c>
      <c r="AF44" s="993"/>
      <c r="AG44" s="993"/>
      <c r="AH44" s="993"/>
      <c r="AI44" s="993" t="s">
        <v>412</v>
      </c>
      <c r="AJ44" s="993"/>
      <c r="AK44" s="993"/>
      <c r="AL44" s="454"/>
      <c r="AM44" s="993" t="s">
        <v>509</v>
      </c>
      <c r="AN44" s="993"/>
      <c r="AO44" s="993"/>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10"/>
      <c r="AA51" s="411"/>
      <c r="AB51" s="454" t="s">
        <v>11</v>
      </c>
      <c r="AC51" s="1006"/>
      <c r="AD51" s="1007"/>
      <c r="AE51" s="993" t="s">
        <v>390</v>
      </c>
      <c r="AF51" s="993"/>
      <c r="AG51" s="993"/>
      <c r="AH51" s="993"/>
      <c r="AI51" s="993" t="s">
        <v>412</v>
      </c>
      <c r="AJ51" s="993"/>
      <c r="AK51" s="993"/>
      <c r="AL51" s="454"/>
      <c r="AM51" s="993" t="s">
        <v>509</v>
      </c>
      <c r="AN51" s="993"/>
      <c r="AO51" s="993"/>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10"/>
      <c r="AA58" s="411"/>
      <c r="AB58" s="1005" t="s">
        <v>11</v>
      </c>
      <c r="AC58" s="1006"/>
      <c r="AD58" s="1007"/>
      <c r="AE58" s="993" t="s">
        <v>390</v>
      </c>
      <c r="AF58" s="993"/>
      <c r="AG58" s="993"/>
      <c r="AH58" s="993"/>
      <c r="AI58" s="993" t="s">
        <v>412</v>
      </c>
      <c r="AJ58" s="993"/>
      <c r="AK58" s="993"/>
      <c r="AL58" s="454"/>
      <c r="AM58" s="993" t="s">
        <v>509</v>
      </c>
      <c r="AN58" s="993"/>
      <c r="AO58" s="993"/>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10"/>
      <c r="AA65" s="411"/>
      <c r="AB65" s="1005" t="s">
        <v>11</v>
      </c>
      <c r="AC65" s="1006"/>
      <c r="AD65" s="1007"/>
      <c r="AE65" s="993" t="s">
        <v>390</v>
      </c>
      <c r="AF65" s="993"/>
      <c r="AG65" s="993"/>
      <c r="AH65" s="993"/>
      <c r="AI65" s="993" t="s">
        <v>412</v>
      </c>
      <c r="AJ65" s="993"/>
      <c r="AK65" s="993"/>
      <c r="AL65" s="454"/>
      <c r="AM65" s="993" t="s">
        <v>509</v>
      </c>
      <c r="AN65" s="993"/>
      <c r="AO65" s="993"/>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380</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2021-05-21T05:45:58Z</cp:lastPrinted>
  <dcterms:created xsi:type="dcterms:W3CDTF">2012-03-13T00:50:25Z</dcterms:created>
  <dcterms:modified xsi:type="dcterms:W3CDTF">2021-07-02T06:52:17Z</dcterms:modified>
</cp:coreProperties>
</file>