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4" i="3"/>
  <c r="AY615"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<sst xmlns="http://schemas.openxmlformats.org/spreadsheetml/2006/main" count="3116" uniqueCount="799">
  <si>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</si>
  <si>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</si>
  <si>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</si>
  <si>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</si>
  <si>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</si>
  <si>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</si>
  <si>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</si>
  <si>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</si>
  <si>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</si>
  <si>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</si>
  <si>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</si>
  <si>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</si>
  <si>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</si>
  <si>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</si>
  <si>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</si>
  <si>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</si>
  <si>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</si>
  <si>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</si>
  <si>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</si>
  <si>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</si>
  <si>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</si>
  <si>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</si>
  <si>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</si>
  <si>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</si>
  <si>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</si>
  <si>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</si>
  <si>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</si>
  <si>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</si>
  <si>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</si>
  <si>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</si>
  <si>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</si>
  <si>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</si>
  <si>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</si>
  <si>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</si>
  <si>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</si>
  <si>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</si>
  <si>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</si>
  <si>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</si>
  <si>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</si>
  <si>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</si>
  <si>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</si>
  <si>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</si>
  <si>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</si>
  <si>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</si>
  <si>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</si>
  <si>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</si>
  <si>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</si>
  <si>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</si>
  <si>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</si>
  <si>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</si>
  <si>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</si>
  <si>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</si>
  <si>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</si>
  <si>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</si>
  <si>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</si>
  <si>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</si>
  <si>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</si>
  <si>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</si>
  <si>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</si>
  <si>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</si>
  <si>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</si>
  <si>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</si>
  <si>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</si>
  <si>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</si>
  <si>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</si>
  <si>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</si>
  <si>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</si>
  <si>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</si>
  <si>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</si>
  <si>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</si>
  <si>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</si>
  <si>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</si>
  <si>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</si>
  <si>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</si>
  <si>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</si>
  <si>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</si>
  <si>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</si>
  <si>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</si>
  <si>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</si>
  <si>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</si>
  <si>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</si>
  <si>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</si>
  <si>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</si>
  <si>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</si>
  <si>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</si>
  <si>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</si>
  <si>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</si>
  <si>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</si>
  <si>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</si>
  <si>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</si>
  <si>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</si>
  <si>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</si>
  <si>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</si>
  <si>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</si>
  <si>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</si>
  <si>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</si>
  <si>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</si>
  <si>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</si>
  <si>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</si>
  <si>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</si>
  <si>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</si>
  <si>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</si>
  <si>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</si>
  <si>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</si>
  <si>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</si>
  <si>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</si>
  <si>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</si>
  <si>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</si>
  <si>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</si>
  <si>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</si>
  <si>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</si>
  <si>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</si>
  <si>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</si>
  <si>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</si>
  <si>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</si>
  <si>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</si>
  <si>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</si>
  <si>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</si>
  <si>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</si>
  <si>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</si>
  <si>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</si>
  <si>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</si>
  <si>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</si>
  <si>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</si>
  <si>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</si>
  <si>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</si>
  <si>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</si>
  <si>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</si>
  <si>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</si>
  <si>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</si>
  <si>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</si>
  <si>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</si>
  <si>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</si>
  <si>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</si>
  <si>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</si>
  <si>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</si>
  <si>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</si>
  <si>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</si>
  <si>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</si>
  <si>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</si>
  <si>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</si>
  <si>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</si>
  <si>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</si>
  <si>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</si>
  <si>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</si>
  <si>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</si>
  <si>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</si>
  <si>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</si>
  <si>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</si>
  <si>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</si>
  <si>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</si>
  <si>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</si>
  <si>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</si>
  <si>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</si>
  <si>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</si>
  <si>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</si>
  <si>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</si>
  <si>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</si>
  <si>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</si>
  <si>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</si>
  <si>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</si>
  <si>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</si>
  <si>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</si>
  <si>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</si>
  <si>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</si>
  <si>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</si>
  <si>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</si>
  <si>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</si>
  <si>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</si>
  <si>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</si>
  <si>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</si>
  <si>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</si>
  <si>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</si>
  <si>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</si>
  <si>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</si>
  <si>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</si>
  <si>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</si>
  <si>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</si>
  <si>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</si>
  <si>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</si>
  <si>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</si>
  <si>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</si>
  <si>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</si>
  <si>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</si>
  <si>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</si>
  <si>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</si>
  <si>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</si>
  <si>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</si>
  <si>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</si>
  <si>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</si>
  <si>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</si>
  <si>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</si>
  <si>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</si>
  <si>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</si>
  <si>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</si>
  <si>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</si>
  <si>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</si>
  <si>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</si>
  <si>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</si>
  <si>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</si>
  <si>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</si>
  <si>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</si>
  <si>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</si>
  <si>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</si>
  <si>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</si>
  <si>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</si>
  <si>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</si>
  <si>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</si>
  <si>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</si>
  <si>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</si>
  <si>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</si>
  <si>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</si>
  <si>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</si>
  <si>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</si>
  <si>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</si>
  <si>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</si>
  <si>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</si>
  <si>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</si>
  <si>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</si>
  <si>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</si>
  <si>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</si>
  <si>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</si>
  <si>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</si>
  <si>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</si>
  <si>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</si>
  <si>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</si>
  <si>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</si>
  <si>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</si>
  <si>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</si>
  <si>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</si>
  <si>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</si>
  <si>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</si>
  <si>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</si>
  <si>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</si>
  <si>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</si>
  <si>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</si>
  <si>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</si>
  <si>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</si>
  <si>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</si>
  <si>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</si>
  <si>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</si>
  <si>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</si>
  <si>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</si>
  <si>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</si>
  <si>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</si>
  <si>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</si>
  <si>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</si>
  <si>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</si>
  <si>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</si>
  <si>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</si>
  <si>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</si>
  <si>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</si>
  <si>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</si>
  <si>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</si>
  <si>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</si>
  <si>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</si>
  <si>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</si>
  <si>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</si>
  <si>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</si>
  <si>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</si>
  <si>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</si>
  <si>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</si>
  <si>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</si>
  <si>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</si>
  <si>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</si>
  <si>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</si>
  <si>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</si>
  <si>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</si>
  <si>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</si>
  <si>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</si>
  <si>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</si>
  <si>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</si>
  <si>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</si>
  <si>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</si>
  <si>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</si>
  <si>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</si>
  <si>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</si>
  <si>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</si>
  <si>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</si>
  <si>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</si>
  <si>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</si>
  <si>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</si>
  <si>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</si>
  <si>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</si>
  <si>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</si>
  <si>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</si>
  <si>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</si>
  <si>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</si>
  <si>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</si>
  <si>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</si>
  <si>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</si>
  <si>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</si>
  <si>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</si>
  <si>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</si>
  <si>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</si>
  <si>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</si>
  <si>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</si>
  <si>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</si>
  <si>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</si>
  <si>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</si>
  <si>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</si>
  <si>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</si>
  <si>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</si>
  <si>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</si>
  <si>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</si>
  <si>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</si>
  <si>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</si>
  <si>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</si>
  <si>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</si>
  <si>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</si>
  <si>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</si>
  <si>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</si>
  <si>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</si>
  <si>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</si>
  <si>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</si>
  <si>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</si>
  <si>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</si>
  <si>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</si>
  <si>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</si>
  <si>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</si>
  <si>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</si>
  <si>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</si>
  <si>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</si>
  <si>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</si>
  <si>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</si>
  <si>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</si>
  <si>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</si>
  <si>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</si>
  <si>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</si>
  <si>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</si>
  <si>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</si>
  <si>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</si>
  <si>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</si>
  <si>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</si>
  <si>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</si>
  <si>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</si>
  <si>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</si>
  <si>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</si>
  <si>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</si>
  <si>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</si>
  <si>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</si>
  <si>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</si>
  <si>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</si>
  <si>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</si>
  <si>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</si>
  <si>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</si>
  <si>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</si>
  <si>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</si>
  <si>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</si>
  <si>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</si>
  <si>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</si>
  <si>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</si>
  <si>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</si>
  <si>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</si>
  <si>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</si>
  <si>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</si>
  <si>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</si>
  <si>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</si>
  <si>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</si>
  <si>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</si>
  <si>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</si>
  <si>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</si>
  <si>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</si>
  <si>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</si>
  <si>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</si>
  <si>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</si>
  <si>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</si>
  <si>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</si>
  <si>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</si>
  <si>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</si>
  <si>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</si>
  <si>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</si>
  <si>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</si>
  <si>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</si>
  <si>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</si>
  <si>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</si>
  <si>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</si>
  <si>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</si>
  <si>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</si>
  <si>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</si>
  <si>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</si>
  <si>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</si>
  <si>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</si>
  <si>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</si>
  <si>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</si>
  <si>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</si>
  <si>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</si>
  <si>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</si>
  <si>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</si>
  <si>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</si>
  <si>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</si>
  <si>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</si>
  <si>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</si>
  <si>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</si>
  <si>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</si>
  <si>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</si>
  <si>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</si>
  <si>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</si>
  <si>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</si>
  <si>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</si>
  <si>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</si>
  <si>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</si>
  <si>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</si>
  <si>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</si>
  <si>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</si>
  <si>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</si>
  <si>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</si>
  <si>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</si>
  <si>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</si>
  <si>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</si>
  <si>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</si>
  <si>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</si>
  <si>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</si>
  <si>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</si>
  <si>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</si>
  <si>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</si>
  <si>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</si>
  <si>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</si>
  <si>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</si>
  <si>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</si>
  <si>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</si>
  <si>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</si>
  <si>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</si>
  <si>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</si>
  <si>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</si>
  <si>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</si>
  <si>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</si>
  <si>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</si>
  <si>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</si>
  <si>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</si>
  <si>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</si>
  <si>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</si>
  <si>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</si>
  <si>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</si>
  <si>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</si>
  <si>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</si>
  <si>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</si>
  <si>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</si>
  <si>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</si>
  <si>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</si>
  <si>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</si>
  <si>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</si>
  <si>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</si>
  <si>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</si>
  <si>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</si>
  <si>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</si>
  <si>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</si>
  <si>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</si>
  <si>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</si>
  <si>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</si>
  <si>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</si>
  <si>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</si>
  <si>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</si>
  <si>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</si>
  <si>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</si>
  <si>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</si>
  <si>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</si>
  <si>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</si>
  <si>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</si>
  <si>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</si>
  <si>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</si>
  <si>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</si>
  <si>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</si>
  <si>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</si>
  <si>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</si>
  <si>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</si>
  <si>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</si>
  <si>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</si>
  <si>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</si>
  <si>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</si>
  <si>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</si>
  <si>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</si>
  <si>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</si>
  <si>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</si>
  <si>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</si>
  <si>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</si>
  <si>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</si>
  <si>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</si>
  <si>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</si>
  <si>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</si>
  <si>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</si>
  <si>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</si>
  <si>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</si>
  <si>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</si>
  <si>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</si>
  <si>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</si>
  <si>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</si>
  <si>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</si>
  <si>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</si>
  <si>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</si>
  <si>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</si>
  <si>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</si>
  <si>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</si>
  <si>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</si>
  <si>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</si>
  <si>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</si>
  <si>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</si>
  <si>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</si>
  <si>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</si>
  <si>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</si>
  <si>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</si>
  <si>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</si>
  <si>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</si>
  <si>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</si>
  <si>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</si>
  <si>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</si>
  <si>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</si>
  <si>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</si>
  <si>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</si>
  <si>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</si>
  <si>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</si>
  <si>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</si>
  <si>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</si>
  <si>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</si>
  <si>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</si>
  <si>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</si>
  <si>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</si>
  <si>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</si>
  <si>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</si>
  <si>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</si>
  <si>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</si>
  <si>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</si>
  <si>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</si>
  <si>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</si>
  <si>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</si>
  <si>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</si>
  <si>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</si>
  <si>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</si>
  <si>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</si>
  <si>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</si>
  <si>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</si>
  <si>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</si>
  <si>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</si>
  <si>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</si>
  <si>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</si>
  <si>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</si>
  <si>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</si>
  <si>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</si>
  <si>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</si>
  <si>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</si>
  <si>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</si>
  <si>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</si>
  <si>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</si>
  <si>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</si>
  <si>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</si>
  <si>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</si>
  <si>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</si>
  <si>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</si>
  <si>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</si>
  <si>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</si>
  <si>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</si>
  <si>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</si>
  <si>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</si>
  <si>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</si>
  <si>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</si>
  <si>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</si>
  <si>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</si>
  <si>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</si>
  <si>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</si>
  <si>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</si>
  <si>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</si>
  <si>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</si>
  <si>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</si>
  <si>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</si>
  <si>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</si>
  <si>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</si>
  <si>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</si>
  <si>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</si>
  <si>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</si>
  <si>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</si>
  <si>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</si>
  <si>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</si>
  <si>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</si>
  <si>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</si>
  <si>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</si>
  <si>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</si>
  <si>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</si>
  <si>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</si>
  <si>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</si>
  <si>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</si>
  <si>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</si>
  <si>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</si>
  <si>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</si>
  <si>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</si>
  <si>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</si>
  <si>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</si>
  <si>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</si>
  <si>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</si>
  <si>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</si>
  <si>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</si>
  <si>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</si>
  <si>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</si>
  <si>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</si>
  <si>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</si>
  <si>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</si>
  <si>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</si>
  <si>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</si>
  <si>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</si>
  <si>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</si>
  <si>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</si>
  <si>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</si>
  <si>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</si>
  <si>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</si>
  <si>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</si>
  <si>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</si>
  <si>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</si>
  <si>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</si>
  <si>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</si>
  <si>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</si>
  <si>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</si>
  <si>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</si>
  <si>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</si>
  <si>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</si>
  <si>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</si>
  <si>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</si>
  <si>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</si>
  <si>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</si>
  <si>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</si>
  <si>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</si>
  <si>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</si>
  <si>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</si>
  <si>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</si>
  <si>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</si>
  <si>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</si>
  <si>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</si>
  <si>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</si>
  <si>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</si>
  <si>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</si>
  <si>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</si>
  <si>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</si>
  <si>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</si>
  <si>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</si>
  <si>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</si>
  <si>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</si>
  <si>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</si>
  <si>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</si>
  <si>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</si>
  <si>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</si>
  <si>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</si>
  <si>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</si>
  <si>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</si>
  <si>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</si>
  <si>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</si>
  <si>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</si>
  <si>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</si>
  <si>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</si>
  <si>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</si>
  <si>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</si>
  <si>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</si>
  <si>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</si>
  <si>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</si>
  <si>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</si>
  <si>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</si>
  <si>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</si>
  <si>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</si>
  <si>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</si>
  <si>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</si>
  <si>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</si>
  <si>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</si>
  <si>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</si>
  <si>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</si>
  <si>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</si>
  <si>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</si>
  <si>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</si>
  <si>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</si>
  <si>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</si>
  <si>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</si>
  <si>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</si>
  <si>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</si>
  <si>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</si>
  <si>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</si>
  <si>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</si>
  <si>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</si>
  <si>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</si>
  <si>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</si>
  <si>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</si>
  <si>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</si>
  <si>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</si>
  <si>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</si>
  <si>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</si>
  <si>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</si>
  <si>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</si>
  <si>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</si>
  <si>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</si>
  <si>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</si>
  <si>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</si>
  <si>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</si>
  <si>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</si>
  <si>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</si>
  <si>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</si>
  <si>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</si>
  <si>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</si>
  <si>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</si>
  <si>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</si>
  <si>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</si>
  <si>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</si>
  <si>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</si>
  <si>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</si>
  <si>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</si>
  <si>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</si>
  <si>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</si>
  <si>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</si>
  <si>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</si>
  <si>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</si>
  <si>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</si>
  <si>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</si>
  <si>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</si>
  <si>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</si>
  <si>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</si>
  <si>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</si>
  <si>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</si>
  <si>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</si>
  <si>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</si>
  <si>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</si>
  <si>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</si>
  <si>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</si>
  <si>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</si>
  <si>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</si>
  <si>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　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薬品、医療用消耗品の購入及び病院運営のための業務委託等の事業である。</t>
    <phoneticPr fontId="5"/>
  </si>
  <si>
    <t>-</t>
  </si>
  <si>
    <t>診療対象の自衛官等の数</t>
    <phoneticPr fontId="5"/>
  </si>
  <si>
    <t>人</t>
    <rPh sb="0" eb="1">
      <t>ニン</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</si>
  <si>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</si>
  <si>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phoneticPr fontId="5"/>
  </si>
  <si>
    <t>　自衛隊員の壮健性を維持するとともに、各種事態への対処や国内外における多様な任務に対応し得る衛生機能の強化等</t>
    <rPh sb="1" eb="4">
      <t>ジエイタイ</t>
    </rPh>
    <rPh sb="25" eb="27">
      <t>タイショ</t>
    </rPh>
    <rPh sb="28" eb="31">
      <t>コクナイガイ</t>
    </rPh>
    <phoneticPr fontId="5"/>
  </si>
  <si>
    <t>各種事態時の実効的な衛生機能を確保するための態勢等を整備。</t>
    <rPh sb="0" eb="2">
      <t>カクシュ</t>
    </rPh>
    <rPh sb="2" eb="4">
      <t>ジタイ</t>
    </rPh>
    <rPh sb="4" eb="5">
      <t>ジ</t>
    </rPh>
    <rPh sb="6" eb="8">
      <t>ジッコウ</t>
    </rPh>
    <rPh sb="8" eb="9">
      <t>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</si>
  <si>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rPh sb="4" eb="5">
      <t>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</si>
  <si>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</si>
  <si>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令和５年度</t>
    <rPh sb="0" eb="1">
      <t>レイ</t>
    </rPh>
    <rPh sb="1" eb="2">
      <t>カズ</t>
    </rPh>
    <rPh sb="3" eb="5">
      <t>ネンド</t>
    </rPh>
    <rPh sb="4" eb="5">
      <t>ド</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</si>
  <si>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</si>
  <si>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</si>
  <si>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t>
  </si>
  <si>
    <t>有</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</si>
  <si>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</si>
  <si>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</si>
  <si>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自衛隊の各種任務を遂行する部隊の人的戦力を最大限発揮するために必要不可欠な事業である。</t>
    <phoneticPr fontId="5"/>
  </si>
  <si>
    <t>契約件数の９割以上が一般競争入札もしくは競争性のある随意契約である。</t>
    <rPh sb="0" eb="2">
      <t>ケイヤク</t>
    </rPh>
    <rPh sb="2" eb="4">
      <t>ケンスウ</t>
    </rPh>
    <rPh sb="6" eb="7">
      <t>ワリ</t>
    </rPh>
    <rPh sb="7" eb="9">
      <t>イジョウ</t>
    </rPh>
    <rPh sb="10" eb="12">
      <t>イッパン</t>
    </rPh>
    <rPh sb="12" eb="14">
      <t>キョウソウ</t>
    </rPh>
    <rPh sb="14" eb="16">
      <t>ニュウサツ</t>
    </rPh>
    <rPh sb="20" eb="23">
      <t>キョウソウセイ</t>
    </rPh>
    <rPh sb="26" eb="28">
      <t>ズイイ</t>
    </rPh>
    <rPh sb="28" eb="30">
      <t>ケイヤク</t>
    </rPh>
    <phoneticPr fontId="5"/>
  </si>
  <si>
    <t>限定されている</t>
    <rPh sb="0" eb="2">
      <t>ゲンテイ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</si>
  <si>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</si>
  <si>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</si>
  <si>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診療委託費</t>
    <rPh sb="0" eb="2">
      <t>シンリョウ</t>
    </rPh>
    <rPh sb="2" eb="4">
      <t>イタク</t>
    </rPh>
    <rPh sb="4" eb="5">
      <t>ヒ</t>
    </rPh>
    <phoneticPr fontId="5"/>
  </si>
  <si>
    <t>-</t>
    <phoneticPr fontId="5"/>
  </si>
  <si>
    <t>自衛官等が自衛隊病院以外の部外医療機関において、療養の給付を受けた場合に７割を国が負担。</t>
  </si>
  <si>
    <t>診療件数</t>
    <rPh sb="0" eb="2">
      <t>シンリョウ</t>
    </rPh>
    <rPh sb="2" eb="4">
      <t>ケンスウ</t>
    </rPh>
    <phoneticPr fontId="5"/>
  </si>
  <si>
    <t>件</t>
    <rPh sb="0" eb="1">
      <t>ケン</t>
    </rPh>
    <phoneticPr fontId="5"/>
  </si>
  <si>
    <t>当該経費は、自衛官等が部外医療機関において診療を受けた場合に支払う義務的な経費であり、成果目標等を定量的に示すのは困難である。</t>
  </si>
  <si>
    <t>部外医療機関での診療を通じて、自衛官等の健康維持を図り、自衛隊の任務遂行のための態勢を構築。</t>
  </si>
  <si>
    <t>12,268/227,437</t>
  </si>
  <si>
    <t>12,750/226,640</t>
  </si>
  <si>
    <t>自衛官等本人は自己負担を支払い</t>
    <rPh sb="0" eb="3">
      <t>ジエイカン</t>
    </rPh>
    <rPh sb="3" eb="4">
      <t>トウ</t>
    </rPh>
    <rPh sb="4" eb="6">
      <t>ホンニン</t>
    </rPh>
    <rPh sb="7" eb="9">
      <t>ジコ</t>
    </rPh>
    <rPh sb="9" eb="11">
      <t>フタン</t>
    </rPh>
    <rPh sb="12" eb="14">
      <t>シハラ</t>
    </rPh>
    <phoneticPr fontId="5"/>
  </si>
  <si>
    <t>診療報酬請求に基づく支払い</t>
    <rPh sb="0" eb="2">
      <t>シンリョウ</t>
    </rPh>
    <rPh sb="2" eb="4">
      <t>ホウシュウ</t>
    </rPh>
    <rPh sb="4" eb="6">
      <t>セイキュウ</t>
    </rPh>
    <rPh sb="7" eb="8">
      <t>モト</t>
    </rPh>
    <rPh sb="10" eb="12">
      <t>シハラ</t>
    </rPh>
    <phoneticPr fontId="5"/>
  </si>
  <si>
    <t>自衛官等が部外診療機関で診療を受けた際に支払う義務的な経費</t>
    <rPh sb="0" eb="3">
      <t>ジエイカン</t>
    </rPh>
    <rPh sb="3" eb="4">
      <t>トウ</t>
    </rPh>
    <rPh sb="5" eb="6">
      <t>ブ</t>
    </rPh>
    <rPh sb="6" eb="7">
      <t>ガイ</t>
    </rPh>
    <rPh sb="7" eb="9">
      <t>シンリョウ</t>
    </rPh>
    <rPh sb="9" eb="11">
      <t>キカン</t>
    </rPh>
    <rPh sb="12" eb="14">
      <t>シンリョウ</t>
    </rPh>
    <rPh sb="15" eb="16">
      <t>ウ</t>
    </rPh>
    <rPh sb="18" eb="19">
      <t>サイ</t>
    </rPh>
    <rPh sb="20" eb="22">
      <t>シハラ</t>
    </rPh>
    <rPh sb="23" eb="26">
      <t>ギムテキ</t>
    </rPh>
    <rPh sb="27" eb="29">
      <t>ケイヒ</t>
    </rPh>
    <phoneticPr fontId="5"/>
  </si>
  <si>
    <t>前年度の活動実績数を基に見込みを算出しており、見込みに見合ったものである。</t>
  </si>
  <si>
    <t>自衛隊病院等の部内医療機関への利用促進に努めていく</t>
  </si>
  <si>
    <t>0105</t>
    <phoneticPr fontId="5"/>
  </si>
  <si>
    <t>0094</t>
    <phoneticPr fontId="5"/>
  </si>
  <si>
    <t>0093</t>
    <phoneticPr fontId="5"/>
  </si>
  <si>
    <t>0466</t>
    <phoneticPr fontId="5"/>
  </si>
  <si>
    <t>0362</t>
    <phoneticPr fontId="5"/>
  </si>
  <si>
    <t>0290</t>
    <phoneticPr fontId="5"/>
  </si>
  <si>
    <t>0271</t>
    <phoneticPr fontId="5"/>
  </si>
  <si>
    <t>0266</t>
    <phoneticPr fontId="5"/>
  </si>
  <si>
    <t>自衛官等の診療費</t>
    <rPh sb="0" eb="3">
      <t>ジエイカン</t>
    </rPh>
    <rPh sb="3" eb="4">
      <t>トウ</t>
    </rPh>
    <rPh sb="5" eb="8">
      <t>シンリョウヒ</t>
    </rPh>
    <phoneticPr fontId="5"/>
  </si>
  <si>
    <t>審査事務費</t>
    <rPh sb="0" eb="2">
      <t>シンサ</t>
    </rPh>
    <rPh sb="2" eb="4">
      <t>ジム</t>
    </rPh>
    <rPh sb="4" eb="5">
      <t>ヒ</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</si>
  <si>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</si>
  <si>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B.防衛省共済組合</t>
    <rPh sb="2" eb="5">
      <t>ボウエイショウ</t>
    </rPh>
    <rPh sb="5" eb="7">
      <t>キョウサイ</t>
    </rPh>
    <rPh sb="7" eb="9">
      <t>クミアイ</t>
    </rPh>
    <phoneticPr fontId="5"/>
  </si>
  <si>
    <t>C.（社）日本柔道整復師会</t>
  </si>
  <si>
    <t>D.個人等</t>
    <rPh sb="2" eb="4">
      <t>コジン</t>
    </rPh>
    <rPh sb="4" eb="5">
      <t>トウ</t>
    </rPh>
    <phoneticPr fontId="5"/>
  </si>
  <si>
    <t>E.保険医療機関等</t>
    <rPh sb="2" eb="4">
      <t>ホケン</t>
    </rPh>
    <rPh sb="4" eb="6">
      <t>イリョウ</t>
    </rPh>
    <rPh sb="6" eb="8">
      <t>キカン</t>
    </rPh>
    <rPh sb="8" eb="9">
      <t>トウ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</si>
  <si>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</si>
  <si>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t>
  </si>
  <si>
    <t>－</t>
    <phoneticPr fontId="5"/>
  </si>
  <si>
    <t>防衛省共済組合</t>
    <rPh sb="0" eb="3">
      <t>ボウエイショウ</t>
    </rPh>
    <rPh sb="3" eb="5">
      <t>キョウサイ</t>
    </rPh>
    <rPh sb="5" eb="7">
      <t>クミアイ</t>
    </rPh>
    <phoneticPr fontId="5"/>
  </si>
  <si>
    <t>（一社）全国統合医療協会</t>
    <rPh sb="1" eb="2">
      <t>イチ</t>
    </rPh>
    <rPh sb="2" eb="3">
      <t>シャ</t>
    </rPh>
    <rPh sb="4" eb="6">
      <t>ゼンコク</t>
    </rPh>
    <rPh sb="6" eb="8">
      <t>トウゴウ</t>
    </rPh>
    <rPh sb="8" eb="10">
      <t>イリョウ</t>
    </rPh>
    <rPh sb="10" eb="12">
      <t>キョウカイ</t>
    </rPh>
    <phoneticPr fontId="5"/>
  </si>
  <si>
    <t>（協組）中央接骨師会</t>
    <rPh sb="1" eb="2">
      <t>キョウ</t>
    </rPh>
    <rPh sb="2" eb="3">
      <t>クミ</t>
    </rPh>
    <rPh sb="4" eb="6">
      <t>チュウオウ</t>
    </rPh>
    <rPh sb="6" eb="8">
      <t>セッコツ</t>
    </rPh>
    <rPh sb="8" eb="9">
      <t>シ</t>
    </rPh>
    <rPh sb="9" eb="10">
      <t>カイ</t>
    </rPh>
    <phoneticPr fontId="5"/>
  </si>
  <si>
    <t>ｴﾇ･ｼﾞｪｲ柔道整復師事業協同組合</t>
    <rPh sb="7" eb="9">
      <t>ジュウドウ</t>
    </rPh>
    <rPh sb="9" eb="12">
      <t>セイフクシ</t>
    </rPh>
    <rPh sb="12" eb="14">
      <t>ジギョウ</t>
    </rPh>
    <rPh sb="14" eb="16">
      <t>キョウドウ</t>
    </rPh>
    <rPh sb="16" eb="18">
      <t>クミアイ</t>
    </rPh>
    <phoneticPr fontId="5"/>
  </si>
  <si>
    <t>自衛官等の診療費、審査事務費</t>
    <rPh sb="0" eb="3">
      <t>ジエイカン</t>
    </rPh>
    <rPh sb="3" eb="4">
      <t>トウ</t>
    </rPh>
    <rPh sb="5" eb="7">
      <t>シンリョウ</t>
    </rPh>
    <rPh sb="7" eb="8">
      <t>ヒ</t>
    </rPh>
    <rPh sb="9" eb="11">
      <t>シンサ</t>
    </rPh>
    <rPh sb="11" eb="14">
      <t>ジムヒ</t>
    </rPh>
    <phoneticPr fontId="5"/>
  </si>
  <si>
    <t>アイワ（株）</t>
    <rPh sb="3" eb="6">
      <t>カブ</t>
    </rPh>
    <phoneticPr fontId="5"/>
  </si>
  <si>
    <t>【国費投入の必要性・事業の有効性】
　自衛官等の傷病については、自衛隊の任務の特殊性から、公務上・公務外を問わず、国の管理下に置くこととし、その療養は国が行うこととしている。
　診療委託費は、自衛官等が公務又は通勤によらずに傷病にかかった際、その診療を部外医療機関において受診した場合の療養費、診療報酬の支払手数料等を国が支払うための経費であり、自衛隊の各種任務を遂行する部隊の人的戦力を最大限発揮するために必要不可欠な事業である。
【事業の効率性】
　・診療委託費の全診療に占める高度・高額医療の割合が増加傾向にあるが、引き続き、自衛隊病院等の部内医療機関への利用促進に努めていく。
　　①｢衛生ニュース｣等の広報物を利用した部内医療機関への受診の奨励
　　②高度な医療器材が整備されている自衛隊中央病院等への受診の奨励
　　③近傍駐屯地（基地）から自衛隊病院への通院手段の確保
　　④医官未充足駐屯地（基地）への巡回診療の実施・強化
　　⑤定期健康診断等を踏まえた疾病予防対策の強化
　・当該経費は、自衛官等が部外医療機関において診療を受けた場合に、社会保険診療報酬支払基金からの診療報酬額審査済請求書等に対し、支払を行うものである。
　各部隊における毎月の実績報告を集計し、件数・支払実績等の把握を実施しており、最新の実績等を反映した適正な予算要求に努めている。
【総合評価】
　診療委託費は、防衛省・自衛隊の任務遂行に必要不可欠な事業である。</t>
    <phoneticPr fontId="5"/>
  </si>
  <si>
    <t>0256</t>
    <phoneticPr fontId="5"/>
  </si>
  <si>
    <t>（株）メディックス</t>
    <rPh sb="0" eb="3">
      <t>カブ</t>
    </rPh>
    <phoneticPr fontId="5"/>
  </si>
  <si>
    <t>（有）さくら</t>
    <rPh sb="1" eb="2">
      <t>ユウ</t>
    </rPh>
    <phoneticPr fontId="5"/>
  </si>
  <si>
    <t>-</t>
    <phoneticPr fontId="5"/>
  </si>
  <si>
    <t>12,782/226,640</t>
    <phoneticPr fontId="5"/>
  </si>
  <si>
    <t>12,357/226,640</t>
    <phoneticPr fontId="5"/>
  </si>
  <si>
    <t>執行実績額（Ｘ）／対象人員（Ｙ）　　　　　　　　　　　　</t>
    <phoneticPr fontId="5"/>
  </si>
  <si>
    <t>百万円／人</t>
    <rPh sb="0" eb="1">
      <t>ヒャク</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</si>
  <si>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</si>
  <si>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
された。
●自衛隊病院の拠点化・高機能化を図るため、入間病院（仮称）にあっては本体工事（第Ⅱ期）を、横須賀病院にあっては建替の
ための基本検討を開始し、各病院の整備を着実に実施した。
●令和２年度予算において、入間病院（仮称）建設のための本体工事（第Ⅲ期）として約５２億円、横須賀病院建替のための基本
設計として約１.１億円、福岡病院建替のための土壌汚染調査として約０.１億円を計上した。また、平素からの自衛隊の衛生運用
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</si>
  <si>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
した。</t>
    <phoneticPr fontId="5"/>
  </si>
  <si>
    <t>●兼業先の拡充や通修制度の日数制限の撤廃といった研修・診療機会の拡充施策の利用を促進をするために、防衛医科大学
校病院で研修する医官や防衛医科大学校学生に対して教育を累次行った。
●防衛医科大学校病院として７対１看護体制の導入に向けて、看護師の定員増、フルタイム非常勤の活用等による体制整備を
行った。
●看護官研修の充実を図るため、外傷患者等に対する救急初期対応能力等の向上を図る救急等看護技術研修に必要な基盤の
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
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</si>
  <si>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
万円を計上した。</t>
    <phoneticPr fontId="5"/>
  </si>
  <si>
    <t>　診療委託費は、自衛官、自衛官候補生、訓練招集に応じている予備自衛官及び即応予備自衛官、教育訓練招集に応じている予備自衛官補、学生並びに生徒（以下｢自衛官等｣）が、部外医療機関において診療を受けた場合に、同医療機関に支払う義務的な経費である。</t>
    <phoneticPr fontId="5"/>
  </si>
  <si>
    <t>診療委託費は、自衛官、自衛官候補生、訓練招集に応じている予備自衛官及び即応予備自衛官、教育訓練招集に応じている予備自衛官補、学生並びに生徒（以下｢自衛官等｣）が、部外医療機関において診療を受けた場合に、同医療機関に支払う義務的な経費である。</t>
    <phoneticPr fontId="5"/>
  </si>
  <si>
    <t>全国柔整鍼灸共同組合</t>
    <rPh sb="0" eb="2">
      <t>ゼンコク</t>
    </rPh>
    <rPh sb="2" eb="3">
      <t>ジュウ</t>
    </rPh>
    <rPh sb="3" eb="4">
      <t>セイ</t>
    </rPh>
    <rPh sb="4" eb="6">
      <t>ハリキュウ</t>
    </rPh>
    <rPh sb="6" eb="8">
      <t>キョウドウ</t>
    </rPh>
    <rPh sb="8" eb="10">
      <t>クミアイ</t>
    </rPh>
    <phoneticPr fontId="5"/>
  </si>
  <si>
    <t>アトラグループ（株）</t>
    <rPh sb="7" eb="10">
      <t>カブ</t>
    </rPh>
    <phoneticPr fontId="5"/>
  </si>
  <si>
    <t>協同組合中央接骨師会</t>
    <rPh sb="0" eb="2">
      <t>キョウドウ</t>
    </rPh>
    <rPh sb="2" eb="4">
      <t>クミアイ</t>
    </rPh>
    <rPh sb="4" eb="6">
      <t>チュウオウ</t>
    </rPh>
    <rPh sb="6" eb="8">
      <t>セッコツ</t>
    </rPh>
    <rPh sb="8" eb="9">
      <t>シ</t>
    </rPh>
    <rPh sb="9" eb="10">
      <t>カイ</t>
    </rPh>
    <phoneticPr fontId="5"/>
  </si>
  <si>
    <t>(株)大黒屋</t>
    <rPh sb="0" eb="3">
      <t>カブ</t>
    </rPh>
    <rPh sb="3" eb="5">
      <t>ダイコク</t>
    </rPh>
    <rPh sb="5" eb="6">
      <t>ヤ</t>
    </rPh>
    <phoneticPr fontId="5"/>
  </si>
  <si>
    <t>公益社団法人日本柔道整復師会</t>
    <rPh sb="0" eb="2">
      <t>コウエキ</t>
    </rPh>
    <rPh sb="2" eb="4">
      <t>シャダン</t>
    </rPh>
    <rPh sb="4" eb="6">
      <t>ホウジン</t>
    </rPh>
    <rPh sb="6" eb="8">
      <t>ニホン</t>
    </rPh>
    <rPh sb="8" eb="10">
      <t>ジュウドウ</t>
    </rPh>
    <rPh sb="10" eb="12">
      <t>セイフク</t>
    </rPh>
    <rPh sb="12" eb="13">
      <t>シ</t>
    </rPh>
    <rPh sb="13" eb="14">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</si>
</sst>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161925</xdr:colOff>
          <xdr:row>748</xdr:row>
          <xdr:rowOff>19050</xdr:rowOff>
        </xdr:from>
        <xdr:to>
          <xdr:col>49</xdr:col>
          <xdr:colOff>381000</xdr:colOff>
          <xdr:row>765</xdr:row>
          <xdr:rowOff>371475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404</v>
      </c>
      <c r="AJ2" s="947" t="s">
        <v>710</v>
      </c>
      <c r="AK2" s="947"/>
      <c r="AL2" s="947"/>
      <c r="AM2" s="947"/>
      <c r="AN2" s="98" t="s">
        <v>404</v>
      </c>
      <c r="AO2" s="947">
        <v>20</v>
      </c>
      <c r="AP2" s="947"/>
      <c r="AQ2" s="947"/>
      <c r="AR2" s="99" t="s">
        <v>709</v>
      </c>
      <c r="AS2" s="953">
        <v>281</v>
      </c>
      <c r="AT2" s="953"/>
      <c r="AU2" s="953"/>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740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443</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713</v>
      </c>
      <c r="AF5" s="703"/>
      <c r="AG5" s="703"/>
      <c r="AH5" s="703"/>
      <c r="AI5" s="703"/>
      <c r="AJ5" s="703"/>
      <c r="AK5" s="703"/>
      <c r="AL5" s="703"/>
      <c r="AM5" s="703"/>
      <c r="AN5" s="703"/>
      <c r="AO5" s="703"/>
      <c r="AP5" s="704"/>
      <c r="AQ5" s="705" t="s">
        <v>714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716</v>
      </c>
      <c r="H7" s="504"/>
      <c r="I7" s="504"/>
      <c r="J7" s="504"/>
      <c r="K7" s="504"/>
      <c r="L7" s="504"/>
      <c r="M7" s="504"/>
      <c r="N7" s="504"/>
      <c r="O7" s="504"/>
      <c r="P7" s="504"/>
      <c r="Q7" s="504"/>
      <c r="R7" s="504"/>
      <c r="S7" s="504"/>
      <c r="T7" s="504"/>
      <c r="U7" s="504"/>
      <c r="V7" s="504"/>
      <c r="W7" s="504"/>
      <c r="X7" s="505"/>
      <c r="Y7" s="924" t="s">
        <v>387</v>
      </c>
      <c r="Z7" s="445"/>
      <c r="AA7" s="445"/>
      <c r="AB7" s="445"/>
      <c r="AC7" s="445"/>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8" t="str">
        <f>入力規則等!A27</f>
        <v>-</v>
      </c>
      <c r="H8" s="724"/>
      <c r="I8" s="724"/>
      <c r="J8" s="724"/>
      <c r="K8" s="724"/>
      <c r="L8" s="724"/>
      <c r="M8" s="724"/>
      <c r="N8" s="724"/>
      <c r="O8" s="724"/>
      <c r="P8" s="724"/>
      <c r="Q8" s="724"/>
      <c r="R8" s="724"/>
      <c r="S8" s="724"/>
      <c r="T8" s="724"/>
      <c r="U8" s="724"/>
      <c r="V8" s="724"/>
      <c r="W8" s="724"/>
      <c r="X8" s="949"/>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793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4"/>
      <c r="H12" s="765"/>
      <c r="I12" s="765"/>
      <c r="J12" s="765"/>
      <c r="K12" s="765"/>
      <c r="L12" s="765"/>
      <c r="M12" s="765"/>
      <c r="N12" s="765"/>
      <c r="O12" s="765"/>
      <c r="P12" s="452" t="s">
        <v>388</v>
      </c>
      <c r="Q12" s="447"/>
      <c r="R12" s="447"/>
      <c r="S12" s="447"/>
      <c r="T12" s="447"/>
      <c r="U12" s="447"/>
      <c r="V12" s="448"/>
      <c r="W12" s="452" t="s">
        <v>410</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12213</v>
      </c>
      <c r="Q13" s="662"/>
      <c r="R13" s="662"/>
      <c r="S13" s="662"/>
      <c r="T13" s="662"/>
      <c r="U13" s="662"/>
      <c r="V13" s="663"/>
      <c r="W13" s="661">
        <v>12180</v>
      </c>
      <c r="X13" s="662"/>
      <c r="Y13" s="662"/>
      <c r="Z13" s="662"/>
      <c r="AA13" s="662"/>
      <c r="AB13" s="662"/>
      <c r="AC13" s="663"/>
      <c r="AD13" s="661">
        <v>12223</v>
      </c>
      <c r="AE13" s="662"/>
      <c r="AF13" s="662"/>
      <c r="AG13" s="662"/>
      <c r="AH13" s="662"/>
      <c r="AI13" s="662"/>
      <c r="AJ13" s="663"/>
      <c r="AK13" s="661">
        <v>12357</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741</v>
      </c>
      <c r="Q14" s="662"/>
      <c r="R14" s="662"/>
      <c r="S14" s="662"/>
      <c r="T14" s="662"/>
      <c r="U14" s="662"/>
      <c r="V14" s="663"/>
      <c r="W14" s="661" t="s">
        <v>404</v>
      </c>
      <c r="X14" s="662"/>
      <c r="Y14" s="662"/>
      <c r="Z14" s="662"/>
      <c r="AA14" s="662"/>
      <c r="AB14" s="662"/>
      <c r="AC14" s="663"/>
      <c r="AD14" s="661" t="s">
        <v>741</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719</v>
      </c>
      <c r="Q15" s="662"/>
      <c r="R15" s="662"/>
      <c r="S15" s="662"/>
      <c r="T15" s="662"/>
      <c r="U15" s="662"/>
      <c r="V15" s="663"/>
      <c r="W15" s="661" t="s">
        <v>404</v>
      </c>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719</v>
      </c>
      <c r="Q16" s="662"/>
      <c r="R16" s="662"/>
      <c r="S16" s="662"/>
      <c r="T16" s="662"/>
      <c r="U16" s="662"/>
      <c r="V16" s="663"/>
      <c r="W16" s="661" t="s">
        <v>404</v>
      </c>
      <c r="X16" s="662"/>
      <c r="Y16" s="662"/>
      <c r="Z16" s="662"/>
      <c r="AA16" s="662"/>
      <c r="AB16" s="662"/>
      <c r="AC16" s="663"/>
      <c r="AD16" s="661"/>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55</v>
      </c>
      <c r="Q17" s="662"/>
      <c r="R17" s="662"/>
      <c r="S17" s="662"/>
      <c r="T17" s="662"/>
      <c r="U17" s="662"/>
      <c r="V17" s="663"/>
      <c r="W17" s="661">
        <v>570</v>
      </c>
      <c r="X17" s="662"/>
      <c r="Y17" s="662"/>
      <c r="Z17" s="662"/>
      <c r="AA17" s="662"/>
      <c r="AB17" s="662"/>
      <c r="AC17" s="663"/>
      <c r="AD17" s="661">
        <v>559</v>
      </c>
      <c r="AE17" s="662"/>
      <c r="AF17" s="662"/>
      <c r="AG17" s="662"/>
      <c r="AH17" s="662"/>
      <c r="AI17" s="662"/>
      <c r="AJ17" s="663"/>
      <c r="AK17" s="661"/>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12268</v>
      </c>
      <c r="Q18" s="880"/>
      <c r="R18" s="880"/>
      <c r="S18" s="880"/>
      <c r="T18" s="880"/>
      <c r="U18" s="880"/>
      <c r="V18" s="881"/>
      <c r="W18" s="879">
        <f>SUM(W13:AC17)</f>
        <v>12750</v>
      </c>
      <c r="X18" s="880"/>
      <c r="Y18" s="880"/>
      <c r="Z18" s="880"/>
      <c r="AA18" s="880"/>
      <c r="AB18" s="880"/>
      <c r="AC18" s="881"/>
      <c r="AD18" s="879">
        <f>SUM(AD13:AJ17)</f>
        <v>12782</v>
      </c>
      <c r="AE18" s="880"/>
      <c r="AF18" s="880"/>
      <c r="AG18" s="880"/>
      <c r="AH18" s="880"/>
      <c r="AI18" s="880"/>
      <c r="AJ18" s="881"/>
      <c r="AK18" s="879">
        <f>SUM(AK13:AQ17)</f>
        <v>12357</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12268</v>
      </c>
      <c r="Q19" s="662"/>
      <c r="R19" s="662"/>
      <c r="S19" s="662"/>
      <c r="T19" s="662"/>
      <c r="U19" s="662"/>
      <c r="V19" s="663"/>
      <c r="W19" s="661">
        <v>12750</v>
      </c>
      <c r="X19" s="662"/>
      <c r="Y19" s="662"/>
      <c r="Z19" s="662"/>
      <c r="AA19" s="662"/>
      <c r="AB19" s="662"/>
      <c r="AC19" s="663"/>
      <c r="AD19" s="661">
        <v>12782</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9"/>
      <c r="G21" s="314" t="s">
        <v>351</v>
      </c>
      <c r="H21" s="315"/>
      <c r="I21" s="315"/>
      <c r="J21" s="315"/>
      <c r="K21" s="315"/>
      <c r="L21" s="315"/>
      <c r="M21" s="315"/>
      <c r="N21" s="315"/>
      <c r="O21" s="315"/>
      <c r="P21" s="316">
        <f>IF(P19=0, "-", SUM(P19)/SUM(P13,P14))</f>
        <v>1.004503398018505</v>
      </c>
      <c r="Q21" s="316"/>
      <c r="R21" s="316"/>
      <c r="S21" s="316"/>
      <c r="T21" s="316"/>
      <c r="U21" s="316"/>
      <c r="V21" s="316"/>
      <c r="W21" s="316">
        <f t="shared" ref="W21" si="2">IF(W19=0, "-", SUM(W19)/SUM(W13,W14))</f>
        <v>1.0467980295566504</v>
      </c>
      <c r="X21" s="316"/>
      <c r="Y21" s="316"/>
      <c r="Z21" s="316"/>
      <c r="AA21" s="316"/>
      <c r="AB21" s="316"/>
      <c r="AC21" s="316"/>
      <c r="AD21" s="316">
        <f t="shared" ref="AD21" si="3">IF(AD19=0, "-", SUM(AD19)/SUM(AD13,AD14))</f>
        <v>1.0457334533256974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330</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329</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740</v>
      </c>
      <c r="H23" s="973"/>
      <c r="I23" s="973"/>
      <c r="J23" s="973"/>
      <c r="K23" s="973"/>
      <c r="L23" s="973"/>
      <c r="M23" s="973"/>
      <c r="N23" s="973"/>
      <c r="O23" s="974"/>
      <c r="P23" s="921">
        <v>12357</v>
      </c>
      <c r="Q23" s="922"/>
      <c r="R23" s="922"/>
      <c r="S23" s="922"/>
      <c r="T23" s="922"/>
      <c r="U23" s="922"/>
      <c r="V23" s="937"/>
      <c r="W23" s="921"/>
      <c r="X23" s="922"/>
      <c r="Y23" s="922"/>
      <c r="Z23" s="922"/>
      <c r="AA23" s="922"/>
      <c r="AB23" s="922"/>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c r="H24" s="939"/>
      <c r="I24" s="939"/>
      <c r="J24" s="939"/>
      <c r="K24" s="939"/>
      <c r="L24" s="939"/>
      <c r="M24" s="939"/>
      <c r="N24" s="939"/>
      <c r="O24" s="940"/>
      <c r="P24" s="661"/>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61"/>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334</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331</v>
      </c>
      <c r="H29" s="945"/>
      <c r="I29" s="945"/>
      <c r="J29" s="945"/>
      <c r="K29" s="945"/>
      <c r="L29" s="945"/>
      <c r="M29" s="945"/>
      <c r="N29" s="945"/>
      <c r="O29" s="946"/>
      <c r="P29" s="661">
        <f>AK13</f>
        <v>12357</v>
      </c>
      <c r="Q29" s="662"/>
      <c r="R29" s="662"/>
      <c r="S29" s="662"/>
      <c r="T29" s="662"/>
      <c r="U29" s="662"/>
      <c r="V29" s="663"/>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2" t="s">
        <v>346</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388</v>
      </c>
      <c r="AF30" s="860"/>
      <c r="AG30" s="860"/>
      <c r="AH30" s="861"/>
      <c r="AI30" s="916" t="s">
        <v>410</v>
      </c>
      <c r="AJ30" s="916"/>
      <c r="AK30" s="916"/>
      <c r="AL30" s="859"/>
      <c r="AM30" s="916" t="s">
        <v>507</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782</v>
      </c>
      <c r="AR31" s="201"/>
      <c r="AS31" s="136" t="s">
        <v>233</v>
      </c>
      <c r="AT31" s="137"/>
      <c r="AU31" s="200" t="s">
        <v>782</v>
      </c>
      <c r="AV31" s="200"/>
      <c r="AW31" s="398" t="s">
        <v>179</v>
      </c>
      <c r="AX31" s="399"/>
    </row>
    <row r="32" spans="1:50" ht="23.25" customHeight="1" x14ac:dyDescent="0.15">
      <c r="A32" s="403"/>
      <c r="B32" s="401"/>
      <c r="C32" s="401"/>
      <c r="D32" s="401"/>
      <c r="E32" s="401"/>
      <c r="F32" s="402"/>
      <c r="G32" s="569" t="s">
        <v>404</v>
      </c>
      <c r="H32" s="570"/>
      <c r="I32" s="570"/>
      <c r="J32" s="570"/>
      <c r="K32" s="570"/>
      <c r="L32" s="570"/>
      <c r="M32" s="570"/>
      <c r="N32" s="570"/>
      <c r="O32" s="571"/>
      <c r="P32" s="108" t="s">
        <v>404</v>
      </c>
      <c r="Q32" s="108"/>
      <c r="R32" s="108"/>
      <c r="S32" s="108"/>
      <c r="T32" s="108"/>
      <c r="U32" s="108"/>
      <c r="V32" s="108"/>
      <c r="W32" s="108"/>
      <c r="X32" s="109"/>
      <c r="Y32" s="476" t="s">
        <v>12</v>
      </c>
      <c r="Z32" s="536"/>
      <c r="AA32" s="537"/>
      <c r="AB32" s="466" t="s">
        <v>782</v>
      </c>
      <c r="AC32" s="466"/>
      <c r="AD32" s="466"/>
      <c r="AE32" s="218" t="s">
        <v>782</v>
      </c>
      <c r="AF32" s="219"/>
      <c r="AG32" s="219"/>
      <c r="AH32" s="219"/>
      <c r="AI32" s="218" t="s">
        <v>782</v>
      </c>
      <c r="AJ32" s="219"/>
      <c r="AK32" s="219"/>
      <c r="AL32" s="219"/>
      <c r="AM32" s="218" t="s">
        <v>782</v>
      </c>
      <c r="AN32" s="219"/>
      <c r="AO32" s="219"/>
      <c r="AP32" s="219"/>
      <c r="AQ32" s="336" t="s">
        <v>782</v>
      </c>
      <c r="AR32" s="208"/>
      <c r="AS32" s="208"/>
      <c r="AT32" s="337"/>
      <c r="AU32" s="219" t="s">
        <v>782</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782</v>
      </c>
      <c r="AC33" s="528"/>
      <c r="AD33" s="528"/>
      <c r="AE33" s="218" t="s">
        <v>782</v>
      </c>
      <c r="AF33" s="219"/>
      <c r="AG33" s="219"/>
      <c r="AH33" s="219"/>
      <c r="AI33" s="218" t="s">
        <v>782</v>
      </c>
      <c r="AJ33" s="219"/>
      <c r="AK33" s="219"/>
      <c r="AL33" s="219"/>
      <c r="AM33" s="218" t="s">
        <v>782</v>
      </c>
      <c r="AN33" s="219"/>
      <c r="AO33" s="219"/>
      <c r="AP33" s="219"/>
      <c r="AQ33" s="336" t="s">
        <v>782</v>
      </c>
      <c r="AR33" s="208"/>
      <c r="AS33" s="208"/>
      <c r="AT33" s="337"/>
      <c r="AU33" s="219" t="s">
        <v>782</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782</v>
      </c>
      <c r="AF34" s="219"/>
      <c r="AG34" s="219"/>
      <c r="AH34" s="219"/>
      <c r="AI34" s="218" t="s">
        <v>782</v>
      </c>
      <c r="AJ34" s="219"/>
      <c r="AK34" s="219"/>
      <c r="AL34" s="219"/>
      <c r="AM34" s="218" t="s">
        <v>782</v>
      </c>
      <c r="AN34" s="219"/>
      <c r="AO34" s="219"/>
      <c r="AP34" s="219"/>
      <c r="AQ34" s="336" t="s">
        <v>782</v>
      </c>
      <c r="AR34" s="208"/>
      <c r="AS34" s="208"/>
      <c r="AT34" s="337"/>
      <c r="AU34" s="219" t="s">
        <v>782</v>
      </c>
      <c r="AV34" s="219"/>
      <c r="AW34" s="219"/>
      <c r="AX34" s="221"/>
    </row>
    <row r="35" spans="1:51" ht="23.25" customHeight="1" x14ac:dyDescent="0.15">
      <c r="A35" s="228" t="s">
        <v>378</v>
      </c>
      <c r="B35" s="229"/>
      <c r="C35" s="229"/>
      <c r="D35" s="229"/>
      <c r="E35" s="229"/>
      <c r="F35" s="230"/>
      <c r="G35" s="234" t="s">
        <v>404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346</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346</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346</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346</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347</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342</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352</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347</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381</v>
      </c>
      <c r="B78" s="330"/>
      <c r="C78" s="330"/>
      <c r="D78" s="330"/>
      <c r="E78" s="327" t="s">
        <v>325</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341</v>
      </c>
      <c r="AP79" s="274"/>
      <c r="AQ79" s="274"/>
      <c r="AR79" s="76" t="s">
        <v>339</v>
      </c>
      <c r="AS79" s="273"/>
      <c r="AT79" s="274"/>
      <c r="AU79" s="274"/>
      <c r="AV79" s="274"/>
      <c r="AW79" s="274"/>
      <c r="AX79" s="970"/>
      <c r="AY79">
        <f>COUNTIF($AR$79,"☑")</f>
        <v>0</v>
      </c>
    </row>
    <row r="80" spans="1:51" ht="18.75" customHeight="1" x14ac:dyDescent="0.15">
      <c r="A80" s="865" t="s">
        <v>147</v>
      </c>
      <c r="B80" s="529" t="s">
        <v>338</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66"/>
      <c r="B82" s="532"/>
      <c r="C82" s="430"/>
      <c r="D82" s="430"/>
      <c r="E82" s="430"/>
      <c r="F82" s="431"/>
      <c r="G82" s="680" t="s">
        <v>745</v>
      </c>
      <c r="H82" s="680"/>
      <c r="I82" s="680"/>
      <c r="J82" s="680"/>
      <c r="K82" s="680"/>
      <c r="L82" s="680"/>
      <c r="M82" s="680"/>
      <c r="N82" s="680"/>
      <c r="O82" s="680"/>
      <c r="P82" s="680"/>
      <c r="Q82" s="680"/>
      <c r="R82" s="680"/>
      <c r="S82" s="680"/>
      <c r="T82" s="680"/>
      <c r="U82" s="680"/>
      <c r="V82" s="680"/>
      <c r="W82" s="680"/>
      <c r="X82" s="680"/>
      <c r="Y82" s="680"/>
      <c r="Z82" s="680"/>
      <c r="AA82" s="681"/>
      <c r="AB82" s="885" t="s">
        <v>742</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19.5"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1</v>
      </c>
    </row>
    <row r="85" spans="1:60" ht="18.75"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1</v>
      </c>
      <c r="AZ85" s="10"/>
      <c r="BA85" s="10"/>
      <c r="BB85" s="10"/>
      <c r="BC85" s="10"/>
    </row>
    <row r="86" spans="1:60" ht="18.75"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v>3</v>
      </c>
      <c r="AR86" s="200"/>
      <c r="AS86" s="136" t="s">
        <v>233</v>
      </c>
      <c r="AT86" s="137"/>
      <c r="AU86" s="200"/>
      <c r="AV86" s="200"/>
      <c r="AW86" s="398" t="s">
        <v>179</v>
      </c>
      <c r="AX86" s="399"/>
      <c r="AY86">
        <f t="shared" si="10"/>
        <v>1</v>
      </c>
      <c r="AZ86" s="10"/>
      <c r="BA86" s="10"/>
      <c r="BB86" s="10"/>
      <c r="BC86" s="10"/>
      <c r="BD86" s="10"/>
      <c r="BE86" s="10"/>
      <c r="BF86" s="10"/>
      <c r="BG86" s="10"/>
      <c r="BH86" s="10"/>
    </row>
    <row r="87" spans="1:60" ht="23.25" customHeight="1" x14ac:dyDescent="0.15">
      <c r="A87" s="866"/>
      <c r="B87" s="430"/>
      <c r="C87" s="430"/>
      <c r="D87" s="430"/>
      <c r="E87" s="430"/>
      <c r="F87" s="431"/>
      <c r="G87" s="107" t="s">
        <v>746</v>
      </c>
      <c r="H87" s="108"/>
      <c r="I87" s="108"/>
      <c r="J87" s="108"/>
      <c r="K87" s="108"/>
      <c r="L87" s="108"/>
      <c r="M87" s="108"/>
      <c r="N87" s="108"/>
      <c r="O87" s="109"/>
      <c r="P87" s="108" t="s">
        <v>720</v>
      </c>
      <c r="Q87" s="519"/>
      <c r="R87" s="519"/>
      <c r="S87" s="519"/>
      <c r="T87" s="519"/>
      <c r="U87" s="519"/>
      <c r="V87" s="519"/>
      <c r="W87" s="519"/>
      <c r="X87" s="520"/>
      <c r="Y87" s="566" t="s">
        <v>62</v>
      </c>
      <c r="Z87" s="567"/>
      <c r="AA87" s="568"/>
      <c r="AB87" s="466" t="s">
        <v>721</v>
      </c>
      <c r="AC87" s="466"/>
      <c r="AD87" s="466"/>
      <c r="AE87" s="218">
        <v>227437</v>
      </c>
      <c r="AF87" s="219"/>
      <c r="AG87" s="219"/>
      <c r="AH87" s="219"/>
      <c r="AI87" s="218">
        <v>226640</v>
      </c>
      <c r="AJ87" s="219"/>
      <c r="AK87" s="219"/>
      <c r="AL87" s="219"/>
      <c r="AM87" s="218">
        <v>226640</v>
      </c>
      <c r="AN87" s="219"/>
      <c r="AO87" s="219"/>
      <c r="AP87" s="219"/>
      <c r="AQ87" s="336" t="s">
        <v>782</v>
      </c>
      <c r="AR87" s="208"/>
      <c r="AS87" s="208"/>
      <c r="AT87" s="337"/>
      <c r="AU87" s="219" t="s">
        <v>404</v>
      </c>
      <c r="AV87" s="219"/>
      <c r="AW87" s="219"/>
      <c r="AX87" s="221"/>
      <c r="AY87">
        <f t="shared" si="10"/>
        <v>1</v>
      </c>
    </row>
    <row r="88" spans="1:60" ht="23.25"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466" t="s">
        <v>721</v>
      </c>
      <c r="AC88" s="466"/>
      <c r="AD88" s="466"/>
      <c r="AE88" s="218">
        <v>227437</v>
      </c>
      <c r="AF88" s="219"/>
      <c r="AG88" s="219"/>
      <c r="AH88" s="219"/>
      <c r="AI88" s="218">
        <v>226640</v>
      </c>
      <c r="AJ88" s="219"/>
      <c r="AK88" s="219"/>
      <c r="AL88" s="219"/>
      <c r="AM88" s="218">
        <v>226640</v>
      </c>
      <c r="AN88" s="219"/>
      <c r="AO88" s="219"/>
      <c r="AP88" s="219"/>
      <c r="AQ88" s="336">
        <v>226640</v>
      </c>
      <c r="AR88" s="208"/>
      <c r="AS88" s="208"/>
      <c r="AT88" s="337"/>
      <c r="AU88" s="219" t="s">
        <v>404</v>
      </c>
      <c r="AV88" s="219"/>
      <c r="AW88" s="219"/>
      <c r="AX88" s="221"/>
      <c r="AY88">
        <f t="shared" si="10"/>
        <v>1</v>
      </c>
      <c r="AZ88" s="10"/>
      <c r="BA88" s="10"/>
      <c r="BB88" s="10"/>
      <c r="BC88" s="10"/>
    </row>
    <row r="89" spans="1:60" ht="23.25" customHeight="1" thickBot="1" x14ac:dyDescent="0.2">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18">
        <v>100</v>
      </c>
      <c r="AF89" s="219"/>
      <c r="AG89" s="219"/>
      <c r="AH89" s="219"/>
      <c r="AI89" s="218">
        <v>100</v>
      </c>
      <c r="AJ89" s="219"/>
      <c r="AK89" s="219"/>
      <c r="AL89" s="219"/>
      <c r="AM89" s="225">
        <v>100</v>
      </c>
      <c r="AN89" s="226"/>
      <c r="AO89" s="226"/>
      <c r="AP89" s="226"/>
      <c r="AQ89" s="336" t="s">
        <v>782</v>
      </c>
      <c r="AR89" s="208"/>
      <c r="AS89" s="208"/>
      <c r="AT89" s="337"/>
      <c r="AU89" s="219" t="s">
        <v>404</v>
      </c>
      <c r="AV89" s="219"/>
      <c r="AW89" s="219"/>
      <c r="AX89" s="221"/>
      <c r="AY89">
        <f t="shared" si="10"/>
        <v>1</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348</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541</v>
      </c>
      <c r="AV100" s="318"/>
      <c r="AW100" s="318"/>
      <c r="AX100" s="320"/>
    </row>
    <row r="101" spans="1:60" ht="23.25" customHeight="1" x14ac:dyDescent="0.15">
      <c r="A101" s="424"/>
      <c r="B101" s="425"/>
      <c r="C101" s="425"/>
      <c r="D101" s="425"/>
      <c r="E101" s="425"/>
      <c r="F101" s="426"/>
      <c r="G101" s="108" t="s">
        <v>743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744</v>
      </c>
      <c r="AC101" s="466"/>
      <c r="AD101" s="466"/>
      <c r="AE101" s="218">
        <v>1491967</v>
      </c>
      <c r="AF101" s="219"/>
      <c r="AG101" s="219"/>
      <c r="AH101" s="220"/>
      <c r="AI101" s="218">
        <v>1476791</v>
      </c>
      <c r="AJ101" s="219"/>
      <c r="AK101" s="219"/>
      <c r="AL101" s="220"/>
      <c r="AM101" s="282">
        <v>1404965</v>
      </c>
      <c r="AN101" s="282"/>
      <c r="AO101" s="282"/>
      <c r="AP101" s="282"/>
      <c r="AQ101" s="282" t="s">
        <v>782</v>
      </c>
      <c r="AR101" s="282"/>
      <c r="AS101" s="282"/>
      <c r="AT101" s="282"/>
      <c r="AU101" s="218" t="s">
        <v>782</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744</v>
      </c>
      <c r="AC102" s="466"/>
      <c r="AD102" s="466"/>
      <c r="AE102" s="282">
        <v>1486928</v>
      </c>
      <c r="AF102" s="282"/>
      <c r="AG102" s="282"/>
      <c r="AH102" s="282"/>
      <c r="AI102" s="282">
        <v>1424864</v>
      </c>
      <c r="AJ102" s="282"/>
      <c r="AK102" s="282"/>
      <c r="AL102" s="282"/>
      <c r="AM102" s="282">
        <v>1493812</v>
      </c>
      <c r="AN102" s="282"/>
      <c r="AO102" s="282"/>
      <c r="AP102" s="282"/>
      <c r="AQ102" s="282">
        <v>1462052</v>
      </c>
      <c r="AR102" s="282"/>
      <c r="AS102" s="282"/>
      <c r="AT102" s="282"/>
      <c r="AU102" s="225" t="s">
        <v>782</v>
      </c>
      <c r="AV102" s="226"/>
      <c r="AW102" s="226"/>
      <c r="AX102" s="321"/>
    </row>
    <row r="103" spans="1:60" ht="31.5" hidden="1" customHeight="1" x14ac:dyDescent="0.15">
      <c r="A103" s="421" t="s">
        <v>348</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348</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348</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348</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785</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786</v>
      </c>
      <c r="AC116" s="468"/>
      <c r="AD116" s="469"/>
      <c r="AE116" s="282">
        <v>53940</v>
      </c>
      <c r="AF116" s="282"/>
      <c r="AG116" s="282"/>
      <c r="AH116" s="282"/>
      <c r="AI116" s="282">
        <v>56257</v>
      </c>
      <c r="AJ116" s="282"/>
      <c r="AK116" s="282"/>
      <c r="AL116" s="282"/>
      <c r="AM116" s="282">
        <v>56398</v>
      </c>
      <c r="AN116" s="282"/>
      <c r="AO116" s="282"/>
      <c r="AP116" s="282"/>
      <c r="AQ116" s="218">
        <v>545226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787</v>
      </c>
      <c r="AC117" s="478"/>
      <c r="AD117" s="479"/>
      <c r="AE117" s="556" t="s">
        <v>747</v>
      </c>
      <c r="AF117" s="556"/>
      <c r="AG117" s="556"/>
      <c r="AH117" s="556"/>
      <c r="AI117" s="556" t="s">
        <v>748</v>
      </c>
      <c r="AJ117" s="556"/>
      <c r="AK117" s="556"/>
      <c r="AL117" s="556"/>
      <c r="AM117" s="556" t="s">
        <v>783</v>
      </c>
      <c r="AN117" s="556"/>
      <c r="AO117" s="556"/>
      <c r="AP117" s="556"/>
      <c r="AQ117" s="556" t="s">
        <v>784</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356</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355</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357</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538</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355</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388</v>
      </c>
      <c r="AF127" s="247"/>
      <c r="AG127" s="247"/>
      <c r="AH127" s="247"/>
      <c r="AI127" s="247" t="s">
        <v>410</v>
      </c>
      <c r="AJ127" s="247"/>
      <c r="AK127" s="247"/>
      <c r="AL127" s="247"/>
      <c r="AM127" s="247" t="s">
        <v>507</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539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355</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933" t="s">
        <v>723</v>
      </c>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3"/>
      <c r="AL131" s="593"/>
      <c r="AM131" s="593"/>
      <c r="AN131" s="593"/>
      <c r="AO131" s="593"/>
      <c r="AP131" s="593"/>
      <c r="AQ131" s="593"/>
      <c r="AR131" s="593"/>
      <c r="AS131" s="593"/>
      <c r="AT131" s="593"/>
      <c r="AU131" s="593"/>
      <c r="AV131" s="593"/>
      <c r="AW131" s="593"/>
      <c r="AX131" s="90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782</v>
      </c>
      <c r="AR133" s="200"/>
      <c r="AS133" s="136" t="s">
        <v>233</v>
      </c>
      <c r="AT133" s="137"/>
      <c r="AU133" s="201" t="s">
        <v>782</v>
      </c>
      <c r="AV133" s="201"/>
      <c r="AW133" s="136" t="s">
        <v>179</v>
      </c>
      <c r="AX133" s="196"/>
      <c r="AY133">
        <f>$AY$132</f>
        <v>1</v>
      </c>
    </row>
    <row r="134" spans="1:51" ht="39.75" customHeight="1" x14ac:dyDescent="0.15">
      <c r="A134" s="190"/>
      <c r="B134" s="187"/>
      <c r="C134" s="181"/>
      <c r="D134" s="187"/>
      <c r="E134" s="181"/>
      <c r="F134" s="182"/>
      <c r="G134" s="107" t="s">
        <v>404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404</v>
      </c>
      <c r="AC134" s="206"/>
      <c r="AD134" s="206"/>
      <c r="AE134" s="207" t="s">
        <v>404</v>
      </c>
      <c r="AF134" s="208"/>
      <c r="AG134" s="208"/>
      <c r="AH134" s="208"/>
      <c r="AI134" s="207" t="s">
        <v>404</v>
      </c>
      <c r="AJ134" s="208"/>
      <c r="AK134" s="208"/>
      <c r="AL134" s="208"/>
      <c r="AM134" s="207" t="s">
        <v>404</v>
      </c>
      <c r="AN134" s="208"/>
      <c r="AO134" s="208"/>
      <c r="AP134" s="208"/>
      <c r="AQ134" s="207" t="s">
        <v>404</v>
      </c>
      <c r="AR134" s="208"/>
      <c r="AS134" s="208"/>
      <c r="AT134" s="208"/>
      <c r="AU134" s="207" t="s">
        <v>404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404</v>
      </c>
      <c r="AC135" s="214"/>
      <c r="AD135" s="214"/>
      <c r="AE135" s="207" t="s">
        <v>404</v>
      </c>
      <c r="AF135" s="208"/>
      <c r="AG135" s="208"/>
      <c r="AH135" s="208"/>
      <c r="AI135" s="207" t="s">
        <v>404</v>
      </c>
      <c r="AJ135" s="208"/>
      <c r="AK135" s="208"/>
      <c r="AL135" s="208"/>
      <c r="AM135" s="207" t="s">
        <v>404</v>
      </c>
      <c r="AN135" s="208"/>
      <c r="AO135" s="208"/>
      <c r="AP135" s="208"/>
      <c r="AQ135" s="207" t="s">
        <v>404</v>
      </c>
      <c r="AR135" s="208"/>
      <c r="AS135" s="208"/>
      <c r="AT135" s="208"/>
      <c r="AU135" s="207" t="s">
        <v>404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726</v>
      </c>
      <c r="AC154" s="145"/>
      <c r="AD154" s="145"/>
      <c r="AE154" s="150" t="s">
        <v>404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75.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724</v>
      </c>
      <c r="H161" s="108"/>
      <c r="I161" s="108"/>
      <c r="J161" s="108"/>
      <c r="K161" s="108"/>
      <c r="L161" s="108"/>
      <c r="M161" s="108"/>
      <c r="N161" s="108"/>
      <c r="O161" s="108"/>
      <c r="P161" s="109"/>
      <c r="Q161" s="128" t="s">
        <v>727</v>
      </c>
      <c r="R161" s="108"/>
      <c r="S161" s="108"/>
      <c r="T161" s="108"/>
      <c r="U161" s="108"/>
      <c r="V161" s="108"/>
      <c r="W161" s="108"/>
      <c r="X161" s="108"/>
      <c r="Y161" s="108"/>
      <c r="Z161" s="108"/>
      <c r="AA161" s="290"/>
      <c r="AB161" s="144" t="s">
        <v>728</v>
      </c>
      <c r="AC161" s="145"/>
      <c r="AD161" s="145"/>
      <c r="AE161" s="150" t="s">
        <v>404</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789</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61.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724</v>
      </c>
      <c r="H168" s="108"/>
      <c r="I168" s="108"/>
      <c r="J168" s="108"/>
      <c r="K168" s="108"/>
      <c r="L168" s="108"/>
      <c r="M168" s="108"/>
      <c r="N168" s="108"/>
      <c r="O168" s="108"/>
      <c r="P168" s="109"/>
      <c r="Q168" s="128" t="s">
        <v>729</v>
      </c>
      <c r="R168" s="108"/>
      <c r="S168" s="108"/>
      <c r="T168" s="108"/>
      <c r="U168" s="108"/>
      <c r="V168" s="108"/>
      <c r="W168" s="108"/>
      <c r="X168" s="108"/>
      <c r="Y168" s="108"/>
      <c r="Z168" s="108"/>
      <c r="AA168" s="290"/>
      <c r="AB168" s="144" t="s">
        <v>728</v>
      </c>
      <c r="AC168" s="145"/>
      <c r="AD168" s="145"/>
      <c r="AE168" s="150" t="s">
        <v>404</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22.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790</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205.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15">
      <c r="A175" s="190"/>
      <c r="B175" s="187"/>
      <c r="C175" s="181"/>
      <c r="D175" s="187"/>
      <c r="E175" s="181"/>
      <c r="F175" s="182"/>
      <c r="G175" s="107" t="s">
        <v>724</v>
      </c>
      <c r="H175" s="108"/>
      <c r="I175" s="108"/>
      <c r="J175" s="108"/>
      <c r="K175" s="108"/>
      <c r="L175" s="108"/>
      <c r="M175" s="108"/>
      <c r="N175" s="108"/>
      <c r="O175" s="108"/>
      <c r="P175" s="109"/>
      <c r="Q175" s="128" t="s">
        <v>730</v>
      </c>
      <c r="R175" s="108"/>
      <c r="S175" s="108"/>
      <c r="T175" s="108"/>
      <c r="U175" s="108"/>
      <c r="V175" s="108"/>
      <c r="W175" s="108"/>
      <c r="X175" s="108"/>
      <c r="Y175" s="108"/>
      <c r="Z175" s="108"/>
      <c r="AA175" s="290"/>
      <c r="AB175" s="144" t="s">
        <v>728</v>
      </c>
      <c r="AC175" s="145"/>
      <c r="AD175" s="145"/>
      <c r="AE175" s="150" t="s">
        <v>404</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22.5"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791</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57"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397</v>
      </c>
      <c r="F430" s="899"/>
      <c r="G430" s="900" t="s">
        <v>252</v>
      </c>
      <c r="H430" s="126"/>
      <c r="I430" s="126"/>
      <c r="J430" s="901"/>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2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731</v>
      </c>
      <c r="AE702" s="342"/>
      <c r="AF702" s="342"/>
      <c r="AG702" s="385" t="s">
        <v>733</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715</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715</v>
      </c>
      <c r="AE704" s="787"/>
      <c r="AF704" s="787"/>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715</v>
      </c>
      <c r="AE705" s="719"/>
      <c r="AF705" s="719"/>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732</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732</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715</v>
      </c>
      <c r="AE708" s="609"/>
      <c r="AF708" s="609"/>
      <c r="AG708" s="746" t="s">
        <v>749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715</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715</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715</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731</v>
      </c>
      <c r="AE712" s="787"/>
      <c r="AF712" s="787"/>
      <c r="AG712" s="811" t="s">
        <v>719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0" t="s">
        <v>344</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731</v>
      </c>
      <c r="AE713" s="323"/>
      <c r="AF713" s="667"/>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731</v>
      </c>
      <c r="AE714" s="809"/>
      <c r="AF714" s="810"/>
      <c r="AG714" s="740" t="s">
        <v>751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323</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731</v>
      </c>
      <c r="AE715" s="609"/>
      <c r="AF715" s="660"/>
      <c r="AG715" s="746" t="s">
        <v>738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731</v>
      </c>
      <c r="AE716" s="631"/>
      <c r="AF716" s="631"/>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715</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715</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731</v>
      </c>
      <c r="AE719" s="609"/>
      <c r="AF719" s="609"/>
      <c r="AG719" s="128" t="s">
        <v>404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7" customHeight="1" x14ac:dyDescent="0.15">
      <c r="A726" s="644" t="s">
        <v>48</v>
      </c>
      <c r="B726" s="803"/>
      <c r="C726" s="816" t="s">
        <v>53</v>
      </c>
      <c r="D726" s="838"/>
      <c r="E726" s="838"/>
      <c r="F726" s="839"/>
      <c r="G726" s="582" t="s">
        <v>778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95.1" customHeight="1" thickBot="1" x14ac:dyDescent="0.2">
      <c r="A727" s="804"/>
      <c r="B727" s="805"/>
      <c r="C727" s="752" t="s">
        <v>57</v>
      </c>
      <c r="D727" s="753"/>
      <c r="E727" s="753"/>
      <c r="F727" s="754"/>
      <c r="G727" s="580" t="s">
        <v>753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3" t="s">
        <v>672</v>
      </c>
      <c r="B737" s="211"/>
      <c r="C737" s="211"/>
      <c r="D737" s="212"/>
      <c r="E737" s="957" t="s">
        <v>754</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395</v>
      </c>
      <c r="B738" s="361"/>
      <c r="C738" s="361"/>
      <c r="D738" s="361"/>
      <c r="E738" s="957" t="s">
        <v>755</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394</v>
      </c>
      <c r="B739" s="361"/>
      <c r="C739" s="361"/>
      <c r="D739" s="361"/>
      <c r="E739" s="957" t="s">
        <v>756</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393</v>
      </c>
      <c r="B740" s="361"/>
      <c r="C740" s="361"/>
      <c r="D740" s="361"/>
      <c r="E740" s="957" t="s">
        <v>757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392</v>
      </c>
      <c r="B741" s="361"/>
      <c r="C741" s="361"/>
      <c r="D741" s="361"/>
      <c r="E741" s="957" t="s">
        <v>758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391</v>
      </c>
      <c r="B742" s="361"/>
      <c r="C742" s="361"/>
      <c r="D742" s="361"/>
      <c r="E742" s="957" t="s">
        <v>759</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390</v>
      </c>
      <c r="B743" s="361"/>
      <c r="C743" s="361"/>
      <c r="D743" s="361"/>
      <c r="E743" s="957" t="s">
        <v>760</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389</v>
      </c>
      <c r="B744" s="361"/>
      <c r="C744" s="361"/>
      <c r="D744" s="361"/>
      <c r="E744" s="957" t="s">
        <v>761</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388</v>
      </c>
      <c r="B745" s="361"/>
      <c r="C745" s="361"/>
      <c r="D745" s="361"/>
      <c r="E745" s="994" t="s">
        <v>779</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711</v>
      </c>
      <c r="F746" s="961"/>
      <c r="G746" s="961"/>
      <c r="H746" s="100" t="str">
        <f>IF(E746="","","-")</f>
        <v>-</v>
      </c>
      <c r="I746" s="961"/>
      <c r="J746" s="961"/>
      <c r="K746" s="100" t="str">
        <f>IF(I746="","","-")</f>
        <v/>
      </c>
      <c r="L746" s="962">
        <v>246</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507</v>
      </c>
      <c r="B747" s="361"/>
      <c r="C747" s="361"/>
      <c r="D747" s="361"/>
      <c r="E747" s="963" t="s">
        <v>711</v>
      </c>
      <c r="F747" s="961"/>
      <c r="G747" s="961"/>
      <c r="H747" s="100" t="str">
        <f>IF(E747="","","-")</f>
        <v>-</v>
      </c>
      <c r="I747" s="961"/>
      <c r="J747" s="961"/>
      <c r="K747" s="100" t="str">
        <f>IF(I747="","","-")</f>
        <v/>
      </c>
      <c r="L747" s="962">
        <v>301</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8" t="s">
        <v>382</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9" t="s">
        <v>764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740</v>
      </c>
      <c r="H789" s="675"/>
      <c r="I789" s="675"/>
      <c r="J789" s="675"/>
      <c r="K789" s="676"/>
      <c r="L789" s="668" t="s">
        <v>762</v>
      </c>
      <c r="M789" s="669"/>
      <c r="N789" s="669"/>
      <c r="O789" s="669"/>
      <c r="P789" s="669"/>
      <c r="Q789" s="669"/>
      <c r="R789" s="669"/>
      <c r="S789" s="669"/>
      <c r="T789" s="669"/>
      <c r="U789" s="669"/>
      <c r="V789" s="669"/>
      <c r="W789" s="669"/>
      <c r="X789" s="670"/>
      <c r="Y789" s="388">
        <v>12047</v>
      </c>
      <c r="Z789" s="389"/>
      <c r="AA789" s="389"/>
      <c r="AB789" s="806"/>
      <c r="AC789" s="674" t="s">
        <v>740</v>
      </c>
      <c r="AD789" s="675"/>
      <c r="AE789" s="675"/>
      <c r="AF789" s="675"/>
      <c r="AG789" s="676"/>
      <c r="AH789" s="668" t="s">
        <v>762</v>
      </c>
      <c r="AI789" s="669"/>
      <c r="AJ789" s="669"/>
      <c r="AK789" s="669"/>
      <c r="AL789" s="669"/>
      <c r="AM789" s="669"/>
      <c r="AN789" s="669"/>
      <c r="AO789" s="669"/>
      <c r="AP789" s="669"/>
      <c r="AQ789" s="669"/>
      <c r="AR789" s="669"/>
      <c r="AS789" s="669"/>
      <c r="AT789" s="670"/>
      <c r="AU789" s="388">
        <v>56</v>
      </c>
      <c r="AV789" s="389"/>
      <c r="AW789" s="389"/>
      <c r="AX789" s="390"/>
    </row>
    <row r="790" spans="1:51" ht="24.75" customHeight="1" x14ac:dyDescent="0.15">
      <c r="A790" s="635"/>
      <c r="B790" s="636"/>
      <c r="C790" s="636"/>
      <c r="D790" s="636"/>
      <c r="E790" s="636"/>
      <c r="F790" s="637"/>
      <c r="G790" s="610" t="s">
        <v>740</v>
      </c>
      <c r="H790" s="611"/>
      <c r="I790" s="611"/>
      <c r="J790" s="611"/>
      <c r="K790" s="612"/>
      <c r="L790" s="602" t="s">
        <v>763</v>
      </c>
      <c r="M790" s="603"/>
      <c r="N790" s="603"/>
      <c r="O790" s="603"/>
      <c r="P790" s="603"/>
      <c r="Q790" s="603"/>
      <c r="R790" s="603"/>
      <c r="S790" s="603"/>
      <c r="T790" s="603"/>
      <c r="U790" s="603"/>
      <c r="V790" s="603"/>
      <c r="W790" s="603"/>
      <c r="X790" s="604"/>
      <c r="Y790" s="605">
        <v>63</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12110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56</v>
      </c>
      <c r="AV799" s="833"/>
      <c r="AW799" s="833"/>
      <c r="AX799" s="835"/>
    </row>
    <row r="800" spans="1:51" ht="24.75" customHeight="1" x14ac:dyDescent="0.15">
      <c r="A800" s="635"/>
      <c r="B800" s="636"/>
      <c r="C800" s="636"/>
      <c r="D800" s="636"/>
      <c r="E800" s="636"/>
      <c r="F800" s="637"/>
      <c r="G800" s="599" t="s">
        <v>766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767</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740</v>
      </c>
      <c r="H802" s="675"/>
      <c r="I802" s="675"/>
      <c r="J802" s="675"/>
      <c r="K802" s="676"/>
      <c r="L802" s="668" t="s">
        <v>762</v>
      </c>
      <c r="M802" s="669"/>
      <c r="N802" s="669"/>
      <c r="O802" s="669"/>
      <c r="P802" s="669"/>
      <c r="Q802" s="669"/>
      <c r="R802" s="669"/>
      <c r="S802" s="669"/>
      <c r="T802" s="669"/>
      <c r="U802" s="669"/>
      <c r="V802" s="669"/>
      <c r="W802" s="669"/>
      <c r="X802" s="670"/>
      <c r="Y802" s="388">
        <v>30</v>
      </c>
      <c r="Z802" s="389"/>
      <c r="AA802" s="389"/>
      <c r="AB802" s="806"/>
      <c r="AC802" s="674" t="s">
        <v>740</v>
      </c>
      <c r="AD802" s="675"/>
      <c r="AE802" s="675"/>
      <c r="AF802" s="675"/>
      <c r="AG802" s="676"/>
      <c r="AH802" s="668" t="s">
        <v>762</v>
      </c>
      <c r="AI802" s="669"/>
      <c r="AJ802" s="669"/>
      <c r="AK802" s="669"/>
      <c r="AL802" s="669"/>
      <c r="AM802" s="669"/>
      <c r="AN802" s="669"/>
      <c r="AO802" s="669"/>
      <c r="AP802" s="669"/>
      <c r="AQ802" s="669"/>
      <c r="AR802" s="669"/>
      <c r="AS802" s="669"/>
      <c r="AT802" s="670"/>
      <c r="AU802" s="388">
        <v>586</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30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586</v>
      </c>
      <c r="AV812" s="833"/>
      <c r="AW812" s="833"/>
      <c r="AX812" s="835"/>
      <c r="AY812">
        <f t="shared" si="115"/>
        <v>2</v>
      </c>
    </row>
    <row r="813" spans="1:51" ht="24.75" customHeight="1" x14ac:dyDescent="0.15">
      <c r="A813" s="635"/>
      <c r="B813" s="636"/>
      <c r="C813" s="636"/>
      <c r="D813" s="636"/>
      <c r="E813" s="636"/>
      <c r="F813" s="637"/>
      <c r="G813" s="599" t="s">
        <v>768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318</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1</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1</v>
      </c>
    </row>
    <row r="815" spans="1:51" ht="24.75" customHeight="1" x14ac:dyDescent="0.15">
      <c r="A815" s="635"/>
      <c r="B815" s="636"/>
      <c r="C815" s="636"/>
      <c r="D815" s="636"/>
      <c r="E815" s="636"/>
      <c r="F815" s="637"/>
      <c r="G815" s="674" t="s">
        <v>740</v>
      </c>
      <c r="H815" s="675"/>
      <c r="I815" s="675"/>
      <c r="J815" s="675"/>
      <c r="K815" s="676"/>
      <c r="L815" s="668" t="s">
        <v>762</v>
      </c>
      <c r="M815" s="669"/>
      <c r="N815" s="669"/>
      <c r="O815" s="669"/>
      <c r="P815" s="669"/>
      <c r="Q815" s="669"/>
      <c r="R815" s="669"/>
      <c r="S815" s="669"/>
      <c r="T815" s="669"/>
      <c r="U815" s="669"/>
      <c r="V815" s="669"/>
      <c r="W815" s="669"/>
      <c r="X815" s="670"/>
      <c r="Y815" s="388">
        <v>12047</v>
      </c>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1</v>
      </c>
    </row>
    <row r="816" spans="1:51"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1</v>
      </c>
    </row>
    <row r="817" spans="1:51"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1</v>
      </c>
    </row>
    <row r="818" spans="1:51" ht="24.75"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1</v>
      </c>
    </row>
    <row r="819" spans="1:51" ht="24.75"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1</v>
      </c>
    </row>
    <row r="820" spans="1:51" ht="24.75"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1</v>
      </c>
    </row>
    <row r="821" spans="1:51" ht="24.75"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1</v>
      </c>
    </row>
    <row r="822" spans="1:51"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1</v>
      </c>
    </row>
    <row r="823" spans="1:51"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1</v>
      </c>
    </row>
    <row r="824" spans="1:51"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1</v>
      </c>
    </row>
    <row r="825" spans="1:51" ht="24.75" customHeight="1" x14ac:dyDescent="0.15">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12047</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1</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6">
        <v>1</v>
      </c>
      <c r="B845" s="376">
        <v>1</v>
      </c>
      <c r="C845" s="343" t="s">
        <v>769</v>
      </c>
      <c r="D845" s="343"/>
      <c r="E845" s="343"/>
      <c r="F845" s="343"/>
      <c r="G845" s="343"/>
      <c r="H845" s="343"/>
      <c r="I845" s="343"/>
      <c r="J845" s="344">
        <v>3010405002439</v>
      </c>
      <c r="K845" s="345"/>
      <c r="L845" s="345"/>
      <c r="M845" s="345"/>
      <c r="N845" s="345"/>
      <c r="O845" s="345"/>
      <c r="P845" s="359" t="s">
        <v>776</v>
      </c>
      <c r="Q845" s="346"/>
      <c r="R845" s="346"/>
      <c r="S845" s="346"/>
      <c r="T845" s="346"/>
      <c r="U845" s="346"/>
      <c r="V845" s="346"/>
      <c r="W845" s="346"/>
      <c r="X845" s="346"/>
      <c r="Y845" s="347">
        <v>12110</v>
      </c>
      <c r="Z845" s="348"/>
      <c r="AA845" s="348"/>
      <c r="AB845" s="349"/>
      <c r="AC845" s="350" t="s">
        <v>80</v>
      </c>
      <c r="AD845" s="351"/>
      <c r="AE845" s="351"/>
      <c r="AF845" s="351"/>
      <c r="AG845" s="351"/>
      <c r="AH845" s="366" t="s">
        <v>741</v>
      </c>
      <c r="AI845" s="367"/>
      <c r="AJ845" s="367"/>
      <c r="AK845" s="367"/>
      <c r="AL845" s="354" t="s">
        <v>741</v>
      </c>
      <c r="AM845" s="355"/>
      <c r="AN845" s="355"/>
      <c r="AO845" s="356"/>
      <c r="AP845" s="357" t="s">
        <v>771</v>
      </c>
      <c r="AQ845" s="357"/>
      <c r="AR845" s="357"/>
      <c r="AS845" s="357"/>
      <c r="AT845" s="357"/>
      <c r="AU845" s="357"/>
      <c r="AV845" s="357"/>
      <c r="AW845" s="357"/>
      <c r="AX845" s="357"/>
    </row>
    <row r="846" spans="1:51" ht="30" hidden="1" customHeight="1" x14ac:dyDescent="0.15">
      <c r="A846" s="376">
        <v>2</v>
      </c>
      <c r="B846" s="376">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6">
        <v>1</v>
      </c>
      <c r="B878" s="376">
        <v>1</v>
      </c>
      <c r="C878" s="343" t="s">
        <v>772</v>
      </c>
      <c r="D878" s="343"/>
      <c r="E878" s="343"/>
      <c r="F878" s="343"/>
      <c r="G878" s="343"/>
      <c r="H878" s="343"/>
      <c r="I878" s="343"/>
      <c r="J878" s="344">
        <v>9700150005819</v>
      </c>
      <c r="K878" s="345"/>
      <c r="L878" s="345"/>
      <c r="M878" s="345"/>
      <c r="N878" s="345"/>
      <c r="O878" s="345"/>
      <c r="P878" s="346" t="s">
        <v>762</v>
      </c>
      <c r="Q878" s="346"/>
      <c r="R878" s="346"/>
      <c r="S878" s="346"/>
      <c r="T878" s="346"/>
      <c r="U878" s="346"/>
      <c r="V878" s="346"/>
      <c r="W878" s="346"/>
      <c r="X878" s="346"/>
      <c r="Y878" s="347">
        <v>56</v>
      </c>
      <c r="Z878" s="348"/>
      <c r="AA878" s="348"/>
      <c r="AB878" s="349"/>
      <c r="AC878" s="350" t="s">
        <v>80</v>
      </c>
      <c r="AD878" s="351"/>
      <c r="AE878" s="351"/>
      <c r="AF878" s="351"/>
      <c r="AG878" s="351"/>
      <c r="AH878" s="366" t="s">
        <v>719</v>
      </c>
      <c r="AI878" s="367"/>
      <c r="AJ878" s="367"/>
      <c r="AK878" s="367"/>
      <c r="AL878" s="354" t="s">
        <v>719</v>
      </c>
      <c r="AM878" s="355"/>
      <c r="AN878" s="355"/>
      <c r="AO878" s="356"/>
      <c r="AP878" s="357" t="s">
        <v>770</v>
      </c>
      <c r="AQ878" s="357"/>
      <c r="AR878" s="357"/>
      <c r="AS878" s="357"/>
      <c r="AT878" s="357"/>
      <c r="AU878" s="357"/>
      <c r="AV878" s="357"/>
      <c r="AW878" s="357"/>
      <c r="AX878" s="357"/>
      <c r="AY878">
        <f t="shared" si="118"/>
        <v>1</v>
      </c>
    </row>
    <row r="879" spans="1:51" ht="30" hidden="1" customHeight="1" x14ac:dyDescent="0.15">
      <c r="A879" s="376">
        <v>2</v>
      </c>
      <c r="B879" s="376">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6">
        <v>3</v>
      </c>
      <c r="B880" s="376">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6">
        <v>4</v>
      </c>
      <c r="B881" s="37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6">
        <v>5</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6">
        <v>6</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6">
        <v>7</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6">
        <v>1</v>
      </c>
      <c r="B911" s="376">
        <v>1</v>
      </c>
      <c r="C911" s="358" t="s">
        <v>798</v>
      </c>
      <c r="D911" s="343"/>
      <c r="E911" s="343"/>
      <c r="F911" s="343"/>
      <c r="G911" s="343"/>
      <c r="H911" s="343"/>
      <c r="I911" s="343"/>
      <c r="J911" s="344">
        <v>2010505002026</v>
      </c>
      <c r="K911" s="345"/>
      <c r="L911" s="345"/>
      <c r="M911" s="345"/>
      <c r="N911" s="345"/>
      <c r="O911" s="345"/>
      <c r="P911" s="346" t="s">
        <v>762</v>
      </c>
      <c r="Q911" s="346"/>
      <c r="R911" s="346"/>
      <c r="S911" s="346"/>
      <c r="T911" s="346"/>
      <c r="U911" s="346"/>
      <c r="V911" s="346"/>
      <c r="W911" s="346"/>
      <c r="X911" s="346"/>
      <c r="Y911" s="347">
        <v>30</v>
      </c>
      <c r="Z911" s="348"/>
      <c r="AA911" s="348"/>
      <c r="AB911" s="349"/>
      <c r="AC911" s="350" t="s">
        <v>80</v>
      </c>
      <c r="AD911" s="351"/>
      <c r="AE911" s="351"/>
      <c r="AF911" s="351"/>
      <c r="AG911" s="351"/>
      <c r="AH911" s="366" t="s">
        <v>719</v>
      </c>
      <c r="AI911" s="367"/>
      <c r="AJ911" s="367"/>
      <c r="AK911" s="367"/>
      <c r="AL911" s="354" t="s">
        <v>719</v>
      </c>
      <c r="AM911" s="355"/>
      <c r="AN911" s="355"/>
      <c r="AO911" s="356"/>
      <c r="AP911" s="357" t="s">
        <v>770</v>
      </c>
      <c r="AQ911" s="357"/>
      <c r="AR911" s="357"/>
      <c r="AS911" s="357"/>
      <c r="AT911" s="357"/>
      <c r="AU911" s="357"/>
      <c r="AV911" s="357"/>
      <c r="AW911" s="357"/>
      <c r="AX911" s="357"/>
      <c r="AY911">
        <f t="shared" si="119"/>
        <v>1</v>
      </c>
    </row>
    <row r="912" spans="1:51" ht="30" hidden="1" customHeight="1" x14ac:dyDescent="0.15">
      <c r="A912" s="376">
        <v>2</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6">
        <v>3</v>
      </c>
      <c r="B913" s="376">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6">
        <v>4</v>
      </c>
      <c r="B914" s="37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6">
        <v>5</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6">
        <v>6</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6">
        <v>7</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6">
        <v>8</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6">
        <v>9</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6">
        <v>10</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43" t="s">
        <v>774</v>
      </c>
      <c r="D944" s="343"/>
      <c r="E944" s="343"/>
      <c r="F944" s="343"/>
      <c r="G944" s="343"/>
      <c r="H944" s="343"/>
      <c r="I944" s="343"/>
      <c r="J944" s="344">
        <v>3011405000250</v>
      </c>
      <c r="K944" s="345"/>
      <c r="L944" s="345"/>
      <c r="M944" s="345"/>
      <c r="N944" s="345"/>
      <c r="O944" s="345"/>
      <c r="P944" s="371" t="s">
        <v>762</v>
      </c>
      <c r="Q944" s="369"/>
      <c r="R944" s="369"/>
      <c r="S944" s="369"/>
      <c r="T944" s="369"/>
      <c r="U944" s="369"/>
      <c r="V944" s="369"/>
      <c r="W944" s="369"/>
      <c r="X944" s="370"/>
      <c r="Y944" s="347">
        <v>5</v>
      </c>
      <c r="Z944" s="348"/>
      <c r="AA944" s="348"/>
      <c r="AB944" s="349"/>
      <c r="AC944" s="350" t="s">
        <v>80</v>
      </c>
      <c r="AD944" s="351"/>
      <c r="AE944" s="351"/>
      <c r="AF944" s="351"/>
      <c r="AG944" s="351"/>
      <c r="AH944" s="366" t="s">
        <v>719</v>
      </c>
      <c r="AI944" s="367"/>
      <c r="AJ944" s="367"/>
      <c r="AK944" s="367"/>
      <c r="AL944" s="354" t="s">
        <v>719</v>
      </c>
      <c r="AM944" s="355"/>
      <c r="AN944" s="355"/>
      <c r="AO944" s="356"/>
      <c r="AP944" s="357" t="s">
        <v>770</v>
      </c>
      <c r="AQ944" s="357"/>
      <c r="AR944" s="357"/>
      <c r="AS944" s="357"/>
      <c r="AT944" s="357"/>
      <c r="AU944" s="357"/>
      <c r="AV944" s="357"/>
      <c r="AW944" s="357"/>
      <c r="AX944" s="357"/>
      <c r="AY944">
        <f t="shared" si="120"/>
        <v>1</v>
      </c>
    </row>
    <row r="945" spans="1:51" ht="30" customHeight="1" x14ac:dyDescent="0.15">
      <c r="A945" s="376">
        <v>2</v>
      </c>
      <c r="B945" s="376">
        <v>1</v>
      </c>
      <c r="C945" s="358" t="s">
        <v>794</v>
      </c>
      <c r="D945" s="343"/>
      <c r="E945" s="343"/>
      <c r="F945" s="343"/>
      <c r="G945" s="343"/>
      <c r="H945" s="343"/>
      <c r="I945" s="343"/>
      <c r="J945" s="344">
        <v>5120005005985</v>
      </c>
      <c r="K945" s="345"/>
      <c r="L945" s="345"/>
      <c r="M945" s="345"/>
      <c r="N945" s="345"/>
      <c r="O945" s="345"/>
      <c r="P945" s="368" t="s">
        <v>762</v>
      </c>
      <c r="Q945" s="369"/>
      <c r="R945" s="369"/>
      <c r="S945" s="369"/>
      <c r="T945" s="369"/>
      <c r="U945" s="369"/>
      <c r="V945" s="369"/>
      <c r="W945" s="369"/>
      <c r="X945" s="370"/>
      <c r="Y945" s="347">
        <v>5</v>
      </c>
      <c r="Z945" s="348"/>
      <c r="AA945" s="348"/>
      <c r="AB945" s="349"/>
      <c r="AC945" s="350" t="s">
        <v>80</v>
      </c>
      <c r="AD945" s="351"/>
      <c r="AE945" s="351"/>
      <c r="AF945" s="351"/>
      <c r="AG945" s="351"/>
      <c r="AH945" s="366" t="s">
        <v>719</v>
      </c>
      <c r="AI945" s="367"/>
      <c r="AJ945" s="367"/>
      <c r="AK945" s="367"/>
      <c r="AL945" s="354" t="s">
        <v>719</v>
      </c>
      <c r="AM945" s="355"/>
      <c r="AN945" s="355"/>
      <c r="AO945" s="356"/>
      <c r="AP945" s="357" t="s">
        <v>770</v>
      </c>
      <c r="AQ945" s="357"/>
      <c r="AR945" s="357"/>
      <c r="AS945" s="357"/>
      <c r="AT945" s="357"/>
      <c r="AU945" s="357"/>
      <c r="AV945" s="357"/>
      <c r="AW945" s="357"/>
      <c r="AX945" s="357"/>
      <c r="AY945">
        <f>COUNTA($C$945)</f>
        <v>1</v>
      </c>
    </row>
    <row r="946" spans="1:51" ht="30" customHeight="1" x14ac:dyDescent="0.15">
      <c r="A946" s="376">
        <v>3</v>
      </c>
      <c r="B946" s="376">
        <v>1</v>
      </c>
      <c r="C946" s="358" t="s">
        <v>773</v>
      </c>
      <c r="D946" s="343"/>
      <c r="E946" s="343"/>
      <c r="F946" s="343"/>
      <c r="G946" s="343"/>
      <c r="H946" s="343"/>
      <c r="I946" s="343"/>
      <c r="J946" s="344">
        <v>1010605002323</v>
      </c>
      <c r="K946" s="345"/>
      <c r="L946" s="345"/>
      <c r="M946" s="345"/>
      <c r="N946" s="345"/>
      <c r="O946" s="345"/>
      <c r="P946" s="371" t="s">
        <v>762</v>
      </c>
      <c r="Q946" s="372"/>
      <c r="R946" s="372"/>
      <c r="S946" s="372"/>
      <c r="T946" s="372"/>
      <c r="U946" s="372"/>
      <c r="V946" s="372"/>
      <c r="W946" s="372"/>
      <c r="X946" s="373"/>
      <c r="Y946" s="347">
        <v>3</v>
      </c>
      <c r="Z946" s="348"/>
      <c r="AA946" s="348"/>
      <c r="AB946" s="349"/>
      <c r="AC946" s="350" t="s">
        <v>80</v>
      </c>
      <c r="AD946" s="351"/>
      <c r="AE946" s="351"/>
      <c r="AF946" s="351"/>
      <c r="AG946" s="351"/>
      <c r="AH946" s="352" t="s">
        <v>719</v>
      </c>
      <c r="AI946" s="353"/>
      <c r="AJ946" s="353"/>
      <c r="AK946" s="353"/>
      <c r="AL946" s="354" t="s">
        <v>719</v>
      </c>
      <c r="AM946" s="355"/>
      <c r="AN946" s="355"/>
      <c r="AO946" s="356"/>
      <c r="AP946" s="357" t="s">
        <v>770</v>
      </c>
      <c r="AQ946" s="357"/>
      <c r="AR946" s="357"/>
      <c r="AS946" s="357"/>
      <c r="AT946" s="357"/>
      <c r="AU946" s="357"/>
      <c r="AV946" s="357"/>
      <c r="AW946" s="357"/>
      <c r="AX946" s="357"/>
      <c r="AY946">
        <f>COUNTA($C$946)</f>
        <v>1</v>
      </c>
    </row>
    <row r="947" spans="1:51" ht="30" customHeight="1" x14ac:dyDescent="0.15">
      <c r="A947" s="376">
        <v>4</v>
      </c>
      <c r="B947" s="376">
        <v>1</v>
      </c>
      <c r="C947" s="358" t="s">
        <v>780</v>
      </c>
      <c r="D947" s="343"/>
      <c r="E947" s="343"/>
      <c r="F947" s="343"/>
      <c r="G947" s="343"/>
      <c r="H947" s="343"/>
      <c r="I947" s="343"/>
      <c r="J947" s="344">
        <v>5010001012674</v>
      </c>
      <c r="K947" s="345"/>
      <c r="L947" s="345"/>
      <c r="M947" s="345"/>
      <c r="N947" s="345"/>
      <c r="O947" s="345"/>
      <c r="P947" s="371" t="s">
        <v>762</v>
      </c>
      <c r="Q947" s="372"/>
      <c r="R947" s="372"/>
      <c r="S947" s="372"/>
      <c r="T947" s="372"/>
      <c r="U947" s="372"/>
      <c r="V947" s="372"/>
      <c r="W947" s="372"/>
      <c r="X947" s="373"/>
      <c r="Y947" s="347">
        <v>3</v>
      </c>
      <c r="Z947" s="348"/>
      <c r="AA947" s="348"/>
      <c r="AB947" s="349"/>
      <c r="AC947" s="350" t="s">
        <v>80</v>
      </c>
      <c r="AD947" s="351"/>
      <c r="AE947" s="351"/>
      <c r="AF947" s="351"/>
      <c r="AG947" s="351"/>
      <c r="AH947" s="352" t="s">
        <v>719</v>
      </c>
      <c r="AI947" s="353"/>
      <c r="AJ947" s="353"/>
      <c r="AK947" s="353"/>
      <c r="AL947" s="354" t="s">
        <v>719</v>
      </c>
      <c r="AM947" s="355"/>
      <c r="AN947" s="355"/>
      <c r="AO947" s="356"/>
      <c r="AP947" s="357" t="s">
        <v>770</v>
      </c>
      <c r="AQ947" s="357"/>
      <c r="AR947" s="357"/>
      <c r="AS947" s="357"/>
      <c r="AT947" s="357"/>
      <c r="AU947" s="357"/>
      <c r="AV947" s="357"/>
      <c r="AW947" s="357"/>
      <c r="AX947" s="357"/>
      <c r="AY947">
        <f>COUNTA($C$947)</f>
        <v>1</v>
      </c>
    </row>
    <row r="948" spans="1:51" ht="30" customHeight="1" x14ac:dyDescent="0.15">
      <c r="A948" s="376">
        <v>5</v>
      </c>
      <c r="B948" s="376">
        <v>1</v>
      </c>
      <c r="C948" s="358" t="s">
        <v>781</v>
      </c>
      <c r="D948" s="343"/>
      <c r="E948" s="343"/>
      <c r="F948" s="343"/>
      <c r="G948" s="343"/>
      <c r="H948" s="343"/>
      <c r="I948" s="343"/>
      <c r="J948" s="344">
        <v>5040002019889</v>
      </c>
      <c r="K948" s="345"/>
      <c r="L948" s="345"/>
      <c r="M948" s="345"/>
      <c r="N948" s="345"/>
      <c r="O948" s="345"/>
      <c r="P948" s="368" t="s">
        <v>762</v>
      </c>
      <c r="Q948" s="369"/>
      <c r="R948" s="369"/>
      <c r="S948" s="369"/>
      <c r="T948" s="369"/>
      <c r="U948" s="369"/>
      <c r="V948" s="369"/>
      <c r="W948" s="369"/>
      <c r="X948" s="370"/>
      <c r="Y948" s="347">
        <v>3</v>
      </c>
      <c r="Z948" s="348"/>
      <c r="AA948" s="348"/>
      <c r="AB948" s="349"/>
      <c r="AC948" s="350" t="s">
        <v>80</v>
      </c>
      <c r="AD948" s="351"/>
      <c r="AE948" s="351"/>
      <c r="AF948" s="351"/>
      <c r="AG948" s="351"/>
      <c r="AH948" s="352" t="s">
        <v>719</v>
      </c>
      <c r="AI948" s="353"/>
      <c r="AJ948" s="353"/>
      <c r="AK948" s="353"/>
      <c r="AL948" s="354" t="s">
        <v>719</v>
      </c>
      <c r="AM948" s="355"/>
      <c r="AN948" s="355"/>
      <c r="AO948" s="356"/>
      <c r="AP948" s="357" t="s">
        <v>770</v>
      </c>
      <c r="AQ948" s="357"/>
      <c r="AR948" s="357"/>
      <c r="AS948" s="357"/>
      <c r="AT948" s="357"/>
      <c r="AU948" s="357"/>
      <c r="AV948" s="357"/>
      <c r="AW948" s="357"/>
      <c r="AX948" s="357"/>
      <c r="AY948">
        <f>COUNTA($C$948)</f>
        <v>1</v>
      </c>
    </row>
    <row r="949" spans="1:51" ht="30" customHeight="1" x14ac:dyDescent="0.15">
      <c r="A949" s="376">
        <v>6</v>
      </c>
      <c r="B949" s="376">
        <v>1</v>
      </c>
      <c r="C949" s="358" t="s">
        <v>795</v>
      </c>
      <c r="D949" s="343"/>
      <c r="E949" s="343"/>
      <c r="F949" s="343"/>
      <c r="G949" s="343"/>
      <c r="H949" s="343"/>
      <c r="I949" s="343"/>
      <c r="J949" s="344">
        <v>6120001113618</v>
      </c>
      <c r="K949" s="345"/>
      <c r="L949" s="345"/>
      <c r="M949" s="345"/>
      <c r="N949" s="345"/>
      <c r="O949" s="345"/>
      <c r="P949" s="368" t="s">
        <v>762</v>
      </c>
      <c r="Q949" s="369"/>
      <c r="R949" s="369"/>
      <c r="S949" s="369"/>
      <c r="T949" s="369"/>
      <c r="U949" s="369"/>
      <c r="V949" s="369"/>
      <c r="W949" s="369"/>
      <c r="X949" s="370"/>
      <c r="Y949" s="347">
        <v>3</v>
      </c>
      <c r="Z949" s="348"/>
      <c r="AA949" s="348"/>
      <c r="AB949" s="349"/>
      <c r="AC949" s="350" t="s">
        <v>80</v>
      </c>
      <c r="AD949" s="351"/>
      <c r="AE949" s="351"/>
      <c r="AF949" s="351"/>
      <c r="AG949" s="351"/>
      <c r="AH949" s="352" t="s">
        <v>719</v>
      </c>
      <c r="AI949" s="353"/>
      <c r="AJ949" s="353"/>
      <c r="AK949" s="353"/>
      <c r="AL949" s="354" t="s">
        <v>719</v>
      </c>
      <c r="AM949" s="355"/>
      <c r="AN949" s="355"/>
      <c r="AO949" s="356"/>
      <c r="AP949" s="357" t="s">
        <v>770</v>
      </c>
      <c r="AQ949" s="357"/>
      <c r="AR949" s="357"/>
      <c r="AS949" s="357"/>
      <c r="AT949" s="357"/>
      <c r="AU949" s="357"/>
      <c r="AV949" s="357"/>
      <c r="AW949" s="357"/>
      <c r="AX949" s="357"/>
      <c r="AY949">
        <f>COUNTA($C$949)</f>
        <v>1</v>
      </c>
    </row>
    <row r="950" spans="1:51" ht="30" customHeight="1" x14ac:dyDescent="0.15">
      <c r="A950" s="376">
        <v>7</v>
      </c>
      <c r="B950" s="376">
        <v>1</v>
      </c>
      <c r="C950" s="358" t="s">
        <v>777</v>
      </c>
      <c r="D950" s="343"/>
      <c r="E950" s="343"/>
      <c r="F950" s="343"/>
      <c r="G950" s="343"/>
      <c r="H950" s="343"/>
      <c r="I950" s="343"/>
      <c r="J950" s="344">
        <v>9040001032336</v>
      </c>
      <c r="K950" s="345"/>
      <c r="L950" s="345"/>
      <c r="M950" s="345"/>
      <c r="N950" s="345"/>
      <c r="O950" s="345"/>
      <c r="P950" s="368" t="s">
        <v>762</v>
      </c>
      <c r="Q950" s="369"/>
      <c r="R950" s="369"/>
      <c r="S950" s="369"/>
      <c r="T950" s="369"/>
      <c r="U950" s="369"/>
      <c r="V950" s="369"/>
      <c r="W950" s="369"/>
      <c r="X950" s="370"/>
      <c r="Y950" s="347">
        <v>2</v>
      </c>
      <c r="Z950" s="348"/>
      <c r="AA950" s="348"/>
      <c r="AB950" s="349"/>
      <c r="AC950" s="350" t="s">
        <v>80</v>
      </c>
      <c r="AD950" s="351"/>
      <c r="AE950" s="351"/>
      <c r="AF950" s="351"/>
      <c r="AG950" s="351"/>
      <c r="AH950" s="352" t="s">
        <v>719</v>
      </c>
      <c r="AI950" s="353"/>
      <c r="AJ950" s="353"/>
      <c r="AK950" s="353"/>
      <c r="AL950" s="354" t="s">
        <v>719</v>
      </c>
      <c r="AM950" s="355"/>
      <c r="AN950" s="355"/>
      <c r="AO950" s="356"/>
      <c r="AP950" s="357" t="s">
        <v>770</v>
      </c>
      <c r="AQ950" s="357"/>
      <c r="AR950" s="357"/>
      <c r="AS950" s="357"/>
      <c r="AT950" s="357"/>
      <c r="AU950" s="357"/>
      <c r="AV950" s="357"/>
      <c r="AW950" s="357"/>
      <c r="AX950" s="357"/>
      <c r="AY950">
        <f>COUNTA($C$950)</f>
        <v>1</v>
      </c>
    </row>
    <row r="951" spans="1:51" ht="30" customHeight="1" x14ac:dyDescent="0.15">
      <c r="A951" s="376">
        <v>8</v>
      </c>
      <c r="B951" s="376">
        <v>1</v>
      </c>
      <c r="C951" s="358" t="s">
        <v>796</v>
      </c>
      <c r="D951" s="343"/>
      <c r="E951" s="343"/>
      <c r="F951" s="343"/>
      <c r="G951" s="343"/>
      <c r="H951" s="343"/>
      <c r="I951" s="343"/>
      <c r="J951" s="344">
        <v>3011405000250</v>
      </c>
      <c r="K951" s="345"/>
      <c r="L951" s="345"/>
      <c r="M951" s="345"/>
      <c r="N951" s="345"/>
      <c r="O951" s="345"/>
      <c r="P951" s="368" t="s">
        <v>762</v>
      </c>
      <c r="Q951" s="369"/>
      <c r="R951" s="369"/>
      <c r="S951" s="369"/>
      <c r="T951" s="369"/>
      <c r="U951" s="369"/>
      <c r="V951" s="369"/>
      <c r="W951" s="369"/>
      <c r="X951" s="370"/>
      <c r="Y951" s="347">
        <v>2</v>
      </c>
      <c r="Z951" s="348"/>
      <c r="AA951" s="348"/>
      <c r="AB951" s="349"/>
      <c r="AC951" s="350" t="s">
        <v>80</v>
      </c>
      <c r="AD951" s="351"/>
      <c r="AE951" s="351"/>
      <c r="AF951" s="351"/>
      <c r="AG951" s="351"/>
      <c r="AH951" s="352" t="s">
        <v>719</v>
      </c>
      <c r="AI951" s="353"/>
      <c r="AJ951" s="353"/>
      <c r="AK951" s="353"/>
      <c r="AL951" s="354" t="s">
        <v>719</v>
      </c>
      <c r="AM951" s="355"/>
      <c r="AN951" s="355"/>
      <c r="AO951" s="356"/>
      <c r="AP951" s="357" t="s">
        <v>770</v>
      </c>
      <c r="AQ951" s="357"/>
      <c r="AR951" s="357"/>
      <c r="AS951" s="357"/>
      <c r="AT951" s="357"/>
      <c r="AU951" s="357"/>
      <c r="AV951" s="357"/>
      <c r="AW951" s="357"/>
      <c r="AX951" s="357"/>
      <c r="AY951">
        <f>COUNTA($C$951)</f>
        <v>1</v>
      </c>
    </row>
    <row r="952" spans="1:51" ht="30" customHeight="1" x14ac:dyDescent="0.15">
      <c r="A952" s="376">
        <v>9</v>
      </c>
      <c r="B952" s="376">
        <v>1</v>
      </c>
      <c r="C952" s="343" t="s">
        <v>775</v>
      </c>
      <c r="D952" s="343"/>
      <c r="E952" s="343"/>
      <c r="F952" s="343"/>
      <c r="G952" s="343"/>
      <c r="H952" s="343"/>
      <c r="I952" s="343"/>
      <c r="J952" s="344">
        <v>6010605000660</v>
      </c>
      <c r="K952" s="345"/>
      <c r="L952" s="345"/>
      <c r="M952" s="345"/>
      <c r="N952" s="345"/>
      <c r="O952" s="345"/>
      <c r="P952" s="368" t="s">
        <v>762</v>
      </c>
      <c r="Q952" s="369"/>
      <c r="R952" s="369"/>
      <c r="S952" s="369"/>
      <c r="T952" s="369"/>
      <c r="U952" s="369"/>
      <c r="V952" s="369"/>
      <c r="W952" s="369"/>
      <c r="X952" s="370"/>
      <c r="Y952" s="347">
        <v>2</v>
      </c>
      <c r="Z952" s="348"/>
      <c r="AA952" s="348"/>
      <c r="AB952" s="349"/>
      <c r="AC952" s="350" t="s">
        <v>80</v>
      </c>
      <c r="AD952" s="351"/>
      <c r="AE952" s="351"/>
      <c r="AF952" s="351"/>
      <c r="AG952" s="351"/>
      <c r="AH952" s="352" t="s">
        <v>719</v>
      </c>
      <c r="AI952" s="353"/>
      <c r="AJ952" s="353"/>
      <c r="AK952" s="353"/>
      <c r="AL952" s="354" t="s">
        <v>719</v>
      </c>
      <c r="AM952" s="355"/>
      <c r="AN952" s="355"/>
      <c r="AO952" s="356"/>
      <c r="AP952" s="357" t="s">
        <v>770</v>
      </c>
      <c r="AQ952" s="357"/>
      <c r="AR952" s="357"/>
      <c r="AS952" s="357"/>
      <c r="AT952" s="357"/>
      <c r="AU952" s="357"/>
      <c r="AV952" s="357"/>
      <c r="AW952" s="357"/>
      <c r="AX952" s="357"/>
      <c r="AY952">
        <f>COUNTA($C$952)</f>
        <v>1</v>
      </c>
    </row>
    <row r="953" spans="1:51" ht="30" customHeight="1" x14ac:dyDescent="0.15">
      <c r="A953" s="376">
        <v>10</v>
      </c>
      <c r="B953" s="376">
        <v>1</v>
      </c>
      <c r="C953" s="358" t="s">
        <v>797</v>
      </c>
      <c r="D953" s="343"/>
      <c r="E953" s="343"/>
      <c r="F953" s="343"/>
      <c r="G953" s="343"/>
      <c r="H953" s="343"/>
      <c r="I953" s="343"/>
      <c r="J953" s="344">
        <v>5010001133875</v>
      </c>
      <c r="K953" s="345"/>
      <c r="L953" s="345"/>
      <c r="M953" s="345"/>
      <c r="N953" s="345"/>
      <c r="O953" s="345"/>
      <c r="P953" s="368" t="s">
        <v>762</v>
      </c>
      <c r="Q953" s="369"/>
      <c r="R953" s="369"/>
      <c r="S953" s="369"/>
      <c r="T953" s="369"/>
      <c r="U953" s="369"/>
      <c r="V953" s="369"/>
      <c r="W953" s="369"/>
      <c r="X953" s="370"/>
      <c r="Y953" s="347">
        <v>2</v>
      </c>
      <c r="Z953" s="348"/>
      <c r="AA953" s="348"/>
      <c r="AB953" s="349"/>
      <c r="AC953" s="350" t="s">
        <v>80</v>
      </c>
      <c r="AD953" s="351"/>
      <c r="AE953" s="351"/>
      <c r="AF953" s="351"/>
      <c r="AG953" s="351"/>
      <c r="AH953" s="352" t="s">
        <v>719</v>
      </c>
      <c r="AI953" s="353"/>
      <c r="AJ953" s="353"/>
      <c r="AK953" s="353"/>
      <c r="AL953" s="354" t="s">
        <v>719</v>
      </c>
      <c r="AM953" s="355"/>
      <c r="AN953" s="355"/>
      <c r="AO953" s="356"/>
      <c r="AP953" s="357" t="s">
        <v>770</v>
      </c>
      <c r="AQ953" s="357"/>
      <c r="AR953" s="357"/>
      <c r="AS953" s="357"/>
      <c r="AT953" s="357"/>
      <c r="AU953" s="357"/>
      <c r="AV953" s="357"/>
      <c r="AW953" s="357"/>
      <c r="AX953" s="357"/>
      <c r="AY953">
        <f>COUNTA($C$953)</f>
        <v>1</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326</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327</v>
      </c>
      <c r="AQ1109" s="365"/>
      <c r="AR1109" s="365"/>
      <c r="AS1109" s="365"/>
      <c r="AT1109" s="365"/>
      <c r="AU1109" s="365"/>
      <c r="AV1109" s="365"/>
      <c r="AW1109" s="365"/>
      <c r="AX1109" s="365"/>
    </row>
    <row r="1110" spans="1:51" ht="30" customHeight="1" x14ac:dyDescent="0.15">
      <c r="A1110" s="376">
        <v>1</v>
      </c>
      <c r="B1110" s="376">
        <v>1</v>
      </c>
      <c r="C1110" s="374"/>
      <c r="D1110" s="374"/>
      <c r="E1110" s="375" t="s">
        <v>719</v>
      </c>
      <c r="F1110" s="375"/>
      <c r="G1110" s="375"/>
      <c r="H1110" s="375"/>
      <c r="I1110" s="375"/>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5" priority="14049">
      <formula>IF(RIGHT(TEXT(AK14,"0.#"),1)=".",FALSE,TRUE)</formula>
    </cfRule>
    <cfRule type="expression" dxfId="2814" priority="14050">
      <formula>IF(RIGHT(TEXT(AK14,"0.#"),1)=".",TRUE,FALSE)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90">
    <cfRule type="expression" dxfId="2809" priority="13921">
      <formula>IF(RIGHT(TEXT(Y790,"0.#"),1)=".",FALSE,TRUE)</formula>
    </cfRule>
    <cfRule type="expression" dxfId="2808" priority="13922">
      <formula>IF(RIGHT(TEXT(Y790,"0.#"),1)=".",TRUE,FALSE)</formula>
    </cfRule>
  </conditionalFormatting>
  <conditionalFormatting sqref="Y799">
    <cfRule type="expression" dxfId="2807" priority="13917">
      <formula>IF(RIGHT(TEXT(Y799,"0.#"),1)=".",FALSE,TRUE)</formula>
    </cfRule>
    <cfRule type="expression" dxfId="2806" priority="13918">
      <formula>IF(RIGHT(TEXT(Y799,"0.#"),1)=".",TRUE,FALSE)</formula>
    </cfRule>
  </conditionalFormatting>
  <conditionalFormatting sqref="Y830:Y837 Y828 Y817:Y824 Y815 Y804:Y811 Y802">
    <cfRule type="expression" dxfId="2805" priority="13699">
      <formula>IF(RIGHT(TEXT(Y802,"0.#"),1)=".",FALSE,TRUE)</formula>
    </cfRule>
    <cfRule type="expression" dxfId="2804" priority="13700">
      <formula>IF(RIGHT(TEXT(Y802,"0.#"),1)=".",TRUE,FALSE)</formula>
    </cfRule>
  </conditionalFormatting>
  <conditionalFormatting sqref="AK16:AQ17 AK15:AX15 AK13:AX13">
    <cfRule type="expression" dxfId="2803" priority="13747">
      <formula>IF(RIGHT(TEXT(AK13,"0.#"),1)=".",FALSE,TRUE)</formula>
    </cfRule>
    <cfRule type="expression" dxfId="2802" priority="13748">
      <formula>IF(RIGHT(TEXT(AK13,"0.#"),1)=".",TRUE,FALSE)</formula>
    </cfRule>
  </conditionalFormatting>
  <conditionalFormatting sqref="AD19:AJ19">
    <cfRule type="expression" dxfId="2801" priority="13745">
      <formula>IF(RIGHT(TEXT(AD19,"0.#"),1)=".",FALSE,TRUE)</formula>
    </cfRule>
    <cfRule type="expression" dxfId="2800" priority="13746">
      <formula>IF(RIGHT(TEXT(AD19,"0.#"),1)=".",TRUE,FALSE)</formula>
    </cfRule>
  </conditionalFormatting>
  <conditionalFormatting sqref="AQ101">
    <cfRule type="expression" dxfId="2799" priority="13737">
      <formula>IF(RIGHT(TEXT(AQ101,"0.#"),1)=".",FALSE,TRUE)</formula>
    </cfRule>
    <cfRule type="expression" dxfId="2798" priority="13738">
      <formula>IF(RIGHT(TEXT(AQ101,"0.#"),1)=".",TRUE,FALSE)</formula>
    </cfRule>
  </conditionalFormatting>
  <conditionalFormatting sqref="Y791:Y798 Y789">
    <cfRule type="expression" dxfId="2797" priority="13723">
      <formula>IF(RIGHT(TEXT(Y789,"0.#"),1)=".",FALSE,TRUE)</formula>
    </cfRule>
    <cfRule type="expression" dxfId="2796" priority="13724">
      <formula>IF(RIGHT(TEXT(Y789,"0.#"),1)=".",TRUE,FALSE)</formula>
    </cfRule>
  </conditionalFormatting>
  <conditionalFormatting sqref="AU790">
    <cfRule type="expression" dxfId="2795" priority="13721">
      <formula>IF(RIGHT(TEXT(AU790,"0.#"),1)=".",FALSE,TRUE)</formula>
    </cfRule>
    <cfRule type="expression" dxfId="2794" priority="13722">
      <formula>IF(RIGHT(TEXT(AU790,"0.#"),1)=".",TRUE,FALSE)</formula>
    </cfRule>
  </conditionalFormatting>
  <conditionalFormatting sqref="AU799">
    <cfRule type="expression" dxfId="2793" priority="13719">
      <formula>IF(RIGHT(TEXT(AU799,"0.#"),1)=".",FALSE,TRUE)</formula>
    </cfRule>
    <cfRule type="expression" dxfId="2792" priority="13720">
      <formula>IF(RIGHT(TEXT(AU799,"0.#"),1)=".",TRUE,FALSE)</formula>
    </cfRule>
  </conditionalFormatting>
  <conditionalFormatting sqref="AU791:AU798 AU789">
    <cfRule type="expression" dxfId="2791" priority="13717">
      <formula>IF(RIGHT(TEXT(AU789,"0.#"),1)=".",FALSE,TRUE)</formula>
    </cfRule>
    <cfRule type="expression" dxfId="2790" priority="13718">
      <formula>IF(RIGHT(TEXT(AU789,"0.#"),1)=".",TRUE,FALSE)</formula>
    </cfRule>
  </conditionalFormatting>
  <conditionalFormatting sqref="Y829 Y816 Y803">
    <cfRule type="expression" dxfId="2789" priority="13703">
      <formula>IF(RIGHT(TEXT(Y803,"0.#"),1)=".",FALSE,TRUE)</formula>
    </cfRule>
    <cfRule type="expression" dxfId="2788" priority="13704">
      <formula>IF(RIGHT(TEXT(Y803,"0.#"),1)=".",TRUE,FALSE)</formula>
    </cfRule>
  </conditionalFormatting>
  <conditionalFormatting sqref="Y838 Y825 Y812">
    <cfRule type="expression" dxfId="2787" priority="13701">
      <formula>IF(RIGHT(TEXT(Y812,"0.#"),1)=".",FALSE,TRUE)</formula>
    </cfRule>
    <cfRule type="expression" dxfId="2786" priority="13702">
      <formula>IF(RIGHT(TEXT(Y812,"0.#"),1)=".",TRUE,FALSE)</formula>
    </cfRule>
  </conditionalFormatting>
  <conditionalFormatting sqref="AU829 AU816 AU803">
    <cfRule type="expression" dxfId="2785" priority="13697">
      <formula>IF(RIGHT(TEXT(AU803,"0.#"),1)=".",FALSE,TRUE)</formula>
    </cfRule>
    <cfRule type="expression" dxfId="2784" priority="13698">
      <formula>IF(RIGHT(TEXT(AU803,"0.#"),1)=".",TRUE,FALSE)</formula>
    </cfRule>
  </conditionalFormatting>
  <conditionalFormatting sqref="AU838 AU825 AU812">
    <cfRule type="expression" dxfId="2783" priority="13695">
      <formula>IF(RIGHT(TEXT(AU812,"0.#"),1)=".",FALSE,TRUE)</formula>
    </cfRule>
    <cfRule type="expression" dxfId="2782" priority="13696">
      <formula>IF(RIGHT(TEXT(AU812,"0.#"),1)=".",TRUE,FALSE)</formula>
    </cfRule>
  </conditionalFormatting>
  <conditionalFormatting sqref="AU830:AU837 AU828 AU817:AU824 AU815 AU804:AU811 AU802">
    <cfRule type="expression" dxfId="2781" priority="13693">
      <formula>IF(RIGHT(TEXT(AU802,"0.#"),1)=".",FALSE,TRUE)</formula>
    </cfRule>
    <cfRule type="expression" dxfId="2780" priority="13694">
      <formula>IF(RIGHT(TEXT(AU802,"0.#"),1)=".",TRUE,FALSE)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M34">
    <cfRule type="expression" dxfId="2773" priority="13493">
      <formula>IF(RIGHT(TEXT(AM34,"0.#"),1)=".",FALSE,TRUE)</formula>
    </cfRule>
    <cfRule type="expression" dxfId="2772" priority="13494">
      <formula>IF(RIGHT(TEXT(AM34,"0.#"),1)=".",TRUE,FALSE)</formula>
    </cfRule>
  </conditionalFormatting>
  <conditionalFormatting sqref="AE33">
    <cfRule type="expression" dxfId="2771" priority="13507">
      <formula>IF(RIGHT(TEXT(AE33,"0.#"),1)=".",FALSE,TRUE)</formula>
    </cfRule>
    <cfRule type="expression" dxfId="2770" priority="13508">
      <formula>IF(RIGHT(TEXT(AE33,"0.#"),1)=".",TRUE,FALSE)</formula>
    </cfRule>
  </conditionalFormatting>
  <conditionalFormatting sqref="AE34">
    <cfRule type="expression" dxfId="2769" priority="13505">
      <formula>IF(RIGHT(TEXT(AE34,"0.#"),1)=".",FALSE,TRUE)</formula>
    </cfRule>
    <cfRule type="expression" dxfId="2768" priority="13506">
      <formula>IF(RIGHT(TEXT(AE34,"0.#"),1)=".",TRUE,FALSE)</formula>
    </cfRule>
  </conditionalFormatting>
  <conditionalFormatting sqref="AI34">
    <cfRule type="expression" dxfId="2767" priority="13503">
      <formula>IF(RIGHT(TEXT(AI34,"0.#"),1)=".",FALSE,TRUE)</formula>
    </cfRule>
    <cfRule type="expression" dxfId="2766" priority="13504">
      <formula>IF(RIGHT(TEXT(AI34,"0.#"),1)=".",TRUE,FALSE)</formula>
    </cfRule>
  </conditionalFormatting>
  <conditionalFormatting sqref="AI33">
    <cfRule type="expression" dxfId="2765" priority="13501">
      <formula>IF(RIGHT(TEXT(AI33,"0.#"),1)=".",FALSE,TRUE)</formula>
    </cfRule>
    <cfRule type="expression" dxfId="2764" priority="13502">
      <formula>IF(RIGHT(TEXT(AI33,"0.#"),1)=".",TRUE,FALSE)</formula>
    </cfRule>
  </conditionalFormatting>
  <conditionalFormatting sqref="AI32">
    <cfRule type="expression" dxfId="2763" priority="13499">
      <formula>IF(RIGHT(TEXT(AI32,"0.#"),1)=".",FALSE,TRUE)</formula>
    </cfRule>
    <cfRule type="expression" dxfId="2762" priority="13500">
      <formula>IF(RIGHT(TEXT(AI32,"0.#"),1)=".",TRUE,FALSE)</formula>
    </cfRule>
  </conditionalFormatting>
  <conditionalFormatting sqref="AM32">
    <cfRule type="expression" dxfId="2761" priority="13497">
      <formula>IF(RIGHT(TEXT(AM32,"0.#"),1)=".",FALSE,TRUE)</formula>
    </cfRule>
    <cfRule type="expression" dxfId="2760" priority="13498">
      <formula>IF(RIGHT(TEXT(AM32,"0.#"),1)=".",TRUE,FALSE)</formula>
    </cfRule>
  </conditionalFormatting>
  <conditionalFormatting sqref="AM33">
    <cfRule type="expression" dxfId="2759" priority="13495">
      <formula>IF(RIGHT(TEXT(AM33,"0.#"),1)=".",FALSE,TRUE)</formula>
    </cfRule>
    <cfRule type="expression" dxfId="2758" priority="13496">
      <formula>IF(RIGHT(TEXT(AM33,"0.#"),1)=".",TRUE,FALSE)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M102">
    <cfRule type="expression" dxfId="2679" priority="13261">
      <formula>IF(RIGHT(TEXT(AM102,"0.#"),1)=".",FALSE,TRUE)</formula>
    </cfRule>
    <cfRule type="expression" dxfId="2678" priority="13262">
      <formula>IF(RIGHT(TEXT(AM102,"0.#"),1)=".",TRUE,FALSE)</formula>
    </cfRule>
  </conditionalFormatting>
  <conditionalFormatting sqref="AQ102">
    <cfRule type="expression" dxfId="2677" priority="13259">
      <formula>IF(RIGHT(TEXT(AQ102,"0.#"),1)=".",FALSE,TRUE)</formula>
    </cfRule>
    <cfRule type="expression" dxfId="2676" priority="13260">
      <formula>IF(RIGHT(TEXT(AQ102,"0.#"),1)=".",TRUE,FALSE)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Q117">
    <cfRule type="expression" dxfId="2623" priority="13189">
      <formula>IF(RIGHT(TEXT(AQ117,"0.#"),1)=".",FALSE,TRUE)</formula>
    </cfRule>
    <cfRule type="expression" dxfId="2622" priority="13190">
      <formula>IF(RIGHT(TEXT(AQ117,"0.#"),1)=".",TRUE,FALSE)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47:AO874">
    <cfRule type="expression" dxfId="2541" priority="6671">
      <formula>IF(AND(AL847&gt;=0, RIGHT(TEXT(AL847,"0.#"),1)&lt;&gt;"."),TRUE,FALSE)</formula>
    </cfRule>
    <cfRule type="expression" dxfId="2540" priority="6672">
      <formula>IF(AND(AL847&gt;=0, RIGHT(TEXT(AL847,"0.#"),1)="."),TRUE,FALSE)</formula>
    </cfRule>
    <cfRule type="expression" dxfId="2539" priority="6673">
      <formula>IF(AND(AL847&lt;0, RIGHT(TEXT(AL847,"0.#"),1)&lt;&gt;"."),TRUE,FALSE)</formula>
    </cfRule>
    <cfRule type="expression" dxfId="2538" priority="6674">
      <formula>IF(AND(AL847&lt;0, RIGHT(TEXT(AL847,"0.#"),1)="."),TRUE,FALSE)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47:Y874">
    <cfRule type="expression" dxfId="2469" priority="2999">
      <formula>IF(RIGHT(TEXT(Y847,"0.#"),1)=".",FALSE,TRUE)</formula>
    </cfRule>
    <cfRule type="expression" dxfId="2468" priority="3000">
      <formula>IF(RIGHT(TEXT(Y847,"0.#"),1)=".",TRUE,FALSE)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10:AO1139">
    <cfRule type="expression" dxfId="2439" priority="2905">
      <formula>IF(AND(AL1110&gt;=0, RIGHT(TEXT(AL1110,"0.#"),1)&lt;&gt;"."),TRUE,FALSE)</formula>
    </cfRule>
    <cfRule type="expression" dxfId="2438" priority="2906">
      <formula>IF(AND(AL1110&gt;=0, RIGHT(TEXT(AL1110,"0.#"),1)="."),TRUE,FALSE)</formula>
    </cfRule>
    <cfRule type="expression" dxfId="2437" priority="2907">
      <formula>IF(AND(AL1110&lt;0, RIGHT(TEXT(AL1110,"0.#"),1)&lt;&gt;"."),TRUE,FALSE)</formula>
    </cfRule>
    <cfRule type="expression" dxfId="2436" priority="2908">
      <formula>IF(AND(AL1110&lt;0, RIGHT(TEXT(AL1110,"0.#"),1)="."),TRUE,FALSE)</formula>
    </cfRule>
  </conditionalFormatting>
  <conditionalFormatting sqref="Y1110:Y1139">
    <cfRule type="expression" dxfId="2435" priority="2903">
      <formula>IF(RIGHT(TEXT(Y1110,"0.#"),1)=".",FALSE,TRUE)</formula>
    </cfRule>
    <cfRule type="expression" dxfId="2434" priority="2904">
      <formula>IF(RIGHT(TEXT(Y1110,"0.#"),1)=".",TRUE,FALSE)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45:AO846">
    <cfRule type="expression" dxfId="2425" priority="2857">
      <formula>IF(AND(AL845&gt;=0, RIGHT(TEXT(AL845,"0.#"),1)&lt;&gt;"."),TRUE,FALSE)</formula>
    </cfRule>
    <cfRule type="expression" dxfId="2424" priority="2858">
      <formula>IF(AND(AL845&gt;=0, RIGHT(TEXT(AL845,"0.#"),1)="."),TRUE,FALSE)</formula>
    </cfRule>
    <cfRule type="expression" dxfId="2423" priority="2859">
      <formula>IF(AND(AL845&lt;0, RIGHT(TEXT(AL845,"0.#"),1)&lt;&gt;"."),TRUE,FALSE)</formula>
    </cfRule>
    <cfRule type="expression" dxfId="2422" priority="2860">
      <formula>IF(AND(AL845&lt;0, RIGHT(TEXT(AL845,"0.#"),1)="."),TRUE,FALSE)</formula>
    </cfRule>
  </conditionalFormatting>
  <conditionalFormatting sqref="Y845:Y846">
    <cfRule type="expression" dxfId="2421" priority="2855">
      <formula>IF(RIGHT(TEXT(Y845,"0.#"),1)=".",FALSE,TRUE)</formula>
    </cfRule>
    <cfRule type="expression" dxfId="2420" priority="2856">
      <formula>IF(RIGHT(TEXT(Y845,"0.#"),1)=".",TRUE,FALSE)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907">
    <cfRule type="expression" dxfId="2103" priority="2115">
      <formula>IF(RIGHT(TEXT(Y880,"0.#"),1)=".",FALSE,TRUE)</formula>
    </cfRule>
    <cfRule type="expression" dxfId="2102" priority="2116">
      <formula>IF(RIGHT(TEXT(Y880,"0.#"),1)=".",TRUE,FALSE)</formula>
    </cfRule>
  </conditionalFormatting>
  <conditionalFormatting sqref="Y878:Y879">
    <cfRule type="expression" dxfId="2101" priority="2109">
      <formula>IF(RIGHT(TEXT(Y878,"0.#"),1)=".",FALSE,TRUE)</formula>
    </cfRule>
    <cfRule type="expression" dxfId="2100" priority="2110">
      <formula>IF(RIGHT(TEXT(Y878,"0.#"),1)=".",TRUE,FALSE)</formula>
    </cfRule>
  </conditionalFormatting>
  <conditionalFormatting sqref="Y913:Y940">
    <cfRule type="expression" dxfId="2099" priority="2103">
      <formula>IF(RIGHT(TEXT(Y913,"0.#"),1)=".",FALSE,TRUE)</formula>
    </cfRule>
    <cfRule type="expression" dxfId="2098" priority="2104">
      <formula>IF(RIGHT(TEXT(Y913,"0.#"),1)=".",TRUE,FALSE)</formula>
    </cfRule>
  </conditionalFormatting>
  <conditionalFormatting sqref="Y911:Y912">
    <cfRule type="expression" dxfId="2097" priority="2097">
      <formula>IF(RIGHT(TEXT(Y911,"0.#"),1)=".",FALSE,TRUE)</formula>
    </cfRule>
    <cfRule type="expression" dxfId="2096" priority="2098">
      <formula>IF(RIGHT(TEXT(Y911,"0.#"),1)=".",TRUE,FALSE)</formula>
    </cfRule>
  </conditionalFormatting>
  <conditionalFormatting sqref="Y946:Y973">
    <cfRule type="expression" dxfId="2095" priority="2091">
      <formula>IF(RIGHT(TEXT(Y946,"0.#"),1)=".",FALSE,TRUE)</formula>
    </cfRule>
    <cfRule type="expression" dxfId="2094" priority="2092">
      <formula>IF(RIGHT(TEXT(Y946,"0.#"),1)=".",TRUE,FALSE)</formula>
    </cfRule>
  </conditionalFormatting>
  <conditionalFormatting sqref="Y944:Y945">
    <cfRule type="expression" dxfId="2093" priority="2085">
      <formula>IF(RIGHT(TEXT(Y944,"0.#"),1)=".",FALSE,TRUE)</formula>
    </cfRule>
    <cfRule type="expression" dxfId="2092" priority="2086">
      <formula>IF(RIGHT(TEXT(Y944,"0.#"),1)=".",TRUE,FALSE)</formula>
    </cfRule>
  </conditionalFormatting>
  <conditionalFormatting sqref="Y979:Y1006">
    <cfRule type="expression" dxfId="2091" priority="2079">
      <formula>IF(RIGHT(TEXT(Y979,"0.#"),1)=".",FALSE,TRUE)</formula>
    </cfRule>
    <cfRule type="expression" dxfId="2090" priority="2080">
      <formula>IF(RIGHT(TEXT(Y979,"0.#"),1)=".",TRUE,FALSE)</formula>
    </cfRule>
  </conditionalFormatting>
  <conditionalFormatting sqref="Y977:Y978">
    <cfRule type="expression" dxfId="2089" priority="2073">
      <formula>IF(RIGHT(TEXT(Y977,"0.#"),1)=".",FALSE,TRUE)</formula>
    </cfRule>
    <cfRule type="expression" dxfId="2088" priority="2074">
      <formula>IF(RIGHT(TEXT(Y977,"0.#"),1)=".",TRUE,FALSE)</formula>
    </cfRule>
  </conditionalFormatting>
  <conditionalFormatting sqref="Y1012:Y1039">
    <cfRule type="expression" dxfId="2087" priority="2067">
      <formula>IF(RIGHT(TEXT(Y1012,"0.#"),1)=".",FALSE,TRUE)</formula>
    </cfRule>
    <cfRule type="expression" dxfId="2086" priority="2068">
      <formula>IF(RIGHT(TEXT(Y1012,"0.#"),1)=".",TRUE,FALSE)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907">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8:AO879">
    <cfRule type="expression" dxfId="2001" priority="2111">
      <formula>IF(AND(AL878&gt;=0, RIGHT(TEXT(AL878,"0.#"),1)&lt;&gt;"."),TRUE,FALSE)</formula>
    </cfRule>
    <cfRule type="expression" dxfId="2000" priority="2112">
      <formula>IF(AND(AL878&gt;=0, RIGHT(TEXT(AL878,"0.#"),1)="."),TRUE,FALSE)</formula>
    </cfRule>
    <cfRule type="expression" dxfId="1999" priority="2113">
      <formula>IF(AND(AL878&lt;0, RIGHT(TEXT(AL878,"0.#"),1)&lt;&gt;"."),TRUE,FALSE)</formula>
    </cfRule>
    <cfRule type="expression" dxfId="1998" priority="2114">
      <formula>IF(AND(AL878&lt;0, RIGHT(TEXT(AL878,"0.#"),1)="."),TRUE,FALSE)</formula>
    </cfRule>
  </conditionalFormatting>
  <conditionalFormatting sqref="AL913:AO940">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11:AO912">
    <cfRule type="expression" dxfId="1993" priority="2099">
      <formula>IF(AND(AL911&gt;=0, RIGHT(TEXT(AL911,"0.#"),1)&lt;&gt;"."),TRUE,FALSE)</formula>
    </cfRule>
    <cfRule type="expression" dxfId="1992" priority="2100">
      <formula>IF(AND(AL911&gt;=0, RIGHT(TEXT(AL911,"0.#"),1)="."),TRUE,FALSE)</formula>
    </cfRule>
    <cfRule type="expression" dxfId="1991" priority="2101">
      <formula>IF(AND(AL911&lt;0, RIGHT(TEXT(AL911,"0.#"),1)&lt;&gt;"."),TRUE,FALSE)</formula>
    </cfRule>
    <cfRule type="expression" dxfId="1990" priority="2102">
      <formula>IF(AND(AL911&lt;0, RIGHT(TEXT(AL911,"0.#"),1)="."),TRUE,FALSE)</formula>
    </cfRule>
  </conditionalFormatting>
  <conditionalFormatting sqref="AL946:AO973">
    <cfRule type="expression" dxfId="1989" priority="2093">
      <formula>IF(AND(AL946&gt;=0, RIGHT(TEXT(AL946,"0.#"),1)&lt;&gt;"."),TRUE,FALSE)</formula>
    </cfRule>
    <cfRule type="expression" dxfId="1988" priority="2094">
      <formula>IF(AND(AL946&gt;=0, RIGHT(TEXT(AL946,"0.#"),1)="."),TRUE,FALSE)</formula>
    </cfRule>
    <cfRule type="expression" dxfId="1987" priority="2095">
      <formula>IF(AND(AL946&lt;0, RIGHT(TEXT(AL946,"0.#"),1)&lt;&gt;"."),TRUE,FALSE)</formula>
    </cfRule>
    <cfRule type="expression" dxfId="1986" priority="2096">
      <formula>IF(AND(AL946&lt;0, RIGHT(TEXT(AL946,"0.#"),1)="."),TRUE,FALSE)</formula>
    </cfRule>
  </conditionalFormatting>
  <conditionalFormatting sqref="AL944:AO945">
    <cfRule type="expression" dxfId="1985" priority="2087">
      <formula>IF(AND(AL944&gt;=0, RIGHT(TEXT(AL944,"0.#"),1)&lt;&gt;"."),TRUE,FALSE)</formula>
    </cfRule>
    <cfRule type="expression" dxfId="1984" priority="2088">
      <formula>IF(AND(AL944&gt;=0, RIGHT(TEXT(AL944,"0.#"),1)="."),TRUE,FALSE)</formula>
    </cfRule>
    <cfRule type="expression" dxfId="1983" priority="2089">
      <formula>IF(AND(AL944&lt;0, RIGHT(TEXT(AL944,"0.#"),1)&lt;&gt;"."),TRUE,FALSE)</formula>
    </cfRule>
    <cfRule type="expression" dxfId="1982" priority="2090">
      <formula>IF(AND(AL944&lt;0, RIGHT(TEXT(AL944,"0.#"),1)="."),TRUE,FALSE)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AD13:AJ13">
    <cfRule type="expression" dxfId="743" priority="43">
      <formula>IF(RIGHT(TEXT(AD13,"0.#"),1)=".",FALSE,TRUE)</formula>
    </cfRule>
    <cfRule type="expression" dxfId="742" priority="44">
      <formula>IF(RIGHT(TEXT(AD13,"0.#"),1)=".",TRUE,FALSE)</formula>
    </cfRule>
  </conditionalFormatting>
  <conditionalFormatting sqref="P13:AC13">
    <cfRule type="expression" dxfId="741" priority="41">
      <formula>IF(RIGHT(TEXT(P13,"0.#"),1)=".",FALSE,TRUE)</formula>
    </cfRule>
    <cfRule type="expression" dxfId="740" priority="42">
      <formula>IF(RIGHT(TEXT(P13,"0.#"),1)=".",TRUE,FALSE)</formula>
    </cfRule>
  </conditionalFormatting>
  <conditionalFormatting sqref="P14:AC14">
    <cfRule type="expression" dxfId="739" priority="39">
      <formula>IF(RIGHT(TEXT(P14,"0.#"),1)=".",FALSE,TRUE)</formula>
    </cfRule>
    <cfRule type="expression" dxfId="738" priority="40">
      <formula>IF(RIGHT(TEXT(P14,"0.#"),1)=".",TRUE,FALSE)</formula>
    </cfRule>
  </conditionalFormatting>
  <conditionalFormatting sqref="P15:AC17">
    <cfRule type="expression" dxfId="737" priority="37">
      <formula>IF(RIGHT(TEXT(P15,"0.#"),1)=".",FALSE,TRUE)</formula>
    </cfRule>
    <cfRule type="expression" dxfId="736" priority="38">
      <formula>IF(RIGHT(TEXT(P15,"0.#"),1)=".",TRUE,FALSE)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I87">
    <cfRule type="expression" dxfId="733" priority="33">
      <formula>IF(RIGHT(TEXT(AI87,"0.#"),1)=".",FALSE,TRUE)</formula>
    </cfRule>
    <cfRule type="expression" dxfId="732" priority="34">
      <formula>IF(RIGHT(TEXT(AI87,"0.#"),1)=".",TRUE,FALSE)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E87">
    <cfRule type="expression" dxfId="729" priority="29">
      <formula>IF(RIGHT(TEXT(AE87,"0.#"),1)=".",FALSE,TRUE)</formula>
    </cfRule>
    <cfRule type="expression" dxfId="728" priority="30">
      <formula>IF(RIGHT(TEXT(AE87,"0.#"),1)=".",TRUE,FALSE)</formula>
    </cfRule>
  </conditionalFormatting>
  <conditionalFormatting sqref="AE88">
    <cfRule type="expression" dxfId="727" priority="27">
      <formula>IF(RIGHT(TEXT(AE88,"0.#"),1)=".",FALSE,TRUE)</formula>
    </cfRule>
    <cfRule type="expression" dxfId="726" priority="28">
      <formula>IF(RIGHT(TEXT(AE88,"0.#"),1)=".",TRUE,FALSE)</formula>
    </cfRule>
  </conditionalFormatting>
  <conditionalFormatting sqref="AU87:AU89">
    <cfRule type="expression" dxfId="725" priority="25">
      <formula>IF(RIGHT(TEXT(AU87,"0.#"),1)=".",FALSE,TRUE)</formula>
    </cfRule>
    <cfRule type="expression" dxfId="724" priority="26">
      <formula>IF(RIGHT(TEXT(AU87,"0.#"),1)=".",TRUE,FALSE)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oleObjects>
    <mc:AlternateContent xmlns:mc="http://schemas.openxmlformats.org/markup-compatibility/2006">
      <mc:Choice Requires="x14">
        <oleObject progId="Excel.Sheet.12" shapeId="1025" r:id="rId4">
          <objectPr defaultSize="0" autoPict="0" r:id="rId5">
            <anchor moveWithCells="1">
              <from>
                <xdr:col>6</xdr:col>
                <xdr:colOff>161925</xdr:colOff>
                <xdr:row>748</xdr:row>
                <xdr:rowOff>19050</xdr:rowOff>
              </from>
              <to>
                <xdr:col>49</xdr:col>
                <xdr:colOff>381000</xdr:colOff>
                <xdr:row>765</xdr:row>
                <xdr:rowOff>371475</xdr:rowOff>
              </to>
            </anchor>
          </objectPr>
        </oleObject>
      </mc:Choice>
      <mc:Fallback>
        <oleObject progId="Excel.Sheet.12"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346</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3"/>
      <c r="Z2" s="830"/>
      <c r="AA2" s="831"/>
      <c r="AB2" s="1027" t="s">
        <v>11</v>
      </c>
      <c r="AC2" s="1028"/>
      <c r="AD2" s="1029"/>
      <c r="AE2" s="1033" t="s">
        <v>388</v>
      </c>
      <c r="AF2" s="1033"/>
      <c r="AG2" s="1033"/>
      <c r="AH2" s="1033"/>
      <c r="AI2" s="1033" t="s">
        <v>410</v>
      </c>
      <c r="AJ2" s="1033"/>
      <c r="AK2" s="1033"/>
      <c r="AL2" s="562"/>
      <c r="AM2" s="1033" t="s">
        <v>507</v>
      </c>
      <c r="AN2" s="1033"/>
      <c r="AO2" s="1033"/>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4"/>
      <c r="Z3" s="1025"/>
      <c r="AA3" s="1026"/>
      <c r="AB3" s="1030"/>
      <c r="AC3" s="1031"/>
      <c r="AD3" s="1032"/>
      <c r="AE3" s="917"/>
      <c r="AF3" s="917"/>
      <c r="AG3" s="917"/>
      <c r="AH3" s="917"/>
      <c r="AI3" s="917"/>
      <c r="AJ3" s="917"/>
      <c r="AK3" s="917"/>
      <c r="AL3" s="413"/>
      <c r="AM3" s="917"/>
      <c r="AN3" s="917"/>
      <c r="AO3" s="91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0"/>
      <c r="I4" s="1000"/>
      <c r="J4" s="1000"/>
      <c r="K4" s="1000"/>
      <c r="L4" s="1000"/>
      <c r="M4" s="1000"/>
      <c r="N4" s="1000"/>
      <c r="O4" s="1001"/>
      <c r="P4" s="108"/>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52" t="s">
        <v>54</v>
      </c>
      <c r="Z5" s="1015"/>
      <c r="AA5" s="1016"/>
      <c r="AB5" s="528"/>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346</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3"/>
      <c r="Z9" s="830"/>
      <c r="AA9" s="831"/>
      <c r="AB9" s="1027" t="s">
        <v>11</v>
      </c>
      <c r="AC9" s="1028"/>
      <c r="AD9" s="1029"/>
      <c r="AE9" s="1033" t="s">
        <v>388</v>
      </c>
      <c r="AF9" s="1033"/>
      <c r="AG9" s="1033"/>
      <c r="AH9" s="1033"/>
      <c r="AI9" s="1033" t="s">
        <v>410</v>
      </c>
      <c r="AJ9" s="1033"/>
      <c r="AK9" s="1033"/>
      <c r="AL9" s="562"/>
      <c r="AM9" s="1033" t="s">
        <v>507</v>
      </c>
      <c r="AN9" s="1033"/>
      <c r="AO9" s="1033"/>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4"/>
      <c r="Z10" s="1025"/>
      <c r="AA10" s="1026"/>
      <c r="AB10" s="1030"/>
      <c r="AC10" s="1031"/>
      <c r="AD10" s="1032"/>
      <c r="AE10" s="917"/>
      <c r="AF10" s="917"/>
      <c r="AG10" s="917"/>
      <c r="AH10" s="917"/>
      <c r="AI10" s="917"/>
      <c r="AJ10" s="917"/>
      <c r="AK10" s="917"/>
      <c r="AL10" s="413"/>
      <c r="AM10" s="917"/>
      <c r="AN10" s="917"/>
      <c r="AO10" s="91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52" t="s">
        <v>54</v>
      </c>
      <c r="Z12" s="1015"/>
      <c r="AA12" s="1016"/>
      <c r="AB12" s="528"/>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346</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3"/>
      <c r="Z16" s="830"/>
      <c r="AA16" s="831"/>
      <c r="AB16" s="1027" t="s">
        <v>11</v>
      </c>
      <c r="AC16" s="1028"/>
      <c r="AD16" s="1029"/>
      <c r="AE16" s="1033" t="s">
        <v>388</v>
      </c>
      <c r="AF16" s="1033"/>
      <c r="AG16" s="1033"/>
      <c r="AH16" s="1033"/>
      <c r="AI16" s="1033" t="s">
        <v>410</v>
      </c>
      <c r="AJ16" s="1033"/>
      <c r="AK16" s="1033"/>
      <c r="AL16" s="562"/>
      <c r="AM16" s="1033" t="s">
        <v>507</v>
      </c>
      <c r="AN16" s="1033"/>
      <c r="AO16" s="1033"/>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4"/>
      <c r="Z17" s="1025"/>
      <c r="AA17" s="1026"/>
      <c r="AB17" s="1030"/>
      <c r="AC17" s="1031"/>
      <c r="AD17" s="1032"/>
      <c r="AE17" s="917"/>
      <c r="AF17" s="917"/>
      <c r="AG17" s="917"/>
      <c r="AH17" s="917"/>
      <c r="AI17" s="917"/>
      <c r="AJ17" s="917"/>
      <c r="AK17" s="917"/>
      <c r="AL17" s="413"/>
      <c r="AM17" s="917"/>
      <c r="AN17" s="917"/>
      <c r="AO17" s="91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52" t="s">
        <v>54</v>
      </c>
      <c r="Z19" s="1015"/>
      <c r="AA19" s="1016"/>
      <c r="AB19" s="528"/>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346</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3"/>
      <c r="Z23" s="830"/>
      <c r="AA23" s="831"/>
      <c r="AB23" s="1027" t="s">
        <v>11</v>
      </c>
      <c r="AC23" s="1028"/>
      <c r="AD23" s="1029"/>
      <c r="AE23" s="1033" t="s">
        <v>388</v>
      </c>
      <c r="AF23" s="1033"/>
      <c r="AG23" s="1033"/>
      <c r="AH23" s="1033"/>
      <c r="AI23" s="1033" t="s">
        <v>410</v>
      </c>
      <c r="AJ23" s="1033"/>
      <c r="AK23" s="1033"/>
      <c r="AL23" s="562"/>
      <c r="AM23" s="1033" t="s">
        <v>507</v>
      </c>
      <c r="AN23" s="1033"/>
      <c r="AO23" s="1033"/>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4"/>
      <c r="Z24" s="1025"/>
      <c r="AA24" s="1026"/>
      <c r="AB24" s="1030"/>
      <c r="AC24" s="1031"/>
      <c r="AD24" s="1032"/>
      <c r="AE24" s="917"/>
      <c r="AF24" s="917"/>
      <c r="AG24" s="917"/>
      <c r="AH24" s="917"/>
      <c r="AI24" s="917"/>
      <c r="AJ24" s="917"/>
      <c r="AK24" s="917"/>
      <c r="AL24" s="413"/>
      <c r="AM24" s="917"/>
      <c r="AN24" s="917"/>
      <c r="AO24" s="91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52" t="s">
        <v>54</v>
      </c>
      <c r="Z26" s="1015"/>
      <c r="AA26" s="1016"/>
      <c r="AB26" s="528"/>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346</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3"/>
      <c r="Z30" s="830"/>
      <c r="AA30" s="831"/>
      <c r="AB30" s="1027" t="s">
        <v>11</v>
      </c>
      <c r="AC30" s="1028"/>
      <c r="AD30" s="1029"/>
      <c r="AE30" s="1033" t="s">
        <v>388</v>
      </c>
      <c r="AF30" s="1033"/>
      <c r="AG30" s="1033"/>
      <c r="AH30" s="1033"/>
      <c r="AI30" s="1033" t="s">
        <v>410</v>
      </c>
      <c r="AJ30" s="1033"/>
      <c r="AK30" s="1033"/>
      <c r="AL30" s="562"/>
      <c r="AM30" s="1033" t="s">
        <v>507</v>
      </c>
      <c r="AN30" s="1033"/>
      <c r="AO30" s="1033"/>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4"/>
      <c r="Z31" s="1025"/>
      <c r="AA31" s="1026"/>
      <c r="AB31" s="1030"/>
      <c r="AC31" s="1031"/>
      <c r="AD31" s="1032"/>
      <c r="AE31" s="917"/>
      <c r="AF31" s="917"/>
      <c r="AG31" s="917"/>
      <c r="AH31" s="917"/>
      <c r="AI31" s="917"/>
      <c r="AJ31" s="917"/>
      <c r="AK31" s="917"/>
      <c r="AL31" s="413"/>
      <c r="AM31" s="917"/>
      <c r="AN31" s="917"/>
      <c r="AO31" s="91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52" t="s">
        <v>54</v>
      </c>
      <c r="Z33" s="1015"/>
      <c r="AA33" s="1016"/>
      <c r="AB33" s="528"/>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346</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3"/>
      <c r="Z37" s="830"/>
      <c r="AA37" s="831"/>
      <c r="AB37" s="1027" t="s">
        <v>11</v>
      </c>
      <c r="AC37" s="1028"/>
      <c r="AD37" s="1029"/>
      <c r="AE37" s="1033" t="s">
        <v>388</v>
      </c>
      <c r="AF37" s="1033"/>
      <c r="AG37" s="1033"/>
      <c r="AH37" s="1033"/>
      <c r="AI37" s="1033" t="s">
        <v>410</v>
      </c>
      <c r="AJ37" s="1033"/>
      <c r="AK37" s="1033"/>
      <c r="AL37" s="562"/>
      <c r="AM37" s="1033" t="s">
        <v>507</v>
      </c>
      <c r="AN37" s="1033"/>
      <c r="AO37" s="1033"/>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4"/>
      <c r="Z38" s="1025"/>
      <c r="AA38" s="1026"/>
      <c r="AB38" s="1030"/>
      <c r="AC38" s="1031"/>
      <c r="AD38" s="1032"/>
      <c r="AE38" s="917"/>
      <c r="AF38" s="917"/>
      <c r="AG38" s="917"/>
      <c r="AH38" s="917"/>
      <c r="AI38" s="917"/>
      <c r="AJ38" s="917"/>
      <c r="AK38" s="917"/>
      <c r="AL38" s="413"/>
      <c r="AM38" s="917"/>
      <c r="AN38" s="917"/>
      <c r="AO38" s="91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52" t="s">
        <v>54</v>
      </c>
      <c r="Z40" s="1015"/>
      <c r="AA40" s="1016"/>
      <c r="AB40" s="528"/>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346</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3"/>
      <c r="Z44" s="830"/>
      <c r="AA44" s="831"/>
      <c r="AB44" s="1027" t="s">
        <v>11</v>
      </c>
      <c r="AC44" s="1028"/>
      <c r="AD44" s="1029"/>
      <c r="AE44" s="1033" t="s">
        <v>388</v>
      </c>
      <c r="AF44" s="1033"/>
      <c r="AG44" s="1033"/>
      <c r="AH44" s="1033"/>
      <c r="AI44" s="1033" t="s">
        <v>410</v>
      </c>
      <c r="AJ44" s="1033"/>
      <c r="AK44" s="1033"/>
      <c r="AL44" s="562"/>
      <c r="AM44" s="1033" t="s">
        <v>507</v>
      </c>
      <c r="AN44" s="1033"/>
      <c r="AO44" s="1033"/>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4"/>
      <c r="Z45" s="1025"/>
      <c r="AA45" s="1026"/>
      <c r="AB45" s="1030"/>
      <c r="AC45" s="1031"/>
      <c r="AD45" s="1032"/>
      <c r="AE45" s="917"/>
      <c r="AF45" s="917"/>
      <c r="AG45" s="917"/>
      <c r="AH45" s="917"/>
      <c r="AI45" s="917"/>
      <c r="AJ45" s="917"/>
      <c r="AK45" s="917"/>
      <c r="AL45" s="413"/>
      <c r="AM45" s="917"/>
      <c r="AN45" s="917"/>
      <c r="AO45" s="91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52" t="s">
        <v>54</v>
      </c>
      <c r="Z47" s="1015"/>
      <c r="AA47" s="1016"/>
      <c r="AB47" s="528"/>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346</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3"/>
      <c r="Z51" s="830"/>
      <c r="AA51" s="831"/>
      <c r="AB51" s="562" t="s">
        <v>11</v>
      </c>
      <c r="AC51" s="1028"/>
      <c r="AD51" s="1029"/>
      <c r="AE51" s="1033" t="s">
        <v>388</v>
      </c>
      <c r="AF51" s="1033"/>
      <c r="AG51" s="1033"/>
      <c r="AH51" s="1033"/>
      <c r="AI51" s="1033" t="s">
        <v>410</v>
      </c>
      <c r="AJ51" s="1033"/>
      <c r="AK51" s="1033"/>
      <c r="AL51" s="562"/>
      <c r="AM51" s="1033" t="s">
        <v>507</v>
      </c>
      <c r="AN51" s="1033"/>
      <c r="AO51" s="1033"/>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4"/>
      <c r="Z52" s="1025"/>
      <c r="AA52" s="1026"/>
      <c r="AB52" s="1030"/>
      <c r="AC52" s="1031"/>
      <c r="AD52" s="1032"/>
      <c r="AE52" s="917"/>
      <c r="AF52" s="917"/>
      <c r="AG52" s="917"/>
      <c r="AH52" s="917"/>
      <c r="AI52" s="917"/>
      <c r="AJ52" s="917"/>
      <c r="AK52" s="917"/>
      <c r="AL52" s="413"/>
      <c r="AM52" s="917"/>
      <c r="AN52" s="917"/>
      <c r="AO52" s="91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52" t="s">
        <v>54</v>
      </c>
      <c r="Z54" s="1015"/>
      <c r="AA54" s="1016"/>
      <c r="AB54" s="528"/>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346</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3"/>
      <c r="Z58" s="830"/>
      <c r="AA58" s="831"/>
      <c r="AB58" s="1027" t="s">
        <v>11</v>
      </c>
      <c r="AC58" s="1028"/>
      <c r="AD58" s="1029"/>
      <c r="AE58" s="1033" t="s">
        <v>388</v>
      </c>
      <c r="AF58" s="1033"/>
      <c r="AG58" s="1033"/>
      <c r="AH58" s="1033"/>
      <c r="AI58" s="1033" t="s">
        <v>410</v>
      </c>
      <c r="AJ58" s="1033"/>
      <c r="AK58" s="1033"/>
      <c r="AL58" s="562"/>
      <c r="AM58" s="1033" t="s">
        <v>507</v>
      </c>
      <c r="AN58" s="1033"/>
      <c r="AO58" s="1033"/>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4"/>
      <c r="Z59" s="1025"/>
      <c r="AA59" s="1026"/>
      <c r="AB59" s="1030"/>
      <c r="AC59" s="1031"/>
      <c r="AD59" s="1032"/>
      <c r="AE59" s="917"/>
      <c r="AF59" s="917"/>
      <c r="AG59" s="917"/>
      <c r="AH59" s="917"/>
      <c r="AI59" s="917"/>
      <c r="AJ59" s="917"/>
      <c r="AK59" s="917"/>
      <c r="AL59" s="413"/>
      <c r="AM59" s="917"/>
      <c r="AN59" s="917"/>
      <c r="AO59" s="91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52" t="s">
        <v>54</v>
      </c>
      <c r="Z61" s="1015"/>
      <c r="AA61" s="1016"/>
      <c r="AB61" s="528"/>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346</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3"/>
      <c r="Z65" s="830"/>
      <c r="AA65" s="831"/>
      <c r="AB65" s="1027" t="s">
        <v>11</v>
      </c>
      <c r="AC65" s="1028"/>
      <c r="AD65" s="1029"/>
      <c r="AE65" s="1033" t="s">
        <v>388</v>
      </c>
      <c r="AF65" s="1033"/>
      <c r="AG65" s="1033"/>
      <c r="AH65" s="1033"/>
      <c r="AI65" s="1033" t="s">
        <v>410</v>
      </c>
      <c r="AJ65" s="1033"/>
      <c r="AK65" s="1033"/>
      <c r="AL65" s="562"/>
      <c r="AM65" s="1033" t="s">
        <v>507</v>
      </c>
      <c r="AN65" s="1033"/>
      <c r="AO65" s="1033"/>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4"/>
      <c r="Z66" s="1025"/>
      <c r="AA66" s="1026"/>
      <c r="AB66" s="1030"/>
      <c r="AC66" s="1031"/>
      <c r="AD66" s="1032"/>
      <c r="AE66" s="917"/>
      <c r="AF66" s="917"/>
      <c r="AG66" s="917"/>
      <c r="AH66" s="917"/>
      <c r="AI66" s="917"/>
      <c r="AJ66" s="917"/>
      <c r="AK66" s="917"/>
      <c r="AL66" s="413"/>
      <c r="AM66" s="917"/>
      <c r="AN66" s="917"/>
      <c r="AO66" s="91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52" t="s">
        <v>54</v>
      </c>
      <c r="Z68" s="1015"/>
      <c r="AA68" s="1016"/>
      <c r="AB68" s="528"/>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52" t="s">
        <v>13</v>
      </c>
      <c r="Z69" s="1015"/>
      <c r="AA69" s="1016"/>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6"/>
      <c r="B4" s="1047"/>
      <c r="C4" s="1047"/>
      <c r="D4" s="1047"/>
      <c r="E4" s="1047"/>
      <c r="F4" s="1048"/>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6"/>
      <c r="B5" s="1047"/>
      <c r="C5" s="1047"/>
      <c r="D5" s="1047"/>
      <c r="E5" s="1047"/>
      <c r="F5" s="104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6"/>
      <c r="B6" s="1047"/>
      <c r="C6" s="1047"/>
      <c r="D6" s="1047"/>
      <c r="E6" s="1047"/>
      <c r="F6" s="104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6"/>
      <c r="B7" s="1047"/>
      <c r="C7" s="1047"/>
      <c r="D7" s="1047"/>
      <c r="E7" s="1047"/>
      <c r="F7" s="104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6"/>
      <c r="B8" s="1047"/>
      <c r="C8" s="1047"/>
      <c r="D8" s="1047"/>
      <c r="E8" s="1047"/>
      <c r="F8" s="104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6"/>
      <c r="B9" s="1047"/>
      <c r="C9" s="1047"/>
      <c r="D9" s="1047"/>
      <c r="E9" s="1047"/>
      <c r="F9" s="104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6"/>
      <c r="B10" s="1047"/>
      <c r="C10" s="1047"/>
      <c r="D10" s="1047"/>
      <c r="E10" s="1047"/>
      <c r="F10" s="104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6"/>
      <c r="B11" s="1047"/>
      <c r="C11" s="1047"/>
      <c r="D11" s="1047"/>
      <c r="E11" s="1047"/>
      <c r="F11" s="104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6"/>
      <c r="B12" s="1047"/>
      <c r="C12" s="1047"/>
      <c r="D12" s="1047"/>
      <c r="E12" s="1047"/>
      <c r="F12" s="104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6"/>
      <c r="B13" s="1047"/>
      <c r="C13" s="1047"/>
      <c r="D13" s="1047"/>
      <c r="E13" s="1047"/>
      <c r="F13" s="104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6"/>
      <c r="B15" s="1047"/>
      <c r="C15" s="1047"/>
      <c r="D15" s="1047"/>
      <c r="E15" s="1047"/>
      <c r="F15" s="1048"/>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6"/>
      <c r="B17" s="1047"/>
      <c r="C17" s="1047"/>
      <c r="D17" s="1047"/>
      <c r="E17" s="1047"/>
      <c r="F17" s="1048"/>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6"/>
      <c r="B18" s="1047"/>
      <c r="C18" s="1047"/>
      <c r="D18" s="1047"/>
      <c r="E18" s="1047"/>
      <c r="F18" s="104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6"/>
      <c r="B19" s="1047"/>
      <c r="C19" s="1047"/>
      <c r="D19" s="1047"/>
      <c r="E19" s="1047"/>
      <c r="F19" s="104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6"/>
      <c r="B20" s="1047"/>
      <c r="C20" s="1047"/>
      <c r="D20" s="1047"/>
      <c r="E20" s="1047"/>
      <c r="F20" s="104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6"/>
      <c r="B21" s="1047"/>
      <c r="C21" s="1047"/>
      <c r="D21" s="1047"/>
      <c r="E21" s="1047"/>
      <c r="F21" s="104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6"/>
      <c r="B22" s="1047"/>
      <c r="C22" s="1047"/>
      <c r="D22" s="1047"/>
      <c r="E22" s="1047"/>
      <c r="F22" s="104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6"/>
      <c r="B23" s="1047"/>
      <c r="C23" s="1047"/>
      <c r="D23" s="1047"/>
      <c r="E23" s="1047"/>
      <c r="F23" s="104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6"/>
      <c r="B24" s="1047"/>
      <c r="C24" s="1047"/>
      <c r="D24" s="1047"/>
      <c r="E24" s="1047"/>
      <c r="F24" s="104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6"/>
      <c r="B25" s="1047"/>
      <c r="C25" s="1047"/>
      <c r="D25" s="1047"/>
      <c r="E25" s="1047"/>
      <c r="F25" s="104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6"/>
      <c r="B26" s="1047"/>
      <c r="C26" s="1047"/>
      <c r="D26" s="1047"/>
      <c r="E26" s="1047"/>
      <c r="F26" s="104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6"/>
      <c r="B28" s="1047"/>
      <c r="C28" s="1047"/>
      <c r="D28" s="1047"/>
      <c r="E28" s="1047"/>
      <c r="F28" s="1048"/>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6"/>
      <c r="B30" s="1047"/>
      <c r="C30" s="1047"/>
      <c r="D30" s="1047"/>
      <c r="E30" s="1047"/>
      <c r="F30" s="1048"/>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6"/>
      <c r="B31" s="1047"/>
      <c r="C31" s="1047"/>
      <c r="D31" s="1047"/>
      <c r="E31" s="1047"/>
      <c r="F31" s="104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6"/>
      <c r="B32" s="1047"/>
      <c r="C32" s="1047"/>
      <c r="D32" s="1047"/>
      <c r="E32" s="1047"/>
      <c r="F32" s="104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6"/>
      <c r="B33" s="1047"/>
      <c r="C33" s="1047"/>
      <c r="D33" s="1047"/>
      <c r="E33" s="1047"/>
      <c r="F33" s="104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6"/>
      <c r="B34" s="1047"/>
      <c r="C34" s="1047"/>
      <c r="D34" s="1047"/>
      <c r="E34" s="1047"/>
      <c r="F34" s="104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6"/>
      <c r="B35" s="1047"/>
      <c r="C35" s="1047"/>
      <c r="D35" s="1047"/>
      <c r="E35" s="1047"/>
      <c r="F35" s="104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6"/>
      <c r="B36" s="1047"/>
      <c r="C36" s="1047"/>
      <c r="D36" s="1047"/>
      <c r="E36" s="1047"/>
      <c r="F36" s="104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6"/>
      <c r="B37" s="1047"/>
      <c r="C37" s="1047"/>
      <c r="D37" s="1047"/>
      <c r="E37" s="1047"/>
      <c r="F37" s="104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6"/>
      <c r="B38" s="1047"/>
      <c r="C38" s="1047"/>
      <c r="D38" s="1047"/>
      <c r="E38" s="1047"/>
      <c r="F38" s="104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6"/>
      <c r="B39" s="1047"/>
      <c r="C39" s="1047"/>
      <c r="D39" s="1047"/>
      <c r="E39" s="1047"/>
      <c r="F39" s="104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6"/>
      <c r="B41" s="1047"/>
      <c r="C41" s="1047"/>
      <c r="D41" s="1047"/>
      <c r="E41" s="1047"/>
      <c r="F41" s="1048"/>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6"/>
      <c r="B43" s="1047"/>
      <c r="C43" s="1047"/>
      <c r="D43" s="1047"/>
      <c r="E43" s="1047"/>
      <c r="F43" s="1048"/>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6"/>
      <c r="B44" s="1047"/>
      <c r="C44" s="1047"/>
      <c r="D44" s="1047"/>
      <c r="E44" s="1047"/>
      <c r="F44" s="104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6"/>
      <c r="B45" s="1047"/>
      <c r="C45" s="1047"/>
      <c r="D45" s="1047"/>
      <c r="E45" s="1047"/>
      <c r="F45" s="104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6"/>
      <c r="B46" s="1047"/>
      <c r="C46" s="1047"/>
      <c r="D46" s="1047"/>
      <c r="E46" s="1047"/>
      <c r="F46" s="104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6"/>
      <c r="B47" s="1047"/>
      <c r="C47" s="1047"/>
      <c r="D47" s="1047"/>
      <c r="E47" s="1047"/>
      <c r="F47" s="104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6"/>
      <c r="B48" s="1047"/>
      <c r="C48" s="1047"/>
      <c r="D48" s="1047"/>
      <c r="E48" s="1047"/>
      <c r="F48" s="104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6"/>
      <c r="B49" s="1047"/>
      <c r="C49" s="1047"/>
      <c r="D49" s="1047"/>
      <c r="E49" s="1047"/>
      <c r="F49" s="104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6"/>
      <c r="B50" s="1047"/>
      <c r="C50" s="1047"/>
      <c r="D50" s="1047"/>
      <c r="E50" s="1047"/>
      <c r="F50" s="104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6"/>
      <c r="B51" s="1047"/>
      <c r="C51" s="1047"/>
      <c r="D51" s="1047"/>
      <c r="E51" s="1047"/>
      <c r="F51" s="104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6"/>
      <c r="B52" s="1047"/>
      <c r="C52" s="1047"/>
      <c r="D52" s="1047"/>
      <c r="E52" s="1047"/>
      <c r="F52" s="104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6"/>
      <c r="B57" s="1047"/>
      <c r="C57" s="1047"/>
      <c r="D57" s="1047"/>
      <c r="E57" s="1047"/>
      <c r="F57" s="1048"/>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6"/>
      <c r="B58" s="1047"/>
      <c r="C58" s="1047"/>
      <c r="D58" s="1047"/>
      <c r="E58" s="1047"/>
      <c r="F58" s="104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6"/>
      <c r="B59" s="1047"/>
      <c r="C59" s="1047"/>
      <c r="D59" s="1047"/>
      <c r="E59" s="1047"/>
      <c r="F59" s="104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6"/>
      <c r="B60" s="1047"/>
      <c r="C60" s="1047"/>
      <c r="D60" s="1047"/>
      <c r="E60" s="1047"/>
      <c r="F60" s="104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6"/>
      <c r="B61" s="1047"/>
      <c r="C61" s="1047"/>
      <c r="D61" s="1047"/>
      <c r="E61" s="1047"/>
      <c r="F61" s="104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6"/>
      <c r="B62" s="1047"/>
      <c r="C62" s="1047"/>
      <c r="D62" s="1047"/>
      <c r="E62" s="1047"/>
      <c r="F62" s="104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6"/>
      <c r="B63" s="1047"/>
      <c r="C63" s="1047"/>
      <c r="D63" s="1047"/>
      <c r="E63" s="1047"/>
      <c r="F63" s="104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6"/>
      <c r="B64" s="1047"/>
      <c r="C64" s="1047"/>
      <c r="D64" s="1047"/>
      <c r="E64" s="1047"/>
      <c r="F64" s="104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6"/>
      <c r="B65" s="1047"/>
      <c r="C65" s="1047"/>
      <c r="D65" s="1047"/>
      <c r="E65" s="1047"/>
      <c r="F65" s="104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6"/>
      <c r="B66" s="1047"/>
      <c r="C66" s="1047"/>
      <c r="D66" s="1047"/>
      <c r="E66" s="1047"/>
      <c r="F66" s="104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6"/>
      <c r="B68" s="1047"/>
      <c r="C68" s="1047"/>
      <c r="D68" s="1047"/>
      <c r="E68" s="1047"/>
      <c r="F68" s="1048"/>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6"/>
      <c r="B70" s="1047"/>
      <c r="C70" s="1047"/>
      <c r="D70" s="1047"/>
      <c r="E70" s="1047"/>
      <c r="F70" s="1048"/>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6"/>
      <c r="B71" s="1047"/>
      <c r="C71" s="1047"/>
      <c r="D71" s="1047"/>
      <c r="E71" s="1047"/>
      <c r="F71" s="104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6"/>
      <c r="B72" s="1047"/>
      <c r="C72" s="1047"/>
      <c r="D72" s="1047"/>
      <c r="E72" s="1047"/>
      <c r="F72" s="104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6"/>
      <c r="B73" s="1047"/>
      <c r="C73" s="1047"/>
      <c r="D73" s="1047"/>
      <c r="E73" s="1047"/>
      <c r="F73" s="104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6"/>
      <c r="B74" s="1047"/>
      <c r="C74" s="1047"/>
      <c r="D74" s="1047"/>
      <c r="E74" s="1047"/>
      <c r="F74" s="104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6"/>
      <c r="B75" s="1047"/>
      <c r="C75" s="1047"/>
      <c r="D75" s="1047"/>
      <c r="E75" s="1047"/>
      <c r="F75" s="104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6"/>
      <c r="B76" s="1047"/>
      <c r="C76" s="1047"/>
      <c r="D76" s="1047"/>
      <c r="E76" s="1047"/>
      <c r="F76" s="104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6"/>
      <c r="B77" s="1047"/>
      <c r="C77" s="1047"/>
      <c r="D77" s="1047"/>
      <c r="E77" s="1047"/>
      <c r="F77" s="104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6"/>
      <c r="B78" s="1047"/>
      <c r="C78" s="1047"/>
      <c r="D78" s="1047"/>
      <c r="E78" s="1047"/>
      <c r="F78" s="104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6"/>
      <c r="B79" s="1047"/>
      <c r="C79" s="1047"/>
      <c r="D79" s="1047"/>
      <c r="E79" s="1047"/>
      <c r="F79" s="104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6"/>
      <c r="B81" s="1047"/>
      <c r="C81" s="1047"/>
      <c r="D81" s="1047"/>
      <c r="E81" s="1047"/>
      <c r="F81" s="1048"/>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6"/>
      <c r="B83" s="1047"/>
      <c r="C83" s="1047"/>
      <c r="D83" s="1047"/>
      <c r="E83" s="1047"/>
      <c r="F83" s="1048"/>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6"/>
      <c r="B84" s="1047"/>
      <c r="C84" s="1047"/>
      <c r="D84" s="1047"/>
      <c r="E84" s="1047"/>
      <c r="F84" s="104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6"/>
      <c r="B85" s="1047"/>
      <c r="C85" s="1047"/>
      <c r="D85" s="1047"/>
      <c r="E85" s="1047"/>
      <c r="F85" s="104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6"/>
      <c r="B86" s="1047"/>
      <c r="C86" s="1047"/>
      <c r="D86" s="1047"/>
      <c r="E86" s="1047"/>
      <c r="F86" s="104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6"/>
      <c r="B87" s="1047"/>
      <c r="C87" s="1047"/>
      <c r="D87" s="1047"/>
      <c r="E87" s="1047"/>
      <c r="F87" s="104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6"/>
      <c r="B88" s="1047"/>
      <c r="C88" s="1047"/>
      <c r="D88" s="1047"/>
      <c r="E88" s="1047"/>
      <c r="F88" s="104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6"/>
      <c r="B89" s="1047"/>
      <c r="C89" s="1047"/>
      <c r="D89" s="1047"/>
      <c r="E89" s="1047"/>
      <c r="F89" s="104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6"/>
      <c r="B90" s="1047"/>
      <c r="C90" s="1047"/>
      <c r="D90" s="1047"/>
      <c r="E90" s="1047"/>
      <c r="F90" s="104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6"/>
      <c r="B91" s="1047"/>
      <c r="C91" s="1047"/>
      <c r="D91" s="1047"/>
      <c r="E91" s="1047"/>
      <c r="F91" s="104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6"/>
      <c r="B92" s="1047"/>
      <c r="C92" s="1047"/>
      <c r="D92" s="1047"/>
      <c r="E92" s="1047"/>
      <c r="F92" s="104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6"/>
      <c r="B94" s="1047"/>
      <c r="C94" s="1047"/>
      <c r="D94" s="1047"/>
      <c r="E94" s="1047"/>
      <c r="F94" s="1048"/>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6"/>
      <c r="B96" s="1047"/>
      <c r="C96" s="1047"/>
      <c r="D96" s="1047"/>
      <c r="E96" s="1047"/>
      <c r="F96" s="1048"/>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6"/>
      <c r="B97" s="1047"/>
      <c r="C97" s="1047"/>
      <c r="D97" s="1047"/>
      <c r="E97" s="1047"/>
      <c r="F97" s="104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6"/>
      <c r="B98" s="1047"/>
      <c r="C98" s="1047"/>
      <c r="D98" s="1047"/>
      <c r="E98" s="1047"/>
      <c r="F98" s="104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6"/>
      <c r="B99" s="1047"/>
      <c r="C99" s="1047"/>
      <c r="D99" s="1047"/>
      <c r="E99" s="1047"/>
      <c r="F99" s="104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6"/>
      <c r="B100" s="1047"/>
      <c r="C100" s="1047"/>
      <c r="D100" s="1047"/>
      <c r="E100" s="1047"/>
      <c r="F100" s="104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6"/>
      <c r="B101" s="1047"/>
      <c r="C101" s="1047"/>
      <c r="D101" s="1047"/>
      <c r="E101" s="1047"/>
      <c r="F101" s="104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6"/>
      <c r="B102" s="1047"/>
      <c r="C102" s="1047"/>
      <c r="D102" s="1047"/>
      <c r="E102" s="1047"/>
      <c r="F102" s="104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6"/>
      <c r="B103" s="1047"/>
      <c r="C103" s="1047"/>
      <c r="D103" s="1047"/>
      <c r="E103" s="1047"/>
      <c r="F103" s="104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6"/>
      <c r="B104" s="1047"/>
      <c r="C104" s="1047"/>
      <c r="D104" s="1047"/>
      <c r="E104" s="1047"/>
      <c r="F104" s="104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6"/>
      <c r="B105" s="1047"/>
      <c r="C105" s="1047"/>
      <c r="D105" s="1047"/>
      <c r="E105" s="1047"/>
      <c r="F105" s="104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6"/>
      <c r="B110" s="1047"/>
      <c r="C110" s="1047"/>
      <c r="D110" s="1047"/>
      <c r="E110" s="1047"/>
      <c r="F110" s="104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6"/>
      <c r="B111" s="1047"/>
      <c r="C111" s="1047"/>
      <c r="D111" s="1047"/>
      <c r="E111" s="1047"/>
      <c r="F111" s="104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6"/>
      <c r="B112" s="1047"/>
      <c r="C112" s="1047"/>
      <c r="D112" s="1047"/>
      <c r="E112" s="1047"/>
      <c r="F112" s="104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6"/>
      <c r="B113" s="1047"/>
      <c r="C113" s="1047"/>
      <c r="D113" s="1047"/>
      <c r="E113" s="1047"/>
      <c r="F113" s="104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6"/>
      <c r="B114" s="1047"/>
      <c r="C114" s="1047"/>
      <c r="D114" s="1047"/>
      <c r="E114" s="1047"/>
      <c r="F114" s="104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6"/>
      <c r="B115" s="1047"/>
      <c r="C115" s="1047"/>
      <c r="D115" s="1047"/>
      <c r="E115" s="1047"/>
      <c r="F115" s="104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6"/>
      <c r="B116" s="1047"/>
      <c r="C116" s="1047"/>
      <c r="D116" s="1047"/>
      <c r="E116" s="1047"/>
      <c r="F116" s="104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6"/>
      <c r="B117" s="1047"/>
      <c r="C117" s="1047"/>
      <c r="D117" s="1047"/>
      <c r="E117" s="1047"/>
      <c r="F117" s="104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6"/>
      <c r="B118" s="1047"/>
      <c r="C118" s="1047"/>
      <c r="D118" s="1047"/>
      <c r="E118" s="1047"/>
      <c r="F118" s="104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6"/>
      <c r="B119" s="1047"/>
      <c r="C119" s="1047"/>
      <c r="D119" s="1047"/>
      <c r="E119" s="1047"/>
      <c r="F119" s="104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6"/>
      <c r="B121" s="1047"/>
      <c r="C121" s="1047"/>
      <c r="D121" s="1047"/>
      <c r="E121" s="1047"/>
      <c r="F121" s="1048"/>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6"/>
      <c r="B123" s="1047"/>
      <c r="C123" s="1047"/>
      <c r="D123" s="1047"/>
      <c r="E123" s="1047"/>
      <c r="F123" s="104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6"/>
      <c r="B124" s="1047"/>
      <c r="C124" s="1047"/>
      <c r="D124" s="1047"/>
      <c r="E124" s="1047"/>
      <c r="F124" s="104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6"/>
      <c r="B125" s="1047"/>
      <c r="C125" s="1047"/>
      <c r="D125" s="1047"/>
      <c r="E125" s="1047"/>
      <c r="F125" s="104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6"/>
      <c r="B126" s="1047"/>
      <c r="C126" s="1047"/>
      <c r="D126" s="1047"/>
      <c r="E126" s="1047"/>
      <c r="F126" s="104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6"/>
      <c r="B127" s="1047"/>
      <c r="C127" s="1047"/>
      <c r="D127" s="1047"/>
      <c r="E127" s="1047"/>
      <c r="F127" s="104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6"/>
      <c r="B128" s="1047"/>
      <c r="C128" s="1047"/>
      <c r="D128" s="1047"/>
      <c r="E128" s="1047"/>
      <c r="F128" s="104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6"/>
      <c r="B129" s="1047"/>
      <c r="C129" s="1047"/>
      <c r="D129" s="1047"/>
      <c r="E129" s="1047"/>
      <c r="F129" s="104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6"/>
      <c r="B130" s="1047"/>
      <c r="C130" s="1047"/>
      <c r="D130" s="1047"/>
      <c r="E130" s="1047"/>
      <c r="F130" s="104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6"/>
      <c r="B131" s="1047"/>
      <c r="C131" s="1047"/>
      <c r="D131" s="1047"/>
      <c r="E131" s="1047"/>
      <c r="F131" s="104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6"/>
      <c r="B132" s="1047"/>
      <c r="C132" s="1047"/>
      <c r="D132" s="1047"/>
      <c r="E132" s="1047"/>
      <c r="F132" s="104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6"/>
      <c r="B134" s="1047"/>
      <c r="C134" s="1047"/>
      <c r="D134" s="1047"/>
      <c r="E134" s="1047"/>
      <c r="F134" s="1048"/>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6"/>
      <c r="B136" s="1047"/>
      <c r="C136" s="1047"/>
      <c r="D136" s="1047"/>
      <c r="E136" s="1047"/>
      <c r="F136" s="104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6"/>
      <c r="B137" s="1047"/>
      <c r="C137" s="1047"/>
      <c r="D137" s="1047"/>
      <c r="E137" s="1047"/>
      <c r="F137" s="104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6"/>
      <c r="B138" s="1047"/>
      <c r="C138" s="1047"/>
      <c r="D138" s="1047"/>
      <c r="E138" s="1047"/>
      <c r="F138" s="104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6"/>
      <c r="B139" s="1047"/>
      <c r="C139" s="1047"/>
      <c r="D139" s="1047"/>
      <c r="E139" s="1047"/>
      <c r="F139" s="104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6"/>
      <c r="B140" s="1047"/>
      <c r="C140" s="1047"/>
      <c r="D140" s="1047"/>
      <c r="E140" s="1047"/>
      <c r="F140" s="104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6"/>
      <c r="B141" s="1047"/>
      <c r="C141" s="1047"/>
      <c r="D141" s="1047"/>
      <c r="E141" s="1047"/>
      <c r="F141" s="104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6"/>
      <c r="B142" s="1047"/>
      <c r="C142" s="1047"/>
      <c r="D142" s="1047"/>
      <c r="E142" s="1047"/>
      <c r="F142" s="104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6"/>
      <c r="B143" s="1047"/>
      <c r="C143" s="1047"/>
      <c r="D143" s="1047"/>
      <c r="E143" s="1047"/>
      <c r="F143" s="104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6"/>
      <c r="B144" s="1047"/>
      <c r="C144" s="1047"/>
      <c r="D144" s="1047"/>
      <c r="E144" s="1047"/>
      <c r="F144" s="104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6"/>
      <c r="B145" s="1047"/>
      <c r="C145" s="1047"/>
      <c r="D145" s="1047"/>
      <c r="E145" s="1047"/>
      <c r="F145" s="104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6"/>
      <c r="B147" s="1047"/>
      <c r="C147" s="1047"/>
      <c r="D147" s="1047"/>
      <c r="E147" s="1047"/>
      <c r="F147" s="1048"/>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6"/>
      <c r="B149" s="1047"/>
      <c r="C149" s="1047"/>
      <c r="D149" s="1047"/>
      <c r="E149" s="1047"/>
      <c r="F149" s="104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6"/>
      <c r="B150" s="1047"/>
      <c r="C150" s="1047"/>
      <c r="D150" s="1047"/>
      <c r="E150" s="1047"/>
      <c r="F150" s="104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6"/>
      <c r="B151" s="1047"/>
      <c r="C151" s="1047"/>
      <c r="D151" s="1047"/>
      <c r="E151" s="1047"/>
      <c r="F151" s="104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6"/>
      <c r="B152" s="1047"/>
      <c r="C152" s="1047"/>
      <c r="D152" s="1047"/>
      <c r="E152" s="1047"/>
      <c r="F152" s="104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6"/>
      <c r="B153" s="1047"/>
      <c r="C153" s="1047"/>
      <c r="D153" s="1047"/>
      <c r="E153" s="1047"/>
      <c r="F153" s="104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6"/>
      <c r="B154" s="1047"/>
      <c r="C154" s="1047"/>
      <c r="D154" s="1047"/>
      <c r="E154" s="1047"/>
      <c r="F154" s="104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6"/>
      <c r="B155" s="1047"/>
      <c r="C155" s="1047"/>
      <c r="D155" s="1047"/>
      <c r="E155" s="1047"/>
      <c r="F155" s="104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6"/>
      <c r="B156" s="1047"/>
      <c r="C156" s="1047"/>
      <c r="D156" s="1047"/>
      <c r="E156" s="1047"/>
      <c r="F156" s="104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6"/>
      <c r="B157" s="1047"/>
      <c r="C157" s="1047"/>
      <c r="D157" s="1047"/>
      <c r="E157" s="1047"/>
      <c r="F157" s="104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6"/>
      <c r="B158" s="1047"/>
      <c r="C158" s="1047"/>
      <c r="D158" s="1047"/>
      <c r="E158" s="1047"/>
      <c r="F158" s="104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6"/>
      <c r="B163" s="1047"/>
      <c r="C163" s="1047"/>
      <c r="D163" s="1047"/>
      <c r="E163" s="1047"/>
      <c r="F163" s="104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6"/>
      <c r="B164" s="1047"/>
      <c r="C164" s="1047"/>
      <c r="D164" s="1047"/>
      <c r="E164" s="1047"/>
      <c r="F164" s="104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6"/>
      <c r="B165" s="1047"/>
      <c r="C165" s="1047"/>
      <c r="D165" s="1047"/>
      <c r="E165" s="1047"/>
      <c r="F165" s="104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6"/>
      <c r="B166" s="1047"/>
      <c r="C166" s="1047"/>
      <c r="D166" s="1047"/>
      <c r="E166" s="1047"/>
      <c r="F166" s="104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6"/>
      <c r="B167" s="1047"/>
      <c r="C167" s="1047"/>
      <c r="D167" s="1047"/>
      <c r="E167" s="1047"/>
      <c r="F167" s="104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6"/>
      <c r="B168" s="1047"/>
      <c r="C168" s="1047"/>
      <c r="D168" s="1047"/>
      <c r="E168" s="1047"/>
      <c r="F168" s="104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6"/>
      <c r="B169" s="1047"/>
      <c r="C169" s="1047"/>
      <c r="D169" s="1047"/>
      <c r="E169" s="1047"/>
      <c r="F169" s="104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6"/>
      <c r="B170" s="1047"/>
      <c r="C170" s="1047"/>
      <c r="D170" s="1047"/>
      <c r="E170" s="1047"/>
      <c r="F170" s="104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6"/>
      <c r="B171" s="1047"/>
      <c r="C171" s="1047"/>
      <c r="D171" s="1047"/>
      <c r="E171" s="1047"/>
      <c r="F171" s="104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6"/>
      <c r="B172" s="1047"/>
      <c r="C172" s="1047"/>
      <c r="D172" s="1047"/>
      <c r="E172" s="1047"/>
      <c r="F172" s="104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6"/>
      <c r="B174" s="1047"/>
      <c r="C174" s="1047"/>
      <c r="D174" s="1047"/>
      <c r="E174" s="1047"/>
      <c r="F174" s="1048"/>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6"/>
      <c r="B176" s="1047"/>
      <c r="C176" s="1047"/>
      <c r="D176" s="1047"/>
      <c r="E176" s="1047"/>
      <c r="F176" s="104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6"/>
      <c r="B177" s="1047"/>
      <c r="C177" s="1047"/>
      <c r="D177" s="1047"/>
      <c r="E177" s="1047"/>
      <c r="F177" s="104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6"/>
      <c r="B178" s="1047"/>
      <c r="C178" s="1047"/>
      <c r="D178" s="1047"/>
      <c r="E178" s="1047"/>
      <c r="F178" s="104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6"/>
      <c r="B179" s="1047"/>
      <c r="C179" s="1047"/>
      <c r="D179" s="1047"/>
      <c r="E179" s="1047"/>
      <c r="F179" s="104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6"/>
      <c r="B180" s="1047"/>
      <c r="C180" s="1047"/>
      <c r="D180" s="1047"/>
      <c r="E180" s="1047"/>
      <c r="F180" s="104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6"/>
      <c r="B181" s="1047"/>
      <c r="C181" s="1047"/>
      <c r="D181" s="1047"/>
      <c r="E181" s="1047"/>
      <c r="F181" s="104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6"/>
      <c r="B182" s="1047"/>
      <c r="C182" s="1047"/>
      <c r="D182" s="1047"/>
      <c r="E182" s="1047"/>
      <c r="F182" s="104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6"/>
      <c r="B183" s="1047"/>
      <c r="C183" s="1047"/>
      <c r="D183" s="1047"/>
      <c r="E183" s="1047"/>
      <c r="F183" s="104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6"/>
      <c r="B184" s="1047"/>
      <c r="C184" s="1047"/>
      <c r="D184" s="1047"/>
      <c r="E184" s="1047"/>
      <c r="F184" s="104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6"/>
      <c r="B185" s="1047"/>
      <c r="C185" s="1047"/>
      <c r="D185" s="1047"/>
      <c r="E185" s="1047"/>
      <c r="F185" s="104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6"/>
      <c r="B187" s="1047"/>
      <c r="C187" s="1047"/>
      <c r="D187" s="1047"/>
      <c r="E187" s="1047"/>
      <c r="F187" s="1048"/>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6"/>
      <c r="B189" s="1047"/>
      <c r="C189" s="1047"/>
      <c r="D189" s="1047"/>
      <c r="E189" s="1047"/>
      <c r="F189" s="104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6"/>
      <c r="B190" s="1047"/>
      <c r="C190" s="1047"/>
      <c r="D190" s="1047"/>
      <c r="E190" s="1047"/>
      <c r="F190" s="104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6"/>
      <c r="B191" s="1047"/>
      <c r="C191" s="1047"/>
      <c r="D191" s="1047"/>
      <c r="E191" s="1047"/>
      <c r="F191" s="104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6"/>
      <c r="B192" s="1047"/>
      <c r="C192" s="1047"/>
      <c r="D192" s="1047"/>
      <c r="E192" s="1047"/>
      <c r="F192" s="104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6"/>
      <c r="B193" s="1047"/>
      <c r="C193" s="1047"/>
      <c r="D193" s="1047"/>
      <c r="E193" s="1047"/>
      <c r="F193" s="104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6"/>
      <c r="B194" s="1047"/>
      <c r="C194" s="1047"/>
      <c r="D194" s="1047"/>
      <c r="E194" s="1047"/>
      <c r="F194" s="104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6"/>
      <c r="B195" s="1047"/>
      <c r="C195" s="1047"/>
      <c r="D195" s="1047"/>
      <c r="E195" s="1047"/>
      <c r="F195" s="104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6"/>
      <c r="B196" s="1047"/>
      <c r="C196" s="1047"/>
      <c r="D196" s="1047"/>
      <c r="E196" s="1047"/>
      <c r="F196" s="104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6"/>
      <c r="B197" s="1047"/>
      <c r="C197" s="1047"/>
      <c r="D197" s="1047"/>
      <c r="E197" s="1047"/>
      <c r="F197" s="104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6"/>
      <c r="B198" s="1047"/>
      <c r="C198" s="1047"/>
      <c r="D198" s="1047"/>
      <c r="E198" s="1047"/>
      <c r="F198" s="104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6"/>
      <c r="B200" s="1047"/>
      <c r="C200" s="1047"/>
      <c r="D200" s="1047"/>
      <c r="E200" s="1047"/>
      <c r="F200" s="1048"/>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6"/>
      <c r="B202" s="1047"/>
      <c r="C202" s="1047"/>
      <c r="D202" s="1047"/>
      <c r="E202" s="1047"/>
      <c r="F202" s="104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6"/>
      <c r="B203" s="1047"/>
      <c r="C203" s="1047"/>
      <c r="D203" s="1047"/>
      <c r="E203" s="1047"/>
      <c r="F203" s="104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6"/>
      <c r="B204" s="1047"/>
      <c r="C204" s="1047"/>
      <c r="D204" s="1047"/>
      <c r="E204" s="1047"/>
      <c r="F204" s="104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6"/>
      <c r="B205" s="1047"/>
      <c r="C205" s="1047"/>
      <c r="D205" s="1047"/>
      <c r="E205" s="1047"/>
      <c r="F205" s="104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6"/>
      <c r="B206" s="1047"/>
      <c r="C206" s="1047"/>
      <c r="D206" s="1047"/>
      <c r="E206" s="1047"/>
      <c r="F206" s="104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6"/>
      <c r="B207" s="1047"/>
      <c r="C207" s="1047"/>
      <c r="D207" s="1047"/>
      <c r="E207" s="1047"/>
      <c r="F207" s="104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6"/>
      <c r="B208" s="1047"/>
      <c r="C208" s="1047"/>
      <c r="D208" s="1047"/>
      <c r="E208" s="1047"/>
      <c r="F208" s="104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6"/>
      <c r="B209" s="1047"/>
      <c r="C209" s="1047"/>
      <c r="D209" s="1047"/>
      <c r="E209" s="1047"/>
      <c r="F209" s="104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6"/>
      <c r="B210" s="1047"/>
      <c r="C210" s="1047"/>
      <c r="D210" s="1047"/>
      <c r="E210" s="1047"/>
      <c r="F210" s="104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6"/>
      <c r="B211" s="1047"/>
      <c r="C211" s="1047"/>
      <c r="D211" s="1047"/>
      <c r="E211" s="1047"/>
      <c r="F211" s="104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6"/>
      <c r="B216" s="1047"/>
      <c r="C216" s="1047"/>
      <c r="D216" s="1047"/>
      <c r="E216" s="1047"/>
      <c r="F216" s="104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6"/>
      <c r="B217" s="1047"/>
      <c r="C217" s="1047"/>
      <c r="D217" s="1047"/>
      <c r="E217" s="1047"/>
      <c r="F217" s="104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6"/>
      <c r="B218" s="1047"/>
      <c r="C218" s="1047"/>
      <c r="D218" s="1047"/>
      <c r="E218" s="1047"/>
      <c r="F218" s="104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6"/>
      <c r="B219" s="1047"/>
      <c r="C219" s="1047"/>
      <c r="D219" s="1047"/>
      <c r="E219" s="1047"/>
      <c r="F219" s="104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6"/>
      <c r="B220" s="1047"/>
      <c r="C220" s="1047"/>
      <c r="D220" s="1047"/>
      <c r="E220" s="1047"/>
      <c r="F220" s="104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6"/>
      <c r="B221" s="1047"/>
      <c r="C221" s="1047"/>
      <c r="D221" s="1047"/>
      <c r="E221" s="1047"/>
      <c r="F221" s="104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6"/>
      <c r="B222" s="1047"/>
      <c r="C222" s="1047"/>
      <c r="D222" s="1047"/>
      <c r="E222" s="1047"/>
      <c r="F222" s="104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6"/>
      <c r="B223" s="1047"/>
      <c r="C223" s="1047"/>
      <c r="D223" s="1047"/>
      <c r="E223" s="1047"/>
      <c r="F223" s="104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6"/>
      <c r="B224" s="1047"/>
      <c r="C224" s="1047"/>
      <c r="D224" s="1047"/>
      <c r="E224" s="1047"/>
      <c r="F224" s="104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6"/>
      <c r="B225" s="1047"/>
      <c r="C225" s="1047"/>
      <c r="D225" s="1047"/>
      <c r="E225" s="1047"/>
      <c r="F225" s="104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6"/>
      <c r="B227" s="1047"/>
      <c r="C227" s="1047"/>
      <c r="D227" s="1047"/>
      <c r="E227" s="1047"/>
      <c r="F227" s="1048"/>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6"/>
      <c r="B229" s="1047"/>
      <c r="C229" s="1047"/>
      <c r="D229" s="1047"/>
      <c r="E229" s="1047"/>
      <c r="F229" s="104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6"/>
      <c r="B230" s="1047"/>
      <c r="C230" s="1047"/>
      <c r="D230" s="1047"/>
      <c r="E230" s="1047"/>
      <c r="F230" s="104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6"/>
      <c r="B231" s="1047"/>
      <c r="C231" s="1047"/>
      <c r="D231" s="1047"/>
      <c r="E231" s="1047"/>
      <c r="F231" s="104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6"/>
      <c r="B232" s="1047"/>
      <c r="C232" s="1047"/>
      <c r="D232" s="1047"/>
      <c r="E232" s="1047"/>
      <c r="F232" s="104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6"/>
      <c r="B233" s="1047"/>
      <c r="C233" s="1047"/>
      <c r="D233" s="1047"/>
      <c r="E233" s="1047"/>
      <c r="F233" s="104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6"/>
      <c r="B234" s="1047"/>
      <c r="C234" s="1047"/>
      <c r="D234" s="1047"/>
      <c r="E234" s="1047"/>
      <c r="F234" s="104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6"/>
      <c r="B235" s="1047"/>
      <c r="C235" s="1047"/>
      <c r="D235" s="1047"/>
      <c r="E235" s="1047"/>
      <c r="F235" s="104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6"/>
      <c r="B236" s="1047"/>
      <c r="C236" s="1047"/>
      <c r="D236" s="1047"/>
      <c r="E236" s="1047"/>
      <c r="F236" s="104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6"/>
      <c r="B237" s="1047"/>
      <c r="C237" s="1047"/>
      <c r="D237" s="1047"/>
      <c r="E237" s="1047"/>
      <c r="F237" s="104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6"/>
      <c r="B238" s="1047"/>
      <c r="C238" s="1047"/>
      <c r="D238" s="1047"/>
      <c r="E238" s="1047"/>
      <c r="F238" s="104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6"/>
      <c r="B240" s="1047"/>
      <c r="C240" s="1047"/>
      <c r="D240" s="1047"/>
      <c r="E240" s="1047"/>
      <c r="F240" s="1048"/>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6"/>
      <c r="B242" s="1047"/>
      <c r="C242" s="1047"/>
      <c r="D242" s="1047"/>
      <c r="E242" s="1047"/>
      <c r="F242" s="104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6"/>
      <c r="B243" s="1047"/>
      <c r="C243" s="1047"/>
      <c r="D243" s="1047"/>
      <c r="E243" s="1047"/>
      <c r="F243" s="104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6"/>
      <c r="B244" s="1047"/>
      <c r="C244" s="1047"/>
      <c r="D244" s="1047"/>
      <c r="E244" s="1047"/>
      <c r="F244" s="104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6"/>
      <c r="B245" s="1047"/>
      <c r="C245" s="1047"/>
      <c r="D245" s="1047"/>
      <c r="E245" s="1047"/>
      <c r="F245" s="104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6"/>
      <c r="B246" s="1047"/>
      <c r="C246" s="1047"/>
      <c r="D246" s="1047"/>
      <c r="E246" s="1047"/>
      <c r="F246" s="104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6"/>
      <c r="B247" s="1047"/>
      <c r="C247" s="1047"/>
      <c r="D247" s="1047"/>
      <c r="E247" s="1047"/>
      <c r="F247" s="104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6"/>
      <c r="B248" s="1047"/>
      <c r="C248" s="1047"/>
      <c r="D248" s="1047"/>
      <c r="E248" s="1047"/>
      <c r="F248" s="104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6"/>
      <c r="B249" s="1047"/>
      <c r="C249" s="1047"/>
      <c r="D249" s="1047"/>
      <c r="E249" s="1047"/>
      <c r="F249" s="104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6"/>
      <c r="B250" s="1047"/>
      <c r="C250" s="1047"/>
      <c r="D250" s="1047"/>
      <c r="E250" s="1047"/>
      <c r="F250" s="104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6"/>
      <c r="B251" s="1047"/>
      <c r="C251" s="1047"/>
      <c r="D251" s="1047"/>
      <c r="E251" s="1047"/>
      <c r="F251" s="104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6"/>
      <c r="B253" s="1047"/>
      <c r="C253" s="1047"/>
      <c r="D253" s="1047"/>
      <c r="E253" s="1047"/>
      <c r="F253" s="1048"/>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6"/>
      <c r="B255" s="1047"/>
      <c r="C255" s="1047"/>
      <c r="D255" s="1047"/>
      <c r="E255" s="1047"/>
      <c r="F255" s="104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6"/>
      <c r="B256" s="1047"/>
      <c r="C256" s="1047"/>
      <c r="D256" s="1047"/>
      <c r="E256" s="1047"/>
      <c r="F256" s="104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6"/>
      <c r="B257" s="1047"/>
      <c r="C257" s="1047"/>
      <c r="D257" s="1047"/>
      <c r="E257" s="1047"/>
      <c r="F257" s="104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6"/>
      <c r="B258" s="1047"/>
      <c r="C258" s="1047"/>
      <c r="D258" s="1047"/>
      <c r="E258" s="1047"/>
      <c r="F258" s="104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6"/>
      <c r="B259" s="1047"/>
      <c r="C259" s="1047"/>
      <c r="D259" s="1047"/>
      <c r="E259" s="1047"/>
      <c r="F259" s="104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6"/>
      <c r="B260" s="1047"/>
      <c r="C260" s="1047"/>
      <c r="D260" s="1047"/>
      <c r="E260" s="1047"/>
      <c r="F260" s="104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6"/>
      <c r="B261" s="1047"/>
      <c r="C261" s="1047"/>
      <c r="D261" s="1047"/>
      <c r="E261" s="1047"/>
      <c r="F261" s="104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6"/>
      <c r="B262" s="1047"/>
      <c r="C262" s="1047"/>
      <c r="D262" s="1047"/>
      <c r="E262" s="1047"/>
      <c r="F262" s="104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6"/>
      <c r="B263" s="1047"/>
      <c r="C263" s="1047"/>
      <c r="D263" s="1047"/>
      <c r="E263" s="1047"/>
      <c r="F263" s="104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6"/>
      <c r="B264" s="1047"/>
      <c r="C264" s="1047"/>
      <c r="D264" s="1047"/>
      <c r="E264" s="1047"/>
      <c r="F264" s="104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防衛省</cp:lastModifiedBy>
  <cp:lastPrinted>2021-06-06T06:48:01Z</cp:lastPrinted>
  <dcterms:created xsi:type="dcterms:W3CDTF">2012-03-13T00:50:25Z</dcterms:created>
  <dcterms:modified xsi:type="dcterms:W3CDTF">2021-07-02T08:18:17Z</dcterms:modified>
</cp:coreProperties>
</file>