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369" i="3"/>
  <c r="AY255" i="3"/>
  <c r="AY616" i="3"/>
  <c r="AY417" i="3"/>
  <c r="AY235"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<sst xmlns="http://schemas.openxmlformats.org/spreadsheetml/2006/main" count="3085" uniqueCount="824">
  <si>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</si>
  <si>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</si>
  <si>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</si>
  <si>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</si>
  <si>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</si>
  <si>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</si>
  <si>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</si>
  <si>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</si>
  <si>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</si>
  <si>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</si>
  <si>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</si>
  <si>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</si>
  <si>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</si>
  <si>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</si>
  <si>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</si>
  <si>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</si>
  <si>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</si>
  <si>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</si>
  <si>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</si>
  <si>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</si>
  <si>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</si>
  <si>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</si>
  <si>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</si>
  <si>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</si>
  <si>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</si>
  <si>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</si>
  <si>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</si>
  <si>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</si>
  <si>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</si>
  <si>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</si>
  <si>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</si>
  <si>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</si>
  <si>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</si>
  <si>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</si>
  <si>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</si>
  <si>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</si>
  <si>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</si>
  <si>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</si>
  <si>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</si>
  <si>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</si>
  <si>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</si>
  <si>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</si>
  <si>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</si>
  <si>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</si>
  <si>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</si>
  <si>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</si>
  <si>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</si>
  <si>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</si>
  <si>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</si>
  <si>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</si>
  <si>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</si>
  <si>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</si>
  <si>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</si>
  <si>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</si>
  <si>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</si>
  <si>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</si>
  <si>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</si>
  <si>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</si>
  <si>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</si>
  <si>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</si>
  <si>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</si>
  <si>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</si>
  <si>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</si>
  <si>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</si>
  <si>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</si>
  <si>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</si>
  <si>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</si>
  <si>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</si>
  <si>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</si>
  <si>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</si>
  <si>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</si>
  <si>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</si>
  <si>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</si>
  <si>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</si>
  <si>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</si>
  <si>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</si>
  <si>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</si>
  <si>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</si>
  <si>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</si>
  <si>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</si>
  <si>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</si>
  <si>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</si>
  <si>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</si>
  <si>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</si>
  <si>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</si>
  <si>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</si>
  <si>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</si>
  <si>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</si>
  <si>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</si>
  <si>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</si>
  <si>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</si>
  <si>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</si>
  <si>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</si>
  <si>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</si>
  <si>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</si>
  <si>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</si>
  <si>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</si>
  <si>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</si>
  <si>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</si>
  <si>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</si>
  <si>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</si>
  <si>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</si>
  <si>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</si>
  <si>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</si>
  <si>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</si>
  <si>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</si>
  <si>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</si>
  <si>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</si>
  <si>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</si>
  <si>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</si>
  <si>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</si>
  <si>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</si>
  <si>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</si>
  <si>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</si>
  <si>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</si>
  <si>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</si>
  <si>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</si>
  <si>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</si>
  <si>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</si>
  <si>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</si>
  <si>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</si>
  <si>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</si>
  <si>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</si>
  <si>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</si>
  <si>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</si>
  <si>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</si>
  <si>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</si>
  <si>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</si>
  <si>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</si>
  <si>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</si>
  <si>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</si>
  <si>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</si>
  <si>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</si>
  <si>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</si>
  <si>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</si>
  <si>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</si>
  <si>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</si>
  <si>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</si>
  <si>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</si>
  <si>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</si>
  <si>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</si>
  <si>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</si>
  <si>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</si>
  <si>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</si>
  <si>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</si>
  <si>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</si>
  <si>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</si>
  <si>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</si>
  <si>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</si>
  <si>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</si>
  <si>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</si>
  <si>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</si>
  <si>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</si>
  <si>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</si>
  <si>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</si>
  <si>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</si>
  <si>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</si>
  <si>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</si>
  <si>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</si>
  <si>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</si>
  <si>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</si>
  <si>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</si>
  <si>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</si>
  <si>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</si>
  <si>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</si>
  <si>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</si>
  <si>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</si>
  <si>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</si>
  <si>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</si>
  <si>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</si>
  <si>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</si>
  <si>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</si>
  <si>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</si>
  <si>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</si>
  <si>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</si>
  <si>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</si>
  <si>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</si>
  <si>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</si>
  <si>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</si>
  <si>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</si>
  <si>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</si>
  <si>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</si>
  <si>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</si>
  <si>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</si>
  <si>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</si>
  <si>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</si>
  <si>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</si>
  <si>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</si>
  <si>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</si>
  <si>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</si>
  <si>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</si>
  <si>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</si>
  <si>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</si>
  <si>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</si>
  <si>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</si>
  <si>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</si>
  <si>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</si>
  <si>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</si>
  <si>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</si>
  <si>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</si>
  <si>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</si>
  <si>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</si>
  <si>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</si>
  <si>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</si>
  <si>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</si>
  <si>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</si>
  <si>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</si>
  <si>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</si>
  <si>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</si>
  <si>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</si>
  <si>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</si>
  <si>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</si>
  <si>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</si>
  <si>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</si>
  <si>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</si>
  <si>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</si>
  <si>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</si>
  <si>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</si>
  <si>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</si>
  <si>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</si>
  <si>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</si>
  <si>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</si>
  <si>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</si>
  <si>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</si>
  <si>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</si>
  <si>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</si>
  <si>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</si>
  <si>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</si>
  <si>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</si>
  <si>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</si>
  <si>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</si>
  <si>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</si>
  <si>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</si>
  <si>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</si>
  <si>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</si>
  <si>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</si>
  <si>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</si>
  <si>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</si>
  <si>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</si>
  <si>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</si>
  <si>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</si>
  <si>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</si>
  <si>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</si>
  <si>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</si>
  <si>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</si>
  <si>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</si>
  <si>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</si>
  <si>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</si>
  <si>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</si>
  <si>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</si>
  <si>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</si>
  <si>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</si>
  <si>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</si>
  <si>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</si>
  <si>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</si>
  <si>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</si>
  <si>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</si>
  <si>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</si>
  <si>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</si>
  <si>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</si>
  <si>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</si>
  <si>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</si>
  <si>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</si>
  <si>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</si>
  <si>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</si>
  <si>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</si>
  <si>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</si>
  <si>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</si>
  <si>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</si>
  <si>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</si>
  <si>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</si>
  <si>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</si>
  <si>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</si>
  <si>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</si>
  <si>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</si>
  <si>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</si>
  <si>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</si>
  <si>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</si>
  <si>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</si>
  <si>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</si>
  <si>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</si>
  <si>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</si>
  <si>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</si>
  <si>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</si>
  <si>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</si>
  <si>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</si>
  <si>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</si>
  <si>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</si>
  <si>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</si>
  <si>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</si>
  <si>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</si>
  <si>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</si>
  <si>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</si>
  <si>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</si>
  <si>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</si>
  <si>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</si>
  <si>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</si>
  <si>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</si>
  <si>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</si>
  <si>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</si>
  <si>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</si>
  <si>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</si>
  <si>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</si>
  <si>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</si>
  <si>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</si>
  <si>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</si>
  <si>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</si>
  <si>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</si>
  <si>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</si>
  <si>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</si>
  <si>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</si>
  <si>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</si>
  <si>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</si>
  <si>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</si>
  <si>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</si>
  <si>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</si>
  <si>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</si>
  <si>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</si>
  <si>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</si>
  <si>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</si>
  <si>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</si>
  <si>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</si>
  <si>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</si>
  <si>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</si>
  <si>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</si>
  <si>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</si>
  <si>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</si>
  <si>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</si>
  <si>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</si>
  <si>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</si>
  <si>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</si>
  <si>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</si>
  <si>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</si>
  <si>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</si>
  <si>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</si>
  <si>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</si>
  <si>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</si>
  <si>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</si>
  <si>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</si>
  <si>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</si>
  <si>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</si>
  <si>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</si>
  <si>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</si>
  <si>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</si>
  <si>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</si>
  <si>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</si>
  <si>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</si>
  <si>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</si>
  <si>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</si>
  <si>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</si>
  <si>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</si>
  <si>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</si>
  <si>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</si>
  <si>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</si>
  <si>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</si>
  <si>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</si>
  <si>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</si>
  <si>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</si>
  <si>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</si>
  <si>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</si>
  <si>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</si>
  <si>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</si>
  <si>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</si>
  <si>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</si>
  <si>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</si>
  <si>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</si>
  <si>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</si>
  <si>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</si>
  <si>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</si>
  <si>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</si>
  <si>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</si>
  <si>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</si>
  <si>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</si>
  <si>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</si>
  <si>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</si>
  <si>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</si>
  <si>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</si>
  <si>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</si>
  <si>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</si>
  <si>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</si>
  <si>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</si>
  <si>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</si>
  <si>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</si>
  <si>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</si>
  <si>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</si>
  <si>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</si>
  <si>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</si>
  <si>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</si>
  <si>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</si>
  <si>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</si>
  <si>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</si>
  <si>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</si>
  <si>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</si>
  <si>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</si>
  <si>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</si>
  <si>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</si>
  <si>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</si>
  <si>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</si>
  <si>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</si>
  <si>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</si>
  <si>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</si>
  <si>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</si>
  <si>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</si>
  <si>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</si>
  <si>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</si>
  <si>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</si>
  <si>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</si>
  <si>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</si>
  <si>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</si>
  <si>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</si>
  <si>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</si>
  <si>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</si>
  <si>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</si>
  <si>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</si>
  <si>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</si>
  <si>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</si>
  <si>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</si>
  <si>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</si>
  <si>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</si>
  <si>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</si>
  <si>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</si>
  <si>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</si>
  <si>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</si>
  <si>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</si>
  <si>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</si>
  <si>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</si>
  <si>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</si>
  <si>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</si>
  <si>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</si>
  <si>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</si>
  <si>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</si>
  <si>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</si>
  <si>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</si>
  <si>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</si>
  <si>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</si>
  <si>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</si>
  <si>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</si>
  <si>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</si>
  <si>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</si>
  <si>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</si>
  <si>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</si>
  <si>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</si>
  <si>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</si>
  <si>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</si>
  <si>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</si>
  <si>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</si>
  <si>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</si>
  <si>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</si>
  <si>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</si>
  <si>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</si>
  <si>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</si>
  <si>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</si>
  <si>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</si>
  <si>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</si>
  <si>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</si>
  <si>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</si>
  <si>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</si>
  <si>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</si>
  <si>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</si>
  <si>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</si>
  <si>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</si>
  <si>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</si>
  <si>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</si>
  <si>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</si>
  <si>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</si>
  <si>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</si>
  <si>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</si>
  <si>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</si>
  <si>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</si>
  <si>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</si>
  <si>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</si>
  <si>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</si>
  <si>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</si>
  <si>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</si>
  <si>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</si>
  <si>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</si>
  <si>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</si>
  <si>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</si>
  <si>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</si>
  <si>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</si>
  <si>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</si>
  <si>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</si>
  <si>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</si>
  <si>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</si>
  <si>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</si>
  <si>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</si>
  <si>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</si>
  <si>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</si>
  <si>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</si>
  <si>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</si>
  <si>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</si>
  <si>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</si>
  <si>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</si>
  <si>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</si>
  <si>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</si>
  <si>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</si>
  <si>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</si>
  <si>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</si>
  <si>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</si>
  <si>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</si>
  <si>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</si>
  <si>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</si>
  <si>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</si>
  <si>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</si>
  <si>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</si>
  <si>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</si>
  <si>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</si>
  <si>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</si>
  <si>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</si>
  <si>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</si>
  <si>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</si>
  <si>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</si>
  <si>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</si>
  <si>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</si>
  <si>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</si>
  <si>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</si>
  <si>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</si>
  <si>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</si>
  <si>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</si>
  <si>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</si>
  <si>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</si>
  <si>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</si>
  <si>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</si>
  <si>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</si>
  <si>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</si>
  <si>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</si>
  <si>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</si>
  <si>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</si>
  <si>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</si>
  <si>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</si>
  <si>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</si>
  <si>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</si>
  <si>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</si>
  <si>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</si>
  <si>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</si>
  <si>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</si>
  <si>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</si>
  <si>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</si>
  <si>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</si>
  <si>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</si>
  <si>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</si>
  <si>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</si>
  <si>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</si>
  <si>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</si>
  <si>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</si>
  <si>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</si>
  <si>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</si>
  <si>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</si>
  <si>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</si>
  <si>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</si>
  <si>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</si>
  <si>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</si>
  <si>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</si>
  <si>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</si>
  <si>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</si>
  <si>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</si>
  <si>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</si>
  <si>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</si>
  <si>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</si>
  <si>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</si>
  <si>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</si>
  <si>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</si>
  <si>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</si>
  <si>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</si>
  <si>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</si>
  <si>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</si>
  <si>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</si>
  <si>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</si>
  <si>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</si>
  <si>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</si>
  <si>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</si>
  <si>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</si>
  <si>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</si>
  <si>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</si>
  <si>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</si>
  <si>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</si>
  <si>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</si>
  <si>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</si>
  <si>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</si>
  <si>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</si>
  <si>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</si>
  <si>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</si>
  <si>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</si>
  <si>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</si>
  <si>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</si>
  <si>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</si>
  <si>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</si>
  <si>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</si>
  <si>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</si>
  <si>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</si>
  <si>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</si>
  <si>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</si>
  <si>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</si>
  <si>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</si>
  <si>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</si>
  <si>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</si>
  <si>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</si>
  <si>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</si>
  <si>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</si>
  <si>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</si>
  <si>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</si>
  <si>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</si>
  <si>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</si>
  <si>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</si>
  <si>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</si>
  <si>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</si>
  <si>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</si>
  <si>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</si>
  <si>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</si>
  <si>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</si>
  <si>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</si>
  <si>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</si>
  <si>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</si>
  <si>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</si>
  <si>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</si>
  <si>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</si>
  <si>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</si>
  <si>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</si>
  <si>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</si>
  <si>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</si>
  <si>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</si>
  <si>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</si>
  <si>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</si>
  <si>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</si>
  <si>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</si>
  <si>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</si>
  <si>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</si>
  <si>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</si>
  <si>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</si>
  <si>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</si>
  <si>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</si>
  <si>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</si>
  <si>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</si>
  <si>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</si>
  <si>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</si>
  <si>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</si>
  <si>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</si>
  <si>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</si>
  <si>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</si>
  <si>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</si>
  <si>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</si>
  <si>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</si>
  <si>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</si>
  <si>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</si>
  <si>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</si>
  <si>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</si>
  <si>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</si>
  <si>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</si>
  <si>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</si>
  <si>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</si>
  <si>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</si>
  <si>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</si>
  <si>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</si>
  <si>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</si>
  <si>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</si>
  <si>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</si>
  <si>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</si>
  <si>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</si>
  <si>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</si>
  <si>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</si>
  <si>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</si>
  <si>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</si>
  <si>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</si>
  <si>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</si>
  <si>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</si>
  <si>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</si>
  <si>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</si>
  <si>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</si>
  <si>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</si>
  <si>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</si>
  <si>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</si>
  <si>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</si>
  <si>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</si>
  <si>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</si>
  <si>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</si>
  <si>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</si>
  <si>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</si>
  <si>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</si>
  <si>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</si>
  <si>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</si>
  <si>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</si>
  <si>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</si>
  <si>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</si>
  <si>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</si>
  <si>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</si>
  <si>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</si>
  <si>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</si>
  <si>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</si>
  <si>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</si>
  <si>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</si>
  <si>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</si>
  <si>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</si>
  <si>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</si>
  <si>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</si>
  <si>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</si>
  <si>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</si>
  <si>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</si>
  <si>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</si>
  <si>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</si>
  <si>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</si>
  <si>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</si>
  <si>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</si>
  <si>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</si>
  <si>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</si>
  <si>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</si>
  <si>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</si>
  <si>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</si>
  <si>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</si>
  <si>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</si>
  <si>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</si>
  <si>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</si>
  <si>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</si>
  <si>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</si>
  <si>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</si>
  <si>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</si>
  <si>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医療施行費</t>
    <rPh sb="0" eb="2">
      <t>イリョウ</t>
    </rPh>
    <rPh sb="2" eb="4">
      <t>セコウ</t>
    </rPh>
    <rPh sb="4" eb="5">
      <t>ヒ</t>
    </rPh>
    <phoneticPr fontId="5"/>
  </si>
  <si>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</si>
  <si>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</si>
  <si>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</si>
  <si>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</si>
  <si>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</si>
  <si>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</si>
  <si>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　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薬品、医療用消耗品の購入及び病院運営のための業務委託等の事業である。</t>
  </si>
  <si>
    <t>-</t>
  </si>
  <si>
    <t>　当該経費は、隊員及び家族等に対する平素からの診療や医療従事者への教育訓練のほか、予想し得ない各種事態における隊員の診療等にも使用されるものであり、成果目標等を定量的に示すのは困難である。</t>
  </si>
  <si>
    <t>医薬品等を整備し、自衛隊病院等における適切な医療を提供する。</t>
  </si>
  <si>
    <t>自衛隊病院等の診療体制を整備し、自衛官等の健康の維持を図り、自衛隊の任務遂行のための態勢を構築。</t>
  </si>
  <si>
    <t>診療対象の自衛官等の数</t>
  </si>
  <si>
    <t>人</t>
    <rPh sb="0" eb="1">
      <t>ニン</t>
    </rPh>
    <phoneticPr fontId="5"/>
  </si>
  <si>
    <t>自衛隊病院等、医務室の箇所数</t>
    <rPh sb="0" eb="3">
      <t>ジエイタイ</t>
    </rPh>
    <rPh sb="3" eb="5">
      <t>ビョウイン</t>
    </rPh>
    <rPh sb="5" eb="6">
      <t>トウ</t>
    </rPh>
    <rPh sb="7" eb="10">
      <t>イムシツ</t>
    </rPh>
    <rPh sb="11" eb="13">
      <t>カショ</t>
    </rPh>
    <rPh sb="13" eb="14">
      <t>スウ</t>
    </rPh>
    <phoneticPr fontId="5"/>
  </si>
  <si>
    <t>部内医療機関（箇所）</t>
  </si>
  <si>
    <t>12,172/227,437</t>
  </si>
  <si>
    <t>12.513/226,640</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</si>
  <si>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</si>
  <si>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</si>
  <si>
    <t>－</t>
  </si>
  <si>
    <t>－</t>
    <phoneticPr fontId="5"/>
  </si>
  <si>
    <t>　自衛隊員の壮健性を維持するとともに、各種事態への対処や国内外における多様な任務に対応し得る衛生機能の強化等</t>
    <rPh sb="1" eb="4">
      <t>ジエイタイ</t>
    </rPh>
    <rPh sb="25" eb="27">
      <t>タイショ</t>
    </rPh>
    <rPh sb="28" eb="31">
      <t>コクナイガイ</t>
    </rPh>
    <phoneticPr fontId="5"/>
  </si>
  <si>
    <t>各種事態時の実効的な衛生機能を確保するための態勢等を整備。</t>
    <rPh sb="0" eb="2">
      <t>カクシュ</t>
    </rPh>
    <rPh sb="2" eb="4">
      <t>ジタイ</t>
    </rPh>
    <rPh sb="4" eb="5">
      <t>ジ</t>
    </rPh>
    <rPh sb="6" eb="8">
      <t>ジッコウ</t>
    </rPh>
    <rPh sb="8" eb="9">
      <t>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</si>
  <si>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rPh sb="4" eb="5">
      <t>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</si>
  <si>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</si>
  <si>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令和５年度</t>
    <rPh sb="0" eb="1">
      <t>レイ</t>
    </rPh>
    <rPh sb="1" eb="2">
      <t>カズ</t>
    </rPh>
    <rPh sb="3" eb="5">
      <t>ネンド</t>
    </rPh>
    <rPh sb="4" eb="5">
      <t>ド</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</si>
  <si>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</si>
  <si>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</si>
  <si>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t>
  </si>
  <si>
    <t>有</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</si>
  <si>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</si>
  <si>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</si>
  <si>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契約件数の９割以上が一般競争入札もしくは競争性のある随意契約である。</t>
    <rPh sb="0" eb="2">
      <t>ケイヤク</t>
    </rPh>
    <rPh sb="2" eb="4">
      <t>ケンスウ</t>
    </rPh>
    <rPh sb="6" eb="7">
      <t>ワリ</t>
    </rPh>
    <rPh sb="7" eb="9">
      <t>イジョウ</t>
    </rPh>
    <rPh sb="10" eb="12">
      <t>イッパン</t>
    </rPh>
    <rPh sb="12" eb="14">
      <t>キョウソウ</t>
    </rPh>
    <rPh sb="14" eb="16">
      <t>ニュウサツ</t>
    </rPh>
    <rPh sb="20" eb="23">
      <t>キョウソウセイ</t>
    </rPh>
    <rPh sb="26" eb="28">
      <t>ズイイ</t>
    </rPh>
    <rPh sb="28" eb="30">
      <t>ケイヤク</t>
    </rPh>
    <phoneticPr fontId="5"/>
  </si>
  <si>
    <t>契約行為に基づく支出</t>
    <rPh sb="0" eb="2">
      <t>ケイヤク</t>
    </rPh>
    <rPh sb="2" eb="4">
      <t>コウイ</t>
    </rPh>
    <rPh sb="5" eb="6">
      <t>モト</t>
    </rPh>
    <rPh sb="8" eb="10">
      <t>シシュツ</t>
    </rPh>
    <phoneticPr fontId="5"/>
  </si>
  <si>
    <t>競争性のある契約行為に基づく費用であり、妥当である。</t>
  </si>
  <si>
    <t>下請け等はない</t>
    <rPh sb="0" eb="2">
      <t>シタウ</t>
    </rPh>
    <rPh sb="3" eb="4">
      <t>トウ</t>
    </rPh>
    <phoneticPr fontId="5"/>
  </si>
  <si>
    <t>限定されている</t>
    <rPh sb="0" eb="2">
      <t>ゲンテイ</t>
    </rPh>
    <phoneticPr fontId="5"/>
  </si>
  <si>
    <t>点検結果に記載</t>
    <rPh sb="0" eb="2">
      <t>テンケン</t>
    </rPh>
    <rPh sb="2" eb="4">
      <t>ケッカ</t>
    </rPh>
    <rPh sb="5" eb="7">
      <t>キサイ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</si>
  <si>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</si>
  <si>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</si>
  <si>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活動実績数が当初見込みと同数のため見込みに見合ったものである。</t>
  </si>
  <si>
    <t>適切に活用されている</t>
  </si>
  <si>
    <t>【国費投入の必要性・事業の有効性】
　自衛隊衛生は、国内外における自衛隊の各種行動に対する衛生支援をはじめ、災害派遣における被災者への医療支援、国際平和協力活動における医療支援、平時においては自衛隊員に対して心身の健康を維持するための診療・健康管理等を実施しており、自衛隊の各種任務を遂行する部隊の人的戦力を最大限発揮するために必要不可欠なものとなっている。また防衛省・自衛隊の任務の特性から、自己完結性が重要であり、衛生部隊や自衛隊病院等における医療の提供に必要な医薬品や医療用消耗品の購入等については、防衛省が実施することが適切である。
【事業の効率性】
　・後発医薬品の使用促進について、政府においては｢経済財政改革の基本方針２００７｣（平成１９年６月閣議決定）により、｢平成２４年度までに、後発医薬品の数量シェアを３０％以上にする｣という目標を掲げていたが、平成２５年４月、厚生労働省医政局経済課より提示されたロードマップでは目標値を新たに６０％として設定され、さらに平成２７年６月の閣議決定において、平成２９年度中に７０％以上とするとともに、平成３０年度から平成３２年度末までの間のなるべく早い時期に「８０％以上」とする目標が定められた。
防衛省・自衛隊において後発医薬品については、使用状況のフォローアップや自衛隊病院等後発医薬品採用リストの活用、積極的な一般競争契約の採用による医薬品の購入等を実施することにより、平成２１年度に政府目標である３０％を達成し、以降採用率を伸ばしており、平成２９年度においても政府目標である９０％を達成するなど、更なる後発医薬品の使用について努めていくところである。
　・当該経費の支出先・使途については、民間会社への資金の流れを調査したところ、支出先は医療用医薬品取扱業者等であり問題ないことを確認。また、契約方法や執行についても適正に処理されている。
【総合評価】
　医療施行費は、防衛省・自衛隊の任務遂行に必要不可欠な事業である。</t>
    <rPh sb="461" eb="462">
      <t>チュウ</t>
    </rPh>
    <phoneticPr fontId="5"/>
  </si>
  <si>
    <t>更なる後発医薬品の使用促進に努める。</t>
  </si>
  <si>
    <t>-</t>
    <phoneticPr fontId="5"/>
  </si>
  <si>
    <t>医療費</t>
    <rPh sb="0" eb="2">
      <t>イリョウ</t>
    </rPh>
    <rPh sb="2" eb="3">
      <t>ヒ</t>
    </rPh>
    <phoneticPr fontId="5"/>
  </si>
  <si>
    <t>営舎費</t>
    <rPh sb="0" eb="2">
      <t>エイシャ</t>
    </rPh>
    <rPh sb="2" eb="3">
      <t>ヒ</t>
    </rPh>
    <phoneticPr fontId="5"/>
  </si>
  <si>
    <t>0008</t>
    <phoneticPr fontId="5"/>
  </si>
  <si>
    <t>0465</t>
    <phoneticPr fontId="5"/>
  </si>
  <si>
    <t>0361</t>
    <phoneticPr fontId="5"/>
  </si>
  <si>
    <t>0205</t>
    <phoneticPr fontId="5"/>
  </si>
  <si>
    <t>0269</t>
    <phoneticPr fontId="5"/>
  </si>
  <si>
    <t>0264</t>
    <phoneticPr fontId="5"/>
  </si>
  <si>
    <t>0254</t>
    <phoneticPr fontId="5"/>
  </si>
  <si>
    <t>医療施行費</t>
    <rPh sb="0" eb="2">
      <t>イリョウ</t>
    </rPh>
    <rPh sb="2" eb="4">
      <t>セコウ</t>
    </rPh>
    <rPh sb="4" eb="5">
      <t>ヒ</t>
    </rPh>
    <phoneticPr fontId="5"/>
  </si>
  <si>
    <t>医薬費及び医薬用消耗品の取得</t>
    <rPh sb="0" eb="2">
      <t>イヤク</t>
    </rPh>
    <rPh sb="2" eb="3">
      <t>ヒ</t>
    </rPh>
    <rPh sb="3" eb="4">
      <t>オヨ</t>
    </rPh>
    <rPh sb="5" eb="7">
      <t>イヤク</t>
    </rPh>
    <rPh sb="7" eb="8">
      <t>ヨウ</t>
    </rPh>
    <rPh sb="8" eb="11">
      <t>ショウモウヒン</t>
    </rPh>
    <rPh sb="12" eb="14">
      <t>シュトク</t>
    </rPh>
    <phoneticPr fontId="5"/>
  </si>
  <si>
    <t>A.アルフレッサ（株）</t>
    <rPh sb="8" eb="11">
      <t>カブ</t>
    </rPh>
    <phoneticPr fontId="5"/>
  </si>
  <si>
    <t>B.日本赤十字社</t>
    <rPh sb="2" eb="4">
      <t>ニホン</t>
    </rPh>
    <rPh sb="4" eb="7">
      <t>セキジュウジ</t>
    </rPh>
    <rPh sb="7" eb="8">
      <t>シャ</t>
    </rPh>
    <phoneticPr fontId="5"/>
  </si>
  <si>
    <t>アルフレッサ（株）</t>
    <rPh sb="6" eb="9">
      <t>カブ</t>
    </rPh>
    <phoneticPr fontId="5"/>
  </si>
  <si>
    <t>（株）スズケン</t>
    <rPh sb="0" eb="3">
      <t>カブ</t>
    </rPh>
    <phoneticPr fontId="5"/>
  </si>
  <si>
    <t>（株）イノメディックス</t>
    <rPh sb="0" eb="3">
      <t>カブ</t>
    </rPh>
    <phoneticPr fontId="5"/>
  </si>
  <si>
    <t>東邦薬品（株）</t>
    <rPh sb="0" eb="2">
      <t>トウホウ</t>
    </rPh>
    <rPh sb="2" eb="4">
      <t>ヤクヒン</t>
    </rPh>
    <rPh sb="4" eb="7">
      <t>カブ</t>
    </rPh>
    <phoneticPr fontId="5"/>
  </si>
  <si>
    <t>（株）ヘルス</t>
    <rPh sb="0" eb="3">
      <t>カブ</t>
    </rPh>
    <phoneticPr fontId="5"/>
  </si>
  <si>
    <t>（株）メディセオ</t>
    <rPh sb="0" eb="3">
      <t>カブ</t>
    </rPh>
    <phoneticPr fontId="5"/>
  </si>
  <si>
    <t>（株）栗原医療器械店</t>
    <rPh sb="0" eb="3">
      <t>カブ</t>
    </rPh>
    <rPh sb="3" eb="5">
      <t>クリハラ</t>
    </rPh>
    <rPh sb="5" eb="7">
      <t>イリョウ</t>
    </rPh>
    <rPh sb="7" eb="9">
      <t>キカイ</t>
    </rPh>
    <rPh sb="9" eb="10">
      <t>テン</t>
    </rPh>
    <phoneticPr fontId="5"/>
  </si>
  <si>
    <t>（株）アスト</t>
    <rPh sb="0" eb="3">
      <t>カブ</t>
    </rPh>
    <phoneticPr fontId="5"/>
  </si>
  <si>
    <t>（株）ニチイ学館</t>
    <rPh sb="0" eb="3">
      <t>カブ</t>
    </rPh>
    <rPh sb="6" eb="8">
      <t>ガッカン</t>
    </rPh>
    <phoneticPr fontId="5"/>
  </si>
  <si>
    <t>（株）ＭＭコーポレーション</t>
    <rPh sb="0" eb="3">
      <t>カブ</t>
    </rPh>
    <phoneticPr fontId="5"/>
  </si>
  <si>
    <t>日本赤十字社</t>
    <rPh sb="0" eb="2">
      <t>ニホン</t>
    </rPh>
    <rPh sb="2" eb="6">
      <t>セキジュウジシャ</t>
    </rPh>
    <phoneticPr fontId="5"/>
  </si>
  <si>
    <t>（株）皆藤製作所</t>
    <rPh sb="0" eb="3">
      <t>カブ</t>
    </rPh>
    <rPh sb="3" eb="5">
      <t>カイトウ</t>
    </rPh>
    <rPh sb="5" eb="8">
      <t>セイサクショ</t>
    </rPh>
    <phoneticPr fontId="5"/>
  </si>
  <si>
    <t>（株）ムトウ</t>
    <rPh sb="0" eb="3">
      <t>カブ</t>
    </rPh>
    <phoneticPr fontId="5"/>
  </si>
  <si>
    <t>新成物産（株）</t>
    <rPh sb="0" eb="2">
      <t>シンセイ</t>
    </rPh>
    <rPh sb="2" eb="4">
      <t>ブッサン</t>
    </rPh>
    <rPh sb="4" eb="7">
      <t>カブ</t>
    </rPh>
    <phoneticPr fontId="5"/>
  </si>
  <si>
    <t>ノアインターナショナル（株）</t>
    <rPh sb="11" eb="14">
      <t>カブ</t>
    </rPh>
    <phoneticPr fontId="5"/>
  </si>
  <si>
    <t>ケーオーデンタル(株)</t>
    <rPh sb="8" eb="11">
      <t>カブ</t>
    </rPh>
    <phoneticPr fontId="5"/>
  </si>
  <si>
    <t>（株）ソラスト</t>
    <rPh sb="0" eb="3">
      <t>カブ</t>
    </rPh>
    <phoneticPr fontId="5"/>
  </si>
  <si>
    <t>アムロジピン錠５ｍｇ「明治」</t>
    <phoneticPr fontId="5"/>
  </si>
  <si>
    <t>ビクタルビ配合錠</t>
    <phoneticPr fontId="5"/>
  </si>
  <si>
    <t>バッグ　ディスポーザブル吸引バッグ　フィットフィックス　他１０品目</t>
    <phoneticPr fontId="5"/>
  </si>
  <si>
    <t>プランルカスト錠２２５「ＥＫ」</t>
    <phoneticPr fontId="5"/>
  </si>
  <si>
    <t>ヒュミラ皮下注４０ｍｇペン０．４ｍＬ</t>
    <phoneticPr fontId="5"/>
  </si>
  <si>
    <t>ＡＥＤ用バッテリー（ＦＲ３用）以下２品目</t>
    <phoneticPr fontId="5"/>
  </si>
  <si>
    <t>ウルトラサート　ＬＴ　他８品目</t>
    <phoneticPr fontId="5"/>
  </si>
  <si>
    <t>Ｖａｌｉａｎｔ　Ｎａｖｉｏｎ胸部ステントグラフト　他２品目</t>
    <phoneticPr fontId="5"/>
  </si>
  <si>
    <t>医事会計派遣業務</t>
    <phoneticPr fontId="5"/>
  </si>
  <si>
    <t>ハイブリッドグローブさくら　他２品目</t>
    <phoneticPr fontId="5"/>
  </si>
  <si>
    <t>赤血球液ーLR「日赤」</t>
    <phoneticPr fontId="5"/>
  </si>
  <si>
    <t>感染症対策用防護服</t>
    <phoneticPr fontId="5"/>
  </si>
  <si>
    <t>非天然ゴム製検査・検診用手袋</t>
    <phoneticPr fontId="5"/>
  </si>
  <si>
    <t>感染防護服セット，医療従事者用</t>
    <phoneticPr fontId="5"/>
  </si>
  <si>
    <t>モデュラーローテーティングヒンジ脛骨インサート、</t>
    <phoneticPr fontId="5"/>
  </si>
  <si>
    <t>フリップカッターⅡ</t>
    <phoneticPr fontId="5"/>
  </si>
  <si>
    <t>ＳＡＲＳコロナウイルス抗原キット</t>
    <phoneticPr fontId="5"/>
  </si>
  <si>
    <t>歯科鋳造用金銀パラジウム合金</t>
    <phoneticPr fontId="5"/>
  </si>
  <si>
    <t>医療事務の部外委託</t>
    <phoneticPr fontId="5"/>
  </si>
  <si>
    <t>眼内レンズＨＯＹＡ－ＰＳ　ＡＦ－１（ＵＹ）</t>
    <phoneticPr fontId="5"/>
  </si>
  <si>
    <t>-</t>
    <phoneticPr fontId="5"/>
  </si>
  <si>
    <t>12.846/226,640</t>
    <phoneticPr fontId="5"/>
  </si>
  <si>
    <t>12,202/226,640</t>
    <phoneticPr fontId="5"/>
  </si>
  <si>
    <t>執行実績額（Ｘ）／対象人員（Ｙ）　　　　　　　　　　　　</t>
    <phoneticPr fontId="5"/>
  </si>
  <si>
    <t>百万円／人</t>
    <rPh sb="0" eb="3">
      <t>ヒャクマンエン</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</si>
  <si>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</si>
  <si>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●国際感染症患者搬送に係る運用構想の具体化を図るため、各種要領の精緻化を行った。また、高機能型アイソレーターが納入された。
●自衛隊病院の拠点化・高機能化を図るため、入間病院（仮称）にあっては本体工事（第Ⅱ期）を、横須賀病院にあっては建替のための基本検討を開始し、各病院の整備を着実に実施した。
●令和２年度予算において、入間病院（仮称）建設のための本体工事（第Ⅲ期）として約５２億円、横須賀病院建替のための基本設計として約１.１億円、福岡病院建替のための土壌汚染調査として約０.１億円を計上した。また、平素からの自衛隊の衛生運用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</si>
  <si>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●戦傷医療対処能力（患者後送含む）の維持・向上に繋がる教育訓練等及び各自衛隊共通の養成課程の一元化等、検討を実施した。</t>
    <phoneticPr fontId="5"/>
  </si>
  <si>
    <t>●兼業先の拡充や通修制度の日数制限の撤廃といった研修・診療機会の拡充施策の利用を促進をするために、防衛医科大学校病院で研修する医官や防衛医科大学校学生に対して教育を累次行った。
●防衛医科大学校病院として７対１看護体制の導入に向けて、看護師の定員増、フルタイム非常勤の活用等による体制整備を行った。
●看護官研修の充実を図るため、外傷患者等に対する救急初期対応能力等の向上を図る救急等看護技術研修に必要な基盤の整備を行った。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</si>
  <si>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●令和２年度予算において、衛生機能の諸課題の解決に向けた諸外国の取組・体制整備等に関する調査経費として、約３千６百万円を計上した。</t>
    <phoneticPr fontId="5"/>
  </si>
  <si>
    <t>　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必要な医療を提供することを目的としている。</t>
    <phoneticPr fontId="5"/>
  </si>
  <si>
    <t>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必要な医療を提供することを目的としている。</t>
    <phoneticPr fontId="5"/>
  </si>
  <si>
    <t>自衛隊の各種任務を遂行する部隊の人的戦力を最大限発揮するために必要不可欠な事業である。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</si>
</sst>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0</xdr:colOff>
          <xdr:row>747</xdr:row>
          <xdr:rowOff>276225</xdr:rowOff>
        </xdr:from>
        <xdr:to>
          <xdr:col>49</xdr:col>
          <xdr:colOff>180975</xdr:colOff>
          <xdr:row>765</xdr:row>
          <xdr:rowOff>581025</xdr:rowOff>
        </xdr:to>
        <xdr:sp macro="" textlink="">
          <xdr:nvSpPr>
            <xdr:cNvPr id="1025" name="オブジェクト 3" hidden="1">
              <a:extLst>
                <a:ext uri="{63B3BB69-23CF-44E3-9099-C40C66FF867C}">
                  <a14:compatExt spid="_x0000_s102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279</v>
      </c>
      <c r="AT2" s="207"/>
      <c r="AU2" s="207"/>
      <c r="AV2" s="98" t="str">
        <f>IF(AW2="","","-")</f>
        <v/>
      </c>
      <c r="AW2" s="395"/>
      <c r="AX2" s="395"/>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446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3" t="s">
        <v>390</v>
      </c>
      <c r="Z7" s="296"/>
      <c r="AA7" s="296"/>
      <c r="AB7" s="296"/>
      <c r="AC7" s="296"/>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821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12106</v>
      </c>
      <c r="Q13" s="164"/>
      <c r="R13" s="164"/>
      <c r="S13" s="164"/>
      <c r="T13" s="164"/>
      <c r="U13" s="164"/>
      <c r="V13" s="165"/>
      <c r="W13" s="163">
        <v>12422</v>
      </c>
      <c r="X13" s="164"/>
      <c r="Y13" s="164"/>
      <c r="Z13" s="164"/>
      <c r="AA13" s="164"/>
      <c r="AB13" s="164"/>
      <c r="AC13" s="165"/>
      <c r="AD13" s="163">
        <v>12373</v>
      </c>
      <c r="AE13" s="164"/>
      <c r="AF13" s="164"/>
      <c r="AG13" s="164"/>
      <c r="AH13" s="164"/>
      <c r="AI13" s="164"/>
      <c r="AJ13" s="165"/>
      <c r="AK13" s="163">
        <v>12202</v>
      </c>
      <c r="AL13" s="164"/>
      <c r="AM13" s="164"/>
      <c r="AN13" s="164"/>
      <c r="AO13" s="164"/>
      <c r="AP13" s="164"/>
      <c r="AQ13" s="165"/>
      <c r="AR13" s="160" t="s">
        <v>811</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v>25</v>
      </c>
      <c r="Q14" s="164"/>
      <c r="R14" s="164"/>
      <c r="S14" s="164"/>
      <c r="T14" s="164"/>
      <c r="U14" s="164"/>
      <c r="V14" s="165"/>
      <c r="W14" s="163" t="s">
        <v>723</v>
      </c>
      <c r="X14" s="164"/>
      <c r="Y14" s="164"/>
      <c r="Z14" s="164"/>
      <c r="AA14" s="164"/>
      <c r="AB14" s="164"/>
      <c r="AC14" s="165"/>
      <c r="AD14" s="163">
        <v>860</v>
      </c>
      <c r="AE14" s="164"/>
      <c r="AF14" s="164"/>
      <c r="AG14" s="164"/>
      <c r="AH14" s="164"/>
      <c r="AI14" s="164"/>
      <c r="AJ14" s="165"/>
      <c r="AK14" s="163" t="s">
        <v>811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811</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811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45</v>
      </c>
      <c r="Q17" s="164"/>
      <c r="R17" s="164"/>
      <c r="S17" s="164"/>
      <c r="T17" s="164"/>
      <c r="U17" s="164"/>
      <c r="V17" s="165"/>
      <c r="W17" s="163">
        <v>17</v>
      </c>
      <c r="X17" s="164"/>
      <c r="Y17" s="164"/>
      <c r="Z17" s="164"/>
      <c r="AA17" s="164"/>
      <c r="AB17" s="164"/>
      <c r="AC17" s="165"/>
      <c r="AD17" s="163">
        <v>163</v>
      </c>
      <c r="AE17" s="164"/>
      <c r="AF17" s="164"/>
      <c r="AG17" s="164"/>
      <c r="AH17" s="164"/>
      <c r="AI17" s="164"/>
      <c r="AJ17" s="165"/>
      <c r="AK17" s="163" t="s">
        <v>811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12176</v>
      </c>
      <c r="Q18" s="170"/>
      <c r="R18" s="170"/>
      <c r="S18" s="170"/>
      <c r="T18" s="170"/>
      <c r="U18" s="170"/>
      <c r="V18" s="171"/>
      <c r="W18" s="169">
        <f>SUM(W13:AC17)</f>
        <v>12439</v>
      </c>
      <c r="X18" s="170"/>
      <c r="Y18" s="170"/>
      <c r="Z18" s="170"/>
      <c r="AA18" s="170"/>
      <c r="AB18" s="170"/>
      <c r="AC18" s="171"/>
      <c r="AD18" s="169">
        <f>SUM(AD13:AJ17)</f>
        <v>13396</v>
      </c>
      <c r="AE18" s="170"/>
      <c r="AF18" s="170"/>
      <c r="AG18" s="170"/>
      <c r="AH18" s="170"/>
      <c r="AI18" s="170"/>
      <c r="AJ18" s="171"/>
      <c r="AK18" s="169">
        <f>SUM(AK13:AQ17)</f>
        <v>12202</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12172</v>
      </c>
      <c r="Q19" s="164"/>
      <c r="R19" s="164"/>
      <c r="S19" s="164"/>
      <c r="T19" s="164"/>
      <c r="U19" s="164"/>
      <c r="V19" s="165"/>
      <c r="W19" s="163">
        <v>12513</v>
      </c>
      <c r="X19" s="164"/>
      <c r="Y19" s="164"/>
      <c r="Z19" s="164"/>
      <c r="AA19" s="164"/>
      <c r="AB19" s="164"/>
      <c r="AC19" s="165"/>
      <c r="AD19" s="163">
        <v>12846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0.99967148488830482</v>
      </c>
      <c r="Q20" s="538"/>
      <c r="R20" s="538"/>
      <c r="S20" s="538"/>
      <c r="T20" s="538"/>
      <c r="U20" s="538"/>
      <c r="V20" s="538"/>
      <c r="W20" s="538">
        <f t="shared" ref="W20" si="0">IF(W18=0, "-", SUM(W19)/W18)</f>
        <v>1.0059490312726103</v>
      </c>
      <c r="X20" s="538"/>
      <c r="Y20" s="538"/>
      <c r="Z20" s="538"/>
      <c r="AA20" s="538"/>
      <c r="AB20" s="538"/>
      <c r="AC20" s="538"/>
      <c r="AD20" s="538">
        <f t="shared" ref="AD20" si="1">IF(AD18=0, "-", SUM(AD19)/AD18)</f>
        <v>0.95894296805016421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354</v>
      </c>
      <c r="H21" s="925"/>
      <c r="I21" s="925"/>
      <c r="J21" s="925"/>
      <c r="K21" s="925"/>
      <c r="L21" s="925"/>
      <c r="M21" s="925"/>
      <c r="N21" s="925"/>
      <c r="O21" s="925"/>
      <c r="P21" s="538">
        <f>IF(P19=0, "-", SUM(P19)/SUM(P13,P14))</f>
        <v>1.0033797708350507</v>
      </c>
      <c r="Q21" s="538"/>
      <c r="R21" s="538"/>
      <c r="S21" s="538"/>
      <c r="T21" s="538"/>
      <c r="U21" s="538"/>
      <c r="V21" s="538"/>
      <c r="W21" s="538">
        <f t="shared" ref="W21" si="2">IF(W19=0, "-", SUM(W19)/SUM(W13,W14))</f>
        <v>1.0073257124456609</v>
      </c>
      <c r="X21" s="538"/>
      <c r="Y21" s="538"/>
      <c r="Z21" s="538"/>
      <c r="AA21" s="538"/>
      <c r="AB21" s="538"/>
      <c r="AC21" s="538"/>
      <c r="AD21" s="538">
        <f t="shared" ref="AD21" si="3">IF(AD19=0, "-", SUM(AD19)/SUM(AD13,AD14))</f>
        <v>0.97075493085468145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761</v>
      </c>
      <c r="H23" s="133"/>
      <c r="I23" s="133"/>
      <c r="J23" s="133"/>
      <c r="K23" s="133"/>
      <c r="L23" s="133"/>
      <c r="M23" s="133"/>
      <c r="N23" s="133"/>
      <c r="O23" s="134"/>
      <c r="P23" s="160">
        <v>12190</v>
      </c>
      <c r="Q23" s="161"/>
      <c r="R23" s="161"/>
      <c r="S23" s="161"/>
      <c r="T23" s="161"/>
      <c r="U23" s="161"/>
      <c r="V23" s="162"/>
      <c r="W23" s="160"/>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762</v>
      </c>
      <c r="H24" s="136"/>
      <c r="I24" s="136"/>
      <c r="J24" s="136"/>
      <c r="K24" s="136"/>
      <c r="L24" s="136"/>
      <c r="M24" s="136"/>
      <c r="N24" s="136"/>
      <c r="O24" s="137"/>
      <c r="P24" s="163">
        <v>12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12202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391</v>
      </c>
      <c r="AF30" s="384"/>
      <c r="AG30" s="384"/>
      <c r="AH30" s="385"/>
      <c r="AI30" s="386" t="s">
        <v>413</v>
      </c>
      <c r="AJ30" s="386"/>
      <c r="AK30" s="386"/>
      <c r="AL30" s="383"/>
      <c r="AM30" s="386" t="s">
        <v>510</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customHeight="1" x14ac:dyDescent="0.15">
      <c r="A32" s="514"/>
      <c r="B32" s="512"/>
      <c r="C32" s="512"/>
      <c r="D32" s="512"/>
      <c r="E32" s="512"/>
      <c r="F32" s="513"/>
      <c r="G32" s="539" t="s">
        <v>723</v>
      </c>
      <c r="H32" s="540"/>
      <c r="I32" s="540"/>
      <c r="J32" s="540"/>
      <c r="K32" s="540"/>
      <c r="L32" s="540"/>
      <c r="M32" s="540"/>
      <c r="N32" s="540"/>
      <c r="O32" s="541"/>
      <c r="P32" s="191" t="s">
        <v>723</v>
      </c>
      <c r="Q32" s="191"/>
      <c r="R32" s="191"/>
      <c r="S32" s="191"/>
      <c r="T32" s="191"/>
      <c r="U32" s="191"/>
      <c r="V32" s="191"/>
      <c r="W32" s="191"/>
      <c r="X32" s="233"/>
      <c r="Y32" s="340" t="s">
        <v>12</v>
      </c>
      <c r="Z32" s="548"/>
      <c r="AA32" s="549"/>
      <c r="AB32" s="550" t="s">
        <v>811</v>
      </c>
      <c r="AC32" s="550"/>
      <c r="AD32" s="550"/>
      <c r="AE32" s="364" t="s">
        <v>723</v>
      </c>
      <c r="AF32" s="365"/>
      <c r="AG32" s="365"/>
      <c r="AH32" s="365"/>
      <c r="AI32" s="364" t="s">
        <v>723</v>
      </c>
      <c r="AJ32" s="365"/>
      <c r="AK32" s="365"/>
      <c r="AL32" s="365"/>
      <c r="AM32" s="364" t="s">
        <v>723</v>
      </c>
      <c r="AN32" s="365"/>
      <c r="AO32" s="365"/>
      <c r="AP32" s="365"/>
      <c r="AQ32" s="166" t="s">
        <v>723</v>
      </c>
      <c r="AR32" s="167"/>
      <c r="AS32" s="167"/>
      <c r="AT32" s="168"/>
      <c r="AU32" s="365" t="s">
        <v>723</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811</v>
      </c>
      <c r="AC33" s="521"/>
      <c r="AD33" s="521"/>
      <c r="AE33" s="364" t="s">
        <v>723</v>
      </c>
      <c r="AF33" s="365"/>
      <c r="AG33" s="365"/>
      <c r="AH33" s="365"/>
      <c r="AI33" s="364" t="s">
        <v>723</v>
      </c>
      <c r="AJ33" s="365"/>
      <c r="AK33" s="365"/>
      <c r="AL33" s="365"/>
      <c r="AM33" s="364" t="s">
        <v>723</v>
      </c>
      <c r="AN33" s="365"/>
      <c r="AO33" s="365"/>
      <c r="AP33" s="365"/>
      <c r="AQ33" s="166" t="s">
        <v>723</v>
      </c>
      <c r="AR33" s="167"/>
      <c r="AS33" s="167"/>
      <c r="AT33" s="168"/>
      <c r="AU33" s="365" t="s">
        <v>723</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c r="AF34" s="365"/>
      <c r="AG34" s="365"/>
      <c r="AH34" s="365"/>
      <c r="AI34" s="364"/>
      <c r="AJ34" s="365"/>
      <c r="AK34" s="365"/>
      <c r="AL34" s="365"/>
      <c r="AM34" s="364"/>
      <c r="AN34" s="365"/>
      <c r="AO34" s="365"/>
      <c r="AP34" s="365"/>
      <c r="AQ34" s="166"/>
      <c r="AR34" s="167"/>
      <c r="AS34" s="167"/>
      <c r="AT34" s="168"/>
      <c r="AU34" s="365"/>
      <c r="AV34" s="365"/>
      <c r="AW34" s="365"/>
      <c r="AX34" s="366"/>
    </row>
    <row r="35" spans="1:51" ht="23.25" customHeight="1" x14ac:dyDescent="0.15">
      <c r="A35" s="897" t="s">
        <v>381</v>
      </c>
      <c r="B35" s="898"/>
      <c r="C35" s="898"/>
      <c r="D35" s="898"/>
      <c r="E35" s="898"/>
      <c r="F35" s="899"/>
      <c r="G35" s="903" t="s">
        <v>723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349</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349</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349</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349</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348</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2"/>
      <c r="AF72" s="373"/>
      <c r="AG72" s="373"/>
      <c r="AH72" s="373"/>
      <c r="AI72" s="372"/>
      <c r="AJ72" s="373"/>
      <c r="AK72" s="373"/>
      <c r="AL72" s="373"/>
      <c r="AM72" s="372"/>
      <c r="AN72" s="373"/>
      <c r="AO72" s="373"/>
      <c r="AP72" s="938"/>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2" t="s">
        <v>384</v>
      </c>
      <c r="B78" s="913"/>
      <c r="C78" s="913"/>
      <c r="D78" s="913"/>
      <c r="E78" s="910" t="s">
        <v>328</v>
      </c>
      <c r="F78" s="911"/>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9"/>
      <c r="B82" s="846"/>
      <c r="C82" s="551"/>
      <c r="D82" s="551"/>
      <c r="E82" s="551"/>
      <c r="F82" s="552"/>
      <c r="G82" s="500" t="s">
        <v>724</v>
      </c>
      <c r="H82" s="500"/>
      <c r="I82" s="500"/>
      <c r="J82" s="500"/>
      <c r="K82" s="500"/>
      <c r="L82" s="500"/>
      <c r="M82" s="500"/>
      <c r="N82" s="500"/>
      <c r="O82" s="500"/>
      <c r="P82" s="500"/>
      <c r="Q82" s="500"/>
      <c r="R82" s="500"/>
      <c r="S82" s="500"/>
      <c r="T82" s="500"/>
      <c r="U82" s="500"/>
      <c r="V82" s="500"/>
      <c r="W82" s="500"/>
      <c r="X82" s="500"/>
      <c r="Y82" s="500"/>
      <c r="Z82" s="500"/>
      <c r="AA82" s="751"/>
      <c r="AB82" s="499" t="s">
        <v>725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c r="AV86" s="271"/>
      <c r="AW86" s="376" t="s">
        <v>179</v>
      </c>
      <c r="AX86" s="377"/>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726</v>
      </c>
      <c r="H87" s="191"/>
      <c r="I87" s="191"/>
      <c r="J87" s="191"/>
      <c r="K87" s="191"/>
      <c r="L87" s="191"/>
      <c r="M87" s="191"/>
      <c r="N87" s="191"/>
      <c r="O87" s="233"/>
      <c r="P87" s="191" t="s">
        <v>727</v>
      </c>
      <c r="Q87" s="798"/>
      <c r="R87" s="798"/>
      <c r="S87" s="798"/>
      <c r="T87" s="798"/>
      <c r="U87" s="798"/>
      <c r="V87" s="798"/>
      <c r="W87" s="798"/>
      <c r="X87" s="799"/>
      <c r="Y87" s="754" t="s">
        <v>62</v>
      </c>
      <c r="Z87" s="755"/>
      <c r="AA87" s="756"/>
      <c r="AB87" s="550" t="s">
        <v>728</v>
      </c>
      <c r="AC87" s="550"/>
      <c r="AD87" s="550"/>
      <c r="AE87" s="364">
        <v>227437</v>
      </c>
      <c r="AF87" s="365"/>
      <c r="AG87" s="365"/>
      <c r="AH87" s="365"/>
      <c r="AI87" s="364">
        <v>226640</v>
      </c>
      <c r="AJ87" s="365"/>
      <c r="AK87" s="365"/>
      <c r="AL87" s="365"/>
      <c r="AM87" s="364">
        <v>226640</v>
      </c>
      <c r="AN87" s="365"/>
      <c r="AO87" s="365"/>
      <c r="AP87" s="365"/>
      <c r="AQ87" s="166">
        <v>226640</v>
      </c>
      <c r="AR87" s="167"/>
      <c r="AS87" s="167"/>
      <c r="AT87" s="168"/>
      <c r="AU87" s="365" t="s">
        <v>811</v>
      </c>
      <c r="AV87" s="365"/>
      <c r="AW87" s="365"/>
      <c r="AX87" s="366"/>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728</v>
      </c>
      <c r="AC88" s="521"/>
      <c r="AD88" s="521"/>
      <c r="AE88" s="364">
        <v>227437</v>
      </c>
      <c r="AF88" s="365"/>
      <c r="AG88" s="365"/>
      <c r="AH88" s="365"/>
      <c r="AI88" s="364">
        <v>226640</v>
      </c>
      <c r="AJ88" s="365"/>
      <c r="AK88" s="365"/>
      <c r="AL88" s="365"/>
      <c r="AM88" s="364">
        <v>226640</v>
      </c>
      <c r="AN88" s="365"/>
      <c r="AO88" s="365"/>
      <c r="AP88" s="365"/>
      <c r="AQ88" s="166">
        <v>226640</v>
      </c>
      <c r="AR88" s="167"/>
      <c r="AS88" s="167"/>
      <c r="AT88" s="168"/>
      <c r="AU88" s="365" t="s">
        <v>811</v>
      </c>
      <c r="AV88" s="365"/>
      <c r="AW88" s="365"/>
      <c r="AX88" s="366"/>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v>100</v>
      </c>
      <c r="AF89" s="373"/>
      <c r="AG89" s="373"/>
      <c r="AH89" s="373"/>
      <c r="AI89" s="372">
        <v>100</v>
      </c>
      <c r="AJ89" s="373"/>
      <c r="AK89" s="373"/>
      <c r="AL89" s="373"/>
      <c r="AM89" s="372">
        <v>100</v>
      </c>
      <c r="AN89" s="373"/>
      <c r="AO89" s="373"/>
      <c r="AP89" s="373"/>
      <c r="AQ89" s="166"/>
      <c r="AR89" s="167"/>
      <c r="AS89" s="167"/>
      <c r="AT89" s="168"/>
      <c r="AU89" s="365"/>
      <c r="AV89" s="365"/>
      <c r="AW89" s="365"/>
      <c r="AX89" s="366"/>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6" t="s">
        <v>418</v>
      </c>
      <c r="AR100" s="927"/>
      <c r="AS100" s="927"/>
      <c r="AT100" s="928"/>
      <c r="AU100" s="926" t="s">
        <v>544</v>
      </c>
      <c r="AV100" s="927"/>
      <c r="AW100" s="927"/>
      <c r="AX100" s="929"/>
    </row>
    <row r="101" spans="1:60" ht="23.25" customHeight="1" x14ac:dyDescent="0.15">
      <c r="A101" s="490"/>
      <c r="B101" s="491"/>
      <c r="C101" s="491"/>
      <c r="D101" s="491"/>
      <c r="E101" s="491"/>
      <c r="F101" s="492"/>
      <c r="G101" s="191" t="s">
        <v>729</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730</v>
      </c>
      <c r="AC101" s="550"/>
      <c r="AD101" s="550"/>
      <c r="AE101" s="359">
        <v>201</v>
      </c>
      <c r="AF101" s="359"/>
      <c r="AG101" s="359"/>
      <c r="AH101" s="359"/>
      <c r="AI101" s="359">
        <v>203</v>
      </c>
      <c r="AJ101" s="359"/>
      <c r="AK101" s="359"/>
      <c r="AL101" s="359"/>
      <c r="AM101" s="359">
        <v>206</v>
      </c>
      <c r="AN101" s="359"/>
      <c r="AO101" s="359"/>
      <c r="AP101" s="359"/>
      <c r="AQ101" s="359" t="s">
        <v>811</v>
      </c>
      <c r="AR101" s="359"/>
      <c r="AS101" s="359"/>
      <c r="AT101" s="359"/>
      <c r="AU101" s="364"/>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730</v>
      </c>
      <c r="AC102" s="550"/>
      <c r="AD102" s="550"/>
      <c r="AE102" s="359">
        <v>201</v>
      </c>
      <c r="AF102" s="359"/>
      <c r="AG102" s="359"/>
      <c r="AH102" s="359"/>
      <c r="AI102" s="359">
        <v>203</v>
      </c>
      <c r="AJ102" s="359"/>
      <c r="AK102" s="359"/>
      <c r="AL102" s="359"/>
      <c r="AM102" s="359">
        <v>206</v>
      </c>
      <c r="AN102" s="359"/>
      <c r="AO102" s="359"/>
      <c r="AP102" s="359"/>
      <c r="AQ102" s="359">
        <v>206</v>
      </c>
      <c r="AR102" s="359"/>
      <c r="AS102" s="359"/>
      <c r="AT102" s="359"/>
      <c r="AU102" s="372">
        <v>206</v>
      </c>
      <c r="AV102" s="373"/>
      <c r="AW102" s="373"/>
      <c r="AX102" s="930"/>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814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815</v>
      </c>
      <c r="AC116" s="301"/>
      <c r="AD116" s="302"/>
      <c r="AE116" s="359">
        <v>53518</v>
      </c>
      <c r="AF116" s="359"/>
      <c r="AG116" s="359"/>
      <c r="AH116" s="359"/>
      <c r="AI116" s="359">
        <v>55211</v>
      </c>
      <c r="AJ116" s="359"/>
      <c r="AK116" s="359"/>
      <c r="AL116" s="359"/>
      <c r="AM116" s="359">
        <v>56680</v>
      </c>
      <c r="AN116" s="359"/>
      <c r="AO116" s="359"/>
      <c r="AP116" s="359"/>
      <c r="AQ116" s="364">
        <v>53839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816</v>
      </c>
      <c r="AC117" s="344"/>
      <c r="AD117" s="345"/>
      <c r="AE117" s="306" t="s">
        <v>731</v>
      </c>
      <c r="AF117" s="306"/>
      <c r="AG117" s="306"/>
      <c r="AH117" s="306"/>
      <c r="AI117" s="306" t="s">
        <v>732</v>
      </c>
      <c r="AJ117" s="306"/>
      <c r="AK117" s="306"/>
      <c r="AL117" s="306"/>
      <c r="AM117" s="306" t="s">
        <v>812</v>
      </c>
      <c r="AN117" s="306"/>
      <c r="AO117" s="306"/>
      <c r="AP117" s="306"/>
      <c r="AQ117" s="306" t="s">
        <v>813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4"/>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736</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1"/>
      <c r="AB154" s="256" t="s">
        <v>739</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817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7.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4"/>
      <c r="B161" s="253"/>
      <c r="C161" s="252"/>
      <c r="D161" s="253"/>
      <c r="E161" s="252"/>
      <c r="F161" s="314"/>
      <c r="G161" s="232" t="s">
        <v>737</v>
      </c>
      <c r="H161" s="191"/>
      <c r="I161" s="191"/>
      <c r="J161" s="191"/>
      <c r="K161" s="191"/>
      <c r="L161" s="191"/>
      <c r="M161" s="191"/>
      <c r="N161" s="191"/>
      <c r="O161" s="191"/>
      <c r="P161" s="233"/>
      <c r="Q161" s="190" t="s">
        <v>740</v>
      </c>
      <c r="R161" s="191"/>
      <c r="S161" s="191"/>
      <c r="T161" s="191"/>
      <c r="U161" s="191"/>
      <c r="V161" s="191"/>
      <c r="W161" s="191"/>
      <c r="X161" s="191"/>
      <c r="Y161" s="191"/>
      <c r="Z161" s="191"/>
      <c r="AA161" s="921"/>
      <c r="AB161" s="256" t="s">
        <v>741</v>
      </c>
      <c r="AC161" s="257"/>
      <c r="AD161" s="257"/>
      <c r="AE161" s="262" t="s">
        <v>723</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t="s">
        <v>818</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5.5"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4"/>
      <c r="B168" s="253"/>
      <c r="C168" s="252"/>
      <c r="D168" s="253"/>
      <c r="E168" s="252"/>
      <c r="F168" s="314"/>
      <c r="G168" s="232" t="s">
        <v>737</v>
      </c>
      <c r="H168" s="191"/>
      <c r="I168" s="191"/>
      <c r="J168" s="191"/>
      <c r="K168" s="191"/>
      <c r="L168" s="191"/>
      <c r="M168" s="191"/>
      <c r="N168" s="191"/>
      <c r="O168" s="191"/>
      <c r="P168" s="233"/>
      <c r="Q168" s="190" t="s">
        <v>742</v>
      </c>
      <c r="R168" s="191"/>
      <c r="S168" s="191"/>
      <c r="T168" s="191"/>
      <c r="U168" s="191"/>
      <c r="V168" s="191"/>
      <c r="W168" s="191"/>
      <c r="X168" s="191"/>
      <c r="Y168" s="191"/>
      <c r="Z168" s="191"/>
      <c r="AA168" s="921"/>
      <c r="AB168" s="256" t="s">
        <v>741</v>
      </c>
      <c r="AC168" s="257"/>
      <c r="AD168" s="257"/>
      <c r="AE168" s="262" t="s">
        <v>723</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22.5"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t="s">
        <v>819</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151.5"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994"/>
      <c r="B175" s="253"/>
      <c r="C175" s="252"/>
      <c r="D175" s="253"/>
      <c r="E175" s="252"/>
      <c r="F175" s="314"/>
      <c r="G175" s="232" t="s">
        <v>737</v>
      </c>
      <c r="H175" s="191"/>
      <c r="I175" s="191"/>
      <c r="J175" s="191"/>
      <c r="K175" s="191"/>
      <c r="L175" s="191"/>
      <c r="M175" s="191"/>
      <c r="N175" s="191"/>
      <c r="O175" s="191"/>
      <c r="P175" s="233"/>
      <c r="Q175" s="190" t="s">
        <v>743</v>
      </c>
      <c r="R175" s="191"/>
      <c r="S175" s="191"/>
      <c r="T175" s="191"/>
      <c r="U175" s="191"/>
      <c r="V175" s="191"/>
      <c r="W175" s="191"/>
      <c r="X175" s="191"/>
      <c r="Y175" s="191"/>
      <c r="Z175" s="191"/>
      <c r="AA175" s="921"/>
      <c r="AB175" s="256" t="s">
        <v>741</v>
      </c>
      <c r="AC175" s="257"/>
      <c r="AD175" s="257"/>
      <c r="AE175" s="262" t="s">
        <v>735</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t="s">
        <v>820</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45"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2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674</v>
      </c>
      <c r="D430" s="251"/>
      <c r="E430" s="239" t="s">
        <v>400</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744</v>
      </c>
      <c r="AE702" s="896"/>
      <c r="AF702" s="896"/>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4" t="s">
        <v>823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719</v>
      </c>
      <c r="AE705" s="735"/>
      <c r="AF705" s="735"/>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745</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5" t="s">
        <v>749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750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744</v>
      </c>
      <c r="AE710" s="185"/>
      <c r="AF710" s="185"/>
      <c r="AG710" s="666" t="s">
        <v>751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752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744</v>
      </c>
      <c r="AE712" s="585"/>
      <c r="AF712" s="585"/>
      <c r="AG712" s="593" t="s">
        <v>723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6" t="s">
        <v>723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753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744</v>
      </c>
      <c r="AE715" s="670"/>
      <c r="AF715" s="776"/>
      <c r="AG715" s="525" t="s">
        <v>754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744</v>
      </c>
      <c r="AE716" s="758"/>
      <c r="AF716" s="758"/>
      <c r="AG716" s="666" t="s">
        <v>755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756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719</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744</v>
      </c>
      <c r="AE719" s="670"/>
      <c r="AF719" s="670"/>
      <c r="AG719" s="190" t="s">
        <v>723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245.25" customHeight="1" x14ac:dyDescent="0.15">
      <c r="A726" s="620" t="s">
        <v>48</v>
      </c>
      <c r="B726" s="621"/>
      <c r="C726" s="439" t="s">
        <v>53</v>
      </c>
      <c r="D726" s="580"/>
      <c r="E726" s="580"/>
      <c r="F726" s="581"/>
      <c r="G726" s="796" t="s">
        <v>758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299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62"/>
      <c r="C789" s="762"/>
      <c r="D789" s="762"/>
      <c r="E789" s="762"/>
      <c r="F789" s="763"/>
      <c r="G789" s="448" t="s">
        <v>770</v>
      </c>
      <c r="H789" s="449"/>
      <c r="I789" s="449"/>
      <c r="J789" s="449"/>
      <c r="K789" s="450"/>
      <c r="L789" s="451" t="s">
        <v>771</v>
      </c>
      <c r="M789" s="452"/>
      <c r="N789" s="452"/>
      <c r="O789" s="452"/>
      <c r="P789" s="452"/>
      <c r="Q789" s="452"/>
      <c r="R789" s="452"/>
      <c r="S789" s="452"/>
      <c r="T789" s="452"/>
      <c r="U789" s="452"/>
      <c r="V789" s="452"/>
      <c r="W789" s="452"/>
      <c r="X789" s="453"/>
      <c r="Y789" s="454">
        <v>1795</v>
      </c>
      <c r="Z789" s="455"/>
      <c r="AA789" s="455"/>
      <c r="AB789" s="556"/>
      <c r="AC789" s="448" t="s">
        <v>770</v>
      </c>
      <c r="AD789" s="449"/>
      <c r="AE789" s="449"/>
      <c r="AF789" s="449"/>
      <c r="AG789" s="450"/>
      <c r="AH789" s="451" t="s">
        <v>771</v>
      </c>
      <c r="AI789" s="452"/>
      <c r="AJ789" s="452"/>
      <c r="AK789" s="452"/>
      <c r="AL789" s="452"/>
      <c r="AM789" s="452"/>
      <c r="AN789" s="452"/>
      <c r="AO789" s="452"/>
      <c r="AP789" s="452"/>
      <c r="AQ789" s="452"/>
      <c r="AR789" s="452"/>
      <c r="AS789" s="452"/>
      <c r="AT789" s="453"/>
      <c r="AU789" s="454">
        <v>247</v>
      </c>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1795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247</v>
      </c>
      <c r="AV799" s="413"/>
      <c r="AW799" s="413"/>
      <c r="AX799" s="415"/>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892" t="s">
        <v>774</v>
      </c>
      <c r="D845" s="893"/>
      <c r="E845" s="893"/>
      <c r="F845" s="893"/>
      <c r="G845" s="893"/>
      <c r="H845" s="893"/>
      <c r="I845" s="894"/>
      <c r="J845" s="444">
        <v>3010001027880</v>
      </c>
      <c r="K845" s="445"/>
      <c r="L845" s="445"/>
      <c r="M845" s="445"/>
      <c r="N845" s="445"/>
      <c r="O845" s="446"/>
      <c r="P845" s="317" t="s">
        <v>791</v>
      </c>
      <c r="Q845" s="318"/>
      <c r="R845" s="318"/>
      <c r="S845" s="318"/>
      <c r="T845" s="318"/>
      <c r="U845" s="318"/>
      <c r="V845" s="318"/>
      <c r="W845" s="318"/>
      <c r="X845" s="318"/>
      <c r="Y845" s="319">
        <v>1795</v>
      </c>
      <c r="Z845" s="320"/>
      <c r="AA845" s="320"/>
      <c r="AB845" s="321"/>
      <c r="AC845" s="323" t="s">
        <v>373</v>
      </c>
      <c r="AD845" s="324"/>
      <c r="AE845" s="324"/>
      <c r="AF845" s="324"/>
      <c r="AG845" s="324"/>
      <c r="AH845" s="419">
        <v>4</v>
      </c>
      <c r="AI845" s="420"/>
      <c r="AJ845" s="420"/>
      <c r="AK845" s="420"/>
      <c r="AL845" s="327">
        <v>93</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775</v>
      </c>
      <c r="D846" s="416"/>
      <c r="E846" s="416"/>
      <c r="F846" s="416"/>
      <c r="G846" s="416"/>
      <c r="H846" s="416"/>
      <c r="I846" s="416"/>
      <c r="J846" s="417">
        <v>1180001017009</v>
      </c>
      <c r="K846" s="418"/>
      <c r="L846" s="418"/>
      <c r="M846" s="418"/>
      <c r="N846" s="418"/>
      <c r="O846" s="418"/>
      <c r="P846" s="317" t="s">
        <v>792</v>
      </c>
      <c r="Q846" s="318"/>
      <c r="R846" s="318"/>
      <c r="S846" s="318"/>
      <c r="T846" s="318"/>
      <c r="U846" s="318"/>
      <c r="V846" s="318"/>
      <c r="W846" s="318"/>
      <c r="X846" s="318"/>
      <c r="Y846" s="319">
        <v>877</v>
      </c>
      <c r="Z846" s="320"/>
      <c r="AA846" s="320"/>
      <c r="AB846" s="321"/>
      <c r="AC846" s="323" t="s">
        <v>373</v>
      </c>
      <c r="AD846" s="324"/>
      <c r="AE846" s="324"/>
      <c r="AF846" s="324"/>
      <c r="AG846" s="324"/>
      <c r="AH846" s="419">
        <v>5</v>
      </c>
      <c r="AI846" s="420"/>
      <c r="AJ846" s="420"/>
      <c r="AK846" s="420"/>
      <c r="AL846" s="327">
        <v>100</v>
      </c>
      <c r="AM846" s="328"/>
      <c r="AN846" s="328"/>
      <c r="AO846" s="329"/>
      <c r="AP846" s="322"/>
      <c r="AQ846" s="322"/>
      <c r="AR846" s="322"/>
      <c r="AS846" s="322"/>
      <c r="AT846" s="322"/>
      <c r="AU846" s="322"/>
      <c r="AV846" s="322"/>
      <c r="AW846" s="322"/>
      <c r="AX846" s="322"/>
      <c r="AY846">
        <f>COUNTA($C$846)</f>
        <v>1</v>
      </c>
    </row>
    <row r="847" spans="1:51" ht="47.45" customHeight="1" x14ac:dyDescent="0.15">
      <c r="A847" s="402">
        <v>3</v>
      </c>
      <c r="B847" s="402">
        <v>1</v>
      </c>
      <c r="C847" s="421" t="s">
        <v>776</v>
      </c>
      <c r="D847" s="416"/>
      <c r="E847" s="416"/>
      <c r="F847" s="416"/>
      <c r="G847" s="416"/>
      <c r="H847" s="416"/>
      <c r="I847" s="416"/>
      <c r="J847" s="417">
        <v>2010001004773</v>
      </c>
      <c r="K847" s="418"/>
      <c r="L847" s="418"/>
      <c r="M847" s="418"/>
      <c r="N847" s="418"/>
      <c r="O847" s="418"/>
      <c r="P847" s="317" t="s">
        <v>793</v>
      </c>
      <c r="Q847" s="318"/>
      <c r="R847" s="318"/>
      <c r="S847" s="318"/>
      <c r="T847" s="318"/>
      <c r="U847" s="318"/>
      <c r="V847" s="318"/>
      <c r="W847" s="318"/>
      <c r="X847" s="318"/>
      <c r="Y847" s="319">
        <v>611</v>
      </c>
      <c r="Z847" s="320"/>
      <c r="AA847" s="320"/>
      <c r="AB847" s="321"/>
      <c r="AC847" s="323" t="s">
        <v>373</v>
      </c>
      <c r="AD847" s="324"/>
      <c r="AE847" s="324"/>
      <c r="AF847" s="324"/>
      <c r="AG847" s="324"/>
      <c r="AH847" s="325">
        <v>2</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777</v>
      </c>
      <c r="D848" s="416"/>
      <c r="E848" s="416"/>
      <c r="F848" s="416"/>
      <c r="G848" s="416"/>
      <c r="H848" s="416"/>
      <c r="I848" s="416"/>
      <c r="J848" s="417">
        <v>5010901023507</v>
      </c>
      <c r="K848" s="418"/>
      <c r="L848" s="418"/>
      <c r="M848" s="418"/>
      <c r="N848" s="418"/>
      <c r="O848" s="418"/>
      <c r="P848" s="317" t="s">
        <v>794</v>
      </c>
      <c r="Q848" s="318"/>
      <c r="R848" s="318"/>
      <c r="S848" s="318"/>
      <c r="T848" s="318"/>
      <c r="U848" s="318"/>
      <c r="V848" s="318"/>
      <c r="W848" s="318"/>
      <c r="X848" s="318"/>
      <c r="Y848" s="319">
        <v>404</v>
      </c>
      <c r="Z848" s="320"/>
      <c r="AA848" s="320"/>
      <c r="AB848" s="321"/>
      <c r="AC848" s="323" t="s">
        <v>373</v>
      </c>
      <c r="AD848" s="324"/>
      <c r="AE848" s="324"/>
      <c r="AF848" s="324"/>
      <c r="AG848" s="324"/>
      <c r="AH848" s="325">
        <v>3</v>
      </c>
      <c r="AI848" s="326"/>
      <c r="AJ848" s="326"/>
      <c r="AK848" s="326"/>
      <c r="AL848" s="327">
        <v>99.5</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21" t="s">
        <v>779</v>
      </c>
      <c r="D849" s="416"/>
      <c r="E849" s="416"/>
      <c r="F849" s="416"/>
      <c r="G849" s="416"/>
      <c r="H849" s="416"/>
      <c r="I849" s="416"/>
      <c r="J849" s="417">
        <v>5010001087238</v>
      </c>
      <c r="K849" s="418"/>
      <c r="L849" s="418"/>
      <c r="M849" s="418"/>
      <c r="N849" s="418"/>
      <c r="O849" s="418"/>
      <c r="P849" s="317" t="s">
        <v>795</v>
      </c>
      <c r="Q849" s="318"/>
      <c r="R849" s="318"/>
      <c r="S849" s="318"/>
      <c r="T849" s="318"/>
      <c r="U849" s="318"/>
      <c r="V849" s="318"/>
      <c r="W849" s="318"/>
      <c r="X849" s="318"/>
      <c r="Y849" s="319">
        <v>352</v>
      </c>
      <c r="Z849" s="320"/>
      <c r="AA849" s="320"/>
      <c r="AB849" s="321"/>
      <c r="AC849" s="323" t="s">
        <v>373</v>
      </c>
      <c r="AD849" s="324"/>
      <c r="AE849" s="324"/>
      <c r="AF849" s="324"/>
      <c r="AG849" s="324"/>
      <c r="AH849" s="325">
        <v>4</v>
      </c>
      <c r="AI849" s="326"/>
      <c r="AJ849" s="326"/>
      <c r="AK849" s="326"/>
      <c r="AL849" s="327">
        <v>98.7</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778</v>
      </c>
      <c r="D850" s="416"/>
      <c r="E850" s="416"/>
      <c r="F850" s="416"/>
      <c r="G850" s="416"/>
      <c r="H850" s="416"/>
      <c r="I850" s="416"/>
      <c r="J850" s="417">
        <v>1030001024993</v>
      </c>
      <c r="K850" s="418"/>
      <c r="L850" s="418"/>
      <c r="M850" s="418"/>
      <c r="N850" s="418"/>
      <c r="O850" s="418"/>
      <c r="P850" s="317" t="s">
        <v>796</v>
      </c>
      <c r="Q850" s="318"/>
      <c r="R850" s="318"/>
      <c r="S850" s="318"/>
      <c r="T850" s="318"/>
      <c r="U850" s="318"/>
      <c r="V850" s="318"/>
      <c r="W850" s="318"/>
      <c r="X850" s="318"/>
      <c r="Y850" s="319">
        <v>343</v>
      </c>
      <c r="Z850" s="320"/>
      <c r="AA850" s="320"/>
      <c r="AB850" s="321"/>
      <c r="AC850" s="323" t="s">
        <v>375</v>
      </c>
      <c r="AD850" s="324"/>
      <c r="AE850" s="324"/>
      <c r="AF850" s="324"/>
      <c r="AG850" s="324"/>
      <c r="AH850" s="325">
        <v>2</v>
      </c>
      <c r="AI850" s="326"/>
      <c r="AJ850" s="326"/>
      <c r="AK850" s="326"/>
      <c r="AL850" s="327">
        <v>88</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780</v>
      </c>
      <c r="D851" s="416"/>
      <c r="E851" s="416"/>
      <c r="F851" s="416"/>
      <c r="G851" s="416"/>
      <c r="H851" s="416"/>
      <c r="I851" s="416"/>
      <c r="J851" s="417">
        <v>4070001022669</v>
      </c>
      <c r="K851" s="418"/>
      <c r="L851" s="418"/>
      <c r="M851" s="418"/>
      <c r="N851" s="418"/>
      <c r="O851" s="418"/>
      <c r="P851" s="317" t="s">
        <v>797</v>
      </c>
      <c r="Q851" s="318"/>
      <c r="R851" s="318"/>
      <c r="S851" s="318"/>
      <c r="T851" s="318"/>
      <c r="U851" s="318"/>
      <c r="V851" s="318"/>
      <c r="W851" s="318"/>
      <c r="X851" s="318"/>
      <c r="Y851" s="319">
        <v>303</v>
      </c>
      <c r="Z851" s="320"/>
      <c r="AA851" s="320"/>
      <c r="AB851" s="321"/>
      <c r="AC851" s="323" t="s">
        <v>373</v>
      </c>
      <c r="AD851" s="324"/>
      <c r="AE851" s="324"/>
      <c r="AF851" s="324"/>
      <c r="AG851" s="324"/>
      <c r="AH851" s="325">
        <v>2</v>
      </c>
      <c r="AI851" s="326"/>
      <c r="AJ851" s="326"/>
      <c r="AK851" s="326"/>
      <c r="AL851" s="327">
        <v>100</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781</v>
      </c>
      <c r="D852" s="416"/>
      <c r="E852" s="416"/>
      <c r="F852" s="416"/>
      <c r="G852" s="416"/>
      <c r="H852" s="416"/>
      <c r="I852" s="416"/>
      <c r="J852" s="417">
        <v>9030001070691</v>
      </c>
      <c r="K852" s="418"/>
      <c r="L852" s="418"/>
      <c r="M852" s="418"/>
      <c r="N852" s="418"/>
      <c r="O852" s="418"/>
      <c r="P852" s="317" t="s">
        <v>798</v>
      </c>
      <c r="Q852" s="318"/>
      <c r="R852" s="318"/>
      <c r="S852" s="318"/>
      <c r="T852" s="318"/>
      <c r="U852" s="318"/>
      <c r="V852" s="318"/>
      <c r="W852" s="318"/>
      <c r="X852" s="318"/>
      <c r="Y852" s="319">
        <v>269</v>
      </c>
      <c r="Z852" s="320"/>
      <c r="AA852" s="320"/>
      <c r="AB852" s="321"/>
      <c r="AC852" s="323" t="s">
        <v>373</v>
      </c>
      <c r="AD852" s="324"/>
      <c r="AE852" s="324"/>
      <c r="AF852" s="324"/>
      <c r="AG852" s="324"/>
      <c r="AH852" s="325">
        <v>2</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782</v>
      </c>
      <c r="D853" s="416"/>
      <c r="E853" s="416"/>
      <c r="F853" s="416"/>
      <c r="G853" s="416"/>
      <c r="H853" s="416"/>
      <c r="I853" s="416"/>
      <c r="J853" s="417">
        <v>3010001025868</v>
      </c>
      <c r="K853" s="418"/>
      <c r="L853" s="418"/>
      <c r="M853" s="418"/>
      <c r="N853" s="418"/>
      <c r="O853" s="418"/>
      <c r="P853" s="317" t="s">
        <v>799</v>
      </c>
      <c r="Q853" s="318"/>
      <c r="R853" s="318"/>
      <c r="S853" s="318"/>
      <c r="T853" s="318"/>
      <c r="U853" s="318"/>
      <c r="V853" s="318"/>
      <c r="W853" s="318"/>
      <c r="X853" s="318"/>
      <c r="Y853" s="319">
        <v>259</v>
      </c>
      <c r="Z853" s="320"/>
      <c r="AA853" s="320"/>
      <c r="AB853" s="321"/>
      <c r="AC853" s="323" t="s">
        <v>373</v>
      </c>
      <c r="AD853" s="324"/>
      <c r="AE853" s="324"/>
      <c r="AF853" s="324"/>
      <c r="AG853" s="324"/>
      <c r="AH853" s="325">
        <v>1</v>
      </c>
      <c r="AI853" s="326"/>
      <c r="AJ853" s="326"/>
      <c r="AK853" s="326"/>
      <c r="AL853" s="327">
        <v>100</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783</v>
      </c>
      <c r="D854" s="416"/>
      <c r="E854" s="416"/>
      <c r="F854" s="416"/>
      <c r="G854" s="416"/>
      <c r="H854" s="416"/>
      <c r="I854" s="416"/>
      <c r="J854" s="417">
        <v>2010001005697</v>
      </c>
      <c r="K854" s="418"/>
      <c r="L854" s="418"/>
      <c r="M854" s="418"/>
      <c r="N854" s="418"/>
      <c r="O854" s="418"/>
      <c r="P854" s="317" t="s">
        <v>800</v>
      </c>
      <c r="Q854" s="318"/>
      <c r="R854" s="318"/>
      <c r="S854" s="318"/>
      <c r="T854" s="318"/>
      <c r="U854" s="318"/>
      <c r="V854" s="318"/>
      <c r="W854" s="318"/>
      <c r="X854" s="318"/>
      <c r="Y854" s="319">
        <v>253</v>
      </c>
      <c r="Z854" s="320"/>
      <c r="AA854" s="320"/>
      <c r="AB854" s="321"/>
      <c r="AC854" s="323" t="s">
        <v>373</v>
      </c>
      <c r="AD854" s="324"/>
      <c r="AE854" s="324"/>
      <c r="AF854" s="324"/>
      <c r="AG854" s="324"/>
      <c r="AH854" s="325">
        <v>4</v>
      </c>
      <c r="AI854" s="326"/>
      <c r="AJ854" s="326"/>
      <c r="AK854" s="326"/>
      <c r="AL854" s="327">
        <v>100</v>
      </c>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784</v>
      </c>
      <c r="D878" s="416"/>
      <c r="E878" s="416"/>
      <c r="F878" s="416"/>
      <c r="G878" s="416"/>
      <c r="H878" s="416"/>
      <c r="I878" s="416"/>
      <c r="J878" s="417">
        <v>6010405002452</v>
      </c>
      <c r="K878" s="418"/>
      <c r="L878" s="418"/>
      <c r="M878" s="418"/>
      <c r="N878" s="418"/>
      <c r="O878" s="418"/>
      <c r="P878" s="317" t="s">
        <v>801</v>
      </c>
      <c r="Q878" s="318"/>
      <c r="R878" s="318"/>
      <c r="S878" s="318"/>
      <c r="T878" s="318"/>
      <c r="U878" s="318"/>
      <c r="V878" s="318"/>
      <c r="W878" s="318"/>
      <c r="X878" s="318"/>
      <c r="Y878" s="319">
        <v>247</v>
      </c>
      <c r="Z878" s="320"/>
      <c r="AA878" s="320"/>
      <c r="AB878" s="321"/>
      <c r="AC878" s="323" t="s">
        <v>380</v>
      </c>
      <c r="AD878" s="324"/>
      <c r="AE878" s="324"/>
      <c r="AF878" s="324"/>
      <c r="AG878" s="324"/>
      <c r="AH878" s="419" t="s">
        <v>723</v>
      </c>
      <c r="AI878" s="420"/>
      <c r="AJ878" s="420"/>
      <c r="AK878" s="420"/>
      <c r="AL878" s="327">
        <v>100</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785</v>
      </c>
      <c r="D879" s="416"/>
      <c r="E879" s="416"/>
      <c r="F879" s="416"/>
      <c r="G879" s="416"/>
      <c r="H879" s="416"/>
      <c r="I879" s="416"/>
      <c r="J879" s="417">
        <v>9130001007403</v>
      </c>
      <c r="K879" s="418"/>
      <c r="L879" s="418"/>
      <c r="M879" s="418"/>
      <c r="N879" s="418"/>
      <c r="O879" s="418"/>
      <c r="P879" s="317" t="s">
        <v>802</v>
      </c>
      <c r="Q879" s="318"/>
      <c r="R879" s="318"/>
      <c r="S879" s="318"/>
      <c r="T879" s="318"/>
      <c r="U879" s="318"/>
      <c r="V879" s="318"/>
      <c r="W879" s="318"/>
      <c r="X879" s="318"/>
      <c r="Y879" s="319">
        <v>144</v>
      </c>
      <c r="Z879" s="320"/>
      <c r="AA879" s="320"/>
      <c r="AB879" s="321"/>
      <c r="AC879" s="323" t="s">
        <v>380</v>
      </c>
      <c r="AD879" s="324"/>
      <c r="AE879" s="324"/>
      <c r="AF879" s="324"/>
      <c r="AG879" s="324"/>
      <c r="AH879" s="419" t="s">
        <v>723</v>
      </c>
      <c r="AI879" s="420"/>
      <c r="AJ879" s="420"/>
      <c r="AK879" s="420"/>
      <c r="AL879" s="327">
        <v>100</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786</v>
      </c>
      <c r="D880" s="416"/>
      <c r="E880" s="416"/>
      <c r="F880" s="416"/>
      <c r="G880" s="416"/>
      <c r="H880" s="416"/>
      <c r="I880" s="416"/>
      <c r="J880" s="417">
        <v>2430001016743</v>
      </c>
      <c r="K880" s="418"/>
      <c r="L880" s="418"/>
      <c r="M880" s="418"/>
      <c r="N880" s="418"/>
      <c r="O880" s="418"/>
      <c r="P880" s="317" t="s">
        <v>803</v>
      </c>
      <c r="Q880" s="318"/>
      <c r="R880" s="318"/>
      <c r="S880" s="318"/>
      <c r="T880" s="318"/>
      <c r="U880" s="318"/>
      <c r="V880" s="318"/>
      <c r="W880" s="318"/>
      <c r="X880" s="318"/>
      <c r="Y880" s="319">
        <v>113</v>
      </c>
      <c r="Z880" s="320"/>
      <c r="AA880" s="320"/>
      <c r="AB880" s="321"/>
      <c r="AC880" s="323" t="s">
        <v>380</v>
      </c>
      <c r="AD880" s="324"/>
      <c r="AE880" s="324"/>
      <c r="AF880" s="324"/>
      <c r="AG880" s="324"/>
      <c r="AH880" s="419" t="s">
        <v>723</v>
      </c>
      <c r="AI880" s="420"/>
      <c r="AJ880" s="420"/>
      <c r="AK880" s="420"/>
      <c r="AL880" s="327">
        <v>100</v>
      </c>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787</v>
      </c>
      <c r="D881" s="416"/>
      <c r="E881" s="416"/>
      <c r="F881" s="416"/>
      <c r="G881" s="416"/>
      <c r="H881" s="416"/>
      <c r="I881" s="416"/>
      <c r="J881" s="417">
        <v>1010001089519</v>
      </c>
      <c r="K881" s="418"/>
      <c r="L881" s="418"/>
      <c r="M881" s="418"/>
      <c r="N881" s="418"/>
      <c r="O881" s="418"/>
      <c r="P881" s="317" t="s">
        <v>804</v>
      </c>
      <c r="Q881" s="318"/>
      <c r="R881" s="318"/>
      <c r="S881" s="318"/>
      <c r="T881" s="318"/>
      <c r="U881" s="318"/>
      <c r="V881" s="318"/>
      <c r="W881" s="318"/>
      <c r="X881" s="318"/>
      <c r="Y881" s="319">
        <v>57</v>
      </c>
      <c r="Z881" s="320"/>
      <c r="AA881" s="320"/>
      <c r="AB881" s="321"/>
      <c r="AC881" s="323" t="s">
        <v>380</v>
      </c>
      <c r="AD881" s="324"/>
      <c r="AE881" s="324"/>
      <c r="AF881" s="324"/>
      <c r="AG881" s="324"/>
      <c r="AH881" s="419" t="s">
        <v>723</v>
      </c>
      <c r="AI881" s="420"/>
      <c r="AJ881" s="420"/>
      <c r="AK881" s="420"/>
      <c r="AL881" s="327">
        <v>100</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21" t="s">
        <v>778</v>
      </c>
      <c r="D882" s="416"/>
      <c r="E882" s="416"/>
      <c r="F882" s="416"/>
      <c r="G882" s="416"/>
      <c r="H882" s="416"/>
      <c r="I882" s="416"/>
      <c r="J882" s="417">
        <v>1030001024993</v>
      </c>
      <c r="K882" s="418"/>
      <c r="L882" s="418"/>
      <c r="M882" s="418"/>
      <c r="N882" s="418"/>
      <c r="O882" s="418"/>
      <c r="P882" s="317" t="s">
        <v>805</v>
      </c>
      <c r="Q882" s="318"/>
      <c r="R882" s="318"/>
      <c r="S882" s="318"/>
      <c r="T882" s="318"/>
      <c r="U882" s="318"/>
      <c r="V882" s="318"/>
      <c r="W882" s="318"/>
      <c r="X882" s="318"/>
      <c r="Y882" s="319">
        <v>56</v>
      </c>
      <c r="Z882" s="320"/>
      <c r="AA882" s="320"/>
      <c r="AB882" s="321"/>
      <c r="AC882" s="323" t="s">
        <v>380</v>
      </c>
      <c r="AD882" s="324"/>
      <c r="AE882" s="324"/>
      <c r="AF882" s="324"/>
      <c r="AG882" s="324"/>
      <c r="AH882" s="419" t="s">
        <v>723</v>
      </c>
      <c r="AI882" s="420"/>
      <c r="AJ882" s="420"/>
      <c r="AK882" s="420"/>
      <c r="AL882" s="327">
        <v>100</v>
      </c>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21" t="s">
        <v>788</v>
      </c>
      <c r="D883" s="416"/>
      <c r="E883" s="416"/>
      <c r="F883" s="416"/>
      <c r="G883" s="416"/>
      <c r="H883" s="416"/>
      <c r="I883" s="416"/>
      <c r="J883" s="417">
        <v>1430001013031</v>
      </c>
      <c r="K883" s="418"/>
      <c r="L883" s="418"/>
      <c r="M883" s="418"/>
      <c r="N883" s="418"/>
      <c r="O883" s="418"/>
      <c r="P883" s="317" t="s">
        <v>806</v>
      </c>
      <c r="Q883" s="318"/>
      <c r="R883" s="318"/>
      <c r="S883" s="318"/>
      <c r="T883" s="318"/>
      <c r="U883" s="318"/>
      <c r="V883" s="318"/>
      <c r="W883" s="318"/>
      <c r="X883" s="318"/>
      <c r="Y883" s="319">
        <v>53</v>
      </c>
      <c r="Z883" s="320"/>
      <c r="AA883" s="320"/>
      <c r="AB883" s="321"/>
      <c r="AC883" s="323" t="s">
        <v>379</v>
      </c>
      <c r="AD883" s="324"/>
      <c r="AE883" s="324"/>
      <c r="AF883" s="324"/>
      <c r="AG883" s="324"/>
      <c r="AH883" s="419" t="s">
        <v>723</v>
      </c>
      <c r="AI883" s="420"/>
      <c r="AJ883" s="420"/>
      <c r="AK883" s="420"/>
      <c r="AL883" s="327">
        <v>100</v>
      </c>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21" t="s">
        <v>779</v>
      </c>
      <c r="D884" s="416"/>
      <c r="E884" s="416"/>
      <c r="F884" s="416"/>
      <c r="G884" s="416"/>
      <c r="H884" s="416"/>
      <c r="I884" s="416"/>
      <c r="J884" s="417">
        <v>5010001087238</v>
      </c>
      <c r="K884" s="418"/>
      <c r="L884" s="418"/>
      <c r="M884" s="418"/>
      <c r="N884" s="418"/>
      <c r="O884" s="418"/>
      <c r="P884" s="317" t="s">
        <v>807</v>
      </c>
      <c r="Q884" s="318"/>
      <c r="R884" s="318"/>
      <c r="S884" s="318"/>
      <c r="T884" s="318"/>
      <c r="U884" s="318"/>
      <c r="V884" s="318"/>
      <c r="W884" s="318"/>
      <c r="X884" s="318"/>
      <c r="Y884" s="319">
        <v>52</v>
      </c>
      <c r="Z884" s="320"/>
      <c r="AA884" s="320"/>
      <c r="AB884" s="321"/>
      <c r="AC884" s="323" t="s">
        <v>377</v>
      </c>
      <c r="AD884" s="324"/>
      <c r="AE884" s="324"/>
      <c r="AF884" s="324"/>
      <c r="AG884" s="324"/>
      <c r="AH884" s="419" t="s">
        <v>723</v>
      </c>
      <c r="AI884" s="420"/>
      <c r="AJ884" s="420"/>
      <c r="AK884" s="420"/>
      <c r="AL884" s="327">
        <v>100</v>
      </c>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21" t="s">
        <v>789</v>
      </c>
      <c r="D885" s="416"/>
      <c r="E885" s="416"/>
      <c r="F885" s="416"/>
      <c r="G885" s="416"/>
      <c r="H885" s="416"/>
      <c r="I885" s="416"/>
      <c r="J885" s="417">
        <v>7011301002149</v>
      </c>
      <c r="K885" s="418"/>
      <c r="L885" s="418"/>
      <c r="M885" s="418"/>
      <c r="N885" s="418"/>
      <c r="O885" s="418"/>
      <c r="P885" s="317" t="s">
        <v>808</v>
      </c>
      <c r="Q885" s="318"/>
      <c r="R885" s="318"/>
      <c r="S885" s="318"/>
      <c r="T885" s="318"/>
      <c r="U885" s="318"/>
      <c r="V885" s="318"/>
      <c r="W885" s="318"/>
      <c r="X885" s="318"/>
      <c r="Y885" s="319">
        <v>47</v>
      </c>
      <c r="Z885" s="320"/>
      <c r="AA885" s="320"/>
      <c r="AB885" s="321"/>
      <c r="AC885" s="323" t="s">
        <v>379</v>
      </c>
      <c r="AD885" s="324"/>
      <c r="AE885" s="324"/>
      <c r="AF885" s="324"/>
      <c r="AG885" s="324"/>
      <c r="AH885" s="419" t="s">
        <v>723</v>
      </c>
      <c r="AI885" s="420"/>
      <c r="AJ885" s="420"/>
      <c r="AK885" s="420"/>
      <c r="AL885" s="327">
        <v>88.8</v>
      </c>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21" t="s">
        <v>790</v>
      </c>
      <c r="D886" s="416"/>
      <c r="E886" s="416"/>
      <c r="F886" s="416"/>
      <c r="G886" s="416"/>
      <c r="H886" s="416"/>
      <c r="I886" s="416"/>
      <c r="J886" s="417">
        <v>3010001032864</v>
      </c>
      <c r="K886" s="418"/>
      <c r="L886" s="418"/>
      <c r="M886" s="418"/>
      <c r="N886" s="418"/>
      <c r="O886" s="418"/>
      <c r="P886" s="317" t="s">
        <v>809</v>
      </c>
      <c r="Q886" s="318"/>
      <c r="R886" s="318"/>
      <c r="S886" s="318"/>
      <c r="T886" s="318"/>
      <c r="U886" s="318"/>
      <c r="V886" s="318"/>
      <c r="W886" s="318"/>
      <c r="X886" s="318"/>
      <c r="Y886" s="319">
        <v>37</v>
      </c>
      <c r="Z886" s="320"/>
      <c r="AA886" s="320"/>
      <c r="AB886" s="321"/>
      <c r="AC886" s="323" t="s">
        <v>378</v>
      </c>
      <c r="AD886" s="324"/>
      <c r="AE886" s="324"/>
      <c r="AF886" s="324"/>
      <c r="AG886" s="324"/>
      <c r="AH886" s="419" t="s">
        <v>723</v>
      </c>
      <c r="AI886" s="420"/>
      <c r="AJ886" s="420"/>
      <c r="AK886" s="420"/>
      <c r="AL886" s="327">
        <v>99.8</v>
      </c>
      <c r="AM886" s="328"/>
      <c r="AN886" s="328"/>
      <c r="AO886" s="329"/>
      <c r="AP886" s="322"/>
      <c r="AQ886" s="322"/>
      <c r="AR886" s="322"/>
      <c r="AS886" s="322"/>
      <c r="AT886" s="322"/>
      <c r="AU886" s="322"/>
      <c r="AV886" s="322"/>
      <c r="AW886" s="322"/>
      <c r="AX886" s="322"/>
      <c r="AY886">
        <f>COUNTA($C$886)</f>
        <v>1</v>
      </c>
    </row>
    <row r="887" spans="1:51" ht="30" customHeight="1" x14ac:dyDescent="0.15">
      <c r="A887" s="402">
        <v>10</v>
      </c>
      <c r="B887" s="402">
        <v>1</v>
      </c>
      <c r="C887" s="421" t="s">
        <v>780</v>
      </c>
      <c r="D887" s="416"/>
      <c r="E887" s="416"/>
      <c r="F887" s="416"/>
      <c r="G887" s="416"/>
      <c r="H887" s="416"/>
      <c r="I887" s="416"/>
      <c r="J887" s="417">
        <v>4070001022669</v>
      </c>
      <c r="K887" s="418"/>
      <c r="L887" s="418"/>
      <c r="M887" s="418"/>
      <c r="N887" s="418"/>
      <c r="O887" s="418"/>
      <c r="P887" s="317" t="s">
        <v>810</v>
      </c>
      <c r="Q887" s="318"/>
      <c r="R887" s="318"/>
      <c r="S887" s="318"/>
      <c r="T887" s="318"/>
      <c r="U887" s="318"/>
      <c r="V887" s="318"/>
      <c r="W887" s="318"/>
      <c r="X887" s="318"/>
      <c r="Y887" s="319">
        <v>36</v>
      </c>
      <c r="Z887" s="320"/>
      <c r="AA887" s="320"/>
      <c r="AB887" s="321"/>
      <c r="AC887" s="323" t="s">
        <v>380</v>
      </c>
      <c r="AD887" s="324"/>
      <c r="AE887" s="324"/>
      <c r="AF887" s="324"/>
      <c r="AG887" s="324"/>
      <c r="AH887" s="419" t="s">
        <v>723</v>
      </c>
      <c r="AI887" s="420"/>
      <c r="AJ887" s="420"/>
      <c r="AK887" s="420"/>
      <c r="AL887" s="327">
        <v>100</v>
      </c>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330</v>
      </c>
      <c r="AQ1109" s="423"/>
      <c r="AR1109" s="423"/>
      <c r="AS1109" s="423"/>
      <c r="AT1109" s="423"/>
      <c r="AU1109" s="423"/>
      <c r="AV1109" s="423"/>
      <c r="AW1109" s="423"/>
      <c r="AX1109" s="423"/>
    </row>
    <row r="1110" spans="1:51" ht="30" customHeight="1" x14ac:dyDescent="0.15">
      <c r="A1110" s="402">
        <v>1</v>
      </c>
      <c r="B1110" s="402">
        <v>1</v>
      </c>
      <c r="C1110" s="890"/>
      <c r="D1110" s="890"/>
      <c r="E1110" s="889"/>
      <c r="F1110" s="889"/>
      <c r="G1110" s="889"/>
      <c r="H1110" s="889"/>
      <c r="I1110" s="889"/>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7:AQ17 P13:AX13 AK15:AX15 P15:AC16 AK16:AQ16">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5:AO907">
    <cfRule type="expression" dxfId="1963" priority="2075">
      <formula>IF(AND(AL885&gt;=0, RIGHT(TEXT(AL885,"0.#"),1)&lt;&gt;"."),TRUE,FALSE)</formula>
    </cfRule>
    <cfRule type="expression" dxfId="1962" priority="2076">
      <formula>IF(AND(AL885&gt;=0, RIGHT(TEXT(AL885,"0.#"),1)="."),TRUE,FALSE)</formula>
    </cfRule>
    <cfRule type="expression" dxfId="1961" priority="2077">
      <formula>IF(AND(AL885&lt;0, RIGHT(TEXT(AL885,"0.#"),1)&lt;&gt;"."),TRUE,FALSE)</formula>
    </cfRule>
    <cfRule type="expression" dxfId="1960" priority="2078">
      <formula>IF(AND(AL885&lt;0, RIGHT(TEXT(AL885,"0.#"),1)="."),TRUE,FALSE)</formula>
    </cfRule>
  </conditionalFormatting>
  <conditionalFormatting sqref="AL878:AO884">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5:AJ16">
    <cfRule type="expression" dxfId="703" priority="3">
      <formula>IF(RIGHT(TEXT(AD15,"0.#"),1)=".",FALSE,TRUE)</formula>
    </cfRule>
    <cfRule type="expression" dxfId="702" priority="4">
      <formula>IF(RIGHT(TEXT(AD15,"0.#"),1)=".",TRUE,FALSE)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oleObjects>
    <mc:AlternateContent xmlns:mc="http://schemas.openxmlformats.org/markup-compatibility/2006">
      <mc:Choice Requires="x14">
        <oleObject progId="Excel.Sheet.12" shapeId="1025" r:id="rId4">
          <objectPr defaultSize="0" autoPict="0" r:id="rId5">
            <anchor moveWithCells="1" sizeWithCells="1">
              <from>
                <xdr:col>8</xdr:col>
                <xdr:colOff>0</xdr:colOff>
                <xdr:row>747</xdr:row>
                <xdr:rowOff>276225</xdr:rowOff>
              </from>
              <to>
                <xdr:col>49</xdr:col>
                <xdr:colOff>180975</xdr:colOff>
                <xdr:row>765</xdr:row>
                <xdr:rowOff>581025</xdr:rowOff>
              </to>
            </anchor>
          </objectPr>
        </oleObject>
      </mc:Choice>
      <mc:Fallback>
        <oleObject progId="Excel.Sheet.12"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10"/>
      <c r="AA2" s="411"/>
      <c r="AB2" s="1008" t="s">
        <v>11</v>
      </c>
      <c r="AC2" s="1009"/>
      <c r="AD2" s="1010"/>
      <c r="AE2" s="996" t="s">
        <v>391</v>
      </c>
      <c r="AF2" s="996"/>
      <c r="AG2" s="996"/>
      <c r="AH2" s="996"/>
      <c r="AI2" s="996" t="s">
        <v>413</v>
      </c>
      <c r="AJ2" s="996"/>
      <c r="AK2" s="996"/>
      <c r="AL2" s="457"/>
      <c r="AM2" s="996" t="s">
        <v>510</v>
      </c>
      <c r="AN2" s="996"/>
      <c r="AO2" s="996"/>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3" t="s">
        <v>54</v>
      </c>
      <c r="Z5" s="997"/>
      <c r="AA5" s="998"/>
      <c r="AB5" s="521"/>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10"/>
      <c r="AA9" s="411"/>
      <c r="AB9" s="1008" t="s">
        <v>11</v>
      </c>
      <c r="AC9" s="1009"/>
      <c r="AD9" s="1010"/>
      <c r="AE9" s="996" t="s">
        <v>391</v>
      </c>
      <c r="AF9" s="996"/>
      <c r="AG9" s="996"/>
      <c r="AH9" s="996"/>
      <c r="AI9" s="996" t="s">
        <v>413</v>
      </c>
      <c r="AJ9" s="996"/>
      <c r="AK9" s="996"/>
      <c r="AL9" s="457"/>
      <c r="AM9" s="996" t="s">
        <v>510</v>
      </c>
      <c r="AN9" s="996"/>
      <c r="AO9" s="996"/>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1"/>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10"/>
      <c r="AA16" s="411"/>
      <c r="AB16" s="1008" t="s">
        <v>11</v>
      </c>
      <c r="AC16" s="1009"/>
      <c r="AD16" s="1010"/>
      <c r="AE16" s="996" t="s">
        <v>391</v>
      </c>
      <c r="AF16" s="996"/>
      <c r="AG16" s="996"/>
      <c r="AH16" s="996"/>
      <c r="AI16" s="996" t="s">
        <v>413</v>
      </c>
      <c r="AJ16" s="996"/>
      <c r="AK16" s="996"/>
      <c r="AL16" s="457"/>
      <c r="AM16" s="996" t="s">
        <v>510</v>
      </c>
      <c r="AN16" s="996"/>
      <c r="AO16" s="996"/>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1"/>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10"/>
      <c r="AA23" s="411"/>
      <c r="AB23" s="1008" t="s">
        <v>11</v>
      </c>
      <c r="AC23" s="1009"/>
      <c r="AD23" s="1010"/>
      <c r="AE23" s="996" t="s">
        <v>391</v>
      </c>
      <c r="AF23" s="996"/>
      <c r="AG23" s="996"/>
      <c r="AH23" s="996"/>
      <c r="AI23" s="996" t="s">
        <v>413</v>
      </c>
      <c r="AJ23" s="996"/>
      <c r="AK23" s="996"/>
      <c r="AL23" s="457"/>
      <c r="AM23" s="996" t="s">
        <v>510</v>
      </c>
      <c r="AN23" s="996"/>
      <c r="AO23" s="996"/>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1"/>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10"/>
      <c r="AA30" s="411"/>
      <c r="AB30" s="1008" t="s">
        <v>11</v>
      </c>
      <c r="AC30" s="1009"/>
      <c r="AD30" s="1010"/>
      <c r="AE30" s="996" t="s">
        <v>391</v>
      </c>
      <c r="AF30" s="996"/>
      <c r="AG30" s="996"/>
      <c r="AH30" s="996"/>
      <c r="AI30" s="996" t="s">
        <v>413</v>
      </c>
      <c r="AJ30" s="996"/>
      <c r="AK30" s="996"/>
      <c r="AL30" s="457"/>
      <c r="AM30" s="996" t="s">
        <v>510</v>
      </c>
      <c r="AN30" s="996"/>
      <c r="AO30" s="996"/>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1"/>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10"/>
      <c r="AA37" s="411"/>
      <c r="AB37" s="1008" t="s">
        <v>11</v>
      </c>
      <c r="AC37" s="1009"/>
      <c r="AD37" s="1010"/>
      <c r="AE37" s="996" t="s">
        <v>391</v>
      </c>
      <c r="AF37" s="996"/>
      <c r="AG37" s="996"/>
      <c r="AH37" s="996"/>
      <c r="AI37" s="996" t="s">
        <v>413</v>
      </c>
      <c r="AJ37" s="996"/>
      <c r="AK37" s="996"/>
      <c r="AL37" s="457"/>
      <c r="AM37" s="996" t="s">
        <v>510</v>
      </c>
      <c r="AN37" s="996"/>
      <c r="AO37" s="996"/>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1"/>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10"/>
      <c r="AA44" s="411"/>
      <c r="AB44" s="1008" t="s">
        <v>11</v>
      </c>
      <c r="AC44" s="1009"/>
      <c r="AD44" s="1010"/>
      <c r="AE44" s="996" t="s">
        <v>391</v>
      </c>
      <c r="AF44" s="996"/>
      <c r="AG44" s="996"/>
      <c r="AH44" s="996"/>
      <c r="AI44" s="996" t="s">
        <v>413</v>
      </c>
      <c r="AJ44" s="996"/>
      <c r="AK44" s="996"/>
      <c r="AL44" s="457"/>
      <c r="AM44" s="996" t="s">
        <v>510</v>
      </c>
      <c r="AN44" s="996"/>
      <c r="AO44" s="996"/>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1"/>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10"/>
      <c r="AA51" s="411"/>
      <c r="AB51" s="457" t="s">
        <v>11</v>
      </c>
      <c r="AC51" s="1009"/>
      <c r="AD51" s="1010"/>
      <c r="AE51" s="996" t="s">
        <v>391</v>
      </c>
      <c r="AF51" s="996"/>
      <c r="AG51" s="996"/>
      <c r="AH51" s="996"/>
      <c r="AI51" s="996" t="s">
        <v>413</v>
      </c>
      <c r="AJ51" s="996"/>
      <c r="AK51" s="996"/>
      <c r="AL51" s="457"/>
      <c r="AM51" s="996" t="s">
        <v>510</v>
      </c>
      <c r="AN51" s="996"/>
      <c r="AO51" s="996"/>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1"/>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10"/>
      <c r="AA58" s="411"/>
      <c r="AB58" s="1008" t="s">
        <v>11</v>
      </c>
      <c r="AC58" s="1009"/>
      <c r="AD58" s="1010"/>
      <c r="AE58" s="996" t="s">
        <v>391</v>
      </c>
      <c r="AF58" s="996"/>
      <c r="AG58" s="996"/>
      <c r="AH58" s="996"/>
      <c r="AI58" s="996" t="s">
        <v>413</v>
      </c>
      <c r="AJ58" s="996"/>
      <c r="AK58" s="996"/>
      <c r="AL58" s="457"/>
      <c r="AM58" s="996" t="s">
        <v>510</v>
      </c>
      <c r="AN58" s="996"/>
      <c r="AO58" s="996"/>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1"/>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10"/>
      <c r="AA65" s="411"/>
      <c r="AB65" s="1008" t="s">
        <v>11</v>
      </c>
      <c r="AC65" s="1009"/>
      <c r="AD65" s="1010"/>
      <c r="AE65" s="996" t="s">
        <v>391</v>
      </c>
      <c r="AF65" s="996"/>
      <c r="AG65" s="996"/>
      <c r="AH65" s="996"/>
      <c r="AI65" s="996" t="s">
        <v>413</v>
      </c>
      <c r="AJ65" s="996"/>
      <c r="AK65" s="996"/>
      <c r="AL65" s="457"/>
      <c r="AM65" s="996" t="s">
        <v>510</v>
      </c>
      <c r="AN65" s="996"/>
      <c r="AO65" s="996"/>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1"/>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2021-06-06T07:09:18Z</cp:lastPrinted>
  <dcterms:created xsi:type="dcterms:W3CDTF">2012-03-13T00:50:25Z</dcterms:created>
  <dcterms:modified xsi:type="dcterms:W3CDTF">2021-07-02T08:09:38Z</dcterms:modified>
</cp:coreProperties>
</file>