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41(0278～028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50" i="3"/>
  <c r="AY606"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<sst xmlns="http://schemas.openxmlformats.org/spreadsheetml/2006/main" count="3137" uniqueCount="844">
  <si>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</si>
  <si>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</si>
  <si>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</si>
  <si>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</si>
  <si>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</si>
  <si>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</si>
  <si>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</si>
  <si>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</si>
  <si>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</si>
  <si>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</si>
  <si>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</si>
  <si>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</si>
  <si>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</si>
  <si>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</si>
  <si>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</si>
  <si>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</si>
  <si>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</si>
  <si>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</si>
  <si>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</si>
  <si>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</si>
  <si>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</si>
  <si>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</si>
  <si>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</si>
  <si>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</si>
  <si>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</si>
  <si>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</si>
  <si>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</si>
  <si>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</si>
  <si>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</si>
  <si>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</si>
  <si>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</si>
  <si>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</si>
  <si>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</si>
  <si>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</si>
  <si>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</si>
  <si>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</si>
  <si>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</si>
  <si>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</si>
  <si>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</si>
  <si>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</si>
  <si>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</si>
  <si>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</si>
  <si>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</si>
  <si>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</si>
  <si>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</si>
  <si>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</si>
  <si>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</si>
  <si>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</si>
  <si>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</si>
  <si>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</si>
  <si>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</si>
  <si>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</si>
  <si>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</si>
  <si>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</si>
  <si>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</si>
  <si>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</si>
  <si>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</si>
  <si>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</si>
  <si>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</si>
  <si>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</si>
  <si>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</si>
  <si>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</si>
  <si>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</si>
  <si>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</si>
  <si>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</si>
  <si>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</si>
  <si>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</si>
  <si>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</si>
  <si>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</si>
  <si>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</si>
  <si>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</si>
  <si>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</si>
  <si>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</si>
  <si>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</si>
  <si>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</si>
  <si>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</si>
  <si>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</si>
  <si>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</si>
  <si>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</si>
  <si>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</si>
  <si>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</si>
  <si>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</si>
  <si>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</si>
  <si>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</si>
  <si>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</si>
  <si>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</si>
  <si>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</si>
  <si>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</si>
  <si>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</si>
  <si>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</si>
  <si>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</si>
  <si>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</si>
  <si>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</si>
  <si>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</si>
  <si>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</si>
  <si>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</si>
  <si>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</si>
  <si>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</si>
  <si>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</si>
  <si>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</si>
  <si>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</si>
  <si>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</si>
  <si>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</si>
  <si>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</si>
  <si>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</si>
  <si>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</si>
  <si>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</si>
  <si>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</si>
  <si>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</si>
  <si>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</si>
  <si>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</si>
  <si>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</si>
  <si>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</si>
  <si>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</si>
  <si>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</si>
  <si>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</si>
  <si>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</si>
  <si>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</si>
  <si>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</si>
  <si>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</si>
  <si>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</si>
  <si>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</si>
  <si>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</si>
  <si>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</si>
  <si>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</si>
  <si>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</si>
  <si>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</si>
  <si>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</si>
  <si>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</si>
  <si>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</si>
  <si>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</si>
  <si>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</si>
  <si>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</si>
  <si>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</si>
  <si>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</si>
  <si>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</si>
  <si>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</si>
  <si>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</si>
  <si>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</si>
  <si>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</si>
  <si>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</si>
  <si>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</si>
  <si>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</si>
  <si>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</si>
  <si>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</si>
  <si>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</si>
  <si>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</si>
  <si>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</si>
  <si>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</si>
  <si>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</si>
  <si>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</si>
  <si>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</si>
  <si>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</si>
  <si>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</si>
  <si>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</si>
  <si>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</si>
  <si>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</si>
  <si>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</si>
  <si>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</si>
  <si>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</si>
  <si>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</si>
  <si>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</si>
  <si>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</si>
  <si>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</si>
  <si>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</si>
  <si>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</si>
  <si>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</si>
  <si>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</si>
  <si>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</si>
  <si>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</si>
  <si>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</si>
  <si>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</si>
  <si>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</si>
  <si>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</si>
  <si>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</si>
  <si>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</si>
  <si>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</si>
  <si>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</si>
  <si>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</si>
  <si>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</si>
  <si>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</si>
  <si>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</si>
  <si>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</si>
  <si>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</si>
  <si>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</si>
  <si>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</si>
  <si>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</si>
  <si>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</si>
  <si>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</si>
  <si>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</si>
  <si>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</si>
  <si>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</si>
  <si>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</si>
  <si>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</si>
  <si>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</si>
  <si>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</si>
  <si>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</si>
  <si>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</si>
  <si>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</si>
  <si>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</si>
  <si>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</si>
  <si>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</si>
  <si>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</si>
  <si>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</si>
  <si>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</si>
  <si>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</si>
  <si>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</si>
  <si>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</si>
  <si>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</si>
  <si>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</si>
  <si>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</si>
  <si>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</si>
  <si>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</si>
  <si>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</si>
  <si>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</si>
  <si>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</si>
  <si>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</si>
  <si>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</si>
  <si>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</si>
  <si>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</si>
  <si>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</si>
  <si>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</si>
  <si>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</si>
  <si>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</si>
  <si>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</si>
  <si>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</si>
  <si>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</si>
  <si>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</si>
  <si>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</si>
  <si>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</si>
  <si>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</si>
  <si>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</si>
  <si>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</si>
  <si>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</si>
  <si>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</si>
  <si>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</si>
  <si>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</si>
  <si>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</si>
  <si>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</si>
  <si>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</si>
  <si>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</si>
  <si>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</si>
  <si>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</si>
  <si>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</si>
  <si>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</si>
  <si>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</si>
  <si>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</si>
  <si>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</si>
  <si>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</si>
  <si>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</si>
  <si>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</si>
  <si>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</si>
  <si>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</si>
  <si>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</si>
  <si>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</si>
  <si>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</si>
  <si>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</si>
  <si>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</si>
  <si>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</si>
  <si>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</si>
  <si>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</si>
  <si>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</si>
  <si>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</si>
  <si>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</si>
  <si>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</si>
  <si>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</si>
  <si>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</si>
  <si>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</si>
  <si>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</si>
  <si>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</si>
  <si>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</si>
  <si>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</si>
  <si>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</si>
  <si>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</si>
  <si>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</si>
  <si>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</si>
  <si>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</si>
  <si>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</si>
  <si>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</si>
  <si>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</si>
  <si>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</si>
  <si>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</si>
  <si>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</si>
  <si>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</si>
  <si>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</si>
  <si>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</si>
  <si>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</si>
  <si>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</si>
  <si>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</si>
  <si>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</si>
  <si>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</si>
  <si>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</si>
  <si>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</si>
  <si>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</si>
  <si>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</si>
  <si>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</si>
  <si>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</si>
  <si>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</si>
  <si>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</si>
  <si>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</si>
  <si>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</si>
  <si>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</si>
  <si>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</si>
  <si>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</si>
  <si>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</si>
  <si>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</si>
  <si>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</si>
  <si>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</si>
  <si>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</si>
  <si>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</si>
  <si>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</si>
  <si>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</si>
  <si>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</si>
  <si>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</si>
  <si>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</si>
  <si>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</si>
  <si>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</si>
  <si>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</si>
  <si>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</si>
  <si>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</si>
  <si>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</si>
  <si>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</si>
  <si>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</si>
  <si>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</si>
  <si>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</si>
  <si>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</si>
  <si>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</si>
  <si>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</si>
  <si>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</si>
  <si>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</si>
  <si>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</si>
  <si>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</si>
  <si>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</si>
  <si>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</si>
  <si>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</si>
  <si>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</si>
  <si>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</si>
  <si>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</si>
  <si>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</si>
  <si>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</si>
  <si>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</si>
  <si>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</si>
  <si>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</si>
  <si>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</si>
  <si>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</si>
  <si>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</si>
  <si>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</si>
  <si>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</si>
  <si>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</si>
  <si>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</si>
  <si>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</si>
  <si>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</si>
  <si>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</si>
  <si>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</si>
  <si>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</si>
  <si>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</si>
  <si>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</si>
  <si>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</si>
  <si>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</si>
  <si>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</si>
  <si>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</si>
  <si>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</si>
  <si>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</si>
  <si>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</si>
  <si>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</si>
  <si>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</si>
  <si>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</si>
  <si>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</si>
  <si>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</si>
  <si>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</si>
  <si>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</si>
  <si>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</si>
  <si>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</si>
  <si>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</si>
  <si>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</si>
  <si>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</si>
  <si>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</si>
  <si>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</si>
  <si>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</si>
  <si>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</si>
  <si>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</si>
  <si>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</si>
  <si>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</si>
  <si>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</si>
  <si>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</si>
  <si>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</si>
  <si>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</si>
  <si>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</si>
  <si>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</si>
  <si>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</si>
  <si>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</si>
  <si>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</si>
  <si>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</si>
  <si>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</si>
  <si>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</si>
  <si>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</si>
  <si>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</si>
  <si>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</si>
  <si>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</si>
  <si>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</si>
  <si>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</si>
  <si>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</si>
  <si>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</si>
  <si>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</si>
  <si>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</si>
  <si>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</si>
  <si>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</si>
  <si>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</si>
  <si>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</si>
  <si>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</si>
  <si>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</si>
  <si>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</si>
  <si>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</si>
  <si>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</si>
  <si>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</si>
  <si>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</si>
  <si>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</si>
  <si>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</si>
  <si>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</si>
  <si>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</si>
  <si>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</si>
  <si>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</si>
  <si>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</si>
  <si>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</si>
  <si>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</si>
  <si>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</si>
  <si>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</si>
  <si>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</si>
  <si>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</si>
  <si>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</si>
  <si>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</si>
  <si>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</si>
  <si>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</si>
  <si>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</si>
  <si>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</si>
  <si>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</si>
  <si>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</si>
  <si>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</si>
  <si>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</si>
  <si>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</si>
  <si>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</si>
  <si>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</si>
  <si>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</si>
  <si>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</si>
  <si>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</si>
  <si>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</si>
  <si>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</si>
  <si>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</si>
  <si>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</si>
  <si>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</si>
  <si>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</si>
  <si>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</si>
  <si>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</si>
  <si>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</si>
  <si>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</si>
  <si>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</si>
  <si>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</si>
  <si>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</si>
  <si>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</si>
  <si>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</si>
  <si>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</si>
  <si>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</si>
  <si>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</si>
  <si>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</si>
  <si>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</si>
  <si>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</si>
  <si>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</si>
  <si>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</si>
  <si>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</si>
  <si>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</si>
  <si>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</si>
  <si>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</si>
  <si>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</si>
  <si>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</si>
  <si>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</si>
  <si>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</si>
  <si>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</si>
  <si>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</si>
  <si>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</si>
  <si>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</si>
  <si>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</si>
  <si>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</si>
  <si>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</si>
  <si>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</si>
  <si>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</si>
  <si>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</si>
  <si>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</si>
  <si>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</si>
  <si>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</si>
  <si>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</si>
  <si>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</si>
  <si>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</si>
  <si>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</si>
  <si>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</si>
  <si>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</si>
  <si>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</si>
  <si>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</si>
  <si>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</si>
  <si>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</si>
  <si>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</si>
  <si>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</si>
  <si>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</si>
  <si>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</si>
  <si>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</si>
  <si>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</si>
  <si>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</si>
  <si>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</si>
  <si>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</si>
  <si>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</si>
  <si>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</si>
  <si>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</si>
  <si>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</si>
  <si>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</si>
  <si>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</si>
  <si>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</si>
  <si>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</si>
  <si>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</si>
  <si>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</si>
  <si>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</si>
  <si>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</si>
  <si>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</si>
  <si>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</si>
  <si>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</si>
  <si>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</si>
  <si>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</si>
  <si>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</si>
  <si>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</si>
  <si>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</si>
  <si>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</si>
  <si>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</si>
  <si>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</si>
  <si>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</si>
  <si>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</si>
  <si>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</si>
  <si>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</si>
  <si>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</si>
  <si>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</si>
  <si>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</si>
  <si>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</si>
  <si>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</si>
  <si>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</si>
  <si>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</si>
  <si>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</si>
  <si>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</si>
  <si>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</si>
  <si>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</si>
  <si>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</si>
  <si>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</si>
  <si>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</si>
  <si>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</si>
  <si>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</si>
  <si>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</si>
  <si>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</si>
  <si>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</si>
  <si>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</si>
  <si>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</si>
  <si>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</si>
  <si>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</si>
  <si>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</si>
  <si>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</si>
  <si>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</si>
  <si>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</si>
  <si>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</si>
  <si>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</si>
  <si>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</si>
  <si>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</si>
  <si>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</si>
  <si>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</si>
  <si>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</si>
  <si>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</si>
  <si>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</si>
  <si>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</si>
  <si>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</si>
  <si>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</si>
  <si>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</si>
  <si>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</si>
  <si>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</si>
  <si>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</si>
  <si>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</si>
  <si>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</si>
  <si>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</si>
  <si>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</si>
  <si>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</si>
  <si>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</si>
  <si>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</si>
  <si>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</si>
  <si>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</si>
  <si>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</si>
  <si>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</si>
  <si>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</si>
  <si>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</si>
  <si>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</si>
  <si>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</si>
  <si>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</si>
  <si>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</si>
  <si>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</si>
  <si>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</si>
  <si>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</si>
  <si>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</si>
  <si>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</si>
  <si>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</si>
  <si>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</si>
  <si>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</si>
  <si>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</si>
  <si>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</si>
  <si>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</si>
  <si>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</si>
  <si>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</si>
  <si>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</si>
  <si>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</si>
  <si>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</si>
  <si>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</si>
  <si>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</si>
  <si>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</si>
  <si>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</si>
  <si>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</si>
  <si>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</si>
  <si>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</si>
  <si>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</si>
  <si>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</si>
  <si>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</si>
  <si>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</si>
  <si>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</si>
  <si>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</si>
  <si>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</si>
  <si>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</si>
  <si>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</si>
  <si>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</si>
  <si>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</si>
  <si>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</si>
  <si>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</si>
  <si>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</si>
  <si>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</si>
  <si>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</si>
  <si>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</si>
  <si>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</si>
  <si>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</si>
  <si>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</si>
  <si>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</si>
  <si>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</si>
  <si>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</si>
  <si>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</si>
  <si>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</si>
  <si>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</si>
  <si>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</si>
  <si>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</si>
  <si>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</si>
  <si>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</si>
  <si>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</si>
  <si>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</si>
  <si>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</si>
  <si>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</si>
  <si>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</si>
  <si>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</si>
  <si>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</si>
  <si>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</si>
  <si>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</si>
  <si>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</si>
  <si>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</si>
  <si>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</si>
  <si>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</si>
  <si>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</si>
  <si>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</si>
  <si>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</si>
  <si>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</si>
  <si>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</si>
  <si>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</si>
  <si>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</si>
  <si>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</si>
  <si>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</si>
  <si>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</si>
  <si>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</si>
  <si>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</si>
  <si>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</si>
  <si>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</si>
  <si>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</si>
  <si>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</si>
  <si>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</si>
  <si>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</si>
  <si>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</si>
  <si>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</si>
  <si>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</si>
  <si>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</si>
  <si>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</si>
  <si>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</si>
  <si>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</si>
  <si>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</si>
  <si>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</si>
  <si>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</si>
  <si>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</si>
  <si>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</si>
  <si>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</si>
  <si>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</si>
  <si>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</si>
  <si>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</si>
  <si>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</si>
  <si>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</si>
  <si>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</si>
  <si>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</si>
  <si>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</si>
  <si>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</si>
  <si>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</si>
  <si>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</si>
  <si>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</si>
  <si>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</si>
  <si>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</si>
  <si>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</si>
  <si>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</si>
  <si>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</si>
  <si>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</si>
  <si>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</si>
  <si>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</si>
  <si>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</si>
  <si>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</si>
  <si>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医療備品、衛生器材等の整備</t>
    <rPh sb="0" eb="2">
      <t>イリョウ</t>
    </rPh>
    <rPh sb="2" eb="4">
      <t>ビヒン</t>
    </rPh>
    <rPh sb="5" eb="7">
      <t>エイセイ</t>
    </rPh>
    <rPh sb="7" eb="9">
      <t>キザイ</t>
    </rPh>
    <rPh sb="9" eb="10">
      <t>トウ</t>
    </rPh>
    <rPh sb="11" eb="13">
      <t>セイビ</t>
    </rPh>
    <phoneticPr fontId="5"/>
  </si>
  <si>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</si>
  <si>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</si>
  <si>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rPh sb="4" eb="6">
      <t>ヒノシタ</t>
    </rPh>
    <rPh sb="7" eb="9">
      <t>エイジ</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</si>
  <si>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</si>
  <si>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</si>
  <si>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</si>
  <si>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療備品、衛生器材等を整備する事業である。</t>
  </si>
  <si>
    <t>医療費</t>
    <rPh sb="0" eb="2">
      <t>イリョウ</t>
    </rPh>
    <rPh sb="2" eb="3">
      <t>ヒ</t>
    </rPh>
    <phoneticPr fontId="5"/>
  </si>
  <si>
    <t>営舎費</t>
    <rPh sb="0" eb="2">
      <t>エイシャ</t>
    </rPh>
    <rPh sb="2" eb="3">
      <t>ヒ</t>
    </rPh>
    <phoneticPr fontId="5"/>
  </si>
  <si>
    <t>諸器材等維持費</t>
    <rPh sb="0" eb="1">
      <t>ショ</t>
    </rPh>
    <rPh sb="1" eb="3">
      <t>キザイ</t>
    </rPh>
    <rPh sb="3" eb="4">
      <t>トウ</t>
    </rPh>
    <rPh sb="4" eb="7">
      <t>イジヒ</t>
    </rPh>
    <phoneticPr fontId="5"/>
  </si>
  <si>
    <t>通信維持費</t>
    <rPh sb="0" eb="2">
      <t>ツウシン</t>
    </rPh>
    <rPh sb="2" eb="5">
      <t>イジヒ</t>
    </rPh>
    <phoneticPr fontId="5"/>
  </si>
  <si>
    <t>諸器材購入費</t>
    <rPh sb="0" eb="1">
      <t>ショ</t>
    </rPh>
    <rPh sb="1" eb="3">
      <t>キザイ</t>
    </rPh>
    <rPh sb="3" eb="6">
      <t>コウニュウヒ</t>
    </rPh>
    <phoneticPr fontId="5"/>
  </si>
  <si>
    <t>-</t>
  </si>
  <si>
    <t>　当該経費は、隊員及び家族等に対する平素からの診療や医療従事者への教育訓練のほか、予想し得ない各種事態における隊員の診療等にも使用されるものであり、成果目標等を定量的に示すのは困難である。</t>
  </si>
  <si>
    <t>医薬品等を整備し、自衛隊病院等における適切な医療を提供する。</t>
    <rPh sb="0" eb="3">
      <t>イヤクヒン</t>
    </rPh>
    <rPh sb="3" eb="4">
      <t>トウ</t>
    </rPh>
    <rPh sb="5" eb="7">
      <t>セイビ</t>
    </rPh>
    <rPh sb="9" eb="12">
      <t>ジエイタイ</t>
    </rPh>
    <rPh sb="12" eb="14">
      <t>ビョウイン</t>
    </rPh>
    <rPh sb="14" eb="15">
      <t>トウ</t>
    </rPh>
    <rPh sb="19" eb="21">
      <t>テキセツ</t>
    </rPh>
    <rPh sb="22" eb="24">
      <t>イリョウ</t>
    </rPh>
    <rPh sb="25" eb="27">
      <t>テイキョウ</t>
    </rPh>
    <phoneticPr fontId="5"/>
  </si>
  <si>
    <t>自衛隊病院等の診療体制を整備し、自衛官等の健康の維持を図り、自衛隊の任務遂行のための態勢を構築。</t>
  </si>
  <si>
    <t>診療対象の自衛官等の数</t>
    <rPh sb="0" eb="2">
      <t>シンリョウ</t>
    </rPh>
    <rPh sb="2" eb="4">
      <t>タイショウ</t>
    </rPh>
    <rPh sb="5" eb="8">
      <t>ジエイカン</t>
    </rPh>
    <rPh sb="8" eb="9">
      <t>トウ</t>
    </rPh>
    <rPh sb="10" eb="11">
      <t>カズ</t>
    </rPh>
    <phoneticPr fontId="5"/>
  </si>
  <si>
    <t>人</t>
    <rPh sb="0" eb="1">
      <t>ヒト</t>
    </rPh>
    <phoneticPr fontId="5"/>
  </si>
  <si>
    <t>医療備品、衛生器材等を整備した自衛隊病院等、医務室の箇所数</t>
    <rPh sb="0" eb="2">
      <t>イリョウ</t>
    </rPh>
    <rPh sb="2" eb="4">
      <t>ビヒン</t>
    </rPh>
    <rPh sb="5" eb="7">
      <t>エイセイ</t>
    </rPh>
    <rPh sb="7" eb="9">
      <t>キザイ</t>
    </rPh>
    <rPh sb="9" eb="10">
      <t>トウ</t>
    </rPh>
    <rPh sb="11" eb="13">
      <t>セイビ</t>
    </rPh>
    <rPh sb="15" eb="18">
      <t>ジエイタイ</t>
    </rPh>
    <rPh sb="18" eb="20">
      <t>ビョウイン</t>
    </rPh>
    <rPh sb="20" eb="21">
      <t>トウ</t>
    </rPh>
    <rPh sb="22" eb="25">
      <t>イムシツ</t>
    </rPh>
    <rPh sb="26" eb="28">
      <t>カショ</t>
    </rPh>
    <rPh sb="28" eb="29">
      <t>スウ</t>
    </rPh>
    <phoneticPr fontId="5"/>
  </si>
  <si>
    <t>部内医療機関（箇所）</t>
  </si>
  <si>
    <t>6,129/227,437</t>
  </si>
  <si>
    <t>5,806/226,640</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</si>
  <si>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</si>
  <si>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</si>
  <si>
    <t>-</t>
    <phoneticPr fontId="5"/>
  </si>
  <si>
    <t>自衛隊員の壮健性を維持するとともに、各種事態への対処や国内外における多様な任務に対応し得る衛生機能の強化等</t>
    <rPh sb="0" eb="3">
      <t>ジエイタイ</t>
    </rPh>
    <rPh sb="3" eb="4">
      <t>イン</t>
    </rPh>
    <rPh sb="5" eb="7">
      <t>ソウケン</t>
    </rPh>
    <rPh sb="7" eb="8">
      <t>セイ</t>
    </rPh>
    <rPh sb="9" eb="11">
      <t>イジ</t>
    </rPh>
    <rPh sb="18" eb="20">
      <t>カクシュ</t>
    </rPh>
    <rPh sb="20" eb="22">
      <t>ジタイ</t>
    </rPh>
    <rPh sb="24" eb="26">
      <t>タイショ</t>
    </rPh>
    <rPh sb="27" eb="30">
      <t>コクナイガイ</t>
    </rPh>
    <rPh sb="34" eb="36">
      <t>タヨウ</t>
    </rPh>
    <rPh sb="37" eb="39">
      <t>ニンム</t>
    </rPh>
    <rPh sb="40" eb="42">
      <t>タイオウ</t>
    </rPh>
    <rPh sb="43" eb="44">
      <t>エ</t>
    </rPh>
    <rPh sb="45" eb="47">
      <t>エイセイ</t>
    </rPh>
    <rPh sb="47" eb="49">
      <t>キノウ</t>
    </rPh>
    <rPh sb="50" eb="52">
      <t>キョウカ</t>
    </rPh>
    <rPh sb="52" eb="53">
      <t>トウ</t>
    </rPh>
    <phoneticPr fontId="5"/>
  </si>
  <si>
    <t>各種事態時の実効的な衛生機能を確保するための態勢等を整備</t>
    <rPh sb="0" eb="2">
      <t>カクシュ</t>
    </rPh>
    <rPh sb="2" eb="4">
      <t>ジタイ</t>
    </rPh>
    <rPh sb="4" eb="5">
      <t>ジ</t>
    </rPh>
    <rPh sb="6" eb="9">
      <t>ジッコウテキ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</si>
  <si>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</si>
  <si>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</si>
  <si>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</si>
  <si>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</si>
  <si>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億円（契約ベース）</t>
  </si>
  <si>
    <t>‐</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</si>
  <si>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</si>
  <si>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</si>
  <si>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自衛隊の各種任務を遂行する部隊の人的戦力を最大限発揮するために必要不可欠な事業である。</t>
  </si>
  <si>
    <t>有</t>
  </si>
  <si>
    <t>契約件数の９割以上が一般競争入札もしくは競争性のある随意契約である。</t>
    <rPh sb="0" eb="2">
      <t>ケイヤク</t>
    </rPh>
    <rPh sb="2" eb="4">
      <t>ケンスウ</t>
    </rPh>
    <rPh sb="6" eb="7">
      <t>ワリ</t>
    </rPh>
    <rPh sb="7" eb="9">
      <t>イジョウ</t>
    </rPh>
    <rPh sb="10" eb="12">
      <t>イッパン</t>
    </rPh>
    <rPh sb="12" eb="14">
      <t>キョウソウ</t>
    </rPh>
    <rPh sb="14" eb="16">
      <t>ニュウサツ</t>
    </rPh>
    <rPh sb="20" eb="23">
      <t>キョウソウセイ</t>
    </rPh>
    <rPh sb="26" eb="28">
      <t>ズイイ</t>
    </rPh>
    <rPh sb="28" eb="30">
      <t>ケイヤク</t>
    </rPh>
    <phoneticPr fontId="5"/>
  </si>
  <si>
    <t>適正な契約行為に基づく支出</t>
    <rPh sb="0" eb="2">
      <t>テキセイ</t>
    </rPh>
    <rPh sb="3" eb="5">
      <t>ケイヤク</t>
    </rPh>
    <rPh sb="5" eb="7">
      <t>コウイ</t>
    </rPh>
    <rPh sb="8" eb="9">
      <t>モト</t>
    </rPh>
    <rPh sb="11" eb="13">
      <t>シシュツ</t>
    </rPh>
    <phoneticPr fontId="5"/>
  </si>
  <si>
    <t>競争性のある契約行為に基づく費用であり、妥当である。</t>
  </si>
  <si>
    <t>下請け等はない</t>
    <rPh sb="0" eb="2">
      <t>シタウ</t>
    </rPh>
    <rPh sb="3" eb="4">
      <t>トウ</t>
    </rPh>
    <phoneticPr fontId="5"/>
  </si>
  <si>
    <t>限定されている</t>
    <rPh sb="0" eb="2">
      <t>ゲンテイ</t>
    </rPh>
    <phoneticPr fontId="5"/>
  </si>
  <si>
    <t>点検結果に記載</t>
    <rPh sb="0" eb="2">
      <t>テンケン</t>
    </rPh>
    <rPh sb="2" eb="4">
      <t>ケッカ</t>
    </rPh>
    <rPh sb="5" eb="7">
      <t>キサイ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</si>
  <si>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</si>
  <si>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</si>
  <si>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活動実績数が当初見込みと同数のため見込みに見合ったものである。</t>
  </si>
  <si>
    <t>自衛隊病院等の部内医療機関にて適切に使用</t>
    <rPh sb="0" eb="3">
      <t>ジエイタイ</t>
    </rPh>
    <rPh sb="3" eb="5">
      <t>ビョウイン</t>
    </rPh>
    <rPh sb="5" eb="6">
      <t>トウ</t>
    </rPh>
    <rPh sb="7" eb="9">
      <t>ブナイ</t>
    </rPh>
    <rPh sb="9" eb="11">
      <t>イリョウ</t>
    </rPh>
    <rPh sb="11" eb="13">
      <t>キカン</t>
    </rPh>
    <rPh sb="15" eb="17">
      <t>テキセツ</t>
    </rPh>
    <rPh sb="18" eb="20">
      <t>シヨウ</t>
    </rPh>
    <phoneticPr fontId="5"/>
  </si>
  <si>
    <t>【効率性】
　・｢自衛隊病院等在り方検討委員会｣（平成20年11月設置）において、自衛隊病院の再編や保険医療機関化の推進など、自衛隊病院を含む自衛隊衛生全体の在り方について総合的に検討し、平成21年8月に報告書を取り纏めた。同報告書において、今後の自衛隊衛生の改善の方向性として、限られた衛生資源を集中することにより、質の高い医療の提供を可能とするため、以下の改善策を示した。
　　・１６病院を１０病院に集約化し、質の高い病院の整備
　　・集約化した病院については原則として保険医療機関化を推進（平成26年4月より新たに仙台病院を保険医療機関化しオープン化した）
　　・救急診療の推進（平成22年度に中央病院の救急告示を開始）
　　・防衛医科大学校及び他医療機関等との連携強化
　　・病院利用率向上等のための施策等推進
　・また、衛生機能の強化について総合的な施策の検討及び実施を図るため、平成25年12月に「衛生機能の強化に関する検討委員会」を設置し、「統合機動防衛力構築委員会」と連携して検討を実施。本衛生機能の強化に関する検討委員会は、南西地域における衛生機能の在り方、自衛隊病院の拠点化・高機能化、医官等の確保育成・防衛医大の機能強化、適確な救命、国際感染症対応の５つの部会を設置し、衛生機能の強化を図るための各種検討等を実施。30'大綱及び31'中期防を受け、上記の５つの部会を衛生態勢、教育訓練、医官等の確保及び養成、将来体制検討の４つの部会に変更し各種検討を実施。
　・上記検討を踏まえ、必要とされる衛生機能を維持しつつ、厳しい予算環境の中、関連経費のコスト低減に努めるとともに、老朽化・陳腐化が著しい医療備品・衛生器材等について衛生機能の強化を踏まえ効率的な整備を進めてまいりたい。
　・当該経費の支出先・使途については、民間会社への資金の流れを確認したところ、医療機器取扱業者等であり問題ないことを確認。また、契約方法や執行についても適正に処理されている。
【総合評価】
　医療備品、衛生器材等の整備は、防衛省・自衛隊の任務遂行に必要不可欠な事業である。</t>
    <rPh sb="571" eb="573">
      <t>タイコウ</t>
    </rPh>
    <rPh sb="573" eb="574">
      <t>オヨ</t>
    </rPh>
    <rPh sb="578" eb="581">
      <t>チュウキボウ</t>
    </rPh>
    <rPh sb="582" eb="583">
      <t>ウ</t>
    </rPh>
    <rPh sb="585" eb="587">
      <t>ジョウキ</t>
    </rPh>
    <rPh sb="591" eb="593">
      <t>ブカイ</t>
    </rPh>
    <rPh sb="594" eb="596">
      <t>エイセイ</t>
    </rPh>
    <rPh sb="596" eb="598">
      <t>タイセイ</t>
    </rPh>
    <rPh sb="599" eb="601">
      <t>キョウイク</t>
    </rPh>
    <rPh sb="601" eb="603">
      <t>クンレン</t>
    </rPh>
    <rPh sb="604" eb="606">
      <t>イカン</t>
    </rPh>
    <rPh sb="606" eb="607">
      <t>トウ</t>
    </rPh>
    <rPh sb="608" eb="610">
      <t>カクホ</t>
    </rPh>
    <rPh sb="610" eb="611">
      <t>オヨ</t>
    </rPh>
    <rPh sb="612" eb="614">
      <t>ヨウセイ</t>
    </rPh>
    <rPh sb="615" eb="617">
      <t>ショウライ</t>
    </rPh>
    <rPh sb="617" eb="619">
      <t>タイセイ</t>
    </rPh>
    <rPh sb="619" eb="621">
      <t>ケントウ</t>
    </rPh>
    <rPh sb="625" eb="627">
      <t>ブカイ</t>
    </rPh>
    <rPh sb="628" eb="630">
      <t>ヘンコウ</t>
    </rPh>
    <rPh sb="631" eb="633">
      <t>カクシュ</t>
    </rPh>
    <rPh sb="633" eb="635">
      <t>ケントウ</t>
    </rPh>
    <rPh sb="636" eb="638">
      <t>ジッシ</t>
    </rPh>
    <phoneticPr fontId="5"/>
  </si>
  <si>
    <t>競争性の確保及び更なる効率化の推進</t>
    <rPh sb="0" eb="3">
      <t>キョウソウセイ</t>
    </rPh>
    <rPh sb="4" eb="6">
      <t>カクホ</t>
    </rPh>
    <rPh sb="6" eb="7">
      <t>オヨ</t>
    </rPh>
    <rPh sb="8" eb="9">
      <t>サラ</t>
    </rPh>
    <rPh sb="11" eb="14">
      <t>コウリツカ</t>
    </rPh>
    <rPh sb="15" eb="17">
      <t>スイシン</t>
    </rPh>
    <phoneticPr fontId="5"/>
  </si>
  <si>
    <t>０１０６</t>
    <phoneticPr fontId="5"/>
  </si>
  <si>
    <t>０００８</t>
    <phoneticPr fontId="5"/>
  </si>
  <si>
    <t>００９４</t>
    <phoneticPr fontId="5"/>
  </si>
  <si>
    <t>０４６７</t>
    <phoneticPr fontId="5"/>
  </si>
  <si>
    <t>０１９７</t>
    <phoneticPr fontId="5"/>
  </si>
  <si>
    <t>０３６３</t>
    <phoneticPr fontId="5"/>
  </si>
  <si>
    <t>０２６８</t>
    <phoneticPr fontId="5"/>
  </si>
  <si>
    <t>０２６３</t>
    <phoneticPr fontId="5"/>
  </si>
  <si>
    <t>０２５３</t>
    <phoneticPr fontId="5"/>
  </si>
  <si>
    <t xml:space="preserve">単価の増及び整備所要の増
</t>
    <rPh sb="0" eb="2">
      <t>タンカ</t>
    </rPh>
    <rPh sb="3" eb="4">
      <t>ゾウ</t>
    </rPh>
    <rPh sb="4" eb="5">
      <t>オヨ</t>
    </rPh>
    <rPh sb="6" eb="8">
      <t>セイビ</t>
    </rPh>
    <rPh sb="8" eb="10">
      <t>ショヨウ</t>
    </rPh>
    <rPh sb="11" eb="12">
      <t>ゾウ</t>
    </rPh>
    <phoneticPr fontId="5"/>
  </si>
  <si>
    <t>A.(株)イノメディックス</t>
    <phoneticPr fontId="5"/>
  </si>
  <si>
    <t>医療費</t>
    <phoneticPr fontId="5"/>
  </si>
  <si>
    <t>B.キヤノンメディカルシステムズ（株）</t>
    <phoneticPr fontId="5"/>
  </si>
  <si>
    <t>磁気共鳴断層撮影装置の保守整備</t>
    <phoneticPr fontId="5"/>
  </si>
  <si>
    <t>諸器材購入費</t>
    <phoneticPr fontId="5"/>
  </si>
  <si>
    <t>C.富士通（株）</t>
    <phoneticPr fontId="5"/>
  </si>
  <si>
    <t>通信維持費</t>
    <phoneticPr fontId="5"/>
  </si>
  <si>
    <t>自衛隊医療情報システム借上</t>
    <phoneticPr fontId="5"/>
  </si>
  <si>
    <t>生体情報管理システム，３２人用</t>
    <phoneticPr fontId="5"/>
  </si>
  <si>
    <t>生体情報管理システム，３２人用</t>
    <phoneticPr fontId="5"/>
  </si>
  <si>
    <t>（株）イノメディックス</t>
    <phoneticPr fontId="5"/>
  </si>
  <si>
    <t>日本空調サービス（株）</t>
    <phoneticPr fontId="5"/>
  </si>
  <si>
    <t>防衛省三宿地区施設管理業務（各設備点検保守・環境保全及び警備・受付業務）</t>
    <phoneticPr fontId="5"/>
  </si>
  <si>
    <t>電子内視鏡システム</t>
    <phoneticPr fontId="5"/>
  </si>
  <si>
    <t>（株）松吉ビジネス・アソシエイツ</t>
    <phoneticPr fontId="5"/>
  </si>
  <si>
    <t>患者監視装置，ポータブル５型</t>
    <phoneticPr fontId="5"/>
  </si>
  <si>
    <t>（株）島津製作所</t>
    <phoneticPr fontId="5"/>
  </si>
  <si>
    <t>据置型デジタル式汎用Ｘ線診断装置，トモシンセシス撮影機能付</t>
    <phoneticPr fontId="5"/>
  </si>
  <si>
    <t>（株）栗原医療器械店</t>
    <phoneticPr fontId="5"/>
  </si>
  <si>
    <t>超音波画像診断装置</t>
    <phoneticPr fontId="5"/>
  </si>
  <si>
    <t>（株）ヘルス</t>
    <phoneticPr fontId="5"/>
  </si>
  <si>
    <t>麻酔モニタリングシステム（モニタ）</t>
    <phoneticPr fontId="5"/>
  </si>
  <si>
    <t>新成物産（株）</t>
    <phoneticPr fontId="5"/>
  </si>
  <si>
    <t>感染防護服セット，医療従事者用</t>
    <phoneticPr fontId="5"/>
  </si>
  <si>
    <t>アルフレッサ（株）</t>
    <phoneticPr fontId="5"/>
  </si>
  <si>
    <t>自動採血管準備装置</t>
    <phoneticPr fontId="5"/>
  </si>
  <si>
    <t>（株）エネット</t>
    <phoneticPr fontId="5"/>
  </si>
  <si>
    <t>三宿地区で使用する電気</t>
    <phoneticPr fontId="5"/>
  </si>
  <si>
    <t>キヤノンメディカルシステムズ（株）</t>
    <phoneticPr fontId="5"/>
  </si>
  <si>
    <t>磁気共鳴断層撮影装置の保守整備　変更その４</t>
    <phoneticPr fontId="5"/>
  </si>
  <si>
    <t>汎用人工呼吸器</t>
    <phoneticPr fontId="5"/>
  </si>
  <si>
    <t>シーメンスヘルスケア（株）</t>
    <phoneticPr fontId="5"/>
  </si>
  <si>
    <t>MEGALIX Cat １２５/１５/４0/８0-１２２ GW他３品目</t>
    <phoneticPr fontId="5"/>
  </si>
  <si>
    <t>伸成商事（株）</t>
    <phoneticPr fontId="5"/>
  </si>
  <si>
    <t>手術前処置ユニット（医療システム用）の臨時整備他3品目</t>
    <phoneticPr fontId="5"/>
  </si>
  <si>
    <t>脳神経生理検査データネットワークシステム修理</t>
    <phoneticPr fontId="5"/>
  </si>
  <si>
    <t>（株）中村鐵工所</t>
    <phoneticPr fontId="5"/>
  </si>
  <si>
    <t>再圧タンク　検査整備</t>
    <phoneticPr fontId="5"/>
  </si>
  <si>
    <t>（株）ムトウ</t>
    <phoneticPr fontId="5"/>
  </si>
  <si>
    <t>薬袋印字システム修理</t>
    <phoneticPr fontId="5"/>
  </si>
  <si>
    <t>三宿地区で使用する上水道料</t>
    <phoneticPr fontId="5"/>
  </si>
  <si>
    <t>富士通（株）</t>
    <phoneticPr fontId="5"/>
  </si>
  <si>
    <t>国庫債務負担行為等</t>
  </si>
  <si>
    <t>全身用Ⅹ線ＣＴ診断装置，高速回転型</t>
    <phoneticPr fontId="5"/>
  </si>
  <si>
    <t>医事会計処理装置（保険診療用），電子カルテ型</t>
    <phoneticPr fontId="5"/>
  </si>
  <si>
    <t>荏原実業（株）</t>
    <phoneticPr fontId="5"/>
  </si>
  <si>
    <t>船山（株）</t>
    <phoneticPr fontId="5"/>
  </si>
  <si>
    <t>セコム（株）</t>
    <phoneticPr fontId="5"/>
  </si>
  <si>
    <t>シェルタ（手術車用）の外注整備</t>
    <phoneticPr fontId="5"/>
  </si>
  <si>
    <t>衛生分析車ユニットの定期点検</t>
    <phoneticPr fontId="5"/>
  </si>
  <si>
    <t>体外自動式除細動器の借上げ</t>
    <phoneticPr fontId="5"/>
  </si>
  <si>
    <t>オリンパスメディカルサイエンス販売（株）</t>
    <rPh sb="15" eb="17">
      <t>ハンバイ</t>
    </rPh>
    <phoneticPr fontId="5"/>
  </si>
  <si>
    <t>ＧＥヘルスケア・ジャパン（株）</t>
    <phoneticPr fontId="5"/>
  </si>
  <si>
    <t>磁気共鳴断層撮影装置、血管撮影用　保守点検</t>
    <phoneticPr fontId="5"/>
  </si>
  <si>
    <t>（株）テクトロン</t>
    <phoneticPr fontId="5"/>
  </si>
  <si>
    <t>9,719/226,640</t>
    <phoneticPr fontId="5"/>
  </si>
  <si>
    <t>7,206/226,640</t>
    <phoneticPr fontId="5"/>
  </si>
  <si>
    <t>-</t>
    <phoneticPr fontId="5"/>
  </si>
  <si>
    <t>-</t>
    <phoneticPr fontId="5"/>
  </si>
  <si>
    <t>執行実績額（Ｘ）／対象人員（Ｙ）　　　　　　　　　　　</t>
    <phoneticPr fontId="5"/>
  </si>
  <si>
    <t>百万人／人</t>
    <rPh sb="0" eb="3">
      <t>ヒャクマンニン</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</si>
  <si>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</si>
  <si>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
された。
●自衛隊病院の拠点化・高機能化を図るため、入間病院（仮称）にあっては本体工事（第Ⅱ期）を、横須賀病院にあっては建替の
ための基本検討を開始し、各病院の整備を着実に実施した。
●令和２年度予算において、入間病院（仮称）建設のための本体工事（第Ⅲ期）として約５２億円、横須賀病院建替のための基本
設計として約１.１億円、福岡病院建替のための土壌汚染調査として約０.１億円を計上した。また、平素からの自衛隊の衛生運用
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</si>
  <si>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●戦傷医療対処能力（患者後送含む）の維持・向上に繋がる教育訓練等及び各自衛隊共通の養成課程の一元化等、検討を実施した。</t>
    <phoneticPr fontId="5"/>
  </si>
  <si>
    <t>●兼業先の拡充や通修制度の日数制限の撤廃といった研修・診療機会の拡充施策の利用を促進をするために、防衛医科大学校病院で研修する医官や防衛医科大学校学生に対して教育を累次行った。
●防衛医科大学校病院として７対１看護体制の導入に向けて、看護師の定員増、フルタイム非常勤の活用等による体制整備を行った。
●看護官研修の充実を図るため、外傷患者等に対する救急初期対応能力等の向上を図る救急等看護技術研修に必要な基盤の整備を行った。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</si>
  <si>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●令和２年度予算において、衛生機能の諸課題の解決に向けた諸外国の取組・体制整備等に関する調査経費として、約３千６百万円を計上した。</t>
    <phoneticPr fontId="5"/>
  </si>
  <si>
    <t>　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</si>
  <si>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</si>
  <si>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t>
    <phoneticPr fontId="5"/>
  </si>
  <si>
    <t>東京都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</si>
</sst>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180975</xdr:colOff>
          <xdr:row>748</xdr:row>
          <xdr:rowOff>38100</xdr:rowOff>
        </xdr:from>
        <xdr:to>
          <xdr:col>49</xdr:col>
          <xdr:colOff>333375</xdr:colOff>
          <xdr:row>765</xdr:row>
          <xdr:rowOff>438150</xdr:rowOff>
        </xdr:to>
        <xdr:sp macro="" textlink="">
          <xdr:nvSpPr>
            <xdr:cNvPr id="2049" name="オブジェクト 3"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79" zoomScaleNormal="75" zoomScaleSheetLayoutView="100" zoomScalePageLayoutView="85" workbookViewId="0">
      <selection activeCell="J430" sqref="J430:AX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712</v>
      </c>
      <c r="AK2" s="943"/>
      <c r="AL2" s="943"/>
      <c r="AM2" s="943"/>
      <c r="AN2" s="98" t="s">
        <v>406</v>
      </c>
      <c r="AO2" s="943">
        <v>20</v>
      </c>
      <c r="AP2" s="943"/>
      <c r="AQ2" s="943"/>
      <c r="AR2" s="99" t="s">
        <v>711</v>
      </c>
      <c r="AS2" s="949">
        <v>278</v>
      </c>
      <c r="AT2" s="949"/>
      <c r="AU2" s="949"/>
      <c r="AV2" s="98" t="str">
        <f>IF(AW2="","","-")</f>
        <v/>
      </c>
      <c r="AW2" s="909"/>
      <c r="AX2" s="909"/>
    </row>
    <row r="3" spans="1:50" ht="21" customHeight="1" thickBot="1" x14ac:dyDescent="0.2">
      <c r="A3" s="865" t="s">
        <v>704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713</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445</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720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科学技術・イノベーション、国土強靱化施策</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840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701</v>
      </c>
      <c r="AE12" s="444"/>
      <c r="AF12" s="444"/>
      <c r="AG12" s="444"/>
      <c r="AH12" s="444"/>
      <c r="AI12" s="444"/>
      <c r="AJ12" s="445"/>
      <c r="AK12" s="449" t="s">
        <v>705</v>
      </c>
      <c r="AL12" s="444"/>
      <c r="AM12" s="444"/>
      <c r="AN12" s="444"/>
      <c r="AO12" s="444"/>
      <c r="AP12" s="444"/>
      <c r="AQ12" s="445"/>
      <c r="AR12" s="449" t="s">
        <v>706</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6200</v>
      </c>
      <c r="Q13" s="659"/>
      <c r="R13" s="659"/>
      <c r="S13" s="659"/>
      <c r="T13" s="659"/>
      <c r="U13" s="659"/>
      <c r="V13" s="660"/>
      <c r="W13" s="658">
        <v>5766</v>
      </c>
      <c r="X13" s="659"/>
      <c r="Y13" s="659"/>
      <c r="Z13" s="659"/>
      <c r="AA13" s="659"/>
      <c r="AB13" s="659"/>
      <c r="AC13" s="660"/>
      <c r="AD13" s="658">
        <v>6960</v>
      </c>
      <c r="AE13" s="659"/>
      <c r="AF13" s="659"/>
      <c r="AG13" s="659"/>
      <c r="AH13" s="659"/>
      <c r="AI13" s="659"/>
      <c r="AJ13" s="660"/>
      <c r="AK13" s="658">
        <v>7206</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v>485</v>
      </c>
      <c r="Q14" s="659"/>
      <c r="R14" s="659"/>
      <c r="S14" s="659"/>
      <c r="T14" s="659"/>
      <c r="U14" s="659"/>
      <c r="V14" s="660"/>
      <c r="W14" s="658">
        <v>157</v>
      </c>
      <c r="X14" s="659"/>
      <c r="Y14" s="659"/>
      <c r="Z14" s="659"/>
      <c r="AA14" s="659"/>
      <c r="AB14" s="659"/>
      <c r="AC14" s="660"/>
      <c r="AD14" s="658">
        <v>4802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50</v>
      </c>
      <c r="Q15" s="659"/>
      <c r="R15" s="659"/>
      <c r="S15" s="659"/>
      <c r="T15" s="659"/>
      <c r="U15" s="659"/>
      <c r="V15" s="660"/>
      <c r="W15" s="658">
        <v>203</v>
      </c>
      <c r="X15" s="659"/>
      <c r="Y15" s="659"/>
      <c r="Z15" s="659"/>
      <c r="AA15" s="659"/>
      <c r="AB15" s="659"/>
      <c r="AC15" s="660"/>
      <c r="AD15" s="658">
        <v>20</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-203</v>
      </c>
      <c r="Q16" s="659"/>
      <c r="R16" s="659"/>
      <c r="S16" s="659"/>
      <c r="T16" s="659"/>
      <c r="U16" s="659"/>
      <c r="V16" s="660"/>
      <c r="W16" s="658">
        <v>-20</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127</v>
      </c>
      <c r="Q17" s="659"/>
      <c r="R17" s="659"/>
      <c r="S17" s="659"/>
      <c r="T17" s="659"/>
      <c r="U17" s="659"/>
      <c r="V17" s="660"/>
      <c r="W17" s="658">
        <v>52</v>
      </c>
      <c r="X17" s="659"/>
      <c r="Y17" s="659"/>
      <c r="Z17" s="659"/>
      <c r="AA17" s="659"/>
      <c r="AB17" s="659"/>
      <c r="AC17" s="660"/>
      <c r="AD17" s="658">
        <v>46</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6659</v>
      </c>
      <c r="Q18" s="877"/>
      <c r="R18" s="877"/>
      <c r="S18" s="877"/>
      <c r="T18" s="877"/>
      <c r="U18" s="877"/>
      <c r="V18" s="878"/>
      <c r="W18" s="876">
        <f>SUM(W13:AC17)</f>
        <v>6158</v>
      </c>
      <c r="X18" s="877"/>
      <c r="Y18" s="877"/>
      <c r="Z18" s="877"/>
      <c r="AA18" s="877"/>
      <c r="AB18" s="877"/>
      <c r="AC18" s="878"/>
      <c r="AD18" s="876">
        <f>SUM(AD13:AJ17)</f>
        <v>11828</v>
      </c>
      <c r="AE18" s="877"/>
      <c r="AF18" s="877"/>
      <c r="AG18" s="877"/>
      <c r="AH18" s="877"/>
      <c r="AI18" s="877"/>
      <c r="AJ18" s="878"/>
      <c r="AK18" s="876">
        <f>SUM(AK13:AQ17)</f>
        <v>7206</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6129</v>
      </c>
      <c r="Q19" s="659"/>
      <c r="R19" s="659"/>
      <c r="S19" s="659"/>
      <c r="T19" s="659"/>
      <c r="U19" s="659"/>
      <c r="V19" s="660"/>
      <c r="W19" s="658">
        <v>5806</v>
      </c>
      <c r="X19" s="659"/>
      <c r="Y19" s="659"/>
      <c r="Z19" s="659"/>
      <c r="AA19" s="659"/>
      <c r="AB19" s="659"/>
      <c r="AC19" s="660"/>
      <c r="AD19" s="658">
        <v>9719</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0.92040846974020118</v>
      </c>
      <c r="Q20" s="316"/>
      <c r="R20" s="316"/>
      <c r="S20" s="316"/>
      <c r="T20" s="316"/>
      <c r="U20" s="316"/>
      <c r="V20" s="316"/>
      <c r="W20" s="316">
        <f t="shared" ref="W20" si="0">IF(W18=0, "-", SUM(W19)/W18)</f>
        <v>0.94283858395582987</v>
      </c>
      <c r="X20" s="316"/>
      <c r="Y20" s="316"/>
      <c r="Z20" s="316"/>
      <c r="AA20" s="316"/>
      <c r="AB20" s="316"/>
      <c r="AC20" s="316"/>
      <c r="AD20" s="316">
        <f t="shared" ref="AD20" si="1">IF(AD18=0, "-", SUM(AD19)/AD18)</f>
        <v>0.8216942847480555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0.9168287210172027</v>
      </c>
      <c r="Q21" s="316"/>
      <c r="R21" s="316"/>
      <c r="S21" s="316"/>
      <c r="T21" s="316"/>
      <c r="U21" s="316"/>
      <c r="V21" s="316"/>
      <c r="W21" s="316">
        <f t="shared" ref="W21" si="2">IF(W19=0, "-", SUM(W19)/SUM(W13,W14))</f>
        <v>0.98024649670774944</v>
      </c>
      <c r="X21" s="316"/>
      <c r="Y21" s="316"/>
      <c r="Z21" s="316"/>
      <c r="AA21" s="316"/>
      <c r="AB21" s="316"/>
      <c r="AC21" s="316"/>
      <c r="AD21" s="316">
        <f t="shared" ref="AD21" si="3">IF(AD19=0, "-", SUM(AD19)/SUM(AD13,AD14))</f>
        <v>0.8263050501615371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709</v>
      </c>
      <c r="B22" s="972"/>
      <c r="C22" s="972"/>
      <c r="D22" s="972"/>
      <c r="E22" s="972"/>
      <c r="F22" s="973"/>
      <c r="G22" s="967" t="s">
        <v>332</v>
      </c>
      <c r="H22" s="222"/>
      <c r="I22" s="222"/>
      <c r="J22" s="222"/>
      <c r="K22" s="222"/>
      <c r="L22" s="222"/>
      <c r="M22" s="222"/>
      <c r="N22" s="222"/>
      <c r="O22" s="223"/>
      <c r="P22" s="932" t="s">
        <v>707</v>
      </c>
      <c r="Q22" s="222"/>
      <c r="R22" s="222"/>
      <c r="S22" s="222"/>
      <c r="T22" s="222"/>
      <c r="U22" s="222"/>
      <c r="V22" s="223"/>
      <c r="W22" s="932" t="s">
        <v>708</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918">
        <v>2270</v>
      </c>
      <c r="Q23" s="919"/>
      <c r="R23" s="919"/>
      <c r="S23" s="919"/>
      <c r="T23" s="919"/>
      <c r="U23" s="919"/>
      <c r="V23" s="933"/>
      <c r="W23" s="918"/>
      <c r="X23" s="919"/>
      <c r="Y23" s="919"/>
      <c r="Z23" s="919"/>
      <c r="AA23" s="919"/>
      <c r="AB23" s="919"/>
      <c r="AC23" s="933"/>
      <c r="AD23" s="981" t="s">
        <v>773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723</v>
      </c>
      <c r="H24" s="935"/>
      <c r="I24" s="935"/>
      <c r="J24" s="935"/>
      <c r="K24" s="935"/>
      <c r="L24" s="935"/>
      <c r="M24" s="935"/>
      <c r="N24" s="935"/>
      <c r="O24" s="936"/>
      <c r="P24" s="658">
        <v>1793</v>
      </c>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724</v>
      </c>
      <c r="H25" s="935"/>
      <c r="I25" s="935"/>
      <c r="J25" s="935"/>
      <c r="K25" s="935"/>
      <c r="L25" s="935"/>
      <c r="M25" s="935"/>
      <c r="N25" s="935"/>
      <c r="O25" s="936"/>
      <c r="P25" s="658">
        <v>1194</v>
      </c>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725</v>
      </c>
      <c r="H26" s="935"/>
      <c r="I26" s="935"/>
      <c r="J26" s="935"/>
      <c r="K26" s="935"/>
      <c r="L26" s="935"/>
      <c r="M26" s="935"/>
      <c r="N26" s="935"/>
      <c r="O26" s="936"/>
      <c r="P26" s="658">
        <v>855</v>
      </c>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726</v>
      </c>
      <c r="H27" s="935"/>
      <c r="I27" s="935"/>
      <c r="J27" s="935"/>
      <c r="K27" s="935"/>
      <c r="L27" s="935"/>
      <c r="M27" s="935"/>
      <c r="N27" s="935"/>
      <c r="O27" s="936"/>
      <c r="P27" s="658">
        <v>364</v>
      </c>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336</v>
      </c>
      <c r="H28" s="938"/>
      <c r="I28" s="938"/>
      <c r="J28" s="938"/>
      <c r="K28" s="938"/>
      <c r="L28" s="938"/>
      <c r="M28" s="938"/>
      <c r="N28" s="938"/>
      <c r="O28" s="939"/>
      <c r="P28" s="876">
        <f>P29-SUM(P23:P27)</f>
        <v>730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7206</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3</v>
      </c>
      <c r="AR31" s="201"/>
      <c r="AS31" s="136" t="s">
        <v>233</v>
      </c>
      <c r="AT31" s="137"/>
      <c r="AU31" s="200" t="s">
        <v>831</v>
      </c>
      <c r="AV31" s="200"/>
      <c r="AW31" s="395" t="s">
        <v>179</v>
      </c>
      <c r="AX31" s="396"/>
    </row>
    <row r="32" spans="1:50" ht="23.25" customHeight="1" x14ac:dyDescent="0.15">
      <c r="A32" s="400"/>
      <c r="B32" s="398"/>
      <c r="C32" s="398"/>
      <c r="D32" s="398"/>
      <c r="E32" s="398"/>
      <c r="F32" s="399"/>
      <c r="G32" s="566" t="s">
        <v>727</v>
      </c>
      <c r="H32" s="567"/>
      <c r="I32" s="567"/>
      <c r="J32" s="567"/>
      <c r="K32" s="567"/>
      <c r="L32" s="567"/>
      <c r="M32" s="567"/>
      <c r="N32" s="567"/>
      <c r="O32" s="568"/>
      <c r="P32" s="108" t="s">
        <v>727</v>
      </c>
      <c r="Q32" s="108"/>
      <c r="R32" s="108"/>
      <c r="S32" s="108"/>
      <c r="T32" s="108"/>
      <c r="U32" s="108"/>
      <c r="V32" s="108"/>
      <c r="W32" s="108"/>
      <c r="X32" s="109"/>
      <c r="Y32" s="473" t="s">
        <v>12</v>
      </c>
      <c r="Z32" s="533"/>
      <c r="AA32" s="534"/>
      <c r="AB32" s="463" t="s">
        <v>831</v>
      </c>
      <c r="AC32" s="463"/>
      <c r="AD32" s="463"/>
      <c r="AE32" s="218" t="s">
        <v>831</v>
      </c>
      <c r="AF32" s="219"/>
      <c r="AG32" s="219"/>
      <c r="AH32" s="219"/>
      <c r="AI32" s="218" t="s">
        <v>831</v>
      </c>
      <c r="AJ32" s="219"/>
      <c r="AK32" s="219"/>
      <c r="AL32" s="219"/>
      <c r="AM32" s="218" t="s">
        <v>831</v>
      </c>
      <c r="AN32" s="219"/>
      <c r="AO32" s="219"/>
      <c r="AP32" s="219"/>
      <c r="AQ32" s="336" t="s">
        <v>831</v>
      </c>
      <c r="AR32" s="208"/>
      <c r="AS32" s="208"/>
      <c r="AT32" s="337"/>
      <c r="AU32" s="219" t="s">
        <v>831</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831</v>
      </c>
      <c r="AC33" s="525"/>
      <c r="AD33" s="525"/>
      <c r="AE33" s="218" t="s">
        <v>831</v>
      </c>
      <c r="AF33" s="219"/>
      <c r="AG33" s="219"/>
      <c r="AH33" s="219"/>
      <c r="AI33" s="218" t="s">
        <v>831</v>
      </c>
      <c r="AJ33" s="219"/>
      <c r="AK33" s="219"/>
      <c r="AL33" s="219"/>
      <c r="AM33" s="218" t="s">
        <v>831</v>
      </c>
      <c r="AN33" s="219"/>
      <c r="AO33" s="219"/>
      <c r="AP33" s="219"/>
      <c r="AQ33" s="336" t="s">
        <v>831</v>
      </c>
      <c r="AR33" s="208"/>
      <c r="AS33" s="208"/>
      <c r="AT33" s="337"/>
      <c r="AU33" s="219" t="s">
        <v>831</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831</v>
      </c>
      <c r="AF34" s="219"/>
      <c r="AG34" s="219"/>
      <c r="AH34" s="219"/>
      <c r="AI34" s="218" t="s">
        <v>831</v>
      </c>
      <c r="AJ34" s="219"/>
      <c r="AK34" s="219"/>
      <c r="AL34" s="219"/>
      <c r="AM34" s="218" t="s">
        <v>831</v>
      </c>
      <c r="AN34" s="219"/>
      <c r="AO34" s="219"/>
      <c r="AP34" s="219"/>
      <c r="AQ34" s="336" t="s">
        <v>831</v>
      </c>
      <c r="AR34" s="208"/>
      <c r="AS34" s="208"/>
      <c r="AT34" s="337"/>
      <c r="AU34" s="219" t="s">
        <v>831</v>
      </c>
      <c r="AV34" s="219"/>
      <c r="AW34" s="219"/>
      <c r="AX34" s="221"/>
    </row>
    <row r="35" spans="1:51" ht="23.25" customHeight="1" x14ac:dyDescent="0.15">
      <c r="A35" s="228" t="s">
        <v>380</v>
      </c>
      <c r="B35" s="229"/>
      <c r="C35" s="229"/>
      <c r="D35" s="229"/>
      <c r="E35" s="229"/>
      <c r="F35" s="230"/>
      <c r="G35" s="234" t="s">
        <v>832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66"/>
      <c r="AY79">
        <f>COUNTIF($AR$79,"☑")</f>
        <v>0</v>
      </c>
    </row>
    <row r="80" spans="1:51" ht="18.75"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728</v>
      </c>
      <c r="H82" s="677"/>
      <c r="I82" s="677"/>
      <c r="J82" s="677"/>
      <c r="K82" s="677"/>
      <c r="L82" s="677"/>
      <c r="M82" s="677"/>
      <c r="N82" s="677"/>
      <c r="O82" s="677"/>
      <c r="P82" s="677"/>
      <c r="Q82" s="677"/>
      <c r="R82" s="677"/>
      <c r="S82" s="677"/>
      <c r="T82" s="677"/>
      <c r="U82" s="677"/>
      <c r="V82" s="677"/>
      <c r="W82" s="677"/>
      <c r="X82" s="677"/>
      <c r="Y82" s="677"/>
      <c r="Z82" s="677"/>
      <c r="AA82" s="678"/>
      <c r="AB82" s="882" t="s">
        <v>729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3</v>
      </c>
      <c r="AR86" s="200"/>
      <c r="AS86" s="136" t="s">
        <v>233</v>
      </c>
      <c r="AT86" s="137"/>
      <c r="AU86" s="200" t="s">
        <v>831</v>
      </c>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730</v>
      </c>
      <c r="H87" s="108"/>
      <c r="I87" s="108"/>
      <c r="J87" s="108"/>
      <c r="K87" s="108"/>
      <c r="L87" s="108"/>
      <c r="M87" s="108"/>
      <c r="N87" s="108"/>
      <c r="O87" s="109"/>
      <c r="P87" s="108" t="s">
        <v>731</v>
      </c>
      <c r="Q87" s="516"/>
      <c r="R87" s="516"/>
      <c r="S87" s="516"/>
      <c r="T87" s="516"/>
      <c r="U87" s="516"/>
      <c r="V87" s="516"/>
      <c r="W87" s="516"/>
      <c r="X87" s="517"/>
      <c r="Y87" s="563" t="s">
        <v>62</v>
      </c>
      <c r="Z87" s="564"/>
      <c r="AA87" s="565"/>
      <c r="AB87" s="463" t="s">
        <v>732</v>
      </c>
      <c r="AC87" s="463"/>
      <c r="AD87" s="463"/>
      <c r="AE87" s="218">
        <v>227437</v>
      </c>
      <c r="AF87" s="219"/>
      <c r="AG87" s="219"/>
      <c r="AH87" s="219"/>
      <c r="AI87" s="218">
        <v>226640</v>
      </c>
      <c r="AJ87" s="219"/>
      <c r="AK87" s="219"/>
      <c r="AL87" s="219"/>
      <c r="AM87" s="218">
        <v>226640</v>
      </c>
      <c r="AN87" s="219"/>
      <c r="AO87" s="219"/>
      <c r="AP87" s="219"/>
      <c r="AQ87" s="336" t="s">
        <v>831</v>
      </c>
      <c r="AR87" s="208"/>
      <c r="AS87" s="208"/>
      <c r="AT87" s="337"/>
      <c r="AU87" s="219" t="s">
        <v>831</v>
      </c>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732</v>
      </c>
      <c r="AC88" s="525"/>
      <c r="AD88" s="525"/>
      <c r="AE88" s="218">
        <v>227437</v>
      </c>
      <c r="AF88" s="219"/>
      <c r="AG88" s="219"/>
      <c r="AH88" s="219"/>
      <c r="AI88" s="218">
        <v>226640</v>
      </c>
      <c r="AJ88" s="219"/>
      <c r="AK88" s="219"/>
      <c r="AL88" s="219"/>
      <c r="AM88" s="218">
        <v>226640</v>
      </c>
      <c r="AN88" s="219"/>
      <c r="AO88" s="219"/>
      <c r="AP88" s="219"/>
      <c r="AQ88" s="336">
        <v>226640</v>
      </c>
      <c r="AR88" s="208"/>
      <c r="AS88" s="208"/>
      <c r="AT88" s="337"/>
      <c r="AU88" s="219" t="s">
        <v>831</v>
      </c>
      <c r="AV88" s="219"/>
      <c r="AW88" s="219"/>
      <c r="AX88" s="221"/>
      <c r="AY88">
        <f t="shared" si="10"/>
        <v>1</v>
      </c>
      <c r="AZ88" s="10"/>
      <c r="BA88" s="10"/>
      <c r="BB88" s="10"/>
      <c r="BC88" s="10"/>
    </row>
    <row r="89" spans="1:60" ht="23.2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100</v>
      </c>
      <c r="AF89" s="226"/>
      <c r="AG89" s="226"/>
      <c r="AH89" s="226"/>
      <c r="AI89" s="225">
        <v>100</v>
      </c>
      <c r="AJ89" s="226"/>
      <c r="AK89" s="226"/>
      <c r="AL89" s="226"/>
      <c r="AM89" s="225">
        <v>100</v>
      </c>
      <c r="AN89" s="226"/>
      <c r="AO89" s="226"/>
      <c r="AP89" s="226"/>
      <c r="AQ89" s="336" t="s">
        <v>831</v>
      </c>
      <c r="AR89" s="208"/>
      <c r="AS89" s="208"/>
      <c r="AT89" s="337"/>
      <c r="AU89" s="219" t="s">
        <v>831</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543</v>
      </c>
      <c r="AV100" s="318"/>
      <c r="AW100" s="318"/>
      <c r="AX100" s="320"/>
    </row>
    <row r="101" spans="1:60" ht="23.25" customHeight="1" x14ac:dyDescent="0.15">
      <c r="A101" s="421"/>
      <c r="B101" s="422"/>
      <c r="C101" s="422"/>
      <c r="D101" s="422"/>
      <c r="E101" s="422"/>
      <c r="F101" s="423"/>
      <c r="G101" s="108" t="s">
        <v>733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734</v>
      </c>
      <c r="AC101" s="463"/>
      <c r="AD101" s="463"/>
      <c r="AE101" s="282">
        <v>201</v>
      </c>
      <c r="AF101" s="282"/>
      <c r="AG101" s="282"/>
      <c r="AH101" s="282"/>
      <c r="AI101" s="282">
        <v>203</v>
      </c>
      <c r="AJ101" s="282"/>
      <c r="AK101" s="282"/>
      <c r="AL101" s="282"/>
      <c r="AM101" s="282">
        <v>206</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734</v>
      </c>
      <c r="AC102" s="463"/>
      <c r="AD102" s="463"/>
      <c r="AE102" s="282">
        <v>201</v>
      </c>
      <c r="AF102" s="282"/>
      <c r="AG102" s="282"/>
      <c r="AH102" s="282"/>
      <c r="AI102" s="282">
        <v>203</v>
      </c>
      <c r="AJ102" s="282"/>
      <c r="AK102" s="282"/>
      <c r="AL102" s="282"/>
      <c r="AM102" s="282">
        <v>206</v>
      </c>
      <c r="AN102" s="282"/>
      <c r="AO102" s="282"/>
      <c r="AP102" s="282"/>
      <c r="AQ102" s="282">
        <v>206</v>
      </c>
      <c r="AR102" s="282"/>
      <c r="AS102" s="282"/>
      <c r="AT102" s="282"/>
      <c r="AU102" s="225">
        <v>206</v>
      </c>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544</v>
      </c>
      <c r="AR115" s="593"/>
      <c r="AS115" s="593"/>
      <c r="AT115" s="593"/>
      <c r="AU115" s="593"/>
      <c r="AV115" s="593"/>
      <c r="AW115" s="593"/>
      <c r="AX115" s="594"/>
    </row>
    <row r="116" spans="1:51" ht="23.25" customHeight="1" x14ac:dyDescent="0.15">
      <c r="A116" s="438"/>
      <c r="B116" s="439"/>
      <c r="C116" s="439"/>
      <c r="D116" s="439"/>
      <c r="E116" s="439"/>
      <c r="F116" s="440"/>
      <c r="G116" s="390" t="s">
        <v>833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834</v>
      </c>
      <c r="AC116" s="465"/>
      <c r="AD116" s="466"/>
      <c r="AE116" s="282">
        <v>26948</v>
      </c>
      <c r="AF116" s="282"/>
      <c r="AG116" s="282"/>
      <c r="AH116" s="282"/>
      <c r="AI116" s="282">
        <v>25618</v>
      </c>
      <c r="AJ116" s="282"/>
      <c r="AK116" s="282"/>
      <c r="AL116" s="282"/>
      <c r="AM116" s="282">
        <v>42883</v>
      </c>
      <c r="AN116" s="282"/>
      <c r="AO116" s="282"/>
      <c r="AP116" s="282"/>
      <c r="AQ116" s="218">
        <v>31795</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835</v>
      </c>
      <c r="AC117" s="475"/>
      <c r="AD117" s="476"/>
      <c r="AE117" s="553" t="s">
        <v>735</v>
      </c>
      <c r="AF117" s="553"/>
      <c r="AG117" s="553"/>
      <c r="AH117" s="553"/>
      <c r="AI117" s="553" t="s">
        <v>736</v>
      </c>
      <c r="AJ117" s="553"/>
      <c r="AK117" s="553"/>
      <c r="AL117" s="553"/>
      <c r="AM117" s="553" t="s">
        <v>829</v>
      </c>
      <c r="AN117" s="553"/>
      <c r="AO117" s="553"/>
      <c r="AP117" s="553"/>
      <c r="AQ117" s="553" t="s">
        <v>830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544</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544</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544</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390</v>
      </c>
      <c r="AF127" s="247"/>
      <c r="AG127" s="247"/>
      <c r="AH127" s="247"/>
      <c r="AI127" s="247" t="s">
        <v>412</v>
      </c>
      <c r="AJ127" s="247"/>
      <c r="AK127" s="247"/>
      <c r="AL127" s="247"/>
      <c r="AM127" s="247" t="s">
        <v>509</v>
      </c>
      <c r="AN127" s="247"/>
      <c r="AO127" s="247"/>
      <c r="AP127" s="247"/>
      <c r="AQ127" s="592" t="s">
        <v>544</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t="s">
        <v>739</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727</v>
      </c>
      <c r="AF134" s="208"/>
      <c r="AG134" s="208"/>
      <c r="AH134" s="208"/>
      <c r="AI134" s="207" t="s">
        <v>727</v>
      </c>
      <c r="AJ134" s="208"/>
      <c r="AK134" s="208"/>
      <c r="AL134" s="208"/>
      <c r="AM134" s="207" t="s">
        <v>727</v>
      </c>
      <c r="AN134" s="208"/>
      <c r="AO134" s="208"/>
      <c r="AP134" s="208"/>
      <c r="AQ134" s="207" t="s">
        <v>727</v>
      </c>
      <c r="AR134" s="208"/>
      <c r="AS134" s="208"/>
      <c r="AT134" s="208"/>
      <c r="AU134" s="207" t="s">
        <v>727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727</v>
      </c>
      <c r="AF135" s="208"/>
      <c r="AG135" s="208"/>
      <c r="AH135" s="208"/>
      <c r="AI135" s="207" t="s">
        <v>727</v>
      </c>
      <c r="AJ135" s="208"/>
      <c r="AK135" s="208"/>
      <c r="AL135" s="208"/>
      <c r="AM135" s="207" t="s">
        <v>727</v>
      </c>
      <c r="AN135" s="208"/>
      <c r="AO135" s="208"/>
      <c r="AP135" s="208"/>
      <c r="AQ135" s="207" t="s">
        <v>727</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727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740</v>
      </c>
      <c r="H161" s="108"/>
      <c r="I161" s="108"/>
      <c r="J161" s="108"/>
      <c r="K161" s="108"/>
      <c r="L161" s="108"/>
      <c r="M161" s="108"/>
      <c r="N161" s="108"/>
      <c r="O161" s="108"/>
      <c r="P161" s="109"/>
      <c r="Q161" s="128" t="s">
        <v>743</v>
      </c>
      <c r="R161" s="108"/>
      <c r="S161" s="108"/>
      <c r="T161" s="108"/>
      <c r="U161" s="108"/>
      <c r="V161" s="108"/>
      <c r="W161" s="108"/>
      <c r="X161" s="108"/>
      <c r="Y161" s="108"/>
      <c r="Z161" s="108"/>
      <c r="AA161" s="290"/>
      <c r="AB161" s="144" t="s">
        <v>742</v>
      </c>
      <c r="AC161" s="145"/>
      <c r="AD161" s="145"/>
      <c r="AE161" s="150" t="s">
        <v>727</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46.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837</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740</v>
      </c>
      <c r="H168" s="108"/>
      <c r="I168" s="108"/>
      <c r="J168" s="108"/>
      <c r="K168" s="108"/>
      <c r="L168" s="108"/>
      <c r="M168" s="108"/>
      <c r="N168" s="108"/>
      <c r="O168" s="108"/>
      <c r="P168" s="109"/>
      <c r="Q168" s="128" t="s">
        <v>744</v>
      </c>
      <c r="R168" s="108"/>
      <c r="S168" s="108"/>
      <c r="T168" s="108"/>
      <c r="U168" s="108"/>
      <c r="V168" s="108"/>
      <c r="W168" s="108"/>
      <c r="X168" s="108"/>
      <c r="Y168" s="108"/>
      <c r="Z168" s="108"/>
      <c r="AA168" s="290"/>
      <c r="AB168" s="144" t="s">
        <v>742</v>
      </c>
      <c r="AC168" s="145"/>
      <c r="AD168" s="145"/>
      <c r="AE168" s="150" t="s">
        <v>727</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86.2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838</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96"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15">
      <c r="A175" s="190"/>
      <c r="B175" s="187"/>
      <c r="C175" s="181"/>
      <c r="D175" s="187"/>
      <c r="E175" s="181"/>
      <c r="F175" s="182"/>
      <c r="G175" s="107" t="s">
        <v>740</v>
      </c>
      <c r="H175" s="108"/>
      <c r="I175" s="108"/>
      <c r="J175" s="108"/>
      <c r="K175" s="108"/>
      <c r="L175" s="108"/>
      <c r="M175" s="108"/>
      <c r="N175" s="108"/>
      <c r="O175" s="108"/>
      <c r="P175" s="109"/>
      <c r="Q175" s="128" t="s">
        <v>745</v>
      </c>
      <c r="R175" s="108"/>
      <c r="S175" s="108"/>
      <c r="T175" s="108"/>
      <c r="U175" s="108"/>
      <c r="V175" s="108"/>
      <c r="W175" s="108"/>
      <c r="X175" s="108"/>
      <c r="Y175" s="108"/>
      <c r="Z175" s="108"/>
      <c r="AA175" s="290"/>
      <c r="AB175" s="144" t="s">
        <v>742</v>
      </c>
      <c r="AC175" s="145"/>
      <c r="AD175" s="145"/>
      <c r="AE175" s="150" t="s">
        <v>727</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22.5"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839</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49.5"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5.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3.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30"/>
      <c r="E430" s="175" t="s">
        <v>399</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6"/>
      <c r="AF433" s="208"/>
      <c r="AG433" s="208"/>
      <c r="AH433" s="208"/>
      <c r="AI433" s="336"/>
      <c r="AJ433" s="208"/>
      <c r="AK433" s="208"/>
      <c r="AL433" s="208"/>
      <c r="AM433" s="336"/>
      <c r="AN433" s="208"/>
      <c r="AO433" s="208"/>
      <c r="AP433" s="337"/>
      <c r="AQ433" s="336" t="s">
        <v>739</v>
      </c>
      <c r="AR433" s="208"/>
      <c r="AS433" s="208"/>
      <c r="AT433" s="337"/>
      <c r="AU433" s="208" t="s">
        <v>739</v>
      </c>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739</v>
      </c>
      <c r="AC434" s="206"/>
      <c r="AD434" s="206"/>
      <c r="AE434" s="336" t="s">
        <v>727</v>
      </c>
      <c r="AF434" s="208"/>
      <c r="AG434" s="208"/>
      <c r="AH434" s="337"/>
      <c r="AI434" s="336" t="s">
        <v>727</v>
      </c>
      <c r="AJ434" s="208"/>
      <c r="AK434" s="208"/>
      <c r="AL434" s="208"/>
      <c r="AM434" s="336" t="s">
        <v>727</v>
      </c>
      <c r="AN434" s="208"/>
      <c r="AO434" s="208"/>
      <c r="AP434" s="337"/>
      <c r="AQ434" s="336" t="s">
        <v>727</v>
      </c>
      <c r="AR434" s="208"/>
      <c r="AS434" s="208"/>
      <c r="AT434" s="337"/>
      <c r="AU434" s="208" t="s">
        <v>727</v>
      </c>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727</v>
      </c>
      <c r="AF435" s="208"/>
      <c r="AG435" s="208"/>
      <c r="AH435" s="337"/>
      <c r="AI435" s="336" t="s">
        <v>727</v>
      </c>
      <c r="AJ435" s="208"/>
      <c r="AK435" s="208"/>
      <c r="AL435" s="208"/>
      <c r="AM435" s="336" t="s">
        <v>727</v>
      </c>
      <c r="AN435" s="208"/>
      <c r="AO435" s="208"/>
      <c r="AP435" s="337"/>
      <c r="AQ435" s="336" t="s">
        <v>727</v>
      </c>
      <c r="AR435" s="208"/>
      <c r="AS435" s="208"/>
      <c r="AT435" s="337"/>
      <c r="AU435" s="208" t="s">
        <v>727</v>
      </c>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747</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718</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718</v>
      </c>
      <c r="AE705" s="716"/>
      <c r="AF705" s="716"/>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718</v>
      </c>
      <c r="AE708" s="606"/>
      <c r="AF708" s="606"/>
      <c r="AG708" s="743" t="s">
        <v>753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718</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718</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747</v>
      </c>
      <c r="AE712" s="784"/>
      <c r="AF712" s="784"/>
      <c r="AG712" s="808" t="s">
        <v>727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747</v>
      </c>
      <c r="AE713" s="323"/>
      <c r="AF713" s="664"/>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718</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747</v>
      </c>
      <c r="AE715" s="606"/>
      <c r="AF715" s="657"/>
      <c r="AG715" s="743" t="s">
        <v>758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747</v>
      </c>
      <c r="AE716" s="628"/>
      <c r="AF716" s="628"/>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718</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79" customHeight="1" x14ac:dyDescent="0.15">
      <c r="A726" s="641" t="s">
        <v>48</v>
      </c>
      <c r="B726" s="800"/>
      <c r="C726" s="813" t="s">
        <v>53</v>
      </c>
      <c r="D726" s="835"/>
      <c r="E726" s="835"/>
      <c r="F726" s="836"/>
      <c r="G726" s="579"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674</v>
      </c>
      <c r="B737" s="211"/>
      <c r="C737" s="211"/>
      <c r="D737" s="212"/>
      <c r="E737" s="953" t="s">
        <v>764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765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766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767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769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768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770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771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772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547</v>
      </c>
      <c r="B746" s="361"/>
      <c r="C746" s="361"/>
      <c r="D746" s="361"/>
      <c r="E746" s="959" t="s">
        <v>713</v>
      </c>
      <c r="F746" s="957"/>
      <c r="G746" s="957"/>
      <c r="H746" s="100" t="str">
        <f>IF(E746="","","-")</f>
        <v>-</v>
      </c>
      <c r="I746" s="957"/>
      <c r="J746" s="957"/>
      <c r="K746" s="100" t="str">
        <f>IF(I746="","","-")</f>
        <v/>
      </c>
      <c r="L746" s="958">
        <v>243</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713</v>
      </c>
      <c r="F747" s="957"/>
      <c r="G747" s="957"/>
      <c r="H747" s="100" t="str">
        <f>IF(E747="","","-")</f>
        <v>-</v>
      </c>
      <c r="I747" s="957"/>
      <c r="J747" s="957"/>
      <c r="K747" s="100" t="str">
        <f>IF(I747="","","-")</f>
        <v/>
      </c>
      <c r="L747" s="958">
        <v>298</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774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775</v>
      </c>
      <c r="H789" s="672"/>
      <c r="I789" s="672"/>
      <c r="J789" s="672"/>
      <c r="K789" s="673"/>
      <c r="L789" s="665" t="s">
        <v>783</v>
      </c>
      <c r="M789" s="666"/>
      <c r="N789" s="666"/>
      <c r="O789" s="666"/>
      <c r="P789" s="666"/>
      <c r="Q789" s="666"/>
      <c r="R789" s="666"/>
      <c r="S789" s="666"/>
      <c r="T789" s="666"/>
      <c r="U789" s="666"/>
      <c r="V789" s="666"/>
      <c r="W789" s="666"/>
      <c r="X789" s="667"/>
      <c r="Y789" s="385">
        <v>672</v>
      </c>
      <c r="Z789" s="386"/>
      <c r="AA789" s="386"/>
      <c r="AB789" s="803"/>
      <c r="AC789" s="671" t="s">
        <v>778</v>
      </c>
      <c r="AD789" s="672"/>
      <c r="AE789" s="672"/>
      <c r="AF789" s="672"/>
      <c r="AG789" s="673"/>
      <c r="AH789" s="665" t="s">
        <v>777</v>
      </c>
      <c r="AI789" s="666"/>
      <c r="AJ789" s="666"/>
      <c r="AK789" s="666"/>
      <c r="AL789" s="666"/>
      <c r="AM789" s="666"/>
      <c r="AN789" s="666"/>
      <c r="AO789" s="666"/>
      <c r="AP789" s="666"/>
      <c r="AQ789" s="666"/>
      <c r="AR789" s="666"/>
      <c r="AS789" s="666"/>
      <c r="AT789" s="667"/>
      <c r="AU789" s="385">
        <v>216</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672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216</v>
      </c>
      <c r="AV799" s="830"/>
      <c r="AW799" s="830"/>
      <c r="AX799" s="832"/>
    </row>
    <row r="800" spans="1:51" ht="24.75" customHeight="1" x14ac:dyDescent="0.15">
      <c r="A800" s="632"/>
      <c r="B800" s="633"/>
      <c r="C800" s="633"/>
      <c r="D800" s="633"/>
      <c r="E800" s="633"/>
      <c r="F800" s="634"/>
      <c r="G800" s="596" t="s">
        <v>779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780</v>
      </c>
      <c r="H802" s="672"/>
      <c r="I802" s="672"/>
      <c r="J802" s="672"/>
      <c r="K802" s="673"/>
      <c r="L802" s="665" t="s">
        <v>781</v>
      </c>
      <c r="M802" s="666"/>
      <c r="N802" s="666"/>
      <c r="O802" s="666"/>
      <c r="P802" s="666"/>
      <c r="Q802" s="666"/>
      <c r="R802" s="666"/>
      <c r="S802" s="666"/>
      <c r="T802" s="666"/>
      <c r="U802" s="666"/>
      <c r="V802" s="666"/>
      <c r="W802" s="666"/>
      <c r="X802" s="667"/>
      <c r="Y802" s="385">
        <v>667</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667</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784</v>
      </c>
      <c r="D845" s="343"/>
      <c r="E845" s="343"/>
      <c r="F845" s="343"/>
      <c r="G845" s="343"/>
      <c r="H845" s="343"/>
      <c r="I845" s="343"/>
      <c r="J845" s="344">
        <v>2010001004773</v>
      </c>
      <c r="K845" s="345"/>
      <c r="L845" s="345"/>
      <c r="M845" s="345"/>
      <c r="N845" s="345"/>
      <c r="O845" s="345"/>
      <c r="P845" s="359" t="s">
        <v>782</v>
      </c>
      <c r="Q845" s="346"/>
      <c r="R845" s="346"/>
      <c r="S845" s="346"/>
      <c r="T845" s="346"/>
      <c r="U845" s="346"/>
      <c r="V845" s="346"/>
      <c r="W845" s="346"/>
      <c r="X845" s="346"/>
      <c r="Y845" s="347">
        <v>672</v>
      </c>
      <c r="Z845" s="348"/>
      <c r="AA845" s="348"/>
      <c r="AB845" s="349"/>
      <c r="AC845" s="350" t="s">
        <v>372</v>
      </c>
      <c r="AD845" s="351"/>
      <c r="AE845" s="351"/>
      <c r="AF845" s="351"/>
      <c r="AG845" s="351"/>
      <c r="AH845" s="366">
        <v>1</v>
      </c>
      <c r="AI845" s="367"/>
      <c r="AJ845" s="367"/>
      <c r="AK845" s="367"/>
      <c r="AL845" s="354">
        <v>100</v>
      </c>
      <c r="AM845" s="355"/>
      <c r="AN845" s="355"/>
      <c r="AO845" s="356"/>
      <c r="AP845" s="357"/>
      <c r="AQ845" s="357"/>
      <c r="AR845" s="357"/>
      <c r="AS845" s="357"/>
      <c r="AT845" s="357"/>
      <c r="AU845" s="357"/>
      <c r="AV845" s="357"/>
      <c r="AW845" s="357"/>
      <c r="AX845" s="357"/>
    </row>
    <row r="846" spans="1:51" ht="30" customHeight="1" x14ac:dyDescent="0.15">
      <c r="A846" s="373">
        <v>2</v>
      </c>
      <c r="B846" s="373">
        <v>1</v>
      </c>
      <c r="C846" s="358" t="s">
        <v>785</v>
      </c>
      <c r="D846" s="343"/>
      <c r="E846" s="343"/>
      <c r="F846" s="343"/>
      <c r="G846" s="343"/>
      <c r="H846" s="343"/>
      <c r="I846" s="343"/>
      <c r="J846" s="344">
        <v>6180001002699</v>
      </c>
      <c r="K846" s="345"/>
      <c r="L846" s="345"/>
      <c r="M846" s="345"/>
      <c r="N846" s="345"/>
      <c r="O846" s="345"/>
      <c r="P846" s="359" t="s">
        <v>786</v>
      </c>
      <c r="Q846" s="346"/>
      <c r="R846" s="346"/>
      <c r="S846" s="346"/>
      <c r="T846" s="346"/>
      <c r="U846" s="346"/>
      <c r="V846" s="346"/>
      <c r="W846" s="346"/>
      <c r="X846" s="346"/>
      <c r="Y846" s="347">
        <v>598</v>
      </c>
      <c r="Z846" s="348"/>
      <c r="AA846" s="348"/>
      <c r="AB846" s="349"/>
      <c r="AC846" s="350" t="s">
        <v>373</v>
      </c>
      <c r="AD846" s="351"/>
      <c r="AE846" s="351"/>
      <c r="AF846" s="351"/>
      <c r="AG846" s="351"/>
      <c r="AH846" s="366">
        <v>1</v>
      </c>
      <c r="AI846" s="367"/>
      <c r="AJ846" s="367"/>
      <c r="AK846" s="367"/>
      <c r="AL846" s="354">
        <v>97.9</v>
      </c>
      <c r="AM846" s="355"/>
      <c r="AN846" s="355"/>
      <c r="AO846" s="356"/>
      <c r="AP846" s="357"/>
      <c r="AQ846" s="357"/>
      <c r="AR846" s="357"/>
      <c r="AS846" s="357"/>
      <c r="AT846" s="357"/>
      <c r="AU846" s="357"/>
      <c r="AV846" s="357"/>
      <c r="AW846" s="357"/>
      <c r="AX846" s="357"/>
      <c r="AY846">
        <f>COUNTA($C$846)</f>
        <v>1</v>
      </c>
    </row>
    <row r="847" spans="1:51" ht="30" customHeight="1" x14ac:dyDescent="0.15">
      <c r="A847" s="373">
        <v>3</v>
      </c>
      <c r="B847" s="373">
        <v>1</v>
      </c>
      <c r="C847" s="358" t="s">
        <v>825</v>
      </c>
      <c r="D847" s="343"/>
      <c r="E847" s="343"/>
      <c r="F847" s="343"/>
      <c r="G847" s="343"/>
      <c r="H847" s="343"/>
      <c r="I847" s="343"/>
      <c r="J847" s="344">
        <v>2011101037845</v>
      </c>
      <c r="K847" s="345"/>
      <c r="L847" s="345"/>
      <c r="M847" s="345"/>
      <c r="N847" s="345"/>
      <c r="O847" s="345"/>
      <c r="P847" s="359" t="s">
        <v>787</v>
      </c>
      <c r="Q847" s="346"/>
      <c r="R847" s="346"/>
      <c r="S847" s="346"/>
      <c r="T847" s="346"/>
      <c r="U847" s="346"/>
      <c r="V847" s="346"/>
      <c r="W847" s="346"/>
      <c r="X847" s="346"/>
      <c r="Y847" s="347">
        <v>409</v>
      </c>
      <c r="Z847" s="348"/>
      <c r="AA847" s="348"/>
      <c r="AB847" s="349"/>
      <c r="AC847" s="350" t="s">
        <v>372</v>
      </c>
      <c r="AD847" s="351"/>
      <c r="AE847" s="351"/>
      <c r="AF847" s="351"/>
      <c r="AG847" s="351"/>
      <c r="AH847" s="352">
        <v>1</v>
      </c>
      <c r="AI847" s="353"/>
      <c r="AJ847" s="353"/>
      <c r="AK847" s="353"/>
      <c r="AL847" s="354">
        <v>100</v>
      </c>
      <c r="AM847" s="355"/>
      <c r="AN847" s="355"/>
      <c r="AO847" s="356"/>
      <c r="AP847" s="357"/>
      <c r="AQ847" s="357"/>
      <c r="AR847" s="357"/>
      <c r="AS847" s="357"/>
      <c r="AT847" s="357"/>
      <c r="AU847" s="357"/>
      <c r="AV847" s="357"/>
      <c r="AW847" s="357"/>
      <c r="AX847" s="357"/>
      <c r="AY847">
        <f>COUNTA($C$847)</f>
        <v>1</v>
      </c>
    </row>
    <row r="848" spans="1:51" ht="30" customHeight="1" x14ac:dyDescent="0.15">
      <c r="A848" s="373">
        <v>4</v>
      </c>
      <c r="B848" s="373">
        <v>1</v>
      </c>
      <c r="C848" s="358" t="s">
        <v>788</v>
      </c>
      <c r="D848" s="343"/>
      <c r="E848" s="343"/>
      <c r="F848" s="343"/>
      <c r="G848" s="343"/>
      <c r="H848" s="343"/>
      <c r="I848" s="343"/>
      <c r="J848" s="344">
        <v>2010001179203</v>
      </c>
      <c r="K848" s="345"/>
      <c r="L848" s="345"/>
      <c r="M848" s="345"/>
      <c r="N848" s="345"/>
      <c r="O848" s="345"/>
      <c r="P848" s="359" t="s">
        <v>789</v>
      </c>
      <c r="Q848" s="346"/>
      <c r="R848" s="346"/>
      <c r="S848" s="346"/>
      <c r="T848" s="346"/>
      <c r="U848" s="346"/>
      <c r="V848" s="346"/>
      <c r="W848" s="346"/>
      <c r="X848" s="346"/>
      <c r="Y848" s="347">
        <v>407</v>
      </c>
      <c r="Z848" s="348"/>
      <c r="AA848" s="348"/>
      <c r="AB848" s="349"/>
      <c r="AC848" s="350" t="s">
        <v>372</v>
      </c>
      <c r="AD848" s="351"/>
      <c r="AE848" s="351"/>
      <c r="AF848" s="351"/>
      <c r="AG848" s="351"/>
      <c r="AH848" s="352">
        <v>1</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30" customHeight="1" x14ac:dyDescent="0.15">
      <c r="A849" s="373">
        <v>5</v>
      </c>
      <c r="B849" s="373">
        <v>1</v>
      </c>
      <c r="C849" s="358" t="s">
        <v>790</v>
      </c>
      <c r="D849" s="343"/>
      <c r="E849" s="343"/>
      <c r="F849" s="343"/>
      <c r="G849" s="343"/>
      <c r="H849" s="343"/>
      <c r="I849" s="343"/>
      <c r="J849" s="344">
        <v>6130001021068</v>
      </c>
      <c r="K849" s="345"/>
      <c r="L849" s="345"/>
      <c r="M849" s="345"/>
      <c r="N849" s="345"/>
      <c r="O849" s="345"/>
      <c r="P849" s="359" t="s">
        <v>791</v>
      </c>
      <c r="Q849" s="346"/>
      <c r="R849" s="346"/>
      <c r="S849" s="346"/>
      <c r="T849" s="346"/>
      <c r="U849" s="346"/>
      <c r="V849" s="346"/>
      <c r="W849" s="346"/>
      <c r="X849" s="346"/>
      <c r="Y849" s="347">
        <v>241</v>
      </c>
      <c r="Z849" s="348"/>
      <c r="AA849" s="348"/>
      <c r="AB849" s="349"/>
      <c r="AC849" s="350" t="s">
        <v>372</v>
      </c>
      <c r="AD849" s="351"/>
      <c r="AE849" s="351"/>
      <c r="AF849" s="351"/>
      <c r="AG849" s="351"/>
      <c r="AH849" s="352">
        <v>1</v>
      </c>
      <c r="AI849" s="353"/>
      <c r="AJ849" s="353"/>
      <c r="AK849" s="353"/>
      <c r="AL849" s="354">
        <v>96.2</v>
      </c>
      <c r="AM849" s="355"/>
      <c r="AN849" s="355"/>
      <c r="AO849" s="356"/>
      <c r="AP849" s="357"/>
      <c r="AQ849" s="357"/>
      <c r="AR849" s="357"/>
      <c r="AS849" s="357"/>
      <c r="AT849" s="357"/>
      <c r="AU849" s="357"/>
      <c r="AV849" s="357"/>
      <c r="AW849" s="357"/>
      <c r="AX849" s="357"/>
      <c r="AY849">
        <f>COUNTA($C$849)</f>
        <v>1</v>
      </c>
    </row>
    <row r="850" spans="1:51" ht="30" customHeight="1" x14ac:dyDescent="0.15">
      <c r="A850" s="373">
        <v>6</v>
      </c>
      <c r="B850" s="373">
        <v>1</v>
      </c>
      <c r="C850" s="358" t="s">
        <v>792</v>
      </c>
      <c r="D850" s="343"/>
      <c r="E850" s="343"/>
      <c r="F850" s="343"/>
      <c r="G850" s="343"/>
      <c r="H850" s="343"/>
      <c r="I850" s="343"/>
      <c r="J850" s="344">
        <v>4070001022669</v>
      </c>
      <c r="K850" s="345"/>
      <c r="L850" s="345"/>
      <c r="M850" s="345"/>
      <c r="N850" s="345"/>
      <c r="O850" s="345"/>
      <c r="P850" s="359" t="s">
        <v>793</v>
      </c>
      <c r="Q850" s="346"/>
      <c r="R850" s="346"/>
      <c r="S850" s="346"/>
      <c r="T850" s="346"/>
      <c r="U850" s="346"/>
      <c r="V850" s="346"/>
      <c r="W850" s="346"/>
      <c r="X850" s="346"/>
      <c r="Y850" s="347">
        <v>217</v>
      </c>
      <c r="Z850" s="348"/>
      <c r="AA850" s="348"/>
      <c r="AB850" s="349"/>
      <c r="AC850" s="350" t="s">
        <v>372</v>
      </c>
      <c r="AD850" s="351"/>
      <c r="AE850" s="351"/>
      <c r="AF850" s="351"/>
      <c r="AG850" s="351"/>
      <c r="AH850" s="352">
        <v>1</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30" customHeight="1" x14ac:dyDescent="0.15">
      <c r="A851" s="373">
        <v>7</v>
      </c>
      <c r="B851" s="373">
        <v>1</v>
      </c>
      <c r="C851" s="358" t="s">
        <v>794</v>
      </c>
      <c r="D851" s="343"/>
      <c r="E851" s="343"/>
      <c r="F851" s="343"/>
      <c r="G851" s="343"/>
      <c r="H851" s="343"/>
      <c r="I851" s="343"/>
      <c r="J851" s="344">
        <v>1030001024993</v>
      </c>
      <c r="K851" s="345"/>
      <c r="L851" s="345"/>
      <c r="M851" s="345"/>
      <c r="N851" s="345"/>
      <c r="O851" s="345"/>
      <c r="P851" s="359" t="s">
        <v>795</v>
      </c>
      <c r="Q851" s="346"/>
      <c r="R851" s="346"/>
      <c r="S851" s="346"/>
      <c r="T851" s="346"/>
      <c r="U851" s="346"/>
      <c r="V851" s="346"/>
      <c r="W851" s="346"/>
      <c r="X851" s="346"/>
      <c r="Y851" s="347">
        <v>211</v>
      </c>
      <c r="Z851" s="348"/>
      <c r="AA851" s="348"/>
      <c r="AB851" s="349"/>
      <c r="AC851" s="350" t="s">
        <v>372</v>
      </c>
      <c r="AD851" s="351"/>
      <c r="AE851" s="351"/>
      <c r="AF851" s="351"/>
      <c r="AG851" s="351"/>
      <c r="AH851" s="352">
        <v>1</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30" customHeight="1" x14ac:dyDescent="0.15">
      <c r="A852" s="373">
        <v>8</v>
      </c>
      <c r="B852" s="373">
        <v>1</v>
      </c>
      <c r="C852" s="358" t="s">
        <v>796</v>
      </c>
      <c r="D852" s="343"/>
      <c r="E852" s="343"/>
      <c r="F852" s="343"/>
      <c r="G852" s="343"/>
      <c r="H852" s="343"/>
      <c r="I852" s="343"/>
      <c r="J852" s="344">
        <v>1010001089519</v>
      </c>
      <c r="K852" s="345"/>
      <c r="L852" s="345"/>
      <c r="M852" s="345"/>
      <c r="N852" s="345"/>
      <c r="O852" s="345"/>
      <c r="P852" s="359" t="s">
        <v>797</v>
      </c>
      <c r="Q852" s="346"/>
      <c r="R852" s="346"/>
      <c r="S852" s="346"/>
      <c r="T852" s="346"/>
      <c r="U852" s="346"/>
      <c r="V852" s="346"/>
      <c r="W852" s="346"/>
      <c r="X852" s="346"/>
      <c r="Y852" s="347">
        <v>196</v>
      </c>
      <c r="Z852" s="348"/>
      <c r="AA852" s="348"/>
      <c r="AB852" s="349"/>
      <c r="AC852" s="350" t="s">
        <v>372</v>
      </c>
      <c r="AD852" s="351"/>
      <c r="AE852" s="351"/>
      <c r="AF852" s="351"/>
      <c r="AG852" s="351"/>
      <c r="AH852" s="352">
        <v>1</v>
      </c>
      <c r="AI852" s="353"/>
      <c r="AJ852" s="353"/>
      <c r="AK852" s="353"/>
      <c r="AL852" s="354">
        <v>100</v>
      </c>
      <c r="AM852" s="355"/>
      <c r="AN852" s="355"/>
      <c r="AO852" s="356"/>
      <c r="AP852" s="357"/>
      <c r="AQ852" s="357"/>
      <c r="AR852" s="357"/>
      <c r="AS852" s="357"/>
      <c r="AT852" s="357"/>
      <c r="AU852" s="357"/>
      <c r="AV852" s="357"/>
      <c r="AW852" s="357"/>
      <c r="AX852" s="357"/>
      <c r="AY852">
        <f>COUNTA($C$852)</f>
        <v>1</v>
      </c>
    </row>
    <row r="853" spans="1:51" ht="30" customHeight="1" x14ac:dyDescent="0.15">
      <c r="A853" s="373">
        <v>9</v>
      </c>
      <c r="B853" s="373">
        <v>1</v>
      </c>
      <c r="C853" s="358" t="s">
        <v>798</v>
      </c>
      <c r="D853" s="343"/>
      <c r="E853" s="343"/>
      <c r="F853" s="343"/>
      <c r="G853" s="343"/>
      <c r="H853" s="343"/>
      <c r="I853" s="343"/>
      <c r="J853" s="344">
        <v>3010001027880</v>
      </c>
      <c r="K853" s="345"/>
      <c r="L853" s="345"/>
      <c r="M853" s="345"/>
      <c r="N853" s="345"/>
      <c r="O853" s="345"/>
      <c r="P853" s="359" t="s">
        <v>799</v>
      </c>
      <c r="Q853" s="346"/>
      <c r="R853" s="346"/>
      <c r="S853" s="346"/>
      <c r="T853" s="346"/>
      <c r="U853" s="346"/>
      <c r="V853" s="346"/>
      <c r="W853" s="346"/>
      <c r="X853" s="346"/>
      <c r="Y853" s="347">
        <v>185</v>
      </c>
      <c r="Z853" s="348"/>
      <c r="AA853" s="348"/>
      <c r="AB853" s="349"/>
      <c r="AC853" s="350" t="s">
        <v>372</v>
      </c>
      <c r="AD853" s="351"/>
      <c r="AE853" s="351"/>
      <c r="AF853" s="351"/>
      <c r="AG853" s="351"/>
      <c r="AH853" s="352">
        <v>1</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30" customHeight="1" x14ac:dyDescent="0.15">
      <c r="A854" s="373">
        <v>10</v>
      </c>
      <c r="B854" s="373">
        <v>1</v>
      </c>
      <c r="C854" s="358" t="s">
        <v>800</v>
      </c>
      <c r="D854" s="343"/>
      <c r="E854" s="343"/>
      <c r="F854" s="343"/>
      <c r="G854" s="343"/>
      <c r="H854" s="343"/>
      <c r="I854" s="343"/>
      <c r="J854" s="344">
        <v>9010401041641</v>
      </c>
      <c r="K854" s="345"/>
      <c r="L854" s="345"/>
      <c r="M854" s="345"/>
      <c r="N854" s="345"/>
      <c r="O854" s="345"/>
      <c r="P854" s="359" t="s">
        <v>801</v>
      </c>
      <c r="Q854" s="346"/>
      <c r="R854" s="346"/>
      <c r="S854" s="346"/>
      <c r="T854" s="346"/>
      <c r="U854" s="346"/>
      <c r="V854" s="346"/>
      <c r="W854" s="346"/>
      <c r="X854" s="346"/>
      <c r="Y854" s="347">
        <v>172</v>
      </c>
      <c r="Z854" s="348"/>
      <c r="AA854" s="348"/>
      <c r="AB854" s="349"/>
      <c r="AC854" s="350" t="s">
        <v>372</v>
      </c>
      <c r="AD854" s="351"/>
      <c r="AE854" s="351"/>
      <c r="AF854" s="351"/>
      <c r="AG854" s="351"/>
      <c r="AH854" s="352">
        <v>1</v>
      </c>
      <c r="AI854" s="353"/>
      <c r="AJ854" s="353"/>
      <c r="AK854" s="353"/>
      <c r="AL854" s="354">
        <v>76</v>
      </c>
      <c r="AM854" s="355"/>
      <c r="AN854" s="355"/>
      <c r="AO854" s="356"/>
      <c r="AP854" s="357"/>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802</v>
      </c>
      <c r="D878" s="343"/>
      <c r="E878" s="343"/>
      <c r="F878" s="343"/>
      <c r="G878" s="343"/>
      <c r="H878" s="343"/>
      <c r="I878" s="343"/>
      <c r="J878" s="344">
        <v>8060001013525</v>
      </c>
      <c r="K878" s="345"/>
      <c r="L878" s="345"/>
      <c r="M878" s="345"/>
      <c r="N878" s="345"/>
      <c r="O878" s="345"/>
      <c r="P878" s="359" t="s">
        <v>803</v>
      </c>
      <c r="Q878" s="346"/>
      <c r="R878" s="346"/>
      <c r="S878" s="346"/>
      <c r="T878" s="346"/>
      <c r="U878" s="346"/>
      <c r="V878" s="346"/>
      <c r="W878" s="346"/>
      <c r="X878" s="346"/>
      <c r="Y878" s="347">
        <v>216</v>
      </c>
      <c r="Z878" s="348"/>
      <c r="AA878" s="348"/>
      <c r="AB878" s="349"/>
      <c r="AC878" s="350" t="s">
        <v>377</v>
      </c>
      <c r="AD878" s="351"/>
      <c r="AE878" s="351"/>
      <c r="AF878" s="351"/>
      <c r="AG878" s="351"/>
      <c r="AH878" s="366" t="s">
        <v>842</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30" customHeight="1" x14ac:dyDescent="0.15">
      <c r="A879" s="373">
        <v>2</v>
      </c>
      <c r="B879" s="373">
        <v>1</v>
      </c>
      <c r="C879" s="358" t="s">
        <v>784</v>
      </c>
      <c r="D879" s="343"/>
      <c r="E879" s="343"/>
      <c r="F879" s="343"/>
      <c r="G879" s="343"/>
      <c r="H879" s="343"/>
      <c r="I879" s="343"/>
      <c r="J879" s="344">
        <v>2010001004773</v>
      </c>
      <c r="K879" s="345"/>
      <c r="L879" s="345"/>
      <c r="M879" s="345"/>
      <c r="N879" s="345"/>
      <c r="O879" s="345"/>
      <c r="P879" s="359" t="s">
        <v>804</v>
      </c>
      <c r="Q879" s="346"/>
      <c r="R879" s="346"/>
      <c r="S879" s="346"/>
      <c r="T879" s="346"/>
      <c r="U879" s="346"/>
      <c r="V879" s="346"/>
      <c r="W879" s="346"/>
      <c r="X879" s="346"/>
      <c r="Y879" s="347">
        <v>109</v>
      </c>
      <c r="Z879" s="348"/>
      <c r="AA879" s="348"/>
      <c r="AB879" s="349"/>
      <c r="AC879" s="350" t="s">
        <v>377</v>
      </c>
      <c r="AD879" s="351"/>
      <c r="AE879" s="351"/>
      <c r="AF879" s="351"/>
      <c r="AG879" s="351"/>
      <c r="AH879" s="366" t="s">
        <v>842</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30" customHeight="1" x14ac:dyDescent="0.15">
      <c r="A880" s="373">
        <v>3</v>
      </c>
      <c r="B880" s="373">
        <v>1</v>
      </c>
      <c r="C880" s="358" t="s">
        <v>805</v>
      </c>
      <c r="D880" s="343"/>
      <c r="E880" s="343"/>
      <c r="F880" s="343"/>
      <c r="G880" s="343"/>
      <c r="H880" s="343"/>
      <c r="I880" s="343"/>
      <c r="J880" s="344">
        <v>3010701004312</v>
      </c>
      <c r="K880" s="345"/>
      <c r="L880" s="345"/>
      <c r="M880" s="345"/>
      <c r="N880" s="345"/>
      <c r="O880" s="345"/>
      <c r="P880" s="359" t="s">
        <v>806</v>
      </c>
      <c r="Q880" s="346"/>
      <c r="R880" s="346"/>
      <c r="S880" s="346"/>
      <c r="T880" s="346"/>
      <c r="U880" s="346"/>
      <c r="V880" s="346"/>
      <c r="W880" s="346"/>
      <c r="X880" s="346"/>
      <c r="Y880" s="347">
        <v>93</v>
      </c>
      <c r="Z880" s="348"/>
      <c r="AA880" s="348"/>
      <c r="AB880" s="349"/>
      <c r="AC880" s="350" t="s">
        <v>379</v>
      </c>
      <c r="AD880" s="351"/>
      <c r="AE880" s="351"/>
      <c r="AF880" s="351"/>
      <c r="AG880" s="351"/>
      <c r="AH880" s="352" t="s">
        <v>842</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3">
        <v>4</v>
      </c>
      <c r="B881" s="373">
        <v>1</v>
      </c>
      <c r="C881" s="358" t="s">
        <v>807</v>
      </c>
      <c r="D881" s="343"/>
      <c r="E881" s="343"/>
      <c r="F881" s="343"/>
      <c r="G881" s="343"/>
      <c r="H881" s="343"/>
      <c r="I881" s="343"/>
      <c r="J881" s="344">
        <v>1010001114730</v>
      </c>
      <c r="K881" s="345"/>
      <c r="L881" s="345"/>
      <c r="M881" s="345"/>
      <c r="N881" s="345"/>
      <c r="O881" s="345"/>
      <c r="P881" s="359" t="s">
        <v>808</v>
      </c>
      <c r="Q881" s="346"/>
      <c r="R881" s="346"/>
      <c r="S881" s="346"/>
      <c r="T881" s="346"/>
      <c r="U881" s="346"/>
      <c r="V881" s="346"/>
      <c r="W881" s="346"/>
      <c r="X881" s="346"/>
      <c r="Y881" s="347">
        <v>85</v>
      </c>
      <c r="Z881" s="348"/>
      <c r="AA881" s="348"/>
      <c r="AB881" s="349"/>
      <c r="AC881" s="350" t="s">
        <v>377</v>
      </c>
      <c r="AD881" s="351"/>
      <c r="AE881" s="351"/>
      <c r="AF881" s="351"/>
      <c r="AG881" s="351"/>
      <c r="AH881" s="352" t="s">
        <v>842</v>
      </c>
      <c r="AI881" s="353"/>
      <c r="AJ881" s="353"/>
      <c r="AK881" s="353"/>
      <c r="AL881" s="354">
        <v>99.9</v>
      </c>
      <c r="AM881" s="355"/>
      <c r="AN881" s="355"/>
      <c r="AO881" s="356"/>
      <c r="AP881" s="357"/>
      <c r="AQ881" s="357"/>
      <c r="AR881" s="357"/>
      <c r="AS881" s="357"/>
      <c r="AT881" s="357"/>
      <c r="AU881" s="357"/>
      <c r="AV881" s="357"/>
      <c r="AW881" s="357"/>
      <c r="AX881" s="357"/>
      <c r="AY881">
        <f>COUNTA($C$881)</f>
        <v>1</v>
      </c>
    </row>
    <row r="882" spans="1:51" ht="30" customHeight="1" x14ac:dyDescent="0.15">
      <c r="A882" s="373">
        <v>5</v>
      </c>
      <c r="B882" s="373">
        <v>1</v>
      </c>
      <c r="C882" s="358" t="s">
        <v>794</v>
      </c>
      <c r="D882" s="343"/>
      <c r="E882" s="343"/>
      <c r="F882" s="343"/>
      <c r="G882" s="343"/>
      <c r="H882" s="343"/>
      <c r="I882" s="343"/>
      <c r="J882" s="344">
        <v>1030001024993</v>
      </c>
      <c r="K882" s="345"/>
      <c r="L882" s="345"/>
      <c r="M882" s="345"/>
      <c r="N882" s="345"/>
      <c r="O882" s="345"/>
      <c r="P882" s="359" t="s">
        <v>809</v>
      </c>
      <c r="Q882" s="346"/>
      <c r="R882" s="346"/>
      <c r="S882" s="346"/>
      <c r="T882" s="346"/>
      <c r="U882" s="346"/>
      <c r="V882" s="346"/>
      <c r="W882" s="346"/>
      <c r="X882" s="346"/>
      <c r="Y882" s="347">
        <v>78</v>
      </c>
      <c r="Z882" s="348"/>
      <c r="AA882" s="348"/>
      <c r="AB882" s="349"/>
      <c r="AC882" s="350" t="s">
        <v>379</v>
      </c>
      <c r="AD882" s="351"/>
      <c r="AE882" s="351"/>
      <c r="AF882" s="351"/>
      <c r="AG882" s="351"/>
      <c r="AH882" s="352" t="s">
        <v>842</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73">
        <v>6</v>
      </c>
      <c r="B883" s="373">
        <v>1</v>
      </c>
      <c r="C883" s="358" t="s">
        <v>810</v>
      </c>
      <c r="D883" s="343"/>
      <c r="E883" s="343"/>
      <c r="F883" s="343"/>
      <c r="G883" s="343"/>
      <c r="H883" s="343"/>
      <c r="I883" s="343"/>
      <c r="J883" s="344">
        <v>7010601005415</v>
      </c>
      <c r="K883" s="345"/>
      <c r="L883" s="345"/>
      <c r="M883" s="345"/>
      <c r="N883" s="345"/>
      <c r="O883" s="345"/>
      <c r="P883" s="359" t="s">
        <v>811</v>
      </c>
      <c r="Q883" s="346"/>
      <c r="R883" s="346"/>
      <c r="S883" s="346"/>
      <c r="T883" s="346"/>
      <c r="U883" s="346"/>
      <c r="V883" s="346"/>
      <c r="W883" s="346"/>
      <c r="X883" s="346"/>
      <c r="Y883" s="347">
        <v>75</v>
      </c>
      <c r="Z883" s="348"/>
      <c r="AA883" s="348"/>
      <c r="AB883" s="349"/>
      <c r="AC883" s="350" t="s">
        <v>377</v>
      </c>
      <c r="AD883" s="351"/>
      <c r="AE883" s="351"/>
      <c r="AF883" s="351"/>
      <c r="AG883" s="351"/>
      <c r="AH883" s="352" t="s">
        <v>842</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0" customHeight="1" x14ac:dyDescent="0.15">
      <c r="A884" s="373">
        <v>7</v>
      </c>
      <c r="B884" s="373">
        <v>1</v>
      </c>
      <c r="C884" s="358" t="s">
        <v>812</v>
      </c>
      <c r="D884" s="343"/>
      <c r="E884" s="343"/>
      <c r="F884" s="343"/>
      <c r="G884" s="343"/>
      <c r="H884" s="343"/>
      <c r="I884" s="343"/>
      <c r="J884" s="344">
        <v>2430001016743</v>
      </c>
      <c r="K884" s="345"/>
      <c r="L884" s="345"/>
      <c r="M884" s="345"/>
      <c r="N884" s="345"/>
      <c r="O884" s="345"/>
      <c r="P884" s="359" t="s">
        <v>813</v>
      </c>
      <c r="Q884" s="346"/>
      <c r="R884" s="346"/>
      <c r="S884" s="346"/>
      <c r="T884" s="346"/>
      <c r="U884" s="346"/>
      <c r="V884" s="346"/>
      <c r="W884" s="346"/>
      <c r="X884" s="346"/>
      <c r="Y884" s="347">
        <v>74</v>
      </c>
      <c r="Z884" s="348"/>
      <c r="AA884" s="348"/>
      <c r="AB884" s="349"/>
      <c r="AC884" s="350" t="s">
        <v>379</v>
      </c>
      <c r="AD884" s="351"/>
      <c r="AE884" s="351"/>
      <c r="AF884" s="351"/>
      <c r="AG884" s="351"/>
      <c r="AH884" s="352" t="s">
        <v>842</v>
      </c>
      <c r="AI884" s="353"/>
      <c r="AJ884" s="353"/>
      <c r="AK884" s="353"/>
      <c r="AL884" s="354">
        <v>99.9</v>
      </c>
      <c r="AM884" s="355"/>
      <c r="AN884" s="355"/>
      <c r="AO884" s="356"/>
      <c r="AP884" s="357"/>
      <c r="AQ884" s="357"/>
      <c r="AR884" s="357"/>
      <c r="AS884" s="357"/>
      <c r="AT884" s="357"/>
      <c r="AU884" s="357"/>
      <c r="AV884" s="357"/>
      <c r="AW884" s="357"/>
      <c r="AX884" s="357"/>
      <c r="AY884">
        <f>COUNTA($C$884)</f>
        <v>1</v>
      </c>
    </row>
    <row r="885" spans="1:51" ht="30" customHeight="1" x14ac:dyDescent="0.15">
      <c r="A885" s="373">
        <v>8</v>
      </c>
      <c r="B885" s="373">
        <v>1</v>
      </c>
      <c r="C885" s="358" t="s">
        <v>843</v>
      </c>
      <c r="D885" s="343"/>
      <c r="E885" s="343"/>
      <c r="F885" s="343"/>
      <c r="G885" s="343"/>
      <c r="H885" s="343"/>
      <c r="I885" s="343"/>
      <c r="J885" s="344">
        <v>8000020130001</v>
      </c>
      <c r="K885" s="345"/>
      <c r="L885" s="345"/>
      <c r="M885" s="345"/>
      <c r="N885" s="345"/>
      <c r="O885" s="345"/>
      <c r="P885" s="359" t="s">
        <v>814</v>
      </c>
      <c r="Q885" s="346"/>
      <c r="R885" s="346"/>
      <c r="S885" s="346"/>
      <c r="T885" s="346"/>
      <c r="U885" s="346"/>
      <c r="V885" s="346"/>
      <c r="W885" s="346"/>
      <c r="X885" s="346"/>
      <c r="Y885" s="347">
        <v>62</v>
      </c>
      <c r="Z885" s="348"/>
      <c r="AA885" s="348"/>
      <c r="AB885" s="349"/>
      <c r="AC885" s="350" t="s">
        <v>379</v>
      </c>
      <c r="AD885" s="351"/>
      <c r="AE885" s="351"/>
      <c r="AF885" s="351"/>
      <c r="AG885" s="351"/>
      <c r="AH885" s="352" t="s">
        <v>842</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0" customHeight="1" x14ac:dyDescent="0.15">
      <c r="A886" s="373">
        <v>9</v>
      </c>
      <c r="B886" s="373">
        <v>1</v>
      </c>
      <c r="C886" s="358" t="s">
        <v>792</v>
      </c>
      <c r="D886" s="343"/>
      <c r="E886" s="343"/>
      <c r="F886" s="343"/>
      <c r="G886" s="343"/>
      <c r="H886" s="343"/>
      <c r="I886" s="343"/>
      <c r="J886" s="344">
        <v>4070001022669</v>
      </c>
      <c r="K886" s="345"/>
      <c r="L886" s="345"/>
      <c r="M886" s="345"/>
      <c r="N886" s="345"/>
      <c r="O886" s="345"/>
      <c r="P886" s="359" t="s">
        <v>793</v>
      </c>
      <c r="Q886" s="346"/>
      <c r="R886" s="346"/>
      <c r="S886" s="346"/>
      <c r="T886" s="346"/>
      <c r="U886" s="346"/>
      <c r="V886" s="346"/>
      <c r="W886" s="346"/>
      <c r="X886" s="346"/>
      <c r="Y886" s="347">
        <v>53</v>
      </c>
      <c r="Z886" s="348"/>
      <c r="AA886" s="348"/>
      <c r="AB886" s="349"/>
      <c r="AC886" s="350" t="s">
        <v>377</v>
      </c>
      <c r="AD886" s="351"/>
      <c r="AE886" s="351"/>
      <c r="AF886" s="351"/>
      <c r="AG886" s="351"/>
      <c r="AH886" s="352" t="s">
        <v>842</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customHeight="1" x14ac:dyDescent="0.15">
      <c r="A887" s="373">
        <v>10</v>
      </c>
      <c r="B887" s="373">
        <v>1</v>
      </c>
      <c r="C887" s="358" t="s">
        <v>826</v>
      </c>
      <c r="D887" s="343"/>
      <c r="E887" s="343"/>
      <c r="F887" s="343"/>
      <c r="G887" s="343"/>
      <c r="H887" s="343"/>
      <c r="I887" s="343"/>
      <c r="J887" s="344">
        <v>4013401002304</v>
      </c>
      <c r="K887" s="345"/>
      <c r="L887" s="345"/>
      <c r="M887" s="345"/>
      <c r="N887" s="345"/>
      <c r="O887" s="345"/>
      <c r="P887" s="359" t="s">
        <v>827</v>
      </c>
      <c r="Q887" s="346"/>
      <c r="R887" s="346"/>
      <c r="S887" s="346"/>
      <c r="T887" s="346"/>
      <c r="U887" s="346"/>
      <c r="V887" s="346"/>
      <c r="W887" s="346"/>
      <c r="X887" s="346"/>
      <c r="Y887" s="347">
        <v>53</v>
      </c>
      <c r="Z887" s="348"/>
      <c r="AA887" s="348"/>
      <c r="AB887" s="349"/>
      <c r="AC887" s="350" t="s">
        <v>377</v>
      </c>
      <c r="AD887" s="351"/>
      <c r="AE887" s="351"/>
      <c r="AF887" s="351"/>
      <c r="AG887" s="351"/>
      <c r="AH887" s="352" t="s">
        <v>842</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58" t="s">
        <v>815</v>
      </c>
      <c r="D911" s="343"/>
      <c r="E911" s="343"/>
      <c r="F911" s="343"/>
      <c r="G911" s="343"/>
      <c r="H911" s="343"/>
      <c r="I911" s="343"/>
      <c r="J911" s="344">
        <v>1020001071491</v>
      </c>
      <c r="K911" s="345"/>
      <c r="L911" s="345"/>
      <c r="M911" s="345"/>
      <c r="N911" s="345"/>
      <c r="O911" s="345"/>
      <c r="P911" s="359" t="s">
        <v>781</v>
      </c>
      <c r="Q911" s="346"/>
      <c r="R911" s="346"/>
      <c r="S911" s="346"/>
      <c r="T911" s="346"/>
      <c r="U911" s="346"/>
      <c r="V911" s="346"/>
      <c r="W911" s="346"/>
      <c r="X911" s="346"/>
      <c r="Y911" s="347">
        <v>667</v>
      </c>
      <c r="Z911" s="348"/>
      <c r="AA911" s="348"/>
      <c r="AB911" s="349"/>
      <c r="AC911" s="350" t="s">
        <v>816</v>
      </c>
      <c r="AD911" s="351"/>
      <c r="AE911" s="351"/>
      <c r="AF911" s="351"/>
      <c r="AG911" s="351"/>
      <c r="AH911" s="366" t="s">
        <v>406</v>
      </c>
      <c r="AI911" s="367"/>
      <c r="AJ911" s="367"/>
      <c r="AK911" s="367"/>
      <c r="AL911" s="354" t="s">
        <v>406</v>
      </c>
      <c r="AM911" s="355"/>
      <c r="AN911" s="355"/>
      <c r="AO911" s="356"/>
      <c r="AP911" s="357"/>
      <c r="AQ911" s="357"/>
      <c r="AR911" s="357"/>
      <c r="AS911" s="357"/>
      <c r="AT911" s="357"/>
      <c r="AU911" s="357"/>
      <c r="AV911" s="357"/>
      <c r="AW911" s="357"/>
      <c r="AX911" s="357"/>
      <c r="AY911">
        <f t="shared" si="119"/>
        <v>1</v>
      </c>
    </row>
    <row r="912" spans="1:51" ht="30" customHeight="1" x14ac:dyDescent="0.15">
      <c r="A912" s="373">
        <v>2</v>
      </c>
      <c r="B912" s="373">
        <v>1</v>
      </c>
      <c r="C912" s="358" t="s">
        <v>784</v>
      </c>
      <c r="D912" s="343"/>
      <c r="E912" s="343"/>
      <c r="F912" s="343"/>
      <c r="G912" s="343"/>
      <c r="H912" s="343"/>
      <c r="I912" s="343"/>
      <c r="J912" s="344">
        <v>2010001004773</v>
      </c>
      <c r="K912" s="345"/>
      <c r="L912" s="345"/>
      <c r="M912" s="345"/>
      <c r="N912" s="345"/>
      <c r="O912" s="345"/>
      <c r="P912" s="359" t="s">
        <v>817</v>
      </c>
      <c r="Q912" s="346"/>
      <c r="R912" s="346"/>
      <c r="S912" s="346"/>
      <c r="T912" s="346"/>
      <c r="U912" s="346"/>
      <c r="V912" s="346"/>
      <c r="W912" s="346"/>
      <c r="X912" s="346"/>
      <c r="Y912" s="347">
        <v>166</v>
      </c>
      <c r="Z912" s="348"/>
      <c r="AA912" s="348"/>
      <c r="AB912" s="349"/>
      <c r="AC912" s="350" t="s">
        <v>816</v>
      </c>
      <c r="AD912" s="351"/>
      <c r="AE912" s="351"/>
      <c r="AF912" s="351"/>
      <c r="AG912" s="351"/>
      <c r="AH912" s="368" t="s">
        <v>406</v>
      </c>
      <c r="AI912" s="369"/>
      <c r="AJ912" s="369"/>
      <c r="AK912" s="370"/>
      <c r="AL912" s="354" t="s">
        <v>406</v>
      </c>
      <c r="AM912" s="355"/>
      <c r="AN912" s="355"/>
      <c r="AO912" s="356"/>
      <c r="AP912" s="357"/>
      <c r="AQ912" s="357"/>
      <c r="AR912" s="357"/>
      <c r="AS912" s="357"/>
      <c r="AT912" s="357"/>
      <c r="AU912" s="357"/>
      <c r="AV912" s="357"/>
      <c r="AW912" s="357"/>
      <c r="AX912" s="357"/>
      <c r="AY912">
        <f>COUNTA($C$912)</f>
        <v>1</v>
      </c>
    </row>
    <row r="913" spans="1:51" ht="30" customHeight="1" x14ac:dyDescent="0.15">
      <c r="A913" s="373">
        <v>3</v>
      </c>
      <c r="B913" s="373">
        <v>1</v>
      </c>
      <c r="C913" s="358" t="s">
        <v>828</v>
      </c>
      <c r="D913" s="343"/>
      <c r="E913" s="343"/>
      <c r="F913" s="343"/>
      <c r="G913" s="343"/>
      <c r="H913" s="343"/>
      <c r="I913" s="343"/>
      <c r="J913" s="344">
        <v>1080101010781</v>
      </c>
      <c r="K913" s="345"/>
      <c r="L913" s="345"/>
      <c r="M913" s="345"/>
      <c r="N913" s="345"/>
      <c r="O913" s="345"/>
      <c r="P913" s="359" t="s">
        <v>818</v>
      </c>
      <c r="Q913" s="346"/>
      <c r="R913" s="346"/>
      <c r="S913" s="346"/>
      <c r="T913" s="346"/>
      <c r="U913" s="346"/>
      <c r="V913" s="346"/>
      <c r="W913" s="346"/>
      <c r="X913" s="346"/>
      <c r="Y913" s="347">
        <v>142</v>
      </c>
      <c r="Z913" s="348"/>
      <c r="AA913" s="348"/>
      <c r="AB913" s="349"/>
      <c r="AC913" s="350" t="s">
        <v>816</v>
      </c>
      <c r="AD913" s="351"/>
      <c r="AE913" s="351"/>
      <c r="AF913" s="351"/>
      <c r="AG913" s="351"/>
      <c r="AH913" s="368" t="s">
        <v>406</v>
      </c>
      <c r="AI913" s="369"/>
      <c r="AJ913" s="369"/>
      <c r="AK913" s="370"/>
      <c r="AL913" s="354" t="s">
        <v>406</v>
      </c>
      <c r="AM913" s="355"/>
      <c r="AN913" s="355"/>
      <c r="AO913" s="356"/>
      <c r="AP913" s="357"/>
      <c r="AQ913" s="357"/>
      <c r="AR913" s="357"/>
      <c r="AS913" s="357"/>
      <c r="AT913" s="357"/>
      <c r="AU913" s="357"/>
      <c r="AV913" s="357"/>
      <c r="AW913" s="357"/>
      <c r="AX913" s="357"/>
      <c r="AY913">
        <f>COUNTA($C$913)</f>
        <v>1</v>
      </c>
    </row>
    <row r="914" spans="1:51" ht="30" customHeight="1" x14ac:dyDescent="0.15">
      <c r="A914" s="373">
        <v>4</v>
      </c>
      <c r="B914" s="373">
        <v>1</v>
      </c>
      <c r="C914" s="358" t="s">
        <v>819</v>
      </c>
      <c r="D914" s="343"/>
      <c r="E914" s="343"/>
      <c r="F914" s="343"/>
      <c r="G914" s="343"/>
      <c r="H914" s="343"/>
      <c r="I914" s="343"/>
      <c r="J914" s="344">
        <v>5010001039024</v>
      </c>
      <c r="K914" s="345"/>
      <c r="L914" s="345"/>
      <c r="M914" s="345"/>
      <c r="N914" s="345"/>
      <c r="O914" s="345"/>
      <c r="P914" s="359" t="s">
        <v>822</v>
      </c>
      <c r="Q914" s="346"/>
      <c r="R914" s="346"/>
      <c r="S914" s="346"/>
      <c r="T914" s="346"/>
      <c r="U914" s="346"/>
      <c r="V914" s="346"/>
      <c r="W914" s="346"/>
      <c r="X914" s="346"/>
      <c r="Y914" s="347">
        <v>61</v>
      </c>
      <c r="Z914" s="348"/>
      <c r="AA914" s="348"/>
      <c r="AB914" s="349"/>
      <c r="AC914" s="350" t="s">
        <v>816</v>
      </c>
      <c r="AD914" s="351"/>
      <c r="AE914" s="351"/>
      <c r="AF914" s="351"/>
      <c r="AG914" s="351"/>
      <c r="AH914" s="368" t="s">
        <v>406</v>
      </c>
      <c r="AI914" s="369"/>
      <c r="AJ914" s="369"/>
      <c r="AK914" s="370"/>
      <c r="AL914" s="354" t="s">
        <v>406</v>
      </c>
      <c r="AM914" s="355"/>
      <c r="AN914" s="355"/>
      <c r="AO914" s="356"/>
      <c r="AP914" s="357"/>
      <c r="AQ914" s="357"/>
      <c r="AR914" s="357"/>
      <c r="AS914" s="357"/>
      <c r="AT914" s="357"/>
      <c r="AU914" s="357"/>
      <c r="AV914" s="357"/>
      <c r="AW914" s="357"/>
      <c r="AX914" s="357"/>
      <c r="AY914">
        <f>COUNTA($C$914)</f>
        <v>1</v>
      </c>
    </row>
    <row r="915" spans="1:51" ht="30" customHeight="1" x14ac:dyDescent="0.15">
      <c r="A915" s="373">
        <v>5</v>
      </c>
      <c r="B915" s="373">
        <v>1</v>
      </c>
      <c r="C915" s="358" t="s">
        <v>820</v>
      </c>
      <c r="D915" s="343"/>
      <c r="E915" s="343"/>
      <c r="F915" s="343"/>
      <c r="G915" s="343"/>
      <c r="H915" s="343"/>
      <c r="I915" s="343"/>
      <c r="J915" s="344">
        <v>9110001023393</v>
      </c>
      <c r="K915" s="345"/>
      <c r="L915" s="345"/>
      <c r="M915" s="345"/>
      <c r="N915" s="345"/>
      <c r="O915" s="345"/>
      <c r="P915" s="359" t="s">
        <v>823</v>
      </c>
      <c r="Q915" s="346"/>
      <c r="R915" s="346"/>
      <c r="S915" s="346"/>
      <c r="T915" s="346"/>
      <c r="U915" s="346"/>
      <c r="V915" s="346"/>
      <c r="W915" s="346"/>
      <c r="X915" s="346"/>
      <c r="Y915" s="347">
        <v>31</v>
      </c>
      <c r="Z915" s="348"/>
      <c r="AA915" s="348"/>
      <c r="AB915" s="349"/>
      <c r="AC915" s="350" t="s">
        <v>816</v>
      </c>
      <c r="AD915" s="351"/>
      <c r="AE915" s="351"/>
      <c r="AF915" s="351"/>
      <c r="AG915" s="351"/>
      <c r="AH915" s="368" t="s">
        <v>406</v>
      </c>
      <c r="AI915" s="369"/>
      <c r="AJ915" s="369"/>
      <c r="AK915" s="370"/>
      <c r="AL915" s="354" t="s">
        <v>406</v>
      </c>
      <c r="AM915" s="355"/>
      <c r="AN915" s="355"/>
      <c r="AO915" s="356"/>
      <c r="AP915" s="357"/>
      <c r="AQ915" s="357"/>
      <c r="AR915" s="357"/>
      <c r="AS915" s="357"/>
      <c r="AT915" s="357"/>
      <c r="AU915" s="357"/>
      <c r="AV915" s="357"/>
      <c r="AW915" s="357"/>
      <c r="AX915" s="357"/>
      <c r="AY915">
        <f>COUNTA($C$915)</f>
        <v>1</v>
      </c>
    </row>
    <row r="916" spans="1:51" ht="30" customHeight="1" x14ac:dyDescent="0.15">
      <c r="A916" s="373">
        <v>6</v>
      </c>
      <c r="B916" s="373">
        <v>1</v>
      </c>
      <c r="C916" s="358" t="s">
        <v>821</v>
      </c>
      <c r="D916" s="343"/>
      <c r="E916" s="343"/>
      <c r="F916" s="343"/>
      <c r="G916" s="343"/>
      <c r="H916" s="343"/>
      <c r="I916" s="343"/>
      <c r="J916" s="344">
        <v>6011001035920</v>
      </c>
      <c r="K916" s="345"/>
      <c r="L916" s="345"/>
      <c r="M916" s="345"/>
      <c r="N916" s="345"/>
      <c r="O916" s="345"/>
      <c r="P916" s="359" t="s">
        <v>824</v>
      </c>
      <c r="Q916" s="346"/>
      <c r="R916" s="346"/>
      <c r="S916" s="346"/>
      <c r="T916" s="346"/>
      <c r="U916" s="346"/>
      <c r="V916" s="346"/>
      <c r="W916" s="346"/>
      <c r="X916" s="346"/>
      <c r="Y916" s="347">
        <v>10</v>
      </c>
      <c r="Z916" s="348"/>
      <c r="AA916" s="348"/>
      <c r="AB916" s="349"/>
      <c r="AC916" s="350" t="s">
        <v>816</v>
      </c>
      <c r="AD916" s="351"/>
      <c r="AE916" s="351"/>
      <c r="AF916" s="351"/>
      <c r="AG916" s="351"/>
      <c r="AH916" s="368" t="s">
        <v>406</v>
      </c>
      <c r="AI916" s="369"/>
      <c r="AJ916" s="369"/>
      <c r="AK916" s="370"/>
      <c r="AL916" s="354" t="s">
        <v>406</v>
      </c>
      <c r="AM916" s="355"/>
      <c r="AN916" s="355"/>
      <c r="AO916" s="356"/>
      <c r="AP916" s="357"/>
      <c r="AQ916" s="357"/>
      <c r="AR916" s="357"/>
      <c r="AS916" s="357"/>
      <c r="AT916" s="357"/>
      <c r="AU916" s="357"/>
      <c r="AV916" s="357"/>
      <c r="AW916" s="357"/>
      <c r="AX916" s="357"/>
      <c r="AY916">
        <f>COUNTA($C$916)</f>
        <v>1</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372"/>
      <c r="F1110" s="372"/>
      <c r="G1110" s="372"/>
      <c r="H1110" s="372"/>
      <c r="I1110" s="372"/>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74">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 RIGHT(TEXT(AL1110,"0.#"),1)&lt;&gt;"."),TRUE,FALSE)</formula>
    </cfRule>
    <cfRule type="expression" dxfId="2394" priority="2866">
      <formula>IF(AND(AL1110&gt;=0, RIGHT(TEXT(AL1110,"0.#"),1)="."),TRUE,FALSE)</formula>
    </cfRule>
    <cfRule type="expression" dxfId="2393" priority="2867">
      <formula>IF(AND(AL1110&lt;0, RIGHT(TEXT(AL1110,"0.#"),1)&lt;&gt;"."),TRUE,FALSE)</formula>
    </cfRule>
    <cfRule type="expression" dxfId="2392" priority="2868">
      <formula>IF(AND(AL1110&lt;0, 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 RIGHT(TEXT(AL845,"0.#"),1)&lt;&gt;"."),TRUE,FALSE)</formula>
    </cfRule>
    <cfRule type="expression" dxfId="2380" priority="2818">
      <formula>IF(AND(AL845&gt;=0, RIGHT(TEXT(AL845,"0.#"),1)="."),TRUE,FALSE)</formula>
    </cfRule>
    <cfRule type="expression" dxfId="2379" priority="2819">
      <formula>IF(AND(AL845&lt;0, RIGHT(TEXT(AL845,"0.#"),1)&lt;&gt;"."),TRUE,FALSE)</formula>
    </cfRule>
    <cfRule type="expression" dxfId="2378" priority="2820">
      <formula>IF(AND(AL845&lt;0, 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0:AO907">
    <cfRule type="expression" dxfId="1961" priority="2077">
      <formula>IF(AND(AL880&gt;=0, RIGHT(TEXT(AL880,"0.#"),1)&lt;&gt;"."),TRUE,FALSE)</formula>
    </cfRule>
    <cfRule type="expression" dxfId="1960" priority="2078">
      <formula>IF(AND(AL880&gt;=0, RIGHT(TEXT(AL880,"0.#"),1)="."),TRUE,FALSE)</formula>
    </cfRule>
    <cfRule type="expression" dxfId="1959" priority="2079">
      <formula>IF(AND(AL880&lt;0, RIGHT(TEXT(AL880,"0.#"),1)&lt;&gt;"."),TRUE,FALSE)</formula>
    </cfRule>
    <cfRule type="expression" dxfId="1958" priority="2080">
      <formula>IF(AND(AL880&lt;0, RIGHT(TEXT(AL880,"0.#"),1)="."),TRUE,FALSE)</formula>
    </cfRule>
  </conditionalFormatting>
  <conditionalFormatting sqref="AL878:AO879">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7:AO940">
    <cfRule type="expression" dxfId="1953" priority="2065">
      <formula>IF(AND(AL917&gt;=0, RIGHT(TEXT(AL917,"0.#"),1)&lt;&gt;"."),TRUE,FALSE)</formula>
    </cfRule>
    <cfRule type="expression" dxfId="1952" priority="2066">
      <formula>IF(AND(AL917&gt;=0, RIGHT(TEXT(AL917,"0.#"),1)="."),TRUE,FALSE)</formula>
    </cfRule>
    <cfRule type="expression" dxfId="1951" priority="2067">
      <formula>IF(AND(AL917&lt;0, RIGHT(TEXT(AL917,"0.#"),1)&lt;&gt;"."),TRUE,FALSE)</formula>
    </cfRule>
    <cfRule type="expression" dxfId="1950" priority="2068">
      <formula>IF(AND(AL917&lt;0, RIGHT(TEXT(AL917,"0.#"),1)="."),TRUE,FALSE)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911:AO916">
    <cfRule type="expression" dxfId="705" priority="3">
      <formula>IF(AND(AL911&gt;=0, RIGHT(TEXT(AL911,"0.#"),1)&lt;&gt;"."),TRUE,FALSE)</formula>
    </cfRule>
    <cfRule type="expression" dxfId="704" priority="4">
      <formula>IF(AND(AL911&gt;=0, RIGHT(TEXT(AL911,"0.#"),1)="."),TRUE,FALSE)</formula>
    </cfRule>
    <cfRule type="expression" dxfId="703" priority="5">
      <formula>IF(AND(AL911&lt;0, RIGHT(TEXT(AL911,"0.#"),1)&lt;&gt;"."),TRUE,FALSE)</formula>
    </cfRule>
    <cfRule type="expression" dxfId="702" priority="6">
      <formula>IF(AND(AL911&lt;0, RIGHT(TEXT(AL911,"0.#"),1)="."),TRUE,FALSE)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oleObjects>
    <mc:AlternateContent xmlns:mc="http://schemas.openxmlformats.org/markup-compatibility/2006">
      <mc:Choice Requires="x14">
        <oleObject progId="Excel.Sheet.12" shapeId="2049" r:id="rId4">
          <objectPr defaultSize="0" autoPict="0" r:id="rId5">
            <anchor moveWithCells="1" sizeWithCells="1">
              <from>
                <xdr:col>8</xdr:col>
                <xdr:colOff>180975</xdr:colOff>
                <xdr:row>748</xdr:row>
                <xdr:rowOff>38100</xdr:rowOff>
              </from>
              <to>
                <xdr:col>49</xdr:col>
                <xdr:colOff>333375</xdr:colOff>
                <xdr:row>765</xdr:row>
                <xdr:rowOff>438150</xdr:rowOff>
              </to>
            </anchor>
          </objectPr>
        </oleObject>
      </mc:Choice>
      <mc:Fallback>
        <oleObject progId="Excel.Sheet.12" shapeId="2049"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執行調査係長</cp:lastModifiedBy>
  <cp:lastPrinted>2021-06-05T02:12:22Z</cp:lastPrinted>
  <dcterms:created xsi:type="dcterms:W3CDTF">2012-03-13T00:50:25Z</dcterms:created>
  <dcterms:modified xsi:type="dcterms:W3CDTF">2021-07-08T14:07:51Z</dcterms:modified>
</cp:coreProperties>
</file>