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606" i="3"/>
  <c r="AY255" i="3"/>
  <c r="AY213" i="3"/>
  <c r="AY369" i="3"/>
  <c r="AY645" i="3"/>
  <c r="AY271"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<sst xmlns="http://schemas.openxmlformats.org/spreadsheetml/2006/main" count="3069" uniqueCount="784">
  <si>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</si>
  <si>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</si>
  <si>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</si>
  <si>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</si>
  <si>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</si>
  <si>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</si>
  <si>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</si>
  <si>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</si>
  <si>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</si>
  <si>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</si>
  <si>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</si>
  <si>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</si>
  <si>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</si>
  <si>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</si>
  <si>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</si>
  <si>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</si>
  <si>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</si>
  <si>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</si>
  <si>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</si>
  <si>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</si>
  <si>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</si>
  <si>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</si>
  <si>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</si>
  <si>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</si>
  <si>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</si>
  <si>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</si>
  <si>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</si>
  <si>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</si>
  <si>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</si>
  <si>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</si>
  <si>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</si>
  <si>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</si>
  <si>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</si>
  <si>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</si>
  <si>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</si>
  <si>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</si>
  <si>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</si>
  <si>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</si>
  <si>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</si>
  <si>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</si>
  <si>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</si>
  <si>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</si>
  <si>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</si>
  <si>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</si>
  <si>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</si>
  <si>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</si>
  <si>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</si>
  <si>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</si>
  <si>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</si>
  <si>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</si>
  <si>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</si>
  <si>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</si>
  <si>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</si>
  <si>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</si>
  <si>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</si>
  <si>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</si>
  <si>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</si>
  <si>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</si>
  <si>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</si>
  <si>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</si>
  <si>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</si>
  <si>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</si>
  <si>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</si>
  <si>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</si>
  <si>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</si>
  <si>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</si>
  <si>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</si>
  <si>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</si>
  <si>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</si>
  <si>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</si>
  <si>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</si>
  <si>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</si>
  <si>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</si>
  <si>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</si>
  <si>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</si>
  <si>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</si>
  <si>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</si>
  <si>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</si>
  <si>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</si>
  <si>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</si>
  <si>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</si>
  <si>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</si>
  <si>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</si>
  <si>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</si>
  <si>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</si>
  <si>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</si>
  <si>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</si>
  <si>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</si>
  <si>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</si>
  <si>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</si>
  <si>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</si>
  <si>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</si>
  <si>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</si>
  <si>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</si>
  <si>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</si>
  <si>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</si>
  <si>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</si>
  <si>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</si>
  <si>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</si>
  <si>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</si>
  <si>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</si>
  <si>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</si>
  <si>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</si>
  <si>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</si>
  <si>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</si>
  <si>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</si>
  <si>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</si>
  <si>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</si>
  <si>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</si>
  <si>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</si>
  <si>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</si>
  <si>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</si>
  <si>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</si>
  <si>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</si>
  <si>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</si>
  <si>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</si>
  <si>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</si>
  <si>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</si>
  <si>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</si>
  <si>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</si>
  <si>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</si>
  <si>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</si>
  <si>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</si>
  <si>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</si>
  <si>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</si>
  <si>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</si>
  <si>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</si>
  <si>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</si>
  <si>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</si>
  <si>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</si>
  <si>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</si>
  <si>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</si>
  <si>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</si>
  <si>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</si>
  <si>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</si>
  <si>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</si>
  <si>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</si>
  <si>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</si>
  <si>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</si>
  <si>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</si>
  <si>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</si>
  <si>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</si>
  <si>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</si>
  <si>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</si>
  <si>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</si>
  <si>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</si>
  <si>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</si>
  <si>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</si>
  <si>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</si>
  <si>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</si>
  <si>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</si>
  <si>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</si>
  <si>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</si>
  <si>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</si>
  <si>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</si>
  <si>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</si>
  <si>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</si>
  <si>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</si>
  <si>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</si>
  <si>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</si>
  <si>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</si>
  <si>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</si>
  <si>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</si>
  <si>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</si>
  <si>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</si>
  <si>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</si>
  <si>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</si>
  <si>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</si>
  <si>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</si>
  <si>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</si>
  <si>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</si>
  <si>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</si>
  <si>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</si>
  <si>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</si>
  <si>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</si>
  <si>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</si>
  <si>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</si>
  <si>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</si>
  <si>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</si>
  <si>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</si>
  <si>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</si>
  <si>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</si>
  <si>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</si>
  <si>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</si>
  <si>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</si>
  <si>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</si>
  <si>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</si>
  <si>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</si>
  <si>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</si>
  <si>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</si>
  <si>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</si>
  <si>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</si>
  <si>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</si>
  <si>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</si>
  <si>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</si>
  <si>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</si>
  <si>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</si>
  <si>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</si>
  <si>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</si>
  <si>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</si>
  <si>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</si>
  <si>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</si>
  <si>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</si>
  <si>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</si>
  <si>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</si>
  <si>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</si>
  <si>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</si>
  <si>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</si>
  <si>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</si>
  <si>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</si>
  <si>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</si>
  <si>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</si>
  <si>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</si>
  <si>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</si>
  <si>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</si>
  <si>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</si>
  <si>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</si>
  <si>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</si>
  <si>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</si>
  <si>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</si>
  <si>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</si>
  <si>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</si>
  <si>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</si>
  <si>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</si>
  <si>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</si>
  <si>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</si>
  <si>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</si>
  <si>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</si>
  <si>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</si>
  <si>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</si>
  <si>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</si>
  <si>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</si>
  <si>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</si>
  <si>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</si>
  <si>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</si>
  <si>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</si>
  <si>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</si>
  <si>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</si>
  <si>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</si>
  <si>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</si>
  <si>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</si>
  <si>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</si>
  <si>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</si>
  <si>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</si>
  <si>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</si>
  <si>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</si>
  <si>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</si>
  <si>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</si>
  <si>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</si>
  <si>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</si>
  <si>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</si>
  <si>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</si>
  <si>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</si>
  <si>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</si>
  <si>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</si>
  <si>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</si>
  <si>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</si>
  <si>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</si>
  <si>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</si>
  <si>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</si>
  <si>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</si>
  <si>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</si>
  <si>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</si>
  <si>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</si>
  <si>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</si>
  <si>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</si>
  <si>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</si>
  <si>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</si>
  <si>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</si>
  <si>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</si>
  <si>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</si>
  <si>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</si>
  <si>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</si>
  <si>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</si>
  <si>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</si>
  <si>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</si>
  <si>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</si>
  <si>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</si>
  <si>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</si>
  <si>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</si>
  <si>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</si>
  <si>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</si>
  <si>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</si>
  <si>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</si>
  <si>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</si>
  <si>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</si>
  <si>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</si>
  <si>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</si>
  <si>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</si>
  <si>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</si>
  <si>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</si>
  <si>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</si>
  <si>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</si>
  <si>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</si>
  <si>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</si>
  <si>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</si>
  <si>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</si>
  <si>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</si>
  <si>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</si>
  <si>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</si>
  <si>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</si>
  <si>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</si>
  <si>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</si>
  <si>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</si>
  <si>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</si>
  <si>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</si>
  <si>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</si>
  <si>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</si>
  <si>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</si>
  <si>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</si>
  <si>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</si>
  <si>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</si>
  <si>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</si>
  <si>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</si>
  <si>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</si>
  <si>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</si>
  <si>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</si>
  <si>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</si>
  <si>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</si>
  <si>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</si>
  <si>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</si>
  <si>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</si>
  <si>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</si>
  <si>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</si>
  <si>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</si>
  <si>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</si>
  <si>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</si>
  <si>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</si>
  <si>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</si>
  <si>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</si>
  <si>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</si>
  <si>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</si>
  <si>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</si>
  <si>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</si>
  <si>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</si>
  <si>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</si>
  <si>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</si>
  <si>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</si>
  <si>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</si>
  <si>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</si>
  <si>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</si>
  <si>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</si>
  <si>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</si>
  <si>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</si>
  <si>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</si>
  <si>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</si>
  <si>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</si>
  <si>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</si>
  <si>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</si>
  <si>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</si>
  <si>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</si>
  <si>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</si>
  <si>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</si>
  <si>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</si>
  <si>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</si>
  <si>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</si>
  <si>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</si>
  <si>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</si>
  <si>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</si>
  <si>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</si>
  <si>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</si>
  <si>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</si>
  <si>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</si>
  <si>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</si>
  <si>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</si>
  <si>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</si>
  <si>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</si>
  <si>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</si>
  <si>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</si>
  <si>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</si>
  <si>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</si>
  <si>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</si>
  <si>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</si>
  <si>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</si>
  <si>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</si>
  <si>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</si>
  <si>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</si>
  <si>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</si>
  <si>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</si>
  <si>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</si>
  <si>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</si>
  <si>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</si>
  <si>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</si>
  <si>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</si>
  <si>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</si>
  <si>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</si>
  <si>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</si>
  <si>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</si>
  <si>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</si>
  <si>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</si>
  <si>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</si>
  <si>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</si>
  <si>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</si>
  <si>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</si>
  <si>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</si>
  <si>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</si>
  <si>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</si>
  <si>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</si>
  <si>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</si>
  <si>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</si>
  <si>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</si>
  <si>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</si>
  <si>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</si>
  <si>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</si>
  <si>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</si>
  <si>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</si>
  <si>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</si>
  <si>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</si>
  <si>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</si>
  <si>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</si>
  <si>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</si>
  <si>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</si>
  <si>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</si>
  <si>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</si>
  <si>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</si>
  <si>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</si>
  <si>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</si>
  <si>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</si>
  <si>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</si>
  <si>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</si>
  <si>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</si>
  <si>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</si>
  <si>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</si>
  <si>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</si>
  <si>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</si>
  <si>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</si>
  <si>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</si>
  <si>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</si>
  <si>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</si>
  <si>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</si>
  <si>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</si>
  <si>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</si>
  <si>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</si>
  <si>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</si>
  <si>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</si>
  <si>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</si>
  <si>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</si>
  <si>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</si>
  <si>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</si>
  <si>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</si>
  <si>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</si>
  <si>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</si>
  <si>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</si>
  <si>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</si>
  <si>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</si>
  <si>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</si>
  <si>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</si>
  <si>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</si>
  <si>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</si>
  <si>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</si>
  <si>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</si>
  <si>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</si>
  <si>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</si>
  <si>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</si>
  <si>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</si>
  <si>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</si>
  <si>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</si>
  <si>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</si>
  <si>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</si>
  <si>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</si>
  <si>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</si>
  <si>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</si>
  <si>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</si>
  <si>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</si>
  <si>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</si>
  <si>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</si>
  <si>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</si>
  <si>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</si>
  <si>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</si>
  <si>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</si>
  <si>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</si>
  <si>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</si>
  <si>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</si>
  <si>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</si>
  <si>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</si>
  <si>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</si>
  <si>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</si>
  <si>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</si>
  <si>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</si>
  <si>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</si>
  <si>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</si>
  <si>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</si>
  <si>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</si>
  <si>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</si>
  <si>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</si>
  <si>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</si>
  <si>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</si>
  <si>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</si>
  <si>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</si>
  <si>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</si>
  <si>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</si>
  <si>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</si>
  <si>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</si>
  <si>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</si>
  <si>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</si>
  <si>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</si>
  <si>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</si>
  <si>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</si>
  <si>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</si>
  <si>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</si>
  <si>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</si>
  <si>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</si>
  <si>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</si>
  <si>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</si>
  <si>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</si>
  <si>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</si>
  <si>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</si>
  <si>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</si>
  <si>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</si>
  <si>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</si>
  <si>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</si>
  <si>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</si>
  <si>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</si>
  <si>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</si>
  <si>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</si>
  <si>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</si>
  <si>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</si>
  <si>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</si>
  <si>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</si>
  <si>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</si>
  <si>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</si>
  <si>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</si>
  <si>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</si>
  <si>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</si>
  <si>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</si>
  <si>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</si>
  <si>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</si>
  <si>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</si>
  <si>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</si>
  <si>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</si>
  <si>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</si>
  <si>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</si>
  <si>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</si>
  <si>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</si>
  <si>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</si>
  <si>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</si>
  <si>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</si>
  <si>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</si>
  <si>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</si>
  <si>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</si>
  <si>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</si>
  <si>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</si>
  <si>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</si>
  <si>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</si>
  <si>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</si>
  <si>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</si>
  <si>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</si>
  <si>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</si>
  <si>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</si>
  <si>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</si>
  <si>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</si>
  <si>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</si>
  <si>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</si>
  <si>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</si>
  <si>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</si>
  <si>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</si>
  <si>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</si>
  <si>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</si>
  <si>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</si>
  <si>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</si>
  <si>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</si>
  <si>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</si>
  <si>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</si>
  <si>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</si>
  <si>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</si>
  <si>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</si>
  <si>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</si>
  <si>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</si>
  <si>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</si>
  <si>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</si>
  <si>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</si>
  <si>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</si>
  <si>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</si>
  <si>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</si>
  <si>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</si>
  <si>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</si>
  <si>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</si>
  <si>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</si>
  <si>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</si>
  <si>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</si>
  <si>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</si>
  <si>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</si>
  <si>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</si>
  <si>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</si>
  <si>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</si>
  <si>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</si>
  <si>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</si>
  <si>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</si>
  <si>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</si>
  <si>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</si>
  <si>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</si>
  <si>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</si>
  <si>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</si>
  <si>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</si>
  <si>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</si>
  <si>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</si>
  <si>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</si>
  <si>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</si>
  <si>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</si>
  <si>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</si>
  <si>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</si>
  <si>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</si>
  <si>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</si>
  <si>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</si>
  <si>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</si>
  <si>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</si>
  <si>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</si>
  <si>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</si>
  <si>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</si>
  <si>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</si>
  <si>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</si>
  <si>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</si>
  <si>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</si>
  <si>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</si>
  <si>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</si>
  <si>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</si>
  <si>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</si>
  <si>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</si>
  <si>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</si>
  <si>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</si>
  <si>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</si>
  <si>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</si>
  <si>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</si>
  <si>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</si>
  <si>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</si>
  <si>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</si>
  <si>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</si>
  <si>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</si>
  <si>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</si>
  <si>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</si>
  <si>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</si>
  <si>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</si>
  <si>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</si>
  <si>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</si>
  <si>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</si>
  <si>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</si>
  <si>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</si>
  <si>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</si>
  <si>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</si>
  <si>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</si>
  <si>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</si>
  <si>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</si>
  <si>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</si>
  <si>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</si>
  <si>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</si>
  <si>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</si>
  <si>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</si>
  <si>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</si>
  <si>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</si>
  <si>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</si>
  <si>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</si>
  <si>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</si>
  <si>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</si>
  <si>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</si>
  <si>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</si>
  <si>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</si>
  <si>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</si>
  <si>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</si>
  <si>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</si>
  <si>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</si>
  <si>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</si>
  <si>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</si>
  <si>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</si>
  <si>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</si>
  <si>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</si>
  <si>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</si>
  <si>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</si>
  <si>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</si>
  <si>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</si>
  <si>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</si>
  <si>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</si>
  <si>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</si>
  <si>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</si>
  <si>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</si>
  <si>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</si>
  <si>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</si>
  <si>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</si>
  <si>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</si>
  <si>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</si>
  <si>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</si>
  <si>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</si>
  <si>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</si>
  <si>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</si>
  <si>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</si>
  <si>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</si>
  <si>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</si>
  <si>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</si>
  <si>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</si>
  <si>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</si>
  <si>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</si>
  <si>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</si>
  <si>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</si>
  <si>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</si>
  <si>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</si>
  <si>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</si>
  <si>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</si>
  <si>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</si>
  <si>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</si>
  <si>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</si>
  <si>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</si>
  <si>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</si>
  <si>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</si>
  <si>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</si>
  <si>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</si>
  <si>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</si>
  <si>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</si>
  <si>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</si>
  <si>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</si>
  <si>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</si>
  <si>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</si>
  <si>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</si>
  <si>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</si>
  <si>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</si>
  <si>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ＮＡＴＯカタログ制度の参加レベル引上げに関する経費</t>
    <phoneticPr fontId="5"/>
  </si>
  <si>
    <t>防衛装備庁</t>
    <phoneticPr fontId="5"/>
  </si>
  <si>
    <t>調達企画課</t>
    <phoneticPr fontId="5"/>
  </si>
  <si>
    <t>防衛省設置法第４条第１項第１３号</t>
    <phoneticPr fontId="5"/>
  </si>
  <si>
    <t>平成３１年度以降に係る防衛計画の大綱、中期防衛力整備計画（平成３１年度～平成３５年度）（平成３０年１２月１８日国家安全保障会議決定及び閣議決定）</t>
    <phoneticPr fontId="5"/>
  </si>
  <si>
    <t>-</t>
    <phoneticPr fontId="5"/>
  </si>
  <si>
    <t>装備品取得等業務効率化推進庁費</t>
    <phoneticPr fontId="5"/>
  </si>
  <si>
    <t>○</t>
  </si>
  <si>
    <t>体制</t>
    <rPh sb="0" eb="2">
      <t>タイセイ</t>
    </rPh>
    <phoneticPr fontId="5"/>
  </si>
  <si>
    <t>-</t>
    <phoneticPr fontId="5"/>
  </si>
  <si>
    <t>ＮＡＴＯカタログ制度の参加レベル引上げに係る承認及びＴｉｅｒ２国としての運用可能な体制の整備であることから成果目標を定量的に示すことは困難である。</t>
    <phoneticPr fontId="5"/>
  </si>
  <si>
    <t>ＮＡＴＯカタログ制度の参加レベル引上げに係る承認及びＴｉｅｒ２国として運用可能な状態</t>
    <phoneticPr fontId="5"/>
  </si>
  <si>
    <t>体制</t>
    <rPh sb="0" eb="2">
      <t>タイセイ</t>
    </rPh>
    <phoneticPr fontId="5"/>
  </si>
  <si>
    <t>Ⅰ－２　我が国自身の防衛体制の強化（防衛力の中心的な構成要素の強化における優先事項）</t>
    <phoneticPr fontId="5"/>
  </si>
  <si>
    <t>Ⅰ－２－（５）　産業基盤の強靭化</t>
    <phoneticPr fontId="5"/>
  </si>
  <si>
    <t>令和５年度</t>
    <phoneticPr fontId="5"/>
  </si>
  <si>
    <t>‐</t>
  </si>
  <si>
    <t>無</t>
  </si>
  <si>
    <t>有</t>
  </si>
  <si>
    <t>活動実績は見込みに見合ったものである。</t>
    <phoneticPr fontId="5"/>
  </si>
  <si>
    <t>31-0010</t>
    <phoneticPr fontId="5"/>
  </si>
  <si>
    <t>調達企画課長　鈴木　信丈</t>
    <rPh sb="7" eb="9">
      <t>スズキ</t>
    </rPh>
    <rPh sb="10" eb="12">
      <t>ノブタケ</t>
    </rPh>
    <phoneticPr fontId="5"/>
  </si>
  <si>
    <t>令和２年度にＮＡＴＯカタログ制度の参加レベル引上げに係る承認及びＴｉｅｒ２国としての運用可能な体制の整備を実施。</t>
    <rPh sb="53" eb="55">
      <t>ジッシ</t>
    </rPh>
    <phoneticPr fontId="5"/>
  </si>
  <si>
    <t>類別業務の部外委託</t>
    <rPh sb="0" eb="2">
      <t>ルイベツ</t>
    </rPh>
    <rPh sb="2" eb="4">
      <t>ギョウム</t>
    </rPh>
    <rPh sb="5" eb="7">
      <t>ブガイ</t>
    </rPh>
    <rPh sb="7" eb="9">
      <t>イタク</t>
    </rPh>
    <phoneticPr fontId="5"/>
  </si>
  <si>
    <t>大誠エンジニアリング株式会社</t>
    <phoneticPr fontId="5"/>
  </si>
  <si>
    <t>類別業務の部外委託</t>
    <phoneticPr fontId="5"/>
  </si>
  <si>
    <t>-</t>
    <phoneticPr fontId="5"/>
  </si>
  <si>
    <t>Ｔｉｅｒ２国としての体制の維持</t>
    <rPh sb="13" eb="15">
      <t>イジ</t>
    </rPh>
    <phoneticPr fontId="5"/>
  </si>
  <si>
    <t>件</t>
    <rPh sb="0" eb="1">
      <t>ケン</t>
    </rPh>
    <phoneticPr fontId="5"/>
  </si>
  <si>
    <t>国際的な基準に適合した形で装備品等の補給・管理を効率的に行うために必要な事業であり、政策目的の達成手段として必要かつ適切で優先度が高い。</t>
    <phoneticPr fontId="5"/>
  </si>
  <si>
    <t>国際的な基準に適合した形で装備品等の補給・管理を効率的に行うために必要な事業であり、国民や社会のニーズを的確に反映している。</t>
    <phoneticPr fontId="5"/>
  </si>
  <si>
    <t>一般競争入札に付して、競争性を確保している。</t>
    <rPh sb="0" eb="2">
      <t>イッパン</t>
    </rPh>
    <rPh sb="2" eb="4">
      <t>キョウソウ</t>
    </rPh>
    <rPh sb="4" eb="6">
      <t>ニュウサツ</t>
    </rPh>
    <rPh sb="7" eb="8">
      <t>フ</t>
    </rPh>
    <phoneticPr fontId="5"/>
  </si>
  <si>
    <t>Ｔｉｅｒ２国として適切に運用するための費目・使途となっており、事業目的に即し真に必要なものに限定されている。</t>
    <rPh sb="9" eb="11">
      <t>テキセツ</t>
    </rPh>
    <rPh sb="12" eb="14">
      <t>ウンヨウ</t>
    </rPh>
    <phoneticPr fontId="5"/>
  </si>
  <si>
    <t>Ｔｉｅｒ２国として適切に運用するための事業であり、成果目標に見合っている。</t>
    <phoneticPr fontId="5"/>
  </si>
  <si>
    <t>防衛省では、装備品等の品目識別に係る国際的な基準に適合した形で装備品等の補給・管理を効率的に行うとともに、我が国固有の装備品等の情報を諸外国に発信・共有することで、防衛装備・技術協力を推進できるよう、各国におけるＴｉｅｒ２引上げの支援実績を有する部外専門機関からの技術的な支援及びシステムの機能追加改修により、ＮＡＴＯカタログ制度（※１）の参加レベル引上げ（Ｔｉｅｒ１（※２）からＴｉｅｒ２（※３））に係る承認及びＴｉｅｒ２国として運用可能な体制を整備し、Tier2に引上げ後は、他国が調達した日本製品の類別業務など新たに発生する業務の一部を部外委託にて実施する。
※１（ＮＡＴＯカタログ制度）：装備品等の補給・管理を効率的に行うため、ＮＡＴＯ諸国等との間で装備品等の情報を共有する制度。
※２（Ｔｉｅｒ１）：ＮＡＴＯカタログに登録された他国の装備品等の情報を閲覧できるが、自国の装備品等の情報を提供できない。
※３（Ｔｉｅｒ２）：ＮＡＴＯカタログに登録された他国の装備品等の情報を閲覧でき、かつ、自国の装備品等の情報を登録・発信できる。</t>
    <rPh sb="258" eb="259">
      <t>アラ</t>
    </rPh>
    <rPh sb="261" eb="263">
      <t>ハッセイ</t>
    </rPh>
    <phoneticPr fontId="5"/>
  </si>
  <si>
    <t>Ｔｉｅｒ２国として運用可能な体制を構築するため、令和元年度から２年度にかけて、以下の３件の事業を完了し、Ｔｉｅｒ２引上げ後の令和２年１０月からは、他国が調達した日本製品の類別業務など新たに発生する業務の一部を部外委託により実施する。
①ＮＡＴＯカタログ制度の教育訓練（システムの操作方法、コンプライアンステスト事前教育、海外とのデータ交換）、実運用の準備（ＮＡＴＯ物品番号の登録等）及びコンプライアンステスト受験に関する支援の実施（技術支援事業）。
②これまでＮＡＴＯ支援調達庁が登録してきた日本企業のＣＡＧＥコード（製造者記号）の登録情報（会社名、電話番号、住所、電子メールアドレス等）の欠落等の調査を確実かつ効率的に行い、新たな記号で付与・登録を実施（データ整備事業）。
③防衛省カタログの登録情報をＮＡＴＯカタログへデータ移行するにあたり、作業を自動化し効率的にデータ移行するため、機能の追加改修を実施（追加改修事業）。</t>
    <rPh sb="48" eb="50">
      <t>カンリョウ</t>
    </rPh>
    <rPh sb="60" eb="61">
      <t>ゴ</t>
    </rPh>
    <phoneticPr fontId="5"/>
  </si>
  <si>
    <t>ＮＡＴＯカタログ制度の参加レベルＴｉｅｒ２国として他国からの類別依頼件数（令和２年度は１０月から３月までの半年の実績）</t>
    <rPh sb="25" eb="27">
      <t>タコク</t>
    </rPh>
    <rPh sb="30" eb="32">
      <t>ルイベツ</t>
    </rPh>
    <rPh sb="32" eb="34">
      <t>イライ</t>
    </rPh>
    <rPh sb="34" eb="36">
      <t>ケンスウ</t>
    </rPh>
    <rPh sb="37" eb="39">
      <t>レイワ</t>
    </rPh>
    <rPh sb="40" eb="42">
      <t>ネンド</t>
    </rPh>
    <rPh sb="45" eb="46">
      <t>ガツ</t>
    </rPh>
    <rPh sb="49" eb="50">
      <t>ガツ</t>
    </rPh>
    <rPh sb="53" eb="55">
      <t>ハントシ</t>
    </rPh>
    <rPh sb="56" eb="58">
      <t>ジッセキ</t>
    </rPh>
    <phoneticPr fontId="5"/>
  </si>
  <si>
    <t>　　 Ｘ/Ｙ</t>
    <phoneticPr fontId="5"/>
  </si>
  <si>
    <t>-</t>
    <phoneticPr fontId="5"/>
  </si>
  <si>
    <t>13,975,500/642</t>
    <phoneticPr fontId="5"/>
  </si>
  <si>
    <t>31,509,000/2,400</t>
    <phoneticPr fontId="5"/>
  </si>
  <si>
    <t>円/件</t>
    <rPh sb="0" eb="1">
      <t>エン</t>
    </rPh>
    <rPh sb="2" eb="3">
      <t>ケン</t>
    </rPh>
    <phoneticPr fontId="5"/>
  </si>
  <si>
    <t>執行額(X)　／　類別依頼件数(Ｙ)　（円／件）　　　　　　　　　　　　</t>
    <rPh sb="0" eb="2">
      <t>シッコウ</t>
    </rPh>
    <rPh sb="2" eb="3">
      <t>ガク</t>
    </rPh>
    <rPh sb="9" eb="11">
      <t>ルイベツ</t>
    </rPh>
    <rPh sb="11" eb="13">
      <t>イライ</t>
    </rPh>
    <rPh sb="13" eb="15">
      <t>ケンスウ</t>
    </rPh>
    <phoneticPr fontId="5"/>
  </si>
  <si>
    <t>Ⅲ－６　安全保障協力の強化（安全保障協力の強化）</t>
    <phoneticPr fontId="5"/>
  </si>
  <si>
    <t>Ⅲ－６－（３）　装備・技術協力</t>
    <phoneticPr fontId="5"/>
  </si>
  <si>
    <t>-</t>
    <phoneticPr fontId="5"/>
  </si>
  <si>
    <t>装備品の適切な海外移転の推進及びそのための態勢の整備</t>
    <phoneticPr fontId="5"/>
  </si>
  <si>
    <t>令和５年度</t>
    <phoneticPr fontId="5"/>
  </si>
  <si>
    <t>-</t>
    <phoneticPr fontId="5"/>
  </si>
  <si>
    <t>相手国軍隊の能力向上や相手国との中長期にわたる関係の維持・強化</t>
    <rPh sb="0" eb="2">
      <t>アイテ</t>
    </rPh>
    <phoneticPr fontId="5"/>
  </si>
  <si>
    <t>１　必要性
　令和２年１０月にＮＡＴＯカタログ制度の参加レベルの引上げ（Ｔｉｅｒ１からＴｉｅｒ２へ）に伴い、装備品等の品目識別に係る国際的な基準に適合した形で装備品等の補給・管理を効率的に行うため、国外からの類別依頼など業務の一部を部外委託し適切に実施する必要がある。
２　効率性
　部外委託により確実に業務を実施するための事業であり、その経費は必要最低限のものとなっている。
３　有効性
　他国からの類別依頼には回答期限が設けられている等のため、防衛省単独で全てを期限内に回答することは実質的に困難であることから、部外委託を用いて業務を行うことは必要不可欠であり、Ｔｉｅｒ２国のとして体制を維持するため大いに有効性が認められる。
４　総合評価
　上記のとおり、当該業務を確実に実施するため、部外委託を用いることには大いに有効性が認められ、かつ、その経費は必要最低限のものとなっていることから、本事業を実施することは適切である。</t>
    <rPh sb="51" eb="52">
      <t>トモナ</t>
    </rPh>
    <rPh sb="99" eb="101">
      <t>コクガイ</t>
    </rPh>
    <rPh sb="104" eb="106">
      <t>ルイベツ</t>
    </rPh>
    <rPh sb="106" eb="108">
      <t>イライ</t>
    </rPh>
    <rPh sb="110" eb="112">
      <t>ギョウム</t>
    </rPh>
    <rPh sb="113" eb="115">
      <t>イチブ</t>
    </rPh>
    <rPh sb="116" eb="118">
      <t>ブガイ</t>
    </rPh>
    <rPh sb="118" eb="120">
      <t>イタク</t>
    </rPh>
    <rPh sb="121" eb="123">
      <t>テキセツ</t>
    </rPh>
    <rPh sb="124" eb="126">
      <t>ジッシ</t>
    </rPh>
    <rPh sb="128" eb="130">
      <t>ヒツヨウ</t>
    </rPh>
    <rPh sb="142" eb="144">
      <t>ブガイ</t>
    </rPh>
    <rPh sb="144" eb="146">
      <t>イタク</t>
    </rPh>
    <rPh sb="152" eb="154">
      <t>ギョウム</t>
    </rPh>
    <rPh sb="196" eb="197">
      <t>ホカ</t>
    </rPh>
    <rPh sb="201" eb="203">
      <t>ルイベツ</t>
    </rPh>
    <rPh sb="203" eb="205">
      <t>イライ</t>
    </rPh>
    <rPh sb="207" eb="209">
      <t>カイトウ</t>
    </rPh>
    <rPh sb="209" eb="211">
      <t>キゲン</t>
    </rPh>
    <rPh sb="212" eb="213">
      <t>モウ</t>
    </rPh>
    <rPh sb="219" eb="220">
      <t>トウ</t>
    </rPh>
    <rPh sb="230" eb="231">
      <t>スベ</t>
    </rPh>
    <rPh sb="233" eb="236">
      <t>キゲンナイ</t>
    </rPh>
    <rPh sb="237" eb="239">
      <t>カイトウ</t>
    </rPh>
    <rPh sb="244" eb="247">
      <t>ジッシツテキ</t>
    </rPh>
    <rPh sb="248" eb="250">
      <t>コンナン</t>
    </rPh>
    <rPh sb="258" eb="260">
      <t>ブガイ</t>
    </rPh>
    <rPh sb="260" eb="262">
      <t>イタク</t>
    </rPh>
    <rPh sb="263" eb="264">
      <t>モチ</t>
    </rPh>
    <rPh sb="266" eb="268">
      <t>ギョウム</t>
    </rPh>
    <rPh sb="269" eb="270">
      <t>オコナ</t>
    </rPh>
    <rPh sb="288" eb="289">
      <t>コク</t>
    </rPh>
    <rPh sb="293" eb="295">
      <t>タイセイ</t>
    </rPh>
    <rPh sb="296" eb="298">
      <t>イジ</t>
    </rPh>
    <rPh sb="333" eb="335">
      <t>ギョウム</t>
    </rPh>
    <rPh sb="346" eb="348">
      <t>ブガイ</t>
    </rPh>
    <rPh sb="348" eb="350">
      <t>イタク</t>
    </rPh>
    <rPh sb="351" eb="352">
      <t>モチ</t>
    </rPh>
    <phoneticPr fontId="5"/>
  </si>
  <si>
    <t>一般競争入札に付して、競争性を確保しており、単位当たりコスト等の水準は妥当である。</t>
    <rPh sb="22" eb="24">
      <t>タンイ</t>
    </rPh>
    <rPh sb="24" eb="25">
      <t>ア</t>
    </rPh>
    <rPh sb="30" eb="31">
      <t>トウ</t>
    </rPh>
    <rPh sb="32" eb="34">
      <t>スイジュン</t>
    </rPh>
    <rPh sb="35" eb="37">
      <t>ダトウ</t>
    </rPh>
    <phoneticPr fontId="5"/>
  </si>
  <si>
    <t>-</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</si>
  <si>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</si>
  <si>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防衛装備移転三原則の下での装備品の適切な海外移転の推進</t>
    <phoneticPr fontId="5"/>
  </si>
  <si>
    <t>情報収集・発信のための官民連携を推進し、案件形成を図る態勢を整備しつつ移転を推進</t>
    <phoneticPr fontId="5"/>
  </si>
  <si>
    <t>●我が国の防衛産業における情報保全の強化のための施策を推進し、また装備品の海外移転に際して重要技術の流出を防ぐため、情報保全等に関する事務を専門的に取り扱う「装備保全管理官」を機構定員要求し認められた。
●情報保全に係る措置の強化の一環として、契約企業における信頼性の高い情報管理体制を確保するために必要な改正を実施した。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●ＮＡＴＯカタログ制度の参加レベル引上げに必要な体制を整備するため、部外専門機関からの技術支援及びシステムの追加改修を実施した。</t>
    <phoneticPr fontId="5"/>
  </si>
  <si>
    <t>-</t>
    <phoneticPr fontId="5"/>
  </si>
  <si>
    <t>D.大誠エンジニアリング株式会社</t>
    <phoneticPr fontId="5"/>
  </si>
  <si>
    <t>情報処理業務庁費</t>
    <rPh sb="0" eb="2">
      <t>ジョウホウ</t>
    </rPh>
    <rPh sb="2" eb="4">
      <t>ショリ</t>
    </rPh>
    <rPh sb="4" eb="6">
      <t>ギョウム</t>
    </rPh>
    <rPh sb="6" eb="7">
      <t>チョウ</t>
    </rPh>
    <rPh sb="7" eb="8">
      <t>ヒ</t>
    </rPh>
    <phoneticPr fontId="5"/>
  </si>
  <si>
    <t>技術支援事業</t>
    <rPh sb="0" eb="2">
      <t>ギジュツ</t>
    </rPh>
    <rPh sb="2" eb="4">
      <t>シエン</t>
    </rPh>
    <rPh sb="4" eb="6">
      <t>ジギョウ</t>
    </rPh>
    <phoneticPr fontId="5"/>
  </si>
  <si>
    <t>データ整備事業</t>
    <rPh sb="3" eb="5">
      <t>セイビ</t>
    </rPh>
    <rPh sb="5" eb="7">
      <t>ジギョウ</t>
    </rPh>
    <phoneticPr fontId="5"/>
  </si>
  <si>
    <t>追加改修事業</t>
    <rPh sb="0" eb="2">
      <t>ツイカ</t>
    </rPh>
    <rPh sb="2" eb="4">
      <t>カイシュウ</t>
    </rPh>
    <rPh sb="4" eb="6">
      <t>ジギョウ</t>
    </rPh>
    <phoneticPr fontId="5"/>
  </si>
  <si>
    <t>データクラフト株式会社</t>
    <phoneticPr fontId="5"/>
  </si>
  <si>
    <t>データ整備事業</t>
    <rPh sb="3" eb="5">
      <t>セイビ</t>
    </rPh>
    <rPh sb="5" eb="7">
      <t>ジギョウ</t>
    </rPh>
    <phoneticPr fontId="5"/>
  </si>
  <si>
    <t>追加改修事業</t>
    <rPh sb="0" eb="2">
      <t>ツイカ</t>
    </rPh>
    <rPh sb="2" eb="4">
      <t>カイシュウ</t>
    </rPh>
    <rPh sb="4" eb="6">
      <t>ジギョウ</t>
    </rPh>
    <phoneticPr fontId="5"/>
  </si>
  <si>
    <t>-</t>
    <phoneticPr fontId="5"/>
  </si>
  <si>
    <t>-</t>
    <phoneticPr fontId="5"/>
  </si>
  <si>
    <t>A.データクラフト株式会社</t>
    <phoneticPr fontId="5"/>
  </si>
  <si>
    <t>B.データクラフト株式会社</t>
    <phoneticPr fontId="5"/>
  </si>
  <si>
    <t>C.データクラフト株式会社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</si>
</sst>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44</xdr:col>
      <xdr:colOff>104849</xdr:colOff>
      <xdr:row>755</xdr:row>
      <xdr:rowOff>235742</xdr:rowOff>
    </xdr:from>
    <xdr:ext cx="1351652" cy="646960"/>
    <xdr:sp macro="" textlink="">
      <xdr:nvSpPr>
        <xdr:cNvPr id="8" name="テキスト ボックス 7"/>
        <xdr:cNvSpPr txBox="1"/>
      </xdr:nvSpPr>
      <xdr:spPr>
        <a:xfrm>
          <a:off x="9010724" y="77650180"/>
          <a:ext cx="1351652" cy="646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oAutofit/>
        </a:bodyPr>
        <a:lstStyle/>
        <a:p>
          <a:pPr algn="ctr"/>
          <a:r>
            <a:rPr kumimoji="1" lang="en-US" altLang="ja-JP" sz="1400"/>
            <a:t>【</a:t>
          </a:r>
          <a:r>
            <a:rPr kumimoji="1" lang="ja-JP" altLang="en-US" sz="1400"/>
            <a:t>一般競争契約</a:t>
          </a:r>
          <a:endParaRPr kumimoji="1" lang="en-US" altLang="ja-JP" sz="1400"/>
        </a:p>
        <a:p>
          <a:pPr algn="ctr"/>
          <a:r>
            <a:rPr kumimoji="1" lang="ja-JP" altLang="en-US" sz="1400"/>
            <a:t>（最低価格）</a:t>
          </a:r>
          <a:r>
            <a:rPr kumimoji="1" lang="en-US" altLang="ja-JP" sz="1400"/>
            <a:t>】</a:t>
          </a:r>
          <a:endParaRPr kumimoji="1" lang="ja-JP" altLang="en-US" sz="1400"/>
        </a:p>
      </xdr:txBody>
    </xdr:sp>
    <xdr:clientData/>
  </xdr:oneCellAnchor>
  <xdr:oneCellAnchor>
    <xdr:from>
      <xdr:col>39</xdr:col>
      <xdr:colOff>151124</xdr:colOff>
      <xdr:row>763</xdr:row>
      <xdr:rowOff>344344</xdr:rowOff>
    </xdr:from>
    <xdr:ext cx="1980029" cy="325730"/>
    <xdr:sp macro="" textlink="">
      <xdr:nvSpPr>
        <xdr:cNvPr id="9" name="正方形/長方形 8"/>
        <xdr:cNvSpPr/>
      </xdr:nvSpPr>
      <xdr:spPr>
        <a:xfrm>
          <a:off x="8044968" y="80616282"/>
          <a:ext cx="1980029" cy="3257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400">
              <a:solidFill>
                <a:schemeClr val="tx1"/>
              </a:solidFill>
              <a:latin typeface="+mn-ea"/>
              <a:ea typeface="+mn-ea"/>
            </a:rPr>
            <a:t>（類別業務の部外委託）</a:t>
          </a:r>
        </a:p>
      </xdr:txBody>
    </xdr:sp>
    <xdr:clientData/>
  </xdr:oneCellAnchor>
  <xdr:oneCellAnchor>
    <xdr:from>
      <xdr:col>8</xdr:col>
      <xdr:colOff>6652</xdr:colOff>
      <xdr:row>763</xdr:row>
      <xdr:rowOff>338137</xdr:rowOff>
    </xdr:from>
    <xdr:ext cx="1441420" cy="325730"/>
    <xdr:sp macro="" textlink="">
      <xdr:nvSpPr>
        <xdr:cNvPr id="30" name="正方形/長方形 29"/>
        <xdr:cNvSpPr/>
      </xdr:nvSpPr>
      <xdr:spPr>
        <a:xfrm>
          <a:off x="1625902" y="80610075"/>
          <a:ext cx="1441420" cy="3257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400">
              <a:solidFill>
                <a:schemeClr val="tx1"/>
              </a:solidFill>
              <a:latin typeface="+mn-ea"/>
              <a:ea typeface="+mn-ea"/>
            </a:rPr>
            <a:t>（技術支援事業）</a:t>
          </a:r>
        </a:p>
      </xdr:txBody>
    </xdr:sp>
    <xdr:clientData/>
  </xdr:oneCellAnchor>
  <xdr:oneCellAnchor>
    <xdr:from>
      <xdr:col>19</xdr:col>
      <xdr:colOff>29855</xdr:colOff>
      <xdr:row>763</xdr:row>
      <xdr:rowOff>345281</xdr:rowOff>
    </xdr:from>
    <xdr:ext cx="1557927" cy="325730"/>
    <xdr:sp macro="" textlink="">
      <xdr:nvSpPr>
        <xdr:cNvPr id="31" name="正方形/長方形 30"/>
        <xdr:cNvSpPr/>
      </xdr:nvSpPr>
      <xdr:spPr>
        <a:xfrm>
          <a:off x="3875574" y="80617219"/>
          <a:ext cx="1557927" cy="3257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400">
              <a:solidFill>
                <a:schemeClr val="tx1"/>
              </a:solidFill>
              <a:latin typeface="+mn-ea"/>
              <a:ea typeface="+mn-ea"/>
            </a:rPr>
            <a:t>（データ整備事業）</a:t>
          </a:r>
        </a:p>
      </xdr:txBody>
    </xdr:sp>
    <xdr:clientData/>
  </xdr:oneCellAnchor>
  <xdr:oneCellAnchor>
    <xdr:from>
      <xdr:col>30</xdr:col>
      <xdr:colOff>83346</xdr:colOff>
      <xdr:row>763</xdr:row>
      <xdr:rowOff>321469</xdr:rowOff>
    </xdr:from>
    <xdr:ext cx="1441420" cy="325730"/>
    <xdr:sp macro="" textlink="">
      <xdr:nvSpPr>
        <xdr:cNvPr id="32" name="正方形/長方形 31"/>
        <xdr:cNvSpPr/>
      </xdr:nvSpPr>
      <xdr:spPr>
        <a:xfrm>
          <a:off x="6155534" y="80593407"/>
          <a:ext cx="1441420" cy="3257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400">
              <a:solidFill>
                <a:schemeClr val="tx1"/>
              </a:solidFill>
              <a:latin typeface="+mn-ea"/>
              <a:ea typeface="+mn-ea"/>
            </a:rPr>
            <a:t>（追加改修事業）</a:t>
          </a:r>
        </a:p>
      </xdr:txBody>
    </xdr:sp>
    <xdr:clientData/>
  </xdr:oneCellAnchor>
  <xdr:oneCellAnchor>
    <xdr:from>
      <xdr:col>22</xdr:col>
      <xdr:colOff>200023</xdr:colOff>
      <xdr:row>755</xdr:row>
      <xdr:rowOff>214311</xdr:rowOff>
    </xdr:from>
    <xdr:ext cx="1351652" cy="559127"/>
    <xdr:sp macro="" textlink="">
      <xdr:nvSpPr>
        <xdr:cNvPr id="47" name="テキスト ボックス 46"/>
        <xdr:cNvSpPr txBox="1"/>
      </xdr:nvSpPr>
      <xdr:spPr>
        <a:xfrm>
          <a:off x="4652961" y="77628749"/>
          <a:ext cx="1351652" cy="559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ctr"/>
          <a:r>
            <a:rPr kumimoji="1" lang="en-US" altLang="ja-JP" sz="1400"/>
            <a:t>【</a:t>
          </a:r>
          <a:r>
            <a:rPr kumimoji="1" lang="ja-JP" altLang="en-US" sz="1400"/>
            <a:t>一般競争契約</a:t>
          </a:r>
          <a:endParaRPr kumimoji="1" lang="en-US" altLang="ja-JP" sz="1400"/>
        </a:p>
        <a:p>
          <a:pPr algn="ctr"/>
          <a:r>
            <a:rPr kumimoji="1" lang="ja-JP" altLang="en-US" sz="1400"/>
            <a:t>（最低価格）</a:t>
          </a:r>
          <a:r>
            <a:rPr kumimoji="1" lang="en-US" altLang="ja-JP" sz="1400"/>
            <a:t>】</a:t>
          </a:r>
          <a:endParaRPr kumimoji="1" lang="ja-JP" altLang="en-US" sz="1400"/>
        </a:p>
      </xdr:txBody>
    </xdr:sp>
    <xdr:clientData/>
  </xdr:oneCellAnchor>
  <xdr:oneCellAnchor>
    <xdr:from>
      <xdr:col>11</xdr:col>
      <xdr:colOff>151097</xdr:colOff>
      <xdr:row>755</xdr:row>
      <xdr:rowOff>333391</xdr:rowOff>
    </xdr:from>
    <xdr:ext cx="1620957" cy="325730"/>
    <xdr:sp macro="" textlink="">
      <xdr:nvSpPr>
        <xdr:cNvPr id="48" name="テキスト ボックス 47"/>
        <xdr:cNvSpPr txBox="1"/>
      </xdr:nvSpPr>
      <xdr:spPr>
        <a:xfrm>
          <a:off x="2377566" y="77747829"/>
          <a:ext cx="1620957"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ctr"/>
          <a:r>
            <a:rPr kumimoji="1" lang="en-US" altLang="ja-JP" sz="1400"/>
            <a:t>【</a:t>
          </a:r>
          <a:r>
            <a:rPr kumimoji="1" lang="ja-JP" altLang="en-US" sz="1400"/>
            <a:t>随意契約（公募）</a:t>
          </a:r>
          <a:r>
            <a:rPr kumimoji="1" lang="en-US" altLang="ja-JP" sz="1400"/>
            <a:t>】</a:t>
          </a:r>
          <a:endParaRPr kumimoji="1" lang="ja-JP" altLang="en-US" sz="1400"/>
        </a:p>
      </xdr:txBody>
    </xdr:sp>
    <xdr:clientData/>
  </xdr:oneCellAnchor>
  <xdr:oneCellAnchor>
    <xdr:from>
      <xdr:col>33</xdr:col>
      <xdr:colOff>111916</xdr:colOff>
      <xdr:row>755</xdr:row>
      <xdr:rowOff>309561</xdr:rowOff>
    </xdr:from>
    <xdr:ext cx="1620957" cy="325730"/>
    <xdr:sp macro="" textlink="">
      <xdr:nvSpPr>
        <xdr:cNvPr id="49" name="テキスト ボックス 48"/>
        <xdr:cNvSpPr txBox="1"/>
      </xdr:nvSpPr>
      <xdr:spPr>
        <a:xfrm>
          <a:off x="6791322" y="77723999"/>
          <a:ext cx="1620957"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ctr"/>
          <a:r>
            <a:rPr kumimoji="1" lang="en-US" altLang="ja-JP" sz="1400"/>
            <a:t>【</a:t>
          </a:r>
          <a:r>
            <a:rPr kumimoji="1" lang="ja-JP" altLang="en-US" sz="1400"/>
            <a:t>随意契約（公募）</a:t>
          </a:r>
          <a:r>
            <a:rPr kumimoji="1" lang="en-US" altLang="ja-JP" sz="1400"/>
            <a:t>】</a:t>
          </a:r>
          <a:endParaRPr kumimoji="1" lang="ja-JP" altLang="en-US" sz="1400"/>
        </a:p>
      </xdr:txBody>
    </xdr:sp>
    <xdr:clientData/>
  </xdr:oneCellAnchor>
  <xdr:twoCellAnchor>
    <xdr:from>
      <xdr:col>8</xdr:col>
      <xdr:colOff>26413</xdr:colOff>
      <xdr:row>747</xdr:row>
      <xdr:rowOff>345268</xdr:rowOff>
    </xdr:from>
    <xdr:to>
      <xdr:col>47</xdr:col>
      <xdr:colOff>198115</xdr:colOff>
      <xdr:row>763</xdr:row>
      <xdr:rowOff>320165</xdr:rowOff>
    </xdr:to>
    <xdr:grpSp>
      <xdr:nvGrpSpPr>
        <xdr:cNvPr id="50" name="グループ化 49"/>
        <xdr:cNvGrpSpPr/>
      </xdr:nvGrpSpPr>
      <xdr:grpSpPr>
        <a:xfrm>
          <a:off x="1645663" y="77426331"/>
          <a:ext cx="8065546" cy="5689897"/>
          <a:chOff x="1401754" y="74559074"/>
          <a:chExt cx="8951683" cy="5614735"/>
        </a:xfrm>
      </xdr:grpSpPr>
      <xdr:sp macro="" textlink="">
        <xdr:nvSpPr>
          <xdr:cNvPr id="51" name="正方形/長方形 50"/>
          <xdr:cNvSpPr/>
        </xdr:nvSpPr>
        <xdr:spPr>
          <a:xfrm>
            <a:off x="5212249" y="74559074"/>
            <a:ext cx="1512000" cy="162292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52" name="正方形/長方形 51"/>
          <xdr:cNvSpPr/>
        </xdr:nvSpPr>
        <xdr:spPr>
          <a:xfrm>
            <a:off x="1401754" y="78550889"/>
            <a:ext cx="1512000" cy="162292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xnSp macro="">
        <xdr:nvCxnSpPr>
          <xdr:cNvPr id="53" name="直線矢印コネクタ 52"/>
          <xdr:cNvCxnSpPr/>
        </xdr:nvCxnSpPr>
        <xdr:spPr>
          <a:xfrm>
            <a:off x="2155132" y="76816445"/>
            <a:ext cx="0" cy="172670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4" name="正方形/長方形 53"/>
          <xdr:cNvSpPr/>
        </xdr:nvSpPr>
        <xdr:spPr>
          <a:xfrm>
            <a:off x="3991768" y="78550889"/>
            <a:ext cx="1512000" cy="162292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xnSp macro="">
        <xdr:nvCxnSpPr>
          <xdr:cNvPr id="55" name="直線矢印コネクタ 54"/>
          <xdr:cNvCxnSpPr/>
        </xdr:nvCxnSpPr>
        <xdr:spPr>
          <a:xfrm>
            <a:off x="4718717" y="76816445"/>
            <a:ext cx="0" cy="172670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6" name="正方形/長方形 55"/>
          <xdr:cNvSpPr/>
        </xdr:nvSpPr>
        <xdr:spPr>
          <a:xfrm>
            <a:off x="6409995" y="78527391"/>
            <a:ext cx="1512000" cy="162292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xnSp macro="">
        <xdr:nvCxnSpPr>
          <xdr:cNvPr id="57" name="直線矢印コネクタ 56"/>
          <xdr:cNvCxnSpPr/>
        </xdr:nvCxnSpPr>
        <xdr:spPr>
          <a:xfrm>
            <a:off x="7133893" y="76838387"/>
            <a:ext cx="3051" cy="1681266"/>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8" name="正方形/長方形 57"/>
          <xdr:cNvSpPr/>
        </xdr:nvSpPr>
        <xdr:spPr>
          <a:xfrm>
            <a:off x="8841437" y="78550888"/>
            <a:ext cx="1512000" cy="162292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xnSp macro="">
        <xdr:nvCxnSpPr>
          <xdr:cNvPr id="59" name="直線矢印コネクタ 58"/>
          <xdr:cNvCxnSpPr/>
        </xdr:nvCxnSpPr>
        <xdr:spPr>
          <a:xfrm>
            <a:off x="9608027" y="76828192"/>
            <a:ext cx="0" cy="170517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83340</xdr:colOff>
      <xdr:row>754</xdr:row>
      <xdr:rowOff>130968</xdr:rowOff>
    </xdr:from>
    <xdr:to>
      <xdr:col>44</xdr:col>
      <xdr:colOff>130965</xdr:colOff>
      <xdr:row>754</xdr:row>
      <xdr:rowOff>154781</xdr:rowOff>
    </xdr:to>
    <xdr:cxnSp macro="">
      <xdr:nvCxnSpPr>
        <xdr:cNvPr id="11" name="直線コネクタ 10"/>
        <xdr:cNvCxnSpPr/>
      </xdr:nvCxnSpPr>
      <xdr:spPr>
        <a:xfrm>
          <a:off x="2309809" y="77188218"/>
          <a:ext cx="6727031" cy="2381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92741</xdr:colOff>
      <xdr:row>752</xdr:row>
      <xdr:rowOff>203976</xdr:rowOff>
    </xdr:from>
    <xdr:to>
      <xdr:col>28</xdr:col>
      <xdr:colOff>95246</xdr:colOff>
      <xdr:row>754</xdr:row>
      <xdr:rowOff>154781</xdr:rowOff>
    </xdr:to>
    <xdr:cxnSp macro="">
      <xdr:nvCxnSpPr>
        <xdr:cNvPr id="37" name="直線コネクタ 36"/>
        <xdr:cNvCxnSpPr>
          <a:stCxn id="51" idx="2"/>
        </xdr:cNvCxnSpPr>
      </xdr:nvCxnSpPr>
      <xdr:spPr>
        <a:xfrm>
          <a:off x="5760116" y="76546851"/>
          <a:ext cx="2505" cy="66518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90111</xdr:colOff>
      <xdr:row>749</xdr:row>
      <xdr:rowOff>114295</xdr:rowOff>
    </xdr:from>
    <xdr:ext cx="800219" cy="359073"/>
    <xdr:sp macro="" textlink="">
      <xdr:nvSpPr>
        <xdr:cNvPr id="29" name="テキスト ボックス 28"/>
        <xdr:cNvSpPr txBox="1"/>
      </xdr:nvSpPr>
      <xdr:spPr>
        <a:xfrm>
          <a:off x="5352674" y="75385608"/>
          <a:ext cx="800219" cy="359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600"/>
            <a:t>防衛省</a:t>
          </a:r>
        </a:p>
      </xdr:txBody>
    </xdr:sp>
    <xdr:clientData/>
  </xdr:oneCellAnchor>
  <xdr:oneCellAnchor>
    <xdr:from>
      <xdr:col>25</xdr:col>
      <xdr:colOff>108468</xdr:colOff>
      <xdr:row>750</xdr:row>
      <xdr:rowOff>237225</xdr:rowOff>
    </xdr:from>
    <xdr:ext cx="1221104" cy="359073"/>
    <xdr:sp macro="" textlink="">
      <xdr:nvSpPr>
        <xdr:cNvPr id="63" name="テキスト ボックス 62"/>
        <xdr:cNvSpPr txBox="1"/>
      </xdr:nvSpPr>
      <xdr:spPr>
        <a:xfrm>
          <a:off x="5168624" y="75865725"/>
          <a:ext cx="1221104" cy="359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600"/>
            <a:t>２３５百万円</a:t>
          </a:r>
        </a:p>
      </xdr:txBody>
    </xdr:sp>
    <xdr:clientData/>
  </xdr:oneCellAnchor>
  <xdr:oneCellAnchor>
    <xdr:from>
      <xdr:col>8</xdr:col>
      <xdr:colOff>167003</xdr:colOff>
      <xdr:row>760</xdr:row>
      <xdr:rowOff>57633</xdr:rowOff>
    </xdr:from>
    <xdr:ext cx="1084592" cy="692690"/>
    <xdr:sp macro="" textlink="">
      <xdr:nvSpPr>
        <xdr:cNvPr id="65" name="テキスト ボックス 64"/>
        <xdr:cNvSpPr txBox="1"/>
      </xdr:nvSpPr>
      <xdr:spPr>
        <a:xfrm>
          <a:off x="1786253" y="79258008"/>
          <a:ext cx="1084592" cy="692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200"/>
            <a:t>Ａ</a:t>
          </a:r>
          <a:endParaRPr kumimoji="1" lang="en-US" altLang="ja-JP" sz="1200"/>
        </a:p>
        <a:p>
          <a:pPr algn="ctr"/>
          <a:r>
            <a:rPr kumimoji="1" lang="ja-JP" altLang="en-US" sz="1200"/>
            <a:t>データクラフト</a:t>
          </a:r>
          <a:endParaRPr kumimoji="1" lang="en-US" altLang="ja-JP" sz="1200"/>
        </a:p>
        <a:p>
          <a:pPr algn="ctr"/>
          <a:r>
            <a:rPr kumimoji="1" lang="ja-JP" altLang="en-US" sz="1200"/>
            <a:t>株式会社</a:t>
          </a:r>
        </a:p>
      </xdr:txBody>
    </xdr:sp>
    <xdr:clientData/>
  </xdr:oneCellAnchor>
  <xdr:oneCellAnchor>
    <xdr:from>
      <xdr:col>20</xdr:col>
      <xdr:colOff>84172</xdr:colOff>
      <xdr:row>760</xdr:row>
      <xdr:rowOff>54769</xdr:rowOff>
    </xdr:from>
    <xdr:ext cx="1084592" cy="692690"/>
    <xdr:sp macro="" textlink="">
      <xdr:nvSpPr>
        <xdr:cNvPr id="66" name="テキスト ボックス 65"/>
        <xdr:cNvSpPr txBox="1"/>
      </xdr:nvSpPr>
      <xdr:spPr>
        <a:xfrm>
          <a:off x="4132297" y="79255144"/>
          <a:ext cx="1084592" cy="692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200"/>
            <a:t>Ｂ</a:t>
          </a:r>
          <a:endParaRPr kumimoji="1" lang="en-US" altLang="ja-JP" sz="1200"/>
        </a:p>
        <a:p>
          <a:pPr algn="ctr"/>
          <a:r>
            <a:rPr kumimoji="1" lang="ja-JP" altLang="en-US" sz="1200"/>
            <a:t>データクラフト</a:t>
          </a:r>
          <a:endParaRPr kumimoji="1" lang="en-US" altLang="ja-JP" sz="1200"/>
        </a:p>
        <a:p>
          <a:pPr algn="ctr"/>
          <a:r>
            <a:rPr kumimoji="1" lang="ja-JP" altLang="en-US" sz="1200"/>
            <a:t>株式会社</a:t>
          </a:r>
        </a:p>
      </xdr:txBody>
    </xdr:sp>
    <xdr:clientData/>
  </xdr:oneCellAnchor>
  <xdr:oneCellAnchor>
    <xdr:from>
      <xdr:col>31</xdr:col>
      <xdr:colOff>10354</xdr:colOff>
      <xdr:row>760</xdr:row>
      <xdr:rowOff>47625</xdr:rowOff>
    </xdr:from>
    <xdr:ext cx="1084592" cy="692690"/>
    <xdr:sp macro="" textlink="">
      <xdr:nvSpPr>
        <xdr:cNvPr id="67" name="テキスト ボックス 66"/>
        <xdr:cNvSpPr txBox="1"/>
      </xdr:nvSpPr>
      <xdr:spPr>
        <a:xfrm>
          <a:off x="6284948" y="79248000"/>
          <a:ext cx="1084592" cy="692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200"/>
            <a:t>Ｃ</a:t>
          </a:r>
          <a:endParaRPr kumimoji="1" lang="en-US" altLang="ja-JP" sz="1200"/>
        </a:p>
        <a:p>
          <a:pPr algn="ctr"/>
          <a:r>
            <a:rPr kumimoji="1" lang="ja-JP" altLang="en-US" sz="1200"/>
            <a:t>データクラフト</a:t>
          </a:r>
          <a:endParaRPr kumimoji="1" lang="en-US" altLang="ja-JP" sz="1200"/>
        </a:p>
        <a:p>
          <a:pPr algn="ctr"/>
          <a:r>
            <a:rPr kumimoji="1" lang="ja-JP" altLang="en-US" sz="1200"/>
            <a:t>株式会社</a:t>
          </a:r>
        </a:p>
      </xdr:txBody>
    </xdr:sp>
    <xdr:clientData/>
  </xdr:oneCellAnchor>
  <xdr:oneCellAnchor>
    <xdr:from>
      <xdr:col>41</xdr:col>
      <xdr:colOff>66467</xdr:colOff>
      <xdr:row>760</xdr:row>
      <xdr:rowOff>15661</xdr:rowOff>
    </xdr:from>
    <xdr:ext cx="1326561" cy="924931"/>
    <xdr:sp macro="" textlink="">
      <xdr:nvSpPr>
        <xdr:cNvPr id="68" name="テキスト ボックス 67"/>
        <xdr:cNvSpPr txBox="1"/>
      </xdr:nvSpPr>
      <xdr:spPr>
        <a:xfrm>
          <a:off x="8365123" y="79216036"/>
          <a:ext cx="1326561" cy="924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t>Ｄ</a:t>
          </a:r>
          <a:endParaRPr kumimoji="1" lang="en-US" altLang="ja-JP" sz="1200"/>
        </a:p>
        <a:p>
          <a:pPr algn="ctr"/>
          <a:r>
            <a:rPr kumimoji="1" lang="ja-JP" altLang="en-US" sz="1200"/>
            <a:t>大誠エンジニアリング</a:t>
          </a:r>
          <a:endParaRPr kumimoji="1" lang="en-US" altLang="ja-JP" sz="1200"/>
        </a:p>
        <a:p>
          <a:pPr algn="ctr"/>
          <a:r>
            <a:rPr kumimoji="1" lang="ja-JP" altLang="en-US" sz="1200"/>
            <a:t>株式会社</a:t>
          </a:r>
        </a:p>
      </xdr:txBody>
    </xdr:sp>
    <xdr:clientData/>
  </xdr:oneCellAnchor>
  <xdr:oneCellAnchor>
    <xdr:from>
      <xdr:col>8</xdr:col>
      <xdr:colOff>133347</xdr:colOff>
      <xdr:row>762</xdr:row>
      <xdr:rowOff>164305</xdr:rowOff>
    </xdr:from>
    <xdr:ext cx="1080809" cy="359073"/>
    <xdr:sp macro="" textlink="">
      <xdr:nvSpPr>
        <xdr:cNvPr id="69" name="テキスト ボックス 68"/>
        <xdr:cNvSpPr txBox="1"/>
      </xdr:nvSpPr>
      <xdr:spPr>
        <a:xfrm>
          <a:off x="1752597" y="80079055"/>
          <a:ext cx="1080809" cy="359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600"/>
            <a:t>４４百万円</a:t>
          </a:r>
        </a:p>
      </xdr:txBody>
    </xdr:sp>
    <xdr:clientData/>
  </xdr:oneCellAnchor>
  <xdr:oneCellAnchor>
    <xdr:from>
      <xdr:col>20</xdr:col>
      <xdr:colOff>45241</xdr:colOff>
      <xdr:row>762</xdr:row>
      <xdr:rowOff>157162</xdr:rowOff>
    </xdr:from>
    <xdr:ext cx="1080809" cy="359073"/>
    <xdr:sp macro="" textlink="">
      <xdr:nvSpPr>
        <xdr:cNvPr id="70" name="テキスト ボックス 69"/>
        <xdr:cNvSpPr txBox="1"/>
      </xdr:nvSpPr>
      <xdr:spPr>
        <a:xfrm>
          <a:off x="4093366" y="80071912"/>
          <a:ext cx="1080809" cy="359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600"/>
            <a:t>５１百万円</a:t>
          </a:r>
        </a:p>
      </xdr:txBody>
    </xdr:sp>
    <xdr:clientData/>
  </xdr:oneCellAnchor>
  <xdr:oneCellAnchor>
    <xdr:from>
      <xdr:col>30</xdr:col>
      <xdr:colOff>163211</xdr:colOff>
      <xdr:row>762</xdr:row>
      <xdr:rowOff>116681</xdr:rowOff>
    </xdr:from>
    <xdr:ext cx="1221105" cy="359073"/>
    <xdr:sp macro="" textlink="">
      <xdr:nvSpPr>
        <xdr:cNvPr id="71" name="テキスト ボックス 70"/>
        <xdr:cNvSpPr txBox="1"/>
      </xdr:nvSpPr>
      <xdr:spPr>
        <a:xfrm>
          <a:off x="6235399" y="80031431"/>
          <a:ext cx="1221105" cy="359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600"/>
            <a:t>１２６百万円</a:t>
          </a:r>
        </a:p>
      </xdr:txBody>
    </xdr:sp>
    <xdr:clientData/>
  </xdr:oneCellAnchor>
  <xdr:oneCellAnchor>
    <xdr:from>
      <xdr:col>42</xdr:col>
      <xdr:colOff>33360</xdr:colOff>
      <xdr:row>762</xdr:row>
      <xdr:rowOff>225318</xdr:rowOff>
    </xdr:from>
    <xdr:ext cx="1080809" cy="359073"/>
    <xdr:sp macro="" textlink="">
      <xdr:nvSpPr>
        <xdr:cNvPr id="72" name="テキスト ボックス 71"/>
        <xdr:cNvSpPr txBox="1"/>
      </xdr:nvSpPr>
      <xdr:spPr>
        <a:xfrm>
          <a:off x="8534423" y="80140068"/>
          <a:ext cx="1080809" cy="359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ja-JP" altLang="en-US" sz="1600"/>
            <a:t>１４百万円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0" sqref="BJ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270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409</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734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110.1" customHeight="1" x14ac:dyDescent="0.15">
      <c r="A9" s="123" t="s">
        <v>23</v>
      </c>
      <c r="B9" s="124"/>
      <c r="C9" s="124"/>
      <c r="D9" s="124"/>
      <c r="E9" s="124"/>
      <c r="F9" s="124"/>
      <c r="G9" s="568" t="s">
        <v>747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10.1" customHeight="1" x14ac:dyDescent="0.15">
      <c r="A10" s="738" t="s">
        <v>30</v>
      </c>
      <c r="B10" s="739"/>
      <c r="C10" s="739"/>
      <c r="D10" s="739"/>
      <c r="E10" s="739"/>
      <c r="F10" s="739"/>
      <c r="G10" s="671" t="s">
        <v>748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v>236</v>
      </c>
      <c r="AE13" s="164"/>
      <c r="AF13" s="164"/>
      <c r="AG13" s="164"/>
      <c r="AH13" s="164"/>
      <c r="AI13" s="164"/>
      <c r="AJ13" s="165"/>
      <c r="AK13" s="163">
        <v>32</v>
      </c>
      <c r="AL13" s="164"/>
      <c r="AM13" s="164"/>
      <c r="AN13" s="164"/>
      <c r="AO13" s="164"/>
      <c r="AP13" s="164"/>
      <c r="AQ13" s="165"/>
      <c r="AR13" s="160" t="s">
        <v>770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t="s">
        <v>718</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236</v>
      </c>
      <c r="AE18" s="170"/>
      <c r="AF18" s="170"/>
      <c r="AG18" s="170"/>
      <c r="AH18" s="170"/>
      <c r="AI18" s="170"/>
      <c r="AJ18" s="171"/>
      <c r="AK18" s="169">
        <f>SUM(AK13:AQ17)</f>
        <v>32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235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0.99576271186440679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352</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0.99576271186440679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32</v>
      </c>
      <c r="Q23" s="161"/>
      <c r="R23" s="161"/>
      <c r="S23" s="161"/>
      <c r="T23" s="161"/>
      <c r="U23" s="161"/>
      <c r="V23" s="162"/>
      <c r="W23" s="160" t="s">
        <v>770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32</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739</v>
      </c>
      <c r="AR31" s="178"/>
      <c r="AS31" s="179" t="s">
        <v>233</v>
      </c>
      <c r="AT31" s="202"/>
      <c r="AU31" s="271" t="s">
        <v>718</v>
      </c>
      <c r="AV31" s="271"/>
      <c r="AW31" s="375" t="s">
        <v>179</v>
      </c>
      <c r="AX31" s="376"/>
    </row>
    <row r="32" spans="1:50" ht="23.25" customHeight="1" x14ac:dyDescent="0.15">
      <c r="A32" s="511"/>
      <c r="B32" s="509"/>
      <c r="C32" s="509"/>
      <c r="D32" s="509"/>
      <c r="E32" s="509"/>
      <c r="F32" s="510"/>
      <c r="G32" s="536" t="s">
        <v>718</v>
      </c>
      <c r="H32" s="537"/>
      <c r="I32" s="537"/>
      <c r="J32" s="537"/>
      <c r="K32" s="537"/>
      <c r="L32" s="537"/>
      <c r="M32" s="537"/>
      <c r="N32" s="537"/>
      <c r="O32" s="538"/>
      <c r="P32" s="191" t="s">
        <v>718</v>
      </c>
      <c r="Q32" s="191"/>
      <c r="R32" s="191"/>
      <c r="S32" s="191"/>
      <c r="T32" s="191"/>
      <c r="U32" s="191"/>
      <c r="V32" s="191"/>
      <c r="W32" s="191"/>
      <c r="X32" s="233"/>
      <c r="Y32" s="339" t="s">
        <v>12</v>
      </c>
      <c r="Z32" s="545"/>
      <c r="AA32" s="546"/>
      <c r="AB32" s="547" t="s">
        <v>721</v>
      </c>
      <c r="AC32" s="547"/>
      <c r="AD32" s="547"/>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t="s">
        <v>718</v>
      </c>
      <c r="AF33" s="364"/>
      <c r="AG33" s="364"/>
      <c r="AH33" s="364"/>
      <c r="AI33" s="363" t="s">
        <v>718</v>
      </c>
      <c r="AJ33" s="364"/>
      <c r="AK33" s="364"/>
      <c r="AL33" s="364"/>
      <c r="AM33" s="363" t="s">
        <v>718</v>
      </c>
      <c r="AN33" s="364"/>
      <c r="AO33" s="364"/>
      <c r="AP33" s="364"/>
      <c r="AQ33" s="166" t="s">
        <v>718</v>
      </c>
      <c r="AR33" s="167"/>
      <c r="AS33" s="167"/>
      <c r="AT33" s="168"/>
      <c r="AU33" s="364" t="s">
        <v>718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718</v>
      </c>
      <c r="AN34" s="364"/>
      <c r="AO34" s="364"/>
      <c r="AP34" s="364"/>
      <c r="AQ34" s="166" t="s">
        <v>765</v>
      </c>
      <c r="AR34" s="167"/>
      <c r="AS34" s="167"/>
      <c r="AT34" s="168"/>
      <c r="AU34" s="364" t="s">
        <v>765</v>
      </c>
      <c r="AV34" s="364"/>
      <c r="AW34" s="364"/>
      <c r="AX34" s="365"/>
    </row>
    <row r="35" spans="1:51" ht="23.25" customHeight="1" x14ac:dyDescent="0.15">
      <c r="A35" s="891" t="s">
        <v>379</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347</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347</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347</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347</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c r="AS79" s="126"/>
      <c r="AT79" s="127"/>
      <c r="AU79" s="127"/>
      <c r="AV79" s="127"/>
      <c r="AW79" s="127"/>
      <c r="AX79" s="128"/>
      <c r="AY79">
        <f>COUNTIF($AR$79,"☑")</f>
        <v>0</v>
      </c>
    </row>
    <row r="80" spans="1:51" ht="18.75"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723</v>
      </c>
      <c r="H82" s="497"/>
      <c r="I82" s="497"/>
      <c r="J82" s="497"/>
      <c r="K82" s="497"/>
      <c r="L82" s="497"/>
      <c r="M82" s="497"/>
      <c r="N82" s="497"/>
      <c r="O82" s="497"/>
      <c r="P82" s="497"/>
      <c r="Q82" s="497"/>
      <c r="R82" s="497"/>
      <c r="S82" s="497"/>
      <c r="T82" s="497"/>
      <c r="U82" s="497"/>
      <c r="V82" s="497"/>
      <c r="W82" s="497"/>
      <c r="X82" s="497"/>
      <c r="Y82" s="497"/>
      <c r="Z82" s="497"/>
      <c r="AA82" s="748"/>
      <c r="AB82" s="496" t="s">
        <v>735</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722</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724</v>
      </c>
      <c r="H87" s="191"/>
      <c r="I87" s="191"/>
      <c r="J87" s="191"/>
      <c r="K87" s="191"/>
      <c r="L87" s="191"/>
      <c r="M87" s="191"/>
      <c r="N87" s="191"/>
      <c r="O87" s="233"/>
      <c r="P87" s="191" t="s">
        <v>740</v>
      </c>
      <c r="Q87" s="795"/>
      <c r="R87" s="795"/>
      <c r="S87" s="795"/>
      <c r="T87" s="795"/>
      <c r="U87" s="795"/>
      <c r="V87" s="795"/>
      <c r="W87" s="795"/>
      <c r="X87" s="796"/>
      <c r="Y87" s="751" t="s">
        <v>62</v>
      </c>
      <c r="Z87" s="752"/>
      <c r="AA87" s="753"/>
      <c r="AB87" s="547" t="s">
        <v>725</v>
      </c>
      <c r="AC87" s="547"/>
      <c r="AD87" s="547"/>
      <c r="AE87" s="363" t="s">
        <v>722</v>
      </c>
      <c r="AF87" s="364"/>
      <c r="AG87" s="364"/>
      <c r="AH87" s="364"/>
      <c r="AI87" s="363" t="s">
        <v>722</v>
      </c>
      <c r="AJ87" s="364"/>
      <c r="AK87" s="364"/>
      <c r="AL87" s="364"/>
      <c r="AM87" s="363">
        <v>1</v>
      </c>
      <c r="AN87" s="364"/>
      <c r="AO87" s="364"/>
      <c r="AP87" s="364"/>
      <c r="AQ87" s="166" t="s">
        <v>761</v>
      </c>
      <c r="AR87" s="167"/>
      <c r="AS87" s="167"/>
      <c r="AT87" s="168"/>
      <c r="AU87" s="364" t="s">
        <v>722</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725</v>
      </c>
      <c r="AC88" s="518"/>
      <c r="AD88" s="518"/>
      <c r="AE88" s="363" t="s">
        <v>722</v>
      </c>
      <c r="AF88" s="364"/>
      <c r="AG88" s="364"/>
      <c r="AH88" s="364"/>
      <c r="AI88" s="363" t="s">
        <v>722</v>
      </c>
      <c r="AJ88" s="364"/>
      <c r="AK88" s="364"/>
      <c r="AL88" s="364"/>
      <c r="AM88" s="363">
        <v>1</v>
      </c>
      <c r="AN88" s="364"/>
      <c r="AO88" s="364"/>
      <c r="AP88" s="364"/>
      <c r="AQ88" s="166">
        <v>1</v>
      </c>
      <c r="AR88" s="167"/>
      <c r="AS88" s="167"/>
      <c r="AT88" s="168"/>
      <c r="AU88" s="364" t="s">
        <v>739</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722</v>
      </c>
      <c r="AF89" s="372"/>
      <c r="AG89" s="372"/>
      <c r="AH89" s="372"/>
      <c r="AI89" s="371" t="s">
        <v>722</v>
      </c>
      <c r="AJ89" s="372"/>
      <c r="AK89" s="372"/>
      <c r="AL89" s="372"/>
      <c r="AM89" s="371">
        <v>100</v>
      </c>
      <c r="AN89" s="372"/>
      <c r="AO89" s="372"/>
      <c r="AP89" s="372"/>
      <c r="AQ89" s="166">
        <v>100</v>
      </c>
      <c r="AR89" s="167"/>
      <c r="AS89" s="167"/>
      <c r="AT89" s="168"/>
      <c r="AU89" s="364" t="s">
        <v>722</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542</v>
      </c>
      <c r="AV100" s="921"/>
      <c r="AW100" s="921"/>
      <c r="AX100" s="923"/>
    </row>
    <row r="101" spans="1:60" ht="23.25" customHeight="1" x14ac:dyDescent="0.15">
      <c r="A101" s="487"/>
      <c r="B101" s="488"/>
      <c r="C101" s="488"/>
      <c r="D101" s="488"/>
      <c r="E101" s="488"/>
      <c r="F101" s="489"/>
      <c r="G101" s="191" t="s">
        <v>749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741</v>
      </c>
      <c r="AC101" s="547"/>
      <c r="AD101" s="547"/>
      <c r="AE101" s="358" t="s">
        <v>739</v>
      </c>
      <c r="AF101" s="358"/>
      <c r="AG101" s="358"/>
      <c r="AH101" s="358"/>
      <c r="AI101" s="358" t="s">
        <v>739</v>
      </c>
      <c r="AJ101" s="358"/>
      <c r="AK101" s="358"/>
      <c r="AL101" s="358"/>
      <c r="AM101" s="358">
        <v>642</v>
      </c>
      <c r="AN101" s="358"/>
      <c r="AO101" s="358"/>
      <c r="AP101" s="358"/>
      <c r="AQ101" s="363" t="s">
        <v>405</v>
      </c>
      <c r="AR101" s="364"/>
      <c r="AS101" s="364"/>
      <c r="AT101" s="810"/>
      <c r="AU101" s="363" t="s">
        <v>761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741</v>
      </c>
      <c r="AC102" s="547"/>
      <c r="AD102" s="547"/>
      <c r="AE102" s="358" t="s">
        <v>739</v>
      </c>
      <c r="AF102" s="358"/>
      <c r="AG102" s="358"/>
      <c r="AH102" s="358"/>
      <c r="AI102" s="358" t="s">
        <v>739</v>
      </c>
      <c r="AJ102" s="358"/>
      <c r="AK102" s="358"/>
      <c r="AL102" s="358"/>
      <c r="AM102" s="358">
        <v>1200</v>
      </c>
      <c r="AN102" s="358"/>
      <c r="AO102" s="358"/>
      <c r="AP102" s="358"/>
      <c r="AQ102" s="358">
        <v>2400</v>
      </c>
      <c r="AR102" s="358"/>
      <c r="AS102" s="358"/>
      <c r="AT102" s="358"/>
      <c r="AU102" s="371">
        <v>2400</v>
      </c>
      <c r="AV102" s="372"/>
      <c r="AW102" s="372"/>
      <c r="AX102" s="924"/>
    </row>
    <row r="103" spans="1:60" ht="31.5" hidden="1"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755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754</v>
      </c>
      <c r="AC116" s="301"/>
      <c r="AD116" s="302"/>
      <c r="AE116" s="358" t="s">
        <v>751</v>
      </c>
      <c r="AF116" s="358"/>
      <c r="AG116" s="358"/>
      <c r="AH116" s="358"/>
      <c r="AI116" s="358" t="s">
        <v>751</v>
      </c>
      <c r="AJ116" s="358"/>
      <c r="AK116" s="358"/>
      <c r="AL116" s="358"/>
      <c r="AM116" s="358">
        <v>21769</v>
      </c>
      <c r="AN116" s="358"/>
      <c r="AO116" s="358"/>
      <c r="AP116" s="358"/>
      <c r="AQ116" s="363">
        <v>13129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750</v>
      </c>
      <c r="AC117" s="343"/>
      <c r="AD117" s="344"/>
      <c r="AE117" s="306" t="s">
        <v>751</v>
      </c>
      <c r="AF117" s="306"/>
      <c r="AG117" s="306"/>
      <c r="AH117" s="306"/>
      <c r="AI117" s="306" t="s">
        <v>751</v>
      </c>
      <c r="AJ117" s="306"/>
      <c r="AK117" s="306"/>
      <c r="AL117" s="306"/>
      <c r="AM117" s="306" t="s">
        <v>752</v>
      </c>
      <c r="AN117" s="306"/>
      <c r="AO117" s="306"/>
      <c r="AP117" s="306"/>
      <c r="AQ117" s="306" t="s">
        <v>753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765</v>
      </c>
      <c r="AR133" s="271"/>
      <c r="AS133" s="179" t="s">
        <v>233</v>
      </c>
      <c r="AT133" s="202"/>
      <c r="AU133" s="178" t="s">
        <v>765</v>
      </c>
      <c r="AV133" s="178"/>
      <c r="AW133" s="179" t="s">
        <v>179</v>
      </c>
      <c r="AX133" s="180"/>
      <c r="AY133">
        <f>$AY$132</f>
        <v>1</v>
      </c>
    </row>
    <row r="134" spans="1:51" ht="39.75" hidden="1" customHeight="1" x14ac:dyDescent="0.15">
      <c r="A134" s="988"/>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758</v>
      </c>
      <c r="AC134" s="224"/>
      <c r="AD134" s="224"/>
      <c r="AE134" s="266" t="s">
        <v>758</v>
      </c>
      <c r="AF134" s="167"/>
      <c r="AG134" s="167"/>
      <c r="AH134" s="167"/>
      <c r="AI134" s="266" t="s">
        <v>758</v>
      </c>
      <c r="AJ134" s="167"/>
      <c r="AK134" s="167"/>
      <c r="AL134" s="167"/>
      <c r="AM134" s="266" t="s">
        <v>758</v>
      </c>
      <c r="AN134" s="167"/>
      <c r="AO134" s="167"/>
      <c r="AP134" s="167"/>
      <c r="AQ134" s="266" t="s">
        <v>758</v>
      </c>
      <c r="AR134" s="167"/>
      <c r="AS134" s="167"/>
      <c r="AT134" s="167"/>
      <c r="AU134" s="266" t="s">
        <v>758</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758</v>
      </c>
      <c r="AC135" s="175"/>
      <c r="AD135" s="175"/>
      <c r="AE135" s="266" t="s">
        <v>758</v>
      </c>
      <c r="AF135" s="167"/>
      <c r="AG135" s="167"/>
      <c r="AH135" s="167"/>
      <c r="AI135" s="266" t="s">
        <v>758</v>
      </c>
      <c r="AJ135" s="167"/>
      <c r="AK135" s="167"/>
      <c r="AL135" s="167"/>
      <c r="AM135" s="266" t="s">
        <v>758</v>
      </c>
      <c r="AN135" s="167"/>
      <c r="AO135" s="167"/>
      <c r="AP135" s="167"/>
      <c r="AQ135" s="266" t="s">
        <v>758</v>
      </c>
      <c r="AR135" s="167"/>
      <c r="AS135" s="167"/>
      <c r="AT135" s="167"/>
      <c r="AU135" s="266" t="s">
        <v>758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767</v>
      </c>
      <c r="H154" s="191"/>
      <c r="I154" s="191"/>
      <c r="J154" s="191"/>
      <c r="K154" s="191"/>
      <c r="L154" s="191"/>
      <c r="M154" s="191"/>
      <c r="N154" s="191"/>
      <c r="O154" s="191"/>
      <c r="P154" s="233"/>
      <c r="Q154" s="190" t="s">
        <v>768</v>
      </c>
      <c r="R154" s="191"/>
      <c r="S154" s="191"/>
      <c r="T154" s="191"/>
      <c r="U154" s="191"/>
      <c r="V154" s="191"/>
      <c r="W154" s="191"/>
      <c r="X154" s="191"/>
      <c r="Y154" s="191"/>
      <c r="Z154" s="191"/>
      <c r="AA154" s="915"/>
      <c r="AB154" s="256" t="s">
        <v>728</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7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8.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65.099999999999994" customHeight="1" x14ac:dyDescent="0.15">
      <c r="A188" s="988"/>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65.099999999999994"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756</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757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765</v>
      </c>
      <c r="AR193" s="271"/>
      <c r="AS193" s="179" t="s">
        <v>233</v>
      </c>
      <c r="AT193" s="202"/>
      <c r="AU193" s="178" t="s">
        <v>765</v>
      </c>
      <c r="AV193" s="178"/>
      <c r="AW193" s="179" t="s">
        <v>179</v>
      </c>
      <c r="AX193" s="180"/>
      <c r="AY193">
        <f>$AY$192</f>
        <v>1</v>
      </c>
    </row>
    <row r="194" spans="1:51" ht="39.75" hidden="1" customHeight="1" x14ac:dyDescent="0.15">
      <c r="A194" s="988"/>
      <c r="B194" s="253"/>
      <c r="C194" s="252"/>
      <c r="D194" s="253"/>
      <c r="E194" s="252"/>
      <c r="F194" s="314"/>
      <c r="G194" s="232" t="s">
        <v>758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758</v>
      </c>
      <c r="AC194" s="224"/>
      <c r="AD194" s="224"/>
      <c r="AE194" s="266" t="s">
        <v>758</v>
      </c>
      <c r="AF194" s="167"/>
      <c r="AG194" s="167"/>
      <c r="AH194" s="167"/>
      <c r="AI194" s="266" t="s">
        <v>758</v>
      </c>
      <c r="AJ194" s="167"/>
      <c r="AK194" s="167"/>
      <c r="AL194" s="167"/>
      <c r="AM194" s="266" t="s">
        <v>758</v>
      </c>
      <c r="AN194" s="167"/>
      <c r="AO194" s="167"/>
      <c r="AP194" s="167"/>
      <c r="AQ194" s="266" t="s">
        <v>758</v>
      </c>
      <c r="AR194" s="167"/>
      <c r="AS194" s="167"/>
      <c r="AT194" s="167"/>
      <c r="AU194" s="266" t="s">
        <v>758</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758</v>
      </c>
      <c r="AC195" s="175"/>
      <c r="AD195" s="175"/>
      <c r="AE195" s="266" t="s">
        <v>758</v>
      </c>
      <c r="AF195" s="167"/>
      <c r="AG195" s="167"/>
      <c r="AH195" s="167"/>
      <c r="AI195" s="266" t="s">
        <v>758</v>
      </c>
      <c r="AJ195" s="167"/>
      <c r="AK195" s="167"/>
      <c r="AL195" s="167"/>
      <c r="AM195" s="266" t="s">
        <v>758</v>
      </c>
      <c r="AN195" s="167"/>
      <c r="AO195" s="167"/>
      <c r="AP195" s="167"/>
      <c r="AQ195" s="266" t="s">
        <v>758</v>
      </c>
      <c r="AR195" s="167"/>
      <c r="AS195" s="167"/>
      <c r="AT195" s="167"/>
      <c r="AU195" s="266" t="s">
        <v>758</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762</v>
      </c>
      <c r="H214" s="191"/>
      <c r="I214" s="191"/>
      <c r="J214" s="191"/>
      <c r="K214" s="191"/>
      <c r="L214" s="191"/>
      <c r="M214" s="191"/>
      <c r="N214" s="191"/>
      <c r="O214" s="191"/>
      <c r="P214" s="233"/>
      <c r="Q214" s="975" t="s">
        <v>759</v>
      </c>
      <c r="R214" s="976"/>
      <c r="S214" s="976"/>
      <c r="T214" s="976"/>
      <c r="U214" s="976"/>
      <c r="V214" s="976"/>
      <c r="W214" s="976"/>
      <c r="X214" s="976"/>
      <c r="Y214" s="976"/>
      <c r="Z214" s="976"/>
      <c r="AA214" s="977"/>
      <c r="AB214" s="256" t="s">
        <v>760</v>
      </c>
      <c r="AC214" s="257"/>
      <c r="AD214" s="257"/>
      <c r="AE214" s="262" t="s">
        <v>758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766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65.099999999999994" customHeight="1" x14ac:dyDescent="0.15">
      <c r="A248" s="988"/>
      <c r="B248" s="253"/>
      <c r="C248" s="252"/>
      <c r="D248" s="253"/>
      <c r="E248" s="190" t="s">
        <v>747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65.099999999999994"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398</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729</v>
      </c>
      <c r="AE703" s="185"/>
      <c r="AF703" s="185"/>
      <c r="AG703" s="663" t="s">
        <v>722</v>
      </c>
      <c r="AH703" s="664"/>
      <c r="AI703" s="664"/>
      <c r="AJ703" s="664"/>
      <c r="AK703" s="664"/>
      <c r="AL703" s="664"/>
      <c r="AM703" s="664"/>
      <c r="AN703" s="664"/>
      <c r="AO703" s="664"/>
      <c r="AP703" s="664"/>
      <c r="AQ703" s="664"/>
      <c r="AR703" s="664"/>
      <c r="AS703" s="664"/>
      <c r="AT703" s="664"/>
      <c r="AU703" s="664"/>
      <c r="AV703" s="664"/>
      <c r="AW703" s="664"/>
      <c r="AX703" s="665"/>
    </row>
    <row r="704" spans="1:51" ht="48"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720</v>
      </c>
      <c r="AE705" s="732"/>
      <c r="AF705" s="732"/>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729</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764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729</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745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729</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729</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729</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720</v>
      </c>
      <c r="AE715" s="667"/>
      <c r="AF715" s="773"/>
      <c r="AG715" s="522" t="s">
        <v>746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729</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720</v>
      </c>
      <c r="AE717" s="185"/>
      <c r="AF717" s="185"/>
      <c r="AG717" s="663" t="s">
        <v>732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729</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729</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80" customHeight="1" x14ac:dyDescent="0.15">
      <c r="A726" s="617" t="s">
        <v>48</v>
      </c>
      <c r="B726" s="618"/>
      <c r="C726" s="439" t="s">
        <v>53</v>
      </c>
      <c r="D726" s="577"/>
      <c r="E726" s="577"/>
      <c r="F726" s="578"/>
      <c r="G726" s="793" t="s">
        <v>763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780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780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t="s">
        <v>387</v>
      </c>
      <c r="J746" s="113"/>
      <c r="K746" s="100" t="str">
        <f>IF(I746="","","-")</f>
        <v>-</v>
      </c>
      <c r="L746" s="104">
        <v>27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712</v>
      </c>
      <c r="F747" s="113"/>
      <c r="G747" s="113"/>
      <c r="H747" s="100" t="str">
        <f>IF(E747="","","-")</f>
        <v>-</v>
      </c>
      <c r="I747" s="113"/>
      <c r="J747" s="113"/>
      <c r="K747" s="100" t="str">
        <f>IF(I747="","","-")</f>
        <v/>
      </c>
      <c r="L747" s="104">
        <v>290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781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8" customHeight="1" x14ac:dyDescent="0.15">
      <c r="A789" s="552"/>
      <c r="B789" s="759"/>
      <c r="C789" s="759"/>
      <c r="D789" s="759"/>
      <c r="E789" s="759"/>
      <c r="F789" s="760"/>
      <c r="G789" s="445" t="s">
        <v>772</v>
      </c>
      <c r="H789" s="446"/>
      <c r="I789" s="446"/>
      <c r="J789" s="446"/>
      <c r="K789" s="447"/>
      <c r="L789" s="448" t="s">
        <v>773</v>
      </c>
      <c r="M789" s="449"/>
      <c r="N789" s="449"/>
      <c r="O789" s="449"/>
      <c r="P789" s="449"/>
      <c r="Q789" s="449"/>
      <c r="R789" s="449"/>
      <c r="S789" s="449"/>
      <c r="T789" s="449"/>
      <c r="U789" s="449"/>
      <c r="V789" s="449"/>
      <c r="W789" s="449"/>
      <c r="X789" s="450"/>
      <c r="Y789" s="451">
        <v>44</v>
      </c>
      <c r="Z789" s="452"/>
      <c r="AA789" s="452"/>
      <c r="AB789" s="553"/>
      <c r="AC789" s="445" t="s">
        <v>772</v>
      </c>
      <c r="AD789" s="446"/>
      <c r="AE789" s="446"/>
      <c r="AF789" s="446"/>
      <c r="AG789" s="447"/>
      <c r="AH789" s="448" t="s">
        <v>774</v>
      </c>
      <c r="AI789" s="449"/>
      <c r="AJ789" s="449"/>
      <c r="AK789" s="449"/>
      <c r="AL789" s="449"/>
      <c r="AM789" s="449"/>
      <c r="AN789" s="449"/>
      <c r="AO789" s="449"/>
      <c r="AP789" s="449"/>
      <c r="AQ789" s="449"/>
      <c r="AR789" s="449"/>
      <c r="AS789" s="449"/>
      <c r="AT789" s="450"/>
      <c r="AU789" s="451">
        <v>51</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51</v>
      </c>
      <c r="AV799" s="412"/>
      <c r="AW799" s="412"/>
      <c r="AX799" s="414"/>
    </row>
    <row r="800" spans="1:51" ht="24.75" customHeight="1" x14ac:dyDescent="0.15">
      <c r="A800" s="552"/>
      <c r="B800" s="759"/>
      <c r="C800" s="759"/>
      <c r="D800" s="759"/>
      <c r="E800" s="759"/>
      <c r="F800" s="760"/>
      <c r="G800" s="435" t="s">
        <v>783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771</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48" customHeight="1" x14ac:dyDescent="0.15">
      <c r="A802" s="552"/>
      <c r="B802" s="759"/>
      <c r="C802" s="759"/>
      <c r="D802" s="759"/>
      <c r="E802" s="759"/>
      <c r="F802" s="760"/>
      <c r="G802" s="445" t="s">
        <v>772</v>
      </c>
      <c r="H802" s="446"/>
      <c r="I802" s="446"/>
      <c r="J802" s="446"/>
      <c r="K802" s="447"/>
      <c r="L802" s="448" t="s">
        <v>775</v>
      </c>
      <c r="M802" s="449"/>
      <c r="N802" s="449"/>
      <c r="O802" s="449"/>
      <c r="P802" s="449"/>
      <c r="Q802" s="449"/>
      <c r="R802" s="449"/>
      <c r="S802" s="449"/>
      <c r="T802" s="449"/>
      <c r="U802" s="449"/>
      <c r="V802" s="449"/>
      <c r="W802" s="449"/>
      <c r="X802" s="450"/>
      <c r="Y802" s="451">
        <v>126</v>
      </c>
      <c r="Z802" s="452"/>
      <c r="AA802" s="452"/>
      <c r="AB802" s="553"/>
      <c r="AC802" s="445" t="s">
        <v>719</v>
      </c>
      <c r="AD802" s="446"/>
      <c r="AE802" s="446"/>
      <c r="AF802" s="446"/>
      <c r="AG802" s="447"/>
      <c r="AH802" s="448" t="s">
        <v>736</v>
      </c>
      <c r="AI802" s="449"/>
      <c r="AJ802" s="449"/>
      <c r="AK802" s="449"/>
      <c r="AL802" s="449"/>
      <c r="AM802" s="449"/>
      <c r="AN802" s="449"/>
      <c r="AO802" s="449"/>
      <c r="AP802" s="449"/>
      <c r="AQ802" s="449"/>
      <c r="AR802" s="449"/>
      <c r="AS802" s="449"/>
      <c r="AT802" s="450"/>
      <c r="AU802" s="451">
        <v>14</v>
      </c>
      <c r="AV802" s="452"/>
      <c r="AW802" s="452"/>
      <c r="AX802" s="553"/>
      <c r="AY802">
        <f t="shared" ref="AY802:AY812" si="115">$AY$800</f>
        <v>2</v>
      </c>
    </row>
    <row r="803" spans="1:51" ht="24.75"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126</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14</v>
      </c>
      <c r="AV812" s="412"/>
      <c r="AW812" s="412"/>
      <c r="AX812" s="414"/>
      <c r="AY812">
        <f t="shared" si="115"/>
        <v>2</v>
      </c>
    </row>
    <row r="813" spans="1:51" ht="24.75" hidden="1" customHeight="1" x14ac:dyDescent="0.15">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776</v>
      </c>
      <c r="D845" s="415"/>
      <c r="E845" s="415"/>
      <c r="F845" s="415"/>
      <c r="G845" s="415"/>
      <c r="H845" s="415"/>
      <c r="I845" s="415"/>
      <c r="J845" s="416">
        <v>60100001085868</v>
      </c>
      <c r="K845" s="417"/>
      <c r="L845" s="417"/>
      <c r="M845" s="417"/>
      <c r="N845" s="417"/>
      <c r="O845" s="417"/>
      <c r="P845" s="421" t="s">
        <v>773</v>
      </c>
      <c r="Q845" s="317"/>
      <c r="R845" s="317"/>
      <c r="S845" s="317"/>
      <c r="T845" s="317"/>
      <c r="U845" s="317"/>
      <c r="V845" s="317"/>
      <c r="W845" s="317"/>
      <c r="X845" s="317"/>
      <c r="Y845" s="318">
        <v>14</v>
      </c>
      <c r="Z845" s="319"/>
      <c r="AA845" s="319"/>
      <c r="AB845" s="320"/>
      <c r="AC845" s="322" t="s">
        <v>376</v>
      </c>
      <c r="AD845" s="323"/>
      <c r="AE845" s="323"/>
      <c r="AF845" s="323"/>
      <c r="AG845" s="323"/>
      <c r="AH845" s="418">
        <v>1</v>
      </c>
      <c r="AI845" s="419"/>
      <c r="AJ845" s="419"/>
      <c r="AK845" s="419"/>
      <c r="AL845" s="326">
        <v>100</v>
      </c>
      <c r="AM845" s="327"/>
      <c r="AN845" s="327"/>
      <c r="AO845" s="328"/>
      <c r="AP845" s="321" t="s">
        <v>739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776</v>
      </c>
      <c r="D878" s="415"/>
      <c r="E878" s="415"/>
      <c r="F878" s="415"/>
      <c r="G878" s="415"/>
      <c r="H878" s="415"/>
      <c r="I878" s="415"/>
      <c r="J878" s="416">
        <v>60100001085868</v>
      </c>
      <c r="K878" s="417"/>
      <c r="L878" s="417"/>
      <c r="M878" s="417"/>
      <c r="N878" s="417"/>
      <c r="O878" s="417"/>
      <c r="P878" s="421" t="s">
        <v>777</v>
      </c>
      <c r="Q878" s="317"/>
      <c r="R878" s="317"/>
      <c r="S878" s="317"/>
      <c r="T878" s="317"/>
      <c r="U878" s="317"/>
      <c r="V878" s="317"/>
      <c r="W878" s="317"/>
      <c r="X878" s="317"/>
      <c r="Y878" s="318">
        <v>51</v>
      </c>
      <c r="Z878" s="319"/>
      <c r="AA878" s="319"/>
      <c r="AB878" s="320"/>
      <c r="AC878" s="322" t="s">
        <v>371</v>
      </c>
      <c r="AD878" s="323"/>
      <c r="AE878" s="323"/>
      <c r="AF878" s="323"/>
      <c r="AG878" s="323"/>
      <c r="AH878" s="418">
        <v>1</v>
      </c>
      <c r="AI878" s="419"/>
      <c r="AJ878" s="419"/>
      <c r="AK878" s="419"/>
      <c r="AL878" s="326">
        <v>100</v>
      </c>
      <c r="AM878" s="327"/>
      <c r="AN878" s="327"/>
      <c r="AO878" s="328"/>
      <c r="AP878" s="321" t="s">
        <v>779</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776</v>
      </c>
      <c r="D911" s="415"/>
      <c r="E911" s="415"/>
      <c r="F911" s="415"/>
      <c r="G911" s="415"/>
      <c r="H911" s="415"/>
      <c r="I911" s="415"/>
      <c r="J911" s="416">
        <v>60100001085868</v>
      </c>
      <c r="K911" s="417"/>
      <c r="L911" s="417"/>
      <c r="M911" s="417"/>
      <c r="N911" s="417"/>
      <c r="O911" s="417"/>
      <c r="P911" s="421" t="s">
        <v>778</v>
      </c>
      <c r="Q911" s="317"/>
      <c r="R911" s="317"/>
      <c r="S911" s="317"/>
      <c r="T911" s="317"/>
      <c r="U911" s="317"/>
      <c r="V911" s="317"/>
      <c r="W911" s="317"/>
      <c r="X911" s="317"/>
      <c r="Y911" s="318">
        <v>126</v>
      </c>
      <c r="Z911" s="319"/>
      <c r="AA911" s="319"/>
      <c r="AB911" s="320"/>
      <c r="AC911" s="322" t="s">
        <v>376</v>
      </c>
      <c r="AD911" s="323"/>
      <c r="AE911" s="323"/>
      <c r="AF911" s="323"/>
      <c r="AG911" s="323"/>
      <c r="AH911" s="418">
        <v>1</v>
      </c>
      <c r="AI911" s="419"/>
      <c r="AJ911" s="419"/>
      <c r="AK911" s="419"/>
      <c r="AL911" s="326">
        <v>100</v>
      </c>
      <c r="AM911" s="327"/>
      <c r="AN911" s="327"/>
      <c r="AO911" s="328"/>
      <c r="AP911" s="321" t="s">
        <v>779</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737</v>
      </c>
      <c r="D944" s="415"/>
      <c r="E944" s="415"/>
      <c r="F944" s="415"/>
      <c r="G944" s="415"/>
      <c r="H944" s="415"/>
      <c r="I944" s="415"/>
      <c r="J944" s="416">
        <v>4011101029568</v>
      </c>
      <c r="K944" s="417"/>
      <c r="L944" s="417"/>
      <c r="M944" s="417"/>
      <c r="N944" s="417"/>
      <c r="O944" s="417"/>
      <c r="P944" s="421" t="s">
        <v>738</v>
      </c>
      <c r="Q944" s="317"/>
      <c r="R944" s="317"/>
      <c r="S944" s="317"/>
      <c r="T944" s="317"/>
      <c r="U944" s="317"/>
      <c r="V944" s="317"/>
      <c r="W944" s="317"/>
      <c r="X944" s="317"/>
      <c r="Y944" s="318">
        <v>14</v>
      </c>
      <c r="Z944" s="319"/>
      <c r="AA944" s="319"/>
      <c r="AB944" s="320"/>
      <c r="AC944" s="322" t="s">
        <v>371</v>
      </c>
      <c r="AD944" s="323"/>
      <c r="AE944" s="323"/>
      <c r="AF944" s="323"/>
      <c r="AG944" s="323"/>
      <c r="AH944" s="418">
        <v>1</v>
      </c>
      <c r="AI944" s="419"/>
      <c r="AJ944" s="419"/>
      <c r="AK944" s="419"/>
      <c r="AL944" s="326">
        <v>93.3</v>
      </c>
      <c r="AM944" s="327"/>
      <c r="AN944" s="327"/>
      <c r="AO944" s="328"/>
      <c r="AP944" s="321" t="s">
        <v>405</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328</v>
      </c>
      <c r="AQ1109" s="423"/>
      <c r="AR1109" s="423"/>
      <c r="AS1109" s="423"/>
      <c r="AT1109" s="423"/>
      <c r="AU1109" s="423"/>
      <c r="AV1109" s="423"/>
      <c r="AW1109" s="423"/>
      <c r="AX1109" s="423"/>
    </row>
    <row r="1110" spans="1:51" ht="30" customHeight="1" x14ac:dyDescent="0.15">
      <c r="A1110" s="401">
        <v>1</v>
      </c>
      <c r="B1110" s="401">
        <v>1</v>
      </c>
      <c r="C1110" s="887"/>
      <c r="D1110" s="887"/>
      <c r="E1110" s="262" t="s">
        <v>780</v>
      </c>
      <c r="F1110" s="886"/>
      <c r="G1110" s="886"/>
      <c r="H1110" s="886"/>
      <c r="I1110" s="886"/>
      <c r="J1110" s="416" t="s">
        <v>780</v>
      </c>
      <c r="K1110" s="417"/>
      <c r="L1110" s="417"/>
      <c r="M1110" s="417"/>
      <c r="N1110" s="417"/>
      <c r="O1110" s="417"/>
      <c r="P1110" s="421" t="s">
        <v>780</v>
      </c>
      <c r="Q1110" s="317"/>
      <c r="R1110" s="317"/>
      <c r="S1110" s="317"/>
      <c r="T1110" s="317"/>
      <c r="U1110" s="317"/>
      <c r="V1110" s="317"/>
      <c r="W1110" s="317"/>
      <c r="X1110" s="317"/>
      <c r="Y1110" s="318" t="s">
        <v>780</v>
      </c>
      <c r="Z1110" s="319"/>
      <c r="AA1110" s="319"/>
      <c r="AB1110" s="320"/>
      <c r="AC1110" s="322"/>
      <c r="AD1110" s="323"/>
      <c r="AE1110" s="323"/>
      <c r="AF1110" s="323"/>
      <c r="AG1110" s="323"/>
      <c r="AH1110" s="324" t="s">
        <v>780</v>
      </c>
      <c r="AI1110" s="325"/>
      <c r="AJ1110" s="325"/>
      <c r="AK1110" s="325"/>
      <c r="AL1110" s="326" t="s">
        <v>780</v>
      </c>
      <c r="AM1110" s="327"/>
      <c r="AN1110" s="327"/>
      <c r="AO1110" s="328"/>
      <c r="AP1110" s="321" t="s">
        <v>780</v>
      </c>
      <c r="AQ1110" s="321"/>
      <c r="AR1110" s="321"/>
      <c r="AS1110" s="321"/>
      <c r="AT1110" s="321"/>
      <c r="AU1110" s="321"/>
      <c r="AV1110" s="321"/>
      <c r="AW1110" s="321"/>
      <c r="AX1110" s="321"/>
    </row>
    <row r="1111" spans="1:51" ht="30" hidden="1" customHeight="1" x14ac:dyDescent="0.15">
      <c r="A1111" s="401">
        <v>2</v>
      </c>
      <c r="B1111" s="401">
        <v>1</v>
      </c>
      <c r="C1111" s="887"/>
      <c r="D1111" s="887"/>
      <c r="E1111" s="262"/>
      <c r="F1111" s="886"/>
      <c r="G1111" s="886"/>
      <c r="H1111" s="886"/>
      <c r="I1111" s="886"/>
      <c r="J1111" s="416"/>
      <c r="K1111" s="417"/>
      <c r="L1111" s="417"/>
      <c r="M1111" s="417"/>
      <c r="N1111" s="417"/>
      <c r="O1111" s="417"/>
      <c r="P1111" s="421"/>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262"/>
      <c r="F1112" s="886"/>
      <c r="G1112" s="886"/>
      <c r="H1112" s="886"/>
      <c r="I1112" s="886"/>
      <c r="J1112" s="416"/>
      <c r="K1112" s="417"/>
      <c r="L1112" s="417"/>
      <c r="M1112" s="417"/>
      <c r="N1112" s="417"/>
      <c r="O1112" s="417"/>
      <c r="P1112" s="421"/>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C19">
    <cfRule type="expression" dxfId="2797" priority="13713">
      <formula>IF(RIGHT(TEXT(P19,"0.#"),1)=".",FALSE,TRUE)</formula>
    </cfRule>
    <cfRule type="expression" dxfId="2796" priority="13714">
      <formula>IF(RIGHT(TEXT(P19,"0.#"),1)=".",TRUE,FALSE)</formula>
    </cfRule>
  </conditionalFormatting>
  <conditionalFormatting sqref="AE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cfRule type="expression" dxfId="2777" priority="13661">
      <formula>IF(RIGHT(TEXT(AU804,"0.#"),1)=".",FALSE,TRUE)</formula>
    </cfRule>
    <cfRule type="expression" dxfId="2776" priority="13662">
      <formula>IF(RIGHT(TEXT(AU804,"0.#"),1)=".",TRUE,FALSE)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5">
    <cfRule type="expression" dxfId="2061" priority="2053">
      <formula>IF(RIGHT(TEXT(Y945,"0.#"),1)=".",FALSE,TRUE)</formula>
    </cfRule>
    <cfRule type="expression" dxfId="2060" priority="2054">
      <formula>IF(RIGHT(TEXT(Y945,"0.#"),1)=".",TRUE,FALSE)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5:AO945">
    <cfRule type="expression" dxfId="1953" priority="2055">
      <formula>IF(AND(AL945&gt;=0, RIGHT(TEXT(AL945,"0.#"),1)&lt;&gt;"."),TRUE,FALSE)</formula>
    </cfRule>
    <cfRule type="expression" dxfId="1952" priority="2056">
      <formula>IF(AND(AL945&gt;=0, RIGHT(TEXT(AL945,"0.#"),1)="."),TRUE,FALSE)</formula>
    </cfRule>
    <cfRule type="expression" dxfId="1951" priority="2057">
      <formula>IF(AND(AL945&lt;0, RIGHT(TEXT(AL945,"0.#"),1)&lt;&gt;"."),TRUE,FALSE)</formula>
    </cfRule>
    <cfRule type="expression" dxfId="1950" priority="2058">
      <formula>IF(AND(AL945&lt;0, RIGHT(TEXT(AL945,"0.#"),1)="."),TRUE,FALSE)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D19:AJ19">
    <cfRule type="expression" dxfId="711" priority="11">
      <formula>IF(RIGHT(TEXT(AD19,"0.#"),1)=".",FALSE,TRUE)</formula>
    </cfRule>
    <cfRule type="expression" dxfId="710" priority="12">
      <formula>IF(RIGHT(TEXT(AD19,"0.#"),1)=".",TRUE,FALSE)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U802">
    <cfRule type="expression" dxfId="707" priority="7">
      <formula>IF(RIGHT(TEXT(AU802,"0.#"),1)=".",FALSE,TRUE)</formula>
    </cfRule>
    <cfRule type="expression" dxfId="706" priority="8">
      <formula>IF(RIGHT(TEXT(AU802,"0.#"),1)=".",TRUE,FALSE)</formula>
    </cfRule>
  </conditionalFormatting>
  <conditionalFormatting sqref="AL944:AO944">
    <cfRule type="expression" dxfId="705" priority="3">
      <formula>IF(AND(AL944&gt;=0, RIGHT(TEXT(AL944,"0.#"),1)&lt;&gt;"."),TRUE,FALSE)</formula>
    </cfRule>
    <cfRule type="expression" dxfId="704" priority="4">
      <formula>IF(AND(AL944&gt;=0, RIGHT(TEXT(AL944,"0.#"),1)="."),TRUE,FALSE)</formula>
    </cfRule>
    <cfRule type="expression" dxfId="703" priority="5">
      <formula>IF(AND(AL944&lt;0, RIGHT(TEXT(AL944,"0.#"),1)&lt;&gt;"."),TRUE,FALSE)</formula>
    </cfRule>
    <cfRule type="expression" dxfId="702" priority="6">
      <formula>IF(AND(AL944&lt;0, RIGHT(TEXT(AL944,"0.#"),1)="."),TRUE,FALSE)</formula>
    </cfRule>
  </conditionalFormatting>
  <conditionalFormatting sqref="Y944">
    <cfRule type="expression" dxfId="701" priority="1">
      <formula>IF(RIGHT(TEXT(Y944,"0.#"),1)=".",FALSE,TRUE)</formula>
    </cfRule>
    <cfRule type="expression" dxfId="700" priority="2">
      <formula>IF(RIGHT(TEXT(Y944,"0.#"),1)=".",TRUE,FALSE)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9" max="49" man="1"/>
    <brk id="189" max="49" man="1"/>
    <brk id="246" max="49" man="1"/>
    <brk id="249"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藤田 祐紀</dc:creator>
  <cp:lastModifiedBy>防衛省</cp:lastModifiedBy>
  <cp:lastPrinted>2021-05-17T08:25:11Z</cp:lastPrinted>
  <dcterms:created xsi:type="dcterms:W3CDTF">2012-03-13T00:50:25Z</dcterms:created>
  <dcterms:modified xsi:type="dcterms:W3CDTF">2021-07-08T11:22:37Z</dcterms:modified>
</cp:coreProperties>
</file>