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45" i="3"/>
  <c r="AY369" i="3"/>
  <c r="AY213" i="3"/>
  <c r="AY235"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<sst xmlns="http://schemas.openxmlformats.org/spreadsheetml/2006/main" count="3043" uniqueCount="778">
  <si>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</si>
  <si>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</si>
  <si>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</si>
  <si>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</si>
  <si>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</si>
  <si>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</si>
  <si>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</si>
  <si>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</si>
  <si>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</si>
  <si>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</si>
  <si>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</si>
  <si>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</si>
  <si>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</si>
  <si>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</si>
  <si>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</si>
  <si>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</si>
  <si>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</si>
  <si>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</si>
  <si>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</si>
  <si>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</si>
  <si>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</si>
  <si>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</si>
  <si>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</si>
  <si>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</si>
  <si>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</si>
  <si>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</si>
  <si>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</si>
  <si>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</si>
  <si>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</si>
  <si>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</si>
  <si>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</si>
  <si>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</si>
  <si>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</si>
  <si>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</si>
  <si>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</si>
  <si>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</si>
  <si>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</si>
  <si>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</si>
  <si>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</si>
  <si>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</si>
  <si>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</si>
  <si>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</si>
  <si>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</si>
  <si>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</si>
  <si>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</si>
  <si>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</si>
  <si>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</si>
  <si>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</si>
  <si>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</si>
  <si>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</si>
  <si>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</si>
  <si>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</si>
  <si>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</si>
  <si>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</si>
  <si>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</si>
  <si>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</si>
  <si>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</si>
  <si>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</si>
  <si>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</si>
  <si>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</si>
  <si>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</si>
  <si>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</si>
  <si>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</si>
  <si>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</si>
  <si>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</si>
  <si>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</si>
  <si>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</si>
  <si>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</si>
  <si>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</si>
  <si>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</si>
  <si>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</si>
  <si>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</si>
  <si>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</si>
  <si>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</si>
  <si>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</si>
  <si>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</si>
  <si>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</si>
  <si>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</si>
  <si>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</si>
  <si>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</si>
  <si>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</si>
  <si>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</si>
  <si>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</si>
  <si>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</si>
  <si>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</si>
  <si>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</si>
  <si>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</si>
  <si>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</si>
  <si>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</si>
  <si>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</si>
  <si>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</si>
  <si>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</si>
  <si>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</si>
  <si>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</si>
  <si>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</si>
  <si>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</si>
  <si>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</si>
  <si>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</si>
  <si>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</si>
  <si>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</si>
  <si>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</si>
  <si>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</si>
  <si>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</si>
  <si>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</si>
  <si>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</si>
  <si>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</si>
  <si>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</si>
  <si>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</si>
  <si>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</si>
  <si>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</si>
  <si>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</si>
  <si>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</si>
  <si>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</si>
  <si>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</si>
  <si>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</si>
  <si>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</si>
  <si>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</si>
  <si>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</si>
  <si>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</si>
  <si>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</si>
  <si>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</si>
  <si>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</si>
  <si>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</si>
  <si>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</si>
  <si>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</si>
  <si>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</si>
  <si>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</si>
  <si>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</si>
  <si>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</si>
  <si>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</si>
  <si>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</si>
  <si>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</si>
  <si>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</si>
  <si>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</si>
  <si>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</si>
  <si>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</si>
  <si>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</si>
  <si>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</si>
  <si>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</si>
  <si>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</si>
  <si>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</si>
  <si>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</si>
  <si>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</si>
  <si>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</si>
  <si>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</si>
  <si>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</si>
  <si>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</si>
  <si>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</si>
  <si>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</si>
  <si>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</si>
  <si>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</si>
  <si>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</si>
  <si>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</si>
  <si>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</si>
  <si>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</si>
  <si>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</si>
  <si>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</si>
  <si>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</si>
  <si>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</si>
  <si>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</si>
  <si>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</si>
  <si>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</si>
  <si>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</si>
  <si>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</si>
  <si>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</si>
  <si>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</si>
  <si>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</si>
  <si>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</si>
  <si>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</si>
  <si>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</si>
  <si>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</si>
  <si>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</si>
  <si>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</si>
  <si>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</si>
  <si>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</si>
  <si>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</si>
  <si>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</si>
  <si>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</si>
  <si>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</si>
  <si>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</si>
  <si>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</si>
  <si>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</si>
  <si>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</si>
  <si>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</si>
  <si>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</si>
  <si>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</si>
  <si>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</si>
  <si>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</si>
  <si>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</si>
  <si>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</si>
  <si>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</si>
  <si>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</si>
  <si>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</si>
  <si>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</si>
  <si>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</si>
  <si>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</si>
  <si>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</si>
  <si>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</si>
  <si>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</si>
  <si>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</si>
  <si>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</si>
  <si>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</si>
  <si>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</si>
  <si>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</si>
  <si>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</si>
  <si>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</si>
  <si>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</si>
  <si>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</si>
  <si>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</si>
  <si>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</si>
  <si>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</si>
  <si>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</si>
  <si>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</si>
  <si>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</si>
  <si>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</si>
  <si>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</si>
  <si>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</si>
  <si>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</si>
  <si>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</si>
  <si>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</si>
  <si>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</si>
  <si>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</si>
  <si>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</si>
  <si>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</si>
  <si>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</si>
  <si>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</si>
  <si>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</si>
  <si>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</si>
  <si>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</si>
  <si>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</si>
  <si>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</si>
  <si>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</si>
  <si>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</si>
  <si>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</si>
  <si>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</si>
  <si>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</si>
  <si>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</si>
  <si>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</si>
  <si>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</si>
  <si>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</si>
  <si>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</si>
  <si>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</si>
  <si>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</si>
  <si>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</si>
  <si>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</si>
  <si>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</si>
  <si>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</si>
  <si>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</si>
  <si>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</si>
  <si>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</si>
  <si>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</si>
  <si>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</si>
  <si>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</si>
  <si>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</si>
  <si>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</si>
  <si>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</si>
  <si>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</si>
  <si>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</si>
  <si>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</si>
  <si>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</si>
  <si>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</si>
  <si>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</si>
  <si>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</si>
  <si>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</si>
  <si>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</si>
  <si>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</si>
  <si>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</si>
  <si>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</si>
  <si>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</si>
  <si>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</si>
  <si>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</si>
  <si>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</si>
  <si>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</si>
  <si>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</si>
  <si>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</si>
  <si>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</si>
  <si>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</si>
  <si>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</si>
  <si>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</si>
  <si>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</si>
  <si>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</si>
  <si>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</si>
  <si>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</si>
  <si>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</si>
  <si>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</si>
  <si>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</si>
  <si>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</si>
  <si>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</si>
  <si>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</si>
  <si>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</si>
  <si>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</si>
  <si>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</si>
  <si>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</si>
  <si>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</si>
  <si>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</si>
  <si>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</si>
  <si>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</si>
  <si>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</si>
  <si>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</si>
  <si>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</si>
  <si>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</si>
  <si>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</si>
  <si>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</si>
  <si>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</si>
  <si>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</si>
  <si>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</si>
  <si>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</si>
  <si>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</si>
  <si>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</si>
  <si>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</si>
  <si>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</si>
  <si>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</si>
  <si>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</si>
  <si>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</si>
  <si>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</si>
  <si>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</si>
  <si>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</si>
  <si>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</si>
  <si>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</si>
  <si>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</si>
  <si>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</si>
  <si>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</si>
  <si>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</si>
  <si>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</si>
  <si>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</si>
  <si>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</si>
  <si>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</si>
  <si>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</si>
  <si>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</si>
  <si>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</si>
  <si>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</si>
  <si>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</si>
  <si>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</si>
  <si>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</si>
  <si>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</si>
  <si>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</si>
  <si>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</si>
  <si>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</si>
  <si>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</si>
  <si>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</si>
  <si>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</si>
  <si>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</si>
  <si>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</si>
  <si>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</si>
  <si>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</si>
  <si>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</si>
  <si>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</si>
  <si>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</si>
  <si>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</si>
  <si>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</si>
  <si>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</si>
  <si>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</si>
  <si>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</si>
  <si>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</si>
  <si>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</si>
  <si>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</si>
  <si>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</si>
  <si>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</si>
  <si>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</si>
  <si>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</si>
  <si>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</si>
  <si>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</si>
  <si>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</si>
  <si>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</si>
  <si>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</si>
  <si>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</si>
  <si>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</si>
  <si>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</si>
  <si>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</si>
  <si>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</si>
  <si>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</si>
  <si>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</si>
  <si>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</si>
  <si>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</si>
  <si>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</si>
  <si>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</si>
  <si>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</si>
  <si>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</si>
  <si>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</si>
  <si>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</si>
  <si>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</si>
  <si>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</si>
  <si>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</si>
  <si>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</si>
  <si>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</si>
  <si>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</si>
  <si>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</si>
  <si>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</si>
  <si>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</si>
  <si>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</si>
  <si>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</si>
  <si>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</si>
  <si>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</si>
  <si>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</si>
  <si>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</si>
  <si>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</si>
  <si>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</si>
  <si>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</si>
  <si>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</si>
  <si>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</si>
  <si>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</si>
  <si>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</si>
  <si>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</si>
  <si>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</si>
  <si>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</si>
  <si>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</si>
  <si>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</si>
  <si>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</si>
  <si>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</si>
  <si>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</si>
  <si>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</si>
  <si>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</si>
  <si>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</si>
  <si>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</si>
  <si>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</si>
  <si>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</si>
  <si>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</si>
  <si>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</si>
  <si>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</si>
  <si>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</si>
  <si>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</si>
  <si>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</si>
  <si>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</si>
  <si>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</si>
  <si>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</si>
  <si>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</si>
  <si>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</si>
  <si>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</si>
  <si>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</si>
  <si>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</si>
  <si>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</si>
  <si>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</si>
  <si>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</si>
  <si>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</si>
  <si>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</si>
  <si>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</si>
  <si>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</si>
  <si>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</si>
  <si>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</si>
  <si>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</si>
  <si>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</si>
  <si>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</si>
  <si>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</si>
  <si>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</si>
  <si>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</si>
  <si>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</si>
  <si>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</si>
  <si>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</si>
  <si>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</si>
  <si>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</si>
  <si>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</si>
  <si>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</si>
  <si>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</si>
  <si>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</si>
  <si>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</si>
  <si>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</si>
  <si>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</si>
  <si>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</si>
  <si>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</si>
  <si>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</si>
  <si>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</si>
  <si>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</si>
  <si>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</si>
  <si>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</si>
  <si>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</si>
  <si>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</si>
  <si>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</si>
  <si>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</si>
  <si>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</si>
  <si>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</si>
  <si>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</si>
  <si>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</si>
  <si>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</si>
  <si>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</si>
  <si>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</si>
  <si>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</si>
  <si>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</si>
  <si>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</si>
  <si>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</si>
  <si>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</si>
  <si>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</si>
  <si>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</si>
  <si>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</si>
  <si>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</si>
  <si>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</si>
  <si>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</si>
  <si>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</si>
  <si>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</si>
  <si>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</si>
  <si>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</si>
  <si>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</si>
  <si>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</si>
  <si>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</si>
  <si>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</si>
  <si>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</si>
  <si>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</si>
  <si>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</si>
  <si>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</si>
  <si>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</si>
  <si>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</si>
  <si>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</si>
  <si>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</si>
  <si>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</si>
  <si>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</si>
  <si>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</si>
  <si>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</si>
  <si>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</si>
  <si>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</si>
  <si>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</si>
  <si>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</si>
  <si>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</si>
  <si>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</si>
  <si>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</si>
  <si>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</si>
  <si>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</si>
  <si>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</si>
  <si>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</si>
  <si>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</si>
  <si>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</si>
  <si>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</si>
  <si>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</si>
  <si>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</si>
  <si>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</si>
  <si>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</si>
  <si>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</si>
  <si>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</si>
  <si>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</si>
  <si>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</si>
  <si>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</si>
  <si>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</si>
  <si>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</si>
  <si>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</si>
  <si>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</si>
  <si>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</si>
  <si>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</si>
  <si>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</si>
  <si>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</si>
  <si>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</si>
  <si>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</si>
  <si>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</si>
  <si>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</si>
  <si>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</si>
  <si>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</si>
  <si>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</si>
  <si>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</si>
  <si>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</si>
  <si>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</si>
  <si>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</si>
  <si>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</si>
  <si>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</si>
  <si>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</si>
  <si>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</si>
  <si>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</si>
  <si>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</si>
  <si>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</si>
  <si>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</si>
  <si>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</si>
  <si>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</si>
  <si>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</si>
  <si>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</si>
  <si>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</si>
  <si>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</si>
  <si>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</si>
  <si>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</si>
  <si>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</si>
  <si>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</si>
  <si>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</si>
  <si>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</si>
  <si>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</si>
  <si>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</si>
  <si>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</si>
  <si>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</si>
  <si>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</si>
  <si>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</si>
  <si>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</si>
  <si>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</si>
  <si>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</si>
  <si>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</si>
  <si>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</si>
  <si>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</si>
  <si>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</si>
  <si>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</si>
  <si>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</si>
  <si>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</si>
  <si>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</si>
  <si>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</si>
  <si>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</si>
  <si>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</si>
  <si>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</si>
  <si>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</si>
  <si>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</si>
  <si>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</si>
  <si>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</si>
  <si>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</si>
  <si>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</si>
  <si>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</si>
  <si>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</si>
  <si>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</si>
  <si>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</si>
  <si>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</si>
  <si>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</si>
  <si>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</si>
  <si>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</si>
  <si>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</si>
  <si>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</si>
  <si>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</si>
  <si>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</si>
  <si>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</si>
  <si>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</si>
  <si>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</si>
  <si>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</si>
  <si>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</si>
  <si>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</si>
  <si>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</si>
  <si>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</si>
  <si>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</si>
  <si>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</si>
  <si>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</si>
  <si>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</si>
  <si>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</si>
  <si>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</si>
  <si>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</si>
  <si>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</si>
  <si>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</si>
  <si>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</si>
  <si>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</si>
  <si>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</si>
  <si>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</si>
  <si>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</si>
  <si>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</si>
  <si>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</si>
  <si>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</si>
  <si>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</si>
  <si>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</si>
  <si>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</si>
  <si>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</si>
  <si>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</si>
  <si>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</si>
  <si>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</si>
  <si>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</si>
  <si>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</si>
  <si>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</si>
  <si>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</si>
  <si>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</si>
  <si>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</si>
  <si>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</si>
  <si>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</si>
  <si>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</si>
  <si>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</si>
  <si>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</si>
  <si>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</si>
  <si>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</si>
  <si>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</si>
  <si>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</si>
  <si>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</si>
  <si>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</si>
  <si>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</si>
  <si>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</si>
  <si>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</si>
  <si>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</si>
  <si>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</si>
  <si>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</si>
  <si>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</si>
  <si>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</si>
  <si>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</si>
  <si>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</si>
  <si>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</si>
  <si>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</si>
  <si>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</si>
  <si>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</si>
  <si>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</si>
  <si>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</si>
  <si>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</si>
  <si>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</si>
  <si>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</si>
  <si>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</si>
  <si>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</si>
  <si>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</si>
  <si>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</si>
  <si>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</si>
  <si>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</si>
  <si>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</si>
  <si>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</si>
  <si>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</si>
  <si>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</si>
  <si>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</si>
  <si>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</si>
  <si>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</si>
  <si>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</si>
  <si>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</si>
  <si>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</si>
  <si>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</si>
  <si>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</si>
  <si>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</si>
  <si>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</si>
  <si>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</si>
  <si>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</si>
  <si>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</si>
  <si>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</si>
  <si>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</si>
  <si>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</si>
  <si>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</si>
  <si>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</si>
  <si>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</si>
  <si>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</si>
  <si>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</si>
  <si>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</si>
  <si>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</si>
  <si>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</si>
  <si>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</si>
  <si>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</si>
  <si>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</si>
  <si>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</si>
  <si>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</si>
  <si>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</si>
  <si>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サプライチェーン調査結果活用データベースシステムの構築</t>
    <rPh sb="8" eb="10">
      <t>チョウサ</t>
    </rPh>
    <rPh sb="10" eb="12">
      <t>ケッカ</t>
    </rPh>
    <rPh sb="12" eb="14">
      <t>カツヨウ</t>
    </rPh>
    <rPh sb="25" eb="27">
      <t>コウチク</t>
    </rPh>
    <phoneticPr fontId="5"/>
  </si>
  <si>
    <t>防衛装備庁</t>
    <rPh sb="0" eb="2">
      <t>ボウエイ</t>
    </rPh>
    <rPh sb="2" eb="4">
      <t>ソウビ</t>
    </rPh>
    <rPh sb="4" eb="5">
      <t>チョウ</t>
    </rPh>
    <phoneticPr fontId="5"/>
  </si>
  <si>
    <t>装備政策課</t>
    <rPh sb="0" eb="2">
      <t>ソウビ</t>
    </rPh>
    <rPh sb="2" eb="4">
      <t>セイサク</t>
    </rPh>
    <rPh sb="4" eb="5">
      <t>カ</t>
    </rPh>
    <phoneticPr fontId="5"/>
  </si>
  <si>
    <t>装備政策課長
弓削　州司</t>
    <rPh sb="0" eb="2">
      <t>ソウビ</t>
    </rPh>
    <rPh sb="2" eb="4">
      <t>セイサク</t>
    </rPh>
    <rPh sb="4" eb="5">
      <t>カ</t>
    </rPh>
    <rPh sb="5" eb="6">
      <t>チョウ</t>
    </rPh>
    <rPh sb="7" eb="9">
      <t>ユゲ</t>
    </rPh>
    <rPh sb="10" eb="11">
      <t>シュウ</t>
    </rPh>
    <rPh sb="11" eb="12">
      <t>ジ</t>
    </rPh>
    <phoneticPr fontId="5"/>
  </si>
  <si>
    <t>○</t>
  </si>
  <si>
    <t>防衛省設置法第３７条</t>
    <rPh sb="0" eb="2">
      <t>ボウエイ</t>
    </rPh>
    <rPh sb="2" eb="3">
      <t>ショウ</t>
    </rPh>
    <rPh sb="3" eb="6">
      <t>セッチホウ</t>
    </rPh>
    <rPh sb="6" eb="7">
      <t>ダイ</t>
    </rPh>
    <rPh sb="9" eb="10">
      <t>ジョウ</t>
    </rPh>
    <phoneticPr fontId="5"/>
  </si>
  <si>
    <t>平成３１年度以降に係る防衛計画の大綱、中期防衛力整備計画（平成３１年度～平成３５年度）（平成３０年１２月１８日　国家安全保障会議決定及び閣議決定）</t>
    <phoneticPr fontId="5"/>
  </si>
  <si>
    <t>　昨今の厳しい財政事情や装備品等の高度化・複雑化に伴う単価上昇等を背景に調達数量は減少傾向にあり、国内の防衛産業について、プライム企業を頂点として構成される重層的なサプライチェーンの実態を適切に把握する必要がある。サプライチェーン情報をデータベース化し、迅速かつ適切な集約・管理・分析を実現し、サプライチェーンに関する現状及び問題点等を把握する。</t>
    <phoneticPr fontId="5"/>
  </si>
  <si>
    <t>　過去のサプライチェーンの調査の結果及び今後実施予定のサプライチェーンの調査結果の集約、管理及び分析を迅速・適切に行うため、サプライチェーン調査結果をデータベース化する。
　これまでに実施したサプライチェーン調査結果及び今後実施するサプライチェーンの調査結果を逐次データベース化して、国内の技術基盤・産業基盤を適切に把握・分析するための基盤を確立する。本データベースを用いて、防衛産業のサプライチェーン構造の可視化及び代替が困難な技術を有する企業の把握等、施策立案に資する分析を実施する。</t>
    <phoneticPr fontId="5"/>
  </si>
  <si>
    <t>-</t>
  </si>
  <si>
    <t>-</t>
    <phoneticPr fontId="5"/>
  </si>
  <si>
    <t>情報処理業務庁費</t>
    <rPh sb="0" eb="4">
      <t>ジョウホウショリ</t>
    </rPh>
    <rPh sb="4" eb="6">
      <t>ギョウム</t>
    </rPh>
    <rPh sb="6" eb="8">
      <t>チョウヒ</t>
    </rPh>
    <phoneticPr fontId="5"/>
  </si>
  <si>
    <t>本事業は、サプライチェーン調査の結果をデータベース化し分析を行うことにより、他の施策の具体化に活用しようとするものである。この事業自体は定量的な目標を設定した上で行う性質の事業ではない。
その上で、令和元年度までに６０品目についてサプライチェーン調査を実施し、その結果を順次データベース化している。本データベースはすでに他省庁との連携や企業支援施策に活用している。</t>
    <phoneticPr fontId="5"/>
  </si>
  <si>
    <t>サプライチェーンの調査結果を活用可能とするデータベースを運用する。</t>
    <phoneticPr fontId="5"/>
  </si>
  <si>
    <t>データベースへのアクセス件数</t>
    <phoneticPr fontId="5"/>
  </si>
  <si>
    <t>件</t>
    <rPh sb="0" eb="1">
      <t>ケン</t>
    </rPh>
    <phoneticPr fontId="5"/>
  </si>
  <si>
    <t>サプライチェーンの調査結果をデータベースに登録した件数</t>
    <phoneticPr fontId="5"/>
  </si>
  <si>
    <t>単位当たりコスト
＝執行額（x）／データベースに登録した件数（ｙ）
（百万／件）　　　　　　　　　　　　　　　　　　　　　　　　　　　　</t>
  </si>
  <si>
    <t>百万円/件</t>
    <rPh sb="0" eb="2">
      <t>ヒャクマン</t>
    </rPh>
    <rPh sb="2" eb="3">
      <t>エン</t>
    </rPh>
    <rPh sb="4" eb="5">
      <t>ケン</t>
    </rPh>
    <phoneticPr fontId="5"/>
  </si>
  <si>
    <t>x/ｙ</t>
  </si>
  <si>
    <t>49/12</t>
    <phoneticPr fontId="5"/>
  </si>
  <si>
    <t>Ⅰ－２　我が国自身の防衛体制の強化（防衛力の中心的な構成要素の強化における優先事項）</t>
    <phoneticPr fontId="5"/>
  </si>
  <si>
    <t>Ⅰ－２－（５）　産業基盤の強靭化</t>
    <phoneticPr fontId="5"/>
  </si>
  <si>
    <t>装備品のサプライチェーンのリスク管理強化</t>
    <phoneticPr fontId="5"/>
  </si>
  <si>
    <t>令和５年度</t>
    <phoneticPr fontId="5"/>
  </si>
  <si>
    <t>技術基盤・産業基盤の維持・強化に資する適切な施策を立案する上で、サプライチェーンに関する情報を集約・管理・分析するためのデータベースを整備・運用することは必須である。</t>
    <phoneticPr fontId="5"/>
  </si>
  <si>
    <t>技術基盤・産業基盤に係るサプライチェーンの情報を集約・管理・分析するデータベースを整備・運用することは、防衛装備庁で行うべき事業である。</t>
    <phoneticPr fontId="5"/>
  </si>
  <si>
    <t>技術基盤・産業基盤の維持・強化を図る上で、サプライチェーンの状況を把握・分析するための基盤としてデータベースを整備・運用することは必須である。</t>
    <phoneticPr fontId="5"/>
  </si>
  <si>
    <t>当該事業における調達はいずれも一般競争入札により、しかるべき手続きによる競争性を確保した上で契約を締結したものであり、支出先の選定は妥当である。</t>
    <phoneticPr fontId="5"/>
  </si>
  <si>
    <t>仕様書により、官民の役割分担を明らかにした上で契約を実施しており、負担関係は妥当である。</t>
    <phoneticPr fontId="5"/>
  </si>
  <si>
    <t>一般競争により選定したものであるため、単位あたりのコストの水準は妥当である。</t>
    <phoneticPr fontId="5"/>
  </si>
  <si>
    <t>データベースを整備・運用する上で必要な調達のみを実施するとともに、運用にあたっては、支援要件を真に必要なもののみに絞り込み役務調達を実施している。</t>
    <phoneticPr fontId="5"/>
  </si>
  <si>
    <t>必要要件を毎年見直し真に必要な要件に絞り込む等、継続的にコスト削減を図っている。</t>
    <phoneticPr fontId="5"/>
  </si>
  <si>
    <t>サプライチェーンの調査結果をデータベースに蓄積して、多岐かつ膨大な分量のサプライチェーンに関する情報を有効に活用可能となっている。</t>
    <phoneticPr fontId="5"/>
  </si>
  <si>
    <t>過去の調査結果及び今後取得する調査結果をデータベース化し、防衛装備庁自ら分析等実施することにより、外部委託等に要する費用を低減できる。</t>
    <phoneticPr fontId="5"/>
  </si>
  <si>
    <t>令和元年度までの活動に引き続き、他省庁との連携や企業支援施策も含め、当初の見込み以上の活動実績を得た。</t>
    <phoneticPr fontId="5"/>
  </si>
  <si>
    <t>サプライチェーン構造の現状把握、個々のサプライヤの状況把握等に活用している。</t>
    <phoneticPr fontId="5"/>
  </si>
  <si>
    <t>無</t>
  </si>
  <si>
    <t>‐</t>
  </si>
  <si>
    <t>情報処理業務庁費</t>
    <rPh sb="0" eb="8">
      <t>ジョウホウショリギョウムチョウヒ</t>
    </rPh>
    <phoneticPr fontId="5"/>
  </si>
  <si>
    <t>サプライチェーン調査結果活用データベースの業務支援</t>
    <rPh sb="8" eb="14">
      <t>チョウサケッカカツヨウ</t>
    </rPh>
    <rPh sb="21" eb="23">
      <t>ギョウム</t>
    </rPh>
    <rPh sb="23" eb="25">
      <t>シエン</t>
    </rPh>
    <phoneticPr fontId="5"/>
  </si>
  <si>
    <t>サプライチェーン調査結果活用データベースの運用管理</t>
    <rPh sb="8" eb="12">
      <t>チョウサケッカ</t>
    </rPh>
    <rPh sb="12" eb="14">
      <t>カツヨウ</t>
    </rPh>
    <rPh sb="21" eb="23">
      <t>ウンヨウ</t>
    </rPh>
    <rPh sb="23" eb="25">
      <t>カンリ</t>
    </rPh>
    <phoneticPr fontId="5"/>
  </si>
  <si>
    <t>日本情報通信（株）</t>
    <rPh sb="0" eb="6">
      <t>ニホンジョウホウツウシン</t>
    </rPh>
    <rPh sb="6" eb="9">
      <t>カブ</t>
    </rPh>
    <phoneticPr fontId="5"/>
  </si>
  <si>
    <t>サプライチェーン調査結果活用データベースの運用管理</t>
    <rPh sb="8" eb="14">
      <t>チョウサケッカカツヨウ</t>
    </rPh>
    <rPh sb="21" eb="23">
      <t>ウンヨウ</t>
    </rPh>
    <rPh sb="23" eb="25">
      <t>カンリ</t>
    </rPh>
    <phoneticPr fontId="5"/>
  </si>
  <si>
    <t>（株）ＳＨＮｅｔ</t>
    <phoneticPr fontId="5"/>
  </si>
  <si>
    <t>サプライチェーン調査結果活用データベースの業務支援</t>
    <phoneticPr fontId="5"/>
  </si>
  <si>
    <t>防衛省（0257）</t>
    <phoneticPr fontId="5"/>
  </si>
  <si>
    <t>防衛省（0267）</t>
    <phoneticPr fontId="5"/>
  </si>
  <si>
    <t>新28-0004</t>
    <phoneticPr fontId="5"/>
  </si>
  <si>
    <t>20/6</t>
    <phoneticPr fontId="5"/>
  </si>
  <si>
    <t>サプライチェーンに関する調査結果をデータベース化し、サプライチェーン構造の可視化等の分析を実施して、技術基盤・産業基盤を維持・強化するための施策立案に資する。平成３０年度は１２件の調査結果をデータベース化するとともにデータベースシステムを整備し、サプライチェーンの可視化及びアンケート結果の集計・分析等を実施した。令和元年度においては４件の調査結果をデータベース化するとともに、新たな調査結果のデータベース化の準備を進めた。令和２年度においては、５５件の結果のデータベース化を完了させるとともに、これまでの運用実績を踏まえた課題解決のため、システムの改善を実施した。</t>
    <rPh sb="168" eb="169">
      <t>ケン</t>
    </rPh>
    <rPh sb="170" eb="172">
      <t>チョウサ</t>
    </rPh>
    <rPh sb="172" eb="174">
      <t>ケッカ</t>
    </rPh>
    <rPh sb="181" eb="182">
      <t>カ</t>
    </rPh>
    <rPh sb="212" eb="214">
      <t>レイワ</t>
    </rPh>
    <rPh sb="215" eb="216">
      <t>ネン</t>
    </rPh>
    <rPh sb="216" eb="217">
      <t>ド</t>
    </rPh>
    <rPh sb="225" eb="226">
      <t>ケン</t>
    </rPh>
    <rPh sb="227" eb="229">
      <t>ケッカ</t>
    </rPh>
    <rPh sb="236" eb="237">
      <t>カ</t>
    </rPh>
    <rPh sb="238" eb="240">
      <t>カンリョウ</t>
    </rPh>
    <rPh sb="253" eb="255">
      <t>ウンヨウ</t>
    </rPh>
    <rPh sb="255" eb="257">
      <t>ジッセキ</t>
    </rPh>
    <rPh sb="258" eb="259">
      <t>フ</t>
    </rPh>
    <rPh sb="262" eb="264">
      <t>カダイ</t>
    </rPh>
    <rPh sb="264" eb="266">
      <t>カイケツ</t>
    </rPh>
    <rPh sb="275" eb="277">
      <t>カイゼン</t>
    </rPh>
    <rPh sb="278" eb="280">
      <t>ジッシ</t>
    </rPh>
    <phoneticPr fontId="5"/>
  </si>
  <si>
    <t>30/55</t>
    <phoneticPr fontId="5"/>
  </si>
  <si>
    <t>-</t>
    <phoneticPr fontId="5"/>
  </si>
  <si>
    <t>-</t>
    <phoneticPr fontId="5"/>
  </si>
  <si>
    <t>１　必要性
　　技術基盤・産業基盤は我が国の防衛力を支える重要かつ不可欠な基盤である。我が国として技術基盤・産業基盤を維持強化することは、極めて重要であり、技術基盤・産業基盤の維持・強化に資する施策の立案のために、必要な情報を収集・管理・分析するためのデータベースシステムを整備・運用してゆく必要がある。　　
２　効率性
　　調達要求においては、必要要件を真に必要な事項に絞り込むとともに、一般競争入札により競争性を確保することにより、最小限のコストとなるように努めている。
３　有効性
　　本データベースを整備することで、多岐かつ膨大な分量となる調査結果を管理・分析して、蓄積したサプライチェーンの調査結果から適切な施策課題を案出し施策の具体化のために有効活用可能となる態勢を確立できる。</t>
    <phoneticPr fontId="5"/>
  </si>
  <si>
    <t>要求段階において必要要件を真に必要なものに絞る等、今後の維持・運用についてもコスト抑制に向けて取り組んでいく。</t>
    <phoneticPr fontId="5"/>
  </si>
  <si>
    <t>　昨今の厳しい財政事情や装備品等の高度化・複雑化に伴う単価上昇等を背景に調達数量は減少傾向にあり、国内の防衛産業について、プライム企業を頂点として構成される重層的なサプライチェーンの実態を適切に把握する必要がある。サプライチェーン情報をデータベース化し、迅速かつ適切な集約・管理・分析を実現し、サプライチェーンに関する現状及び問題点等を把握する。</t>
  </si>
  <si>
    <t>サプライチェーン調査の実施、供給途絶などのリスクに対処するため、事業承継などの分野での他省庁の支援ツールとの連携の検討、中小企業の生産効率向上策の検討</t>
    <phoneticPr fontId="5"/>
  </si>
  <si>
    <t>●主要装備品６０品目についてサプライチェーン調査を実施し、調査により得られたサプライチェーン情報の活用のため、その結果を順次データベース化した。</t>
    <phoneticPr fontId="5"/>
  </si>
  <si>
    <t>24/4</t>
    <phoneticPr fontId="5"/>
  </si>
  <si>
    <t>-</t>
    <phoneticPr fontId="5"/>
  </si>
  <si>
    <t>A.日本情報通信（株）</t>
    <rPh sb="2" eb="4">
      <t>ニホン</t>
    </rPh>
    <rPh sb="4" eb="6">
      <t>ジョウホウ</t>
    </rPh>
    <rPh sb="6" eb="8">
      <t>ツウシン</t>
    </rPh>
    <rPh sb="8" eb="11">
      <t>カブ</t>
    </rPh>
    <phoneticPr fontId="5"/>
  </si>
  <si>
    <t>B.（株）ＳＨＮｅｔ</t>
    <rPh sb="2" eb="5">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</si>
</sst>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178595</xdr:colOff>
      <xdr:row>749</xdr:row>
      <xdr:rowOff>154781</xdr:rowOff>
    </xdr:from>
    <xdr:to>
      <xdr:col>44</xdr:col>
      <xdr:colOff>71439</xdr:colOff>
      <xdr:row>760</xdr:row>
      <xdr:rowOff>236994</xdr:rowOff>
    </xdr:to>
    <xdr:pic>
      <xdr:nvPicPr>
        <xdr:cNvPr id="5" name="図 4"/>
        <xdr:cNvPicPr>
          <a:picLocks noChangeAspect="1"/>
        </xdr:cNvPicPr>
      </xdr:nvPicPr>
      <xdr:blipFill>
        <a:blip xmlns:r="http://schemas.openxmlformats.org/officeDocument/2006/relationships" r:embed="rId1"/>
        <a:stretch>
          <a:fillRect/>
        </a:stretch>
      </xdr:blipFill>
      <xdr:spPr>
        <a:xfrm>
          <a:off x="2405064" y="48815625"/>
          <a:ext cx="6572250" cy="4011275"/>
        </a:xfrm>
        <a:prstGeom prst="rect">
          <a:avLst/>
        </a:prstGeom>
      </xdr:spPr>
    </xdr:pic>
    <xdr:clientData/>
  </xdr:twoCellAnchor>
  <xdr:oneCellAnchor>
    <xdr:from>
      <xdr:col>16</xdr:col>
      <xdr:colOff>123265</xdr:colOff>
      <xdr:row>756</xdr:row>
      <xdr:rowOff>33617</xdr:rowOff>
    </xdr:from>
    <xdr:ext cx="318998" cy="280205"/>
    <xdr:sp macro="" textlink="">
      <xdr:nvSpPr>
        <xdr:cNvPr id="2" name="テキスト ボックス 1"/>
        <xdr:cNvSpPr txBox="1"/>
      </xdr:nvSpPr>
      <xdr:spPr>
        <a:xfrm>
          <a:off x="3350559" y="51255705"/>
          <a:ext cx="31899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A.</a:t>
          </a:r>
        </a:p>
      </xdr:txBody>
    </xdr:sp>
    <xdr:clientData/>
  </xdr:oneCellAnchor>
  <xdr:oneCellAnchor>
    <xdr:from>
      <xdr:col>34</xdr:col>
      <xdr:colOff>197224</xdr:colOff>
      <xdr:row>756</xdr:row>
      <xdr:rowOff>29135</xdr:rowOff>
    </xdr:from>
    <xdr:ext cx="312008" cy="280205"/>
    <xdr:sp macro="" textlink="">
      <xdr:nvSpPr>
        <xdr:cNvPr id="8" name="テキスト ボックス 7"/>
        <xdr:cNvSpPr txBox="1"/>
      </xdr:nvSpPr>
      <xdr:spPr>
        <a:xfrm>
          <a:off x="7055224" y="51251223"/>
          <a:ext cx="31200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B.</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3" sqref="BJ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713</v>
      </c>
      <c r="AK2" s="942"/>
      <c r="AL2" s="942"/>
      <c r="AM2" s="942"/>
      <c r="AN2" s="98" t="s">
        <v>407</v>
      </c>
      <c r="AO2" s="942">
        <v>20</v>
      </c>
      <c r="AP2" s="942"/>
      <c r="AQ2" s="942"/>
      <c r="AR2" s="99" t="s">
        <v>712</v>
      </c>
      <c r="AS2" s="948">
        <v>265</v>
      </c>
      <c r="AT2" s="948"/>
      <c r="AU2" s="948"/>
      <c r="AV2" s="98" t="str">
        <f>IF(AW2="","","-")</f>
        <v/>
      </c>
      <c r="AW2" s="908"/>
      <c r="AX2" s="908"/>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714</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507</v>
      </c>
      <c r="H5" s="834"/>
      <c r="I5" s="834"/>
      <c r="J5" s="834"/>
      <c r="K5" s="834"/>
      <c r="L5" s="834"/>
      <c r="M5" s="835" t="s">
        <v>66</v>
      </c>
      <c r="N5" s="836"/>
      <c r="O5" s="836"/>
      <c r="P5" s="836"/>
      <c r="Q5" s="836"/>
      <c r="R5" s="837"/>
      <c r="S5" s="838" t="s">
        <v>70</v>
      </c>
      <c r="T5" s="834"/>
      <c r="U5" s="834"/>
      <c r="V5" s="834"/>
      <c r="W5" s="834"/>
      <c r="X5" s="839"/>
      <c r="Y5" s="695" t="s">
        <v>3</v>
      </c>
      <c r="Z5" s="542"/>
      <c r="AA5" s="542"/>
      <c r="AB5" s="542"/>
      <c r="AC5" s="542"/>
      <c r="AD5" s="543"/>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721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7"/>
      <c r="I8" s="717"/>
      <c r="J8" s="717"/>
      <c r="K8" s="717"/>
      <c r="L8" s="717"/>
      <c r="M8" s="717"/>
      <c r="N8" s="717"/>
      <c r="O8" s="717"/>
      <c r="P8" s="717"/>
      <c r="Q8" s="717"/>
      <c r="R8" s="717"/>
      <c r="S8" s="717"/>
      <c r="T8" s="717"/>
      <c r="U8" s="717"/>
      <c r="V8" s="717"/>
      <c r="W8" s="717"/>
      <c r="X8" s="944"/>
      <c r="Y8" s="840" t="s">
        <v>257</v>
      </c>
      <c r="Z8" s="841"/>
      <c r="AA8" s="841"/>
      <c r="AB8" s="841"/>
      <c r="AC8" s="841"/>
      <c r="AD8" s="842"/>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49</v>
      </c>
      <c r="Q13" s="655"/>
      <c r="R13" s="655"/>
      <c r="S13" s="655"/>
      <c r="T13" s="655"/>
      <c r="U13" s="655"/>
      <c r="V13" s="656"/>
      <c r="W13" s="654">
        <v>50</v>
      </c>
      <c r="X13" s="655"/>
      <c r="Y13" s="655"/>
      <c r="Z13" s="655"/>
      <c r="AA13" s="655"/>
      <c r="AB13" s="655"/>
      <c r="AC13" s="656"/>
      <c r="AD13" s="654">
        <v>50</v>
      </c>
      <c r="AE13" s="655"/>
      <c r="AF13" s="655"/>
      <c r="AG13" s="655"/>
      <c r="AH13" s="655"/>
      <c r="AI13" s="655"/>
      <c r="AJ13" s="656"/>
      <c r="AK13" s="654">
        <v>19</v>
      </c>
      <c r="AL13" s="655"/>
      <c r="AM13" s="655"/>
      <c r="AN13" s="655"/>
      <c r="AO13" s="655"/>
      <c r="AP13" s="655"/>
      <c r="AQ13" s="656"/>
      <c r="AR13" s="917" t="s">
        <v>775</v>
      </c>
      <c r="AS13" s="918"/>
      <c r="AT13" s="918"/>
      <c r="AU13" s="918"/>
      <c r="AV13" s="918"/>
      <c r="AW13" s="918"/>
      <c r="AX13" s="919"/>
    </row>
    <row r="14" spans="1:50" ht="21" customHeight="1" x14ac:dyDescent="0.15">
      <c r="A14" s="611"/>
      <c r="B14" s="612"/>
      <c r="C14" s="612"/>
      <c r="D14" s="612"/>
      <c r="E14" s="612"/>
      <c r="F14" s="613"/>
      <c r="G14" s="722"/>
      <c r="H14" s="723"/>
      <c r="I14" s="708" t="s">
        <v>8</v>
      </c>
      <c r="J14" s="759"/>
      <c r="K14" s="759"/>
      <c r="L14" s="759"/>
      <c r="M14" s="759"/>
      <c r="N14" s="759"/>
      <c r="O14" s="760"/>
      <c r="P14" s="654" t="s">
        <v>775</v>
      </c>
      <c r="Q14" s="655"/>
      <c r="R14" s="655"/>
      <c r="S14" s="655"/>
      <c r="T14" s="655"/>
      <c r="U14" s="655"/>
      <c r="V14" s="656"/>
      <c r="W14" s="654" t="s">
        <v>775</v>
      </c>
      <c r="X14" s="655"/>
      <c r="Y14" s="655"/>
      <c r="Z14" s="655"/>
      <c r="AA14" s="655"/>
      <c r="AB14" s="655"/>
      <c r="AC14" s="656"/>
      <c r="AD14" s="654" t="s">
        <v>775</v>
      </c>
      <c r="AE14" s="655"/>
      <c r="AF14" s="655"/>
      <c r="AG14" s="655"/>
      <c r="AH14" s="655"/>
      <c r="AI14" s="655"/>
      <c r="AJ14" s="656"/>
      <c r="AK14" s="654" t="s">
        <v>775</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775</v>
      </c>
      <c r="Q15" s="655"/>
      <c r="R15" s="655"/>
      <c r="S15" s="655"/>
      <c r="T15" s="655"/>
      <c r="U15" s="655"/>
      <c r="V15" s="656"/>
      <c r="W15" s="654" t="s">
        <v>775</v>
      </c>
      <c r="X15" s="655"/>
      <c r="Y15" s="655"/>
      <c r="Z15" s="655"/>
      <c r="AA15" s="655"/>
      <c r="AB15" s="655"/>
      <c r="AC15" s="656"/>
      <c r="AD15" s="654" t="s">
        <v>775</v>
      </c>
      <c r="AE15" s="655"/>
      <c r="AF15" s="655"/>
      <c r="AG15" s="655"/>
      <c r="AH15" s="655"/>
      <c r="AI15" s="655"/>
      <c r="AJ15" s="656"/>
      <c r="AK15" s="654" t="s">
        <v>775</v>
      </c>
      <c r="AL15" s="655"/>
      <c r="AM15" s="655"/>
      <c r="AN15" s="655"/>
      <c r="AO15" s="655"/>
      <c r="AP15" s="655"/>
      <c r="AQ15" s="656"/>
      <c r="AR15" s="654" t="s">
        <v>725</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775</v>
      </c>
      <c r="Q16" s="655"/>
      <c r="R16" s="655"/>
      <c r="S16" s="655"/>
      <c r="T16" s="655"/>
      <c r="U16" s="655"/>
      <c r="V16" s="656"/>
      <c r="W16" s="654" t="s">
        <v>775</v>
      </c>
      <c r="X16" s="655"/>
      <c r="Y16" s="655"/>
      <c r="Z16" s="655"/>
      <c r="AA16" s="655"/>
      <c r="AB16" s="655"/>
      <c r="AC16" s="656"/>
      <c r="AD16" s="654" t="s">
        <v>775</v>
      </c>
      <c r="AE16" s="655"/>
      <c r="AF16" s="655"/>
      <c r="AG16" s="655"/>
      <c r="AH16" s="655"/>
      <c r="AI16" s="655"/>
      <c r="AJ16" s="656"/>
      <c r="AK16" s="654" t="s">
        <v>775</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775</v>
      </c>
      <c r="Q17" s="655"/>
      <c r="R17" s="655"/>
      <c r="S17" s="655"/>
      <c r="T17" s="655"/>
      <c r="U17" s="655"/>
      <c r="V17" s="656"/>
      <c r="W17" s="654" t="s">
        <v>775</v>
      </c>
      <c r="X17" s="655"/>
      <c r="Y17" s="655"/>
      <c r="Z17" s="655"/>
      <c r="AA17" s="655"/>
      <c r="AB17" s="655"/>
      <c r="AC17" s="656"/>
      <c r="AD17" s="654" t="s">
        <v>775</v>
      </c>
      <c r="AE17" s="655"/>
      <c r="AF17" s="655"/>
      <c r="AG17" s="655"/>
      <c r="AH17" s="655"/>
      <c r="AI17" s="655"/>
      <c r="AJ17" s="656"/>
      <c r="AK17" s="654" t="s">
        <v>775</v>
      </c>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4"/>
      <c r="H18" s="725"/>
      <c r="I18" s="713" t="s">
        <v>20</v>
      </c>
      <c r="J18" s="714"/>
      <c r="K18" s="714"/>
      <c r="L18" s="714"/>
      <c r="M18" s="714"/>
      <c r="N18" s="714"/>
      <c r="O18" s="715"/>
      <c r="P18" s="872">
        <f>SUM(P13:V17)</f>
        <v>49</v>
      </c>
      <c r="Q18" s="873"/>
      <c r="R18" s="873"/>
      <c r="S18" s="873"/>
      <c r="T18" s="873"/>
      <c r="U18" s="873"/>
      <c r="V18" s="874"/>
      <c r="W18" s="872">
        <f>SUM(W13:AC17)</f>
        <v>50</v>
      </c>
      <c r="X18" s="873"/>
      <c r="Y18" s="873"/>
      <c r="Z18" s="873"/>
      <c r="AA18" s="873"/>
      <c r="AB18" s="873"/>
      <c r="AC18" s="874"/>
      <c r="AD18" s="872">
        <f>SUM(AD13:AJ17)</f>
        <v>50</v>
      </c>
      <c r="AE18" s="873"/>
      <c r="AF18" s="873"/>
      <c r="AG18" s="873"/>
      <c r="AH18" s="873"/>
      <c r="AI18" s="873"/>
      <c r="AJ18" s="874"/>
      <c r="AK18" s="872">
        <f>SUM(AK13:AQ17)</f>
        <v>19</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49</v>
      </c>
      <c r="Q19" s="655"/>
      <c r="R19" s="655"/>
      <c r="S19" s="655"/>
      <c r="T19" s="655"/>
      <c r="U19" s="655"/>
      <c r="V19" s="656"/>
      <c r="W19" s="654">
        <v>24</v>
      </c>
      <c r="X19" s="655"/>
      <c r="Y19" s="655"/>
      <c r="Z19" s="655"/>
      <c r="AA19" s="655"/>
      <c r="AB19" s="655"/>
      <c r="AC19" s="656"/>
      <c r="AD19" s="654">
        <v>30</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1</v>
      </c>
      <c r="Q20" s="316"/>
      <c r="R20" s="316"/>
      <c r="S20" s="316"/>
      <c r="T20" s="316"/>
      <c r="U20" s="316"/>
      <c r="V20" s="316"/>
      <c r="W20" s="316">
        <f t="shared" ref="W20" si="0">IF(W18=0, "-", SUM(W19)/W18)</f>
        <v>0.48</v>
      </c>
      <c r="X20" s="316"/>
      <c r="Y20" s="316"/>
      <c r="Z20" s="316"/>
      <c r="AA20" s="316"/>
      <c r="AB20" s="316"/>
      <c r="AC20" s="316"/>
      <c r="AD20" s="316">
        <f t="shared" ref="AD20" si="1">IF(AD18=0, "-", SUM(AD19)/AD18)</f>
        <v>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0.48</v>
      </c>
      <c r="X21" s="316"/>
      <c r="Y21" s="316"/>
      <c r="Z21" s="316"/>
      <c r="AA21" s="316"/>
      <c r="AB21" s="316"/>
      <c r="AC21" s="316"/>
      <c r="AD21" s="316">
        <f t="shared" ref="AD21" si="3">IF(AD19=0, "-", SUM(AD19)/SUM(AD13,AD14))</f>
        <v>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710</v>
      </c>
      <c r="B22" s="971"/>
      <c r="C22" s="971"/>
      <c r="D22" s="971"/>
      <c r="E22" s="971"/>
      <c r="F22" s="972"/>
      <c r="G22" s="966" t="s">
        <v>333</v>
      </c>
      <c r="H22" s="222"/>
      <c r="I22" s="222"/>
      <c r="J22" s="222"/>
      <c r="K22" s="222"/>
      <c r="L22" s="222"/>
      <c r="M22" s="222"/>
      <c r="N22" s="222"/>
      <c r="O22" s="223"/>
      <c r="P22" s="931" t="s">
        <v>708</v>
      </c>
      <c r="Q22" s="222"/>
      <c r="R22" s="222"/>
      <c r="S22" s="222"/>
      <c r="T22" s="222"/>
      <c r="U22" s="222"/>
      <c r="V22" s="223"/>
      <c r="W22" s="931" t="s">
        <v>709</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726</v>
      </c>
      <c r="H23" s="968"/>
      <c r="I23" s="968"/>
      <c r="J23" s="968"/>
      <c r="K23" s="968"/>
      <c r="L23" s="968"/>
      <c r="M23" s="968"/>
      <c r="N23" s="968"/>
      <c r="O23" s="969"/>
      <c r="P23" s="917">
        <v>19</v>
      </c>
      <c r="Q23" s="918"/>
      <c r="R23" s="918"/>
      <c r="S23" s="918"/>
      <c r="T23" s="918"/>
      <c r="U23" s="918"/>
      <c r="V23" s="932"/>
      <c r="W23" s="917" t="s">
        <v>775</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725</v>
      </c>
      <c r="H24" s="934"/>
      <c r="I24" s="934"/>
      <c r="J24" s="934"/>
      <c r="K24" s="934"/>
      <c r="L24" s="934"/>
      <c r="M24" s="934"/>
      <c r="N24" s="934"/>
      <c r="O24" s="935"/>
      <c r="P24" s="654" t="s">
        <v>724</v>
      </c>
      <c r="Q24" s="655"/>
      <c r="R24" s="655"/>
      <c r="S24" s="655"/>
      <c r="T24" s="655"/>
      <c r="U24" s="655"/>
      <c r="V24" s="656"/>
      <c r="W24" s="654" t="s">
        <v>724</v>
      </c>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725</v>
      </c>
      <c r="H25" s="934"/>
      <c r="I25" s="934"/>
      <c r="J25" s="934"/>
      <c r="K25" s="934"/>
      <c r="L25" s="934"/>
      <c r="M25" s="934"/>
      <c r="N25" s="934"/>
      <c r="O25" s="935"/>
      <c r="P25" s="654" t="s">
        <v>724</v>
      </c>
      <c r="Q25" s="655"/>
      <c r="R25" s="655"/>
      <c r="S25" s="655"/>
      <c r="T25" s="655"/>
      <c r="U25" s="655"/>
      <c r="V25" s="656"/>
      <c r="W25" s="654" t="s">
        <v>724</v>
      </c>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725</v>
      </c>
      <c r="H26" s="934"/>
      <c r="I26" s="934"/>
      <c r="J26" s="934"/>
      <c r="K26" s="934"/>
      <c r="L26" s="934"/>
      <c r="M26" s="934"/>
      <c r="N26" s="934"/>
      <c r="O26" s="935"/>
      <c r="P26" s="654" t="s">
        <v>724</v>
      </c>
      <c r="Q26" s="655"/>
      <c r="R26" s="655"/>
      <c r="S26" s="655"/>
      <c r="T26" s="655"/>
      <c r="U26" s="655"/>
      <c r="V26" s="656"/>
      <c r="W26" s="654" t="s">
        <v>724</v>
      </c>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725</v>
      </c>
      <c r="H27" s="934"/>
      <c r="I27" s="934"/>
      <c r="J27" s="934"/>
      <c r="K27" s="934"/>
      <c r="L27" s="934"/>
      <c r="M27" s="934"/>
      <c r="N27" s="934"/>
      <c r="O27" s="935"/>
      <c r="P27" s="654" t="s">
        <v>724</v>
      </c>
      <c r="Q27" s="655"/>
      <c r="R27" s="655"/>
      <c r="S27" s="655"/>
      <c r="T27" s="655"/>
      <c r="U27" s="655"/>
      <c r="V27" s="656"/>
      <c r="W27" s="654" t="s">
        <v>724</v>
      </c>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2">
        <f>P29-SUM(P23:P27)</f>
        <v>0</v>
      </c>
      <c r="Q28" s="873"/>
      <c r="R28" s="873"/>
      <c r="S28" s="873"/>
      <c r="T28" s="873"/>
      <c r="U28" s="873"/>
      <c r="V28" s="874"/>
      <c r="W28" s="872" t="e">
        <f>W29-SUM(W23:W27)</f>
        <v>#VALUE!</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4">
        <f>AK13</f>
        <v>19</v>
      </c>
      <c r="Q29" s="655"/>
      <c r="R29" s="655"/>
      <c r="S29" s="655"/>
      <c r="T29" s="655"/>
      <c r="U29" s="655"/>
      <c r="V29" s="656"/>
      <c r="W29" s="949" t="str">
        <f>AR13</f>
        <v>-</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12" t="s">
        <v>413</v>
      </c>
      <c r="AJ30" s="912"/>
      <c r="AK30" s="912"/>
      <c r="AL30" s="852"/>
      <c r="AM30" s="912" t="s">
        <v>510</v>
      </c>
      <c r="AN30" s="912"/>
      <c r="AO30" s="912"/>
      <c r="AP30" s="852"/>
      <c r="AQ30" s="764" t="s">
        <v>232</v>
      </c>
      <c r="AR30" s="765"/>
      <c r="AS30" s="765"/>
      <c r="AT30" s="766"/>
      <c r="AU30" s="771" t="s">
        <v>134</v>
      </c>
      <c r="AV30" s="771"/>
      <c r="AW30" s="771"/>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725</v>
      </c>
      <c r="AR31" s="201"/>
      <c r="AS31" s="136" t="s">
        <v>233</v>
      </c>
      <c r="AT31" s="137"/>
      <c r="AU31" s="200" t="s">
        <v>725</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725</v>
      </c>
      <c r="AC32" s="460"/>
      <c r="AD32" s="460"/>
      <c r="AE32" s="218" t="s">
        <v>725</v>
      </c>
      <c r="AF32" s="219"/>
      <c r="AG32" s="219"/>
      <c r="AH32" s="219"/>
      <c r="AI32" s="218" t="s">
        <v>725</v>
      </c>
      <c r="AJ32" s="219"/>
      <c r="AK32" s="219"/>
      <c r="AL32" s="219"/>
      <c r="AM32" s="218" t="s">
        <v>725</v>
      </c>
      <c r="AN32" s="219"/>
      <c r="AO32" s="219"/>
      <c r="AP32" s="219"/>
      <c r="AQ32" s="336" t="s">
        <v>725</v>
      </c>
      <c r="AR32" s="208"/>
      <c r="AS32" s="208"/>
      <c r="AT32" s="337"/>
      <c r="AU32" s="219" t="s">
        <v>725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725</v>
      </c>
      <c r="AC33" s="460"/>
      <c r="AD33" s="460"/>
      <c r="AE33" s="218" t="s">
        <v>725</v>
      </c>
      <c r="AF33" s="219"/>
      <c r="AG33" s="219"/>
      <c r="AH33" s="219"/>
      <c r="AI33" s="218" t="s">
        <v>725</v>
      </c>
      <c r="AJ33" s="219"/>
      <c r="AK33" s="219"/>
      <c r="AL33" s="219"/>
      <c r="AM33" s="218" t="s">
        <v>725</v>
      </c>
      <c r="AN33" s="219"/>
      <c r="AO33" s="219"/>
      <c r="AP33" s="219"/>
      <c r="AQ33" s="336" t="s">
        <v>725</v>
      </c>
      <c r="AR33" s="208"/>
      <c r="AS33" s="208"/>
      <c r="AT33" s="337"/>
      <c r="AU33" s="219" t="s">
        <v>725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725</v>
      </c>
      <c r="AF34" s="219"/>
      <c r="AG34" s="219"/>
      <c r="AH34" s="219"/>
      <c r="AI34" s="218" t="s">
        <v>725</v>
      </c>
      <c r="AJ34" s="219"/>
      <c r="AK34" s="219"/>
      <c r="AL34" s="219"/>
      <c r="AM34" s="218" t="s">
        <v>725</v>
      </c>
      <c r="AN34" s="219"/>
      <c r="AO34" s="219"/>
      <c r="AP34" s="219"/>
      <c r="AQ34" s="336" t="s">
        <v>725</v>
      </c>
      <c r="AR34" s="208"/>
      <c r="AS34" s="208"/>
      <c r="AT34" s="337"/>
      <c r="AU34" s="219" t="s">
        <v>725</v>
      </c>
      <c r="AV34" s="219"/>
      <c r="AW34" s="219"/>
      <c r="AX34" s="221"/>
    </row>
    <row r="35" spans="1:51" ht="23.25" customHeight="1" x14ac:dyDescent="0.15">
      <c r="A35" s="228" t="s">
        <v>381</v>
      </c>
      <c r="B35" s="229"/>
      <c r="C35" s="229"/>
      <c r="D35" s="229"/>
      <c r="E35" s="229"/>
      <c r="F35" s="230"/>
      <c r="G35" s="234" t="s">
        <v>767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725</v>
      </c>
      <c r="AR38" s="201"/>
      <c r="AS38" s="136" t="s">
        <v>233</v>
      </c>
      <c r="AT38" s="137"/>
      <c r="AU38" s="200" t="s">
        <v>725</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t="s">
        <v>725</v>
      </c>
      <c r="AR41" s="208"/>
      <c r="AS41" s="208"/>
      <c r="AT41" s="337"/>
      <c r="AU41" s="219" t="s">
        <v>725</v>
      </c>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1" t="s">
        <v>14</v>
      </c>
      <c r="AC55" s="591"/>
      <c r="AD55" s="59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42" customHeight="1" x14ac:dyDescent="0.15">
      <c r="A82" s="859"/>
      <c r="B82" s="526"/>
      <c r="C82" s="424"/>
      <c r="D82" s="424"/>
      <c r="E82" s="424"/>
      <c r="F82" s="425"/>
      <c r="G82" s="673" t="s">
        <v>727</v>
      </c>
      <c r="H82" s="673"/>
      <c r="I82" s="673"/>
      <c r="J82" s="673"/>
      <c r="K82" s="673"/>
      <c r="L82" s="673"/>
      <c r="M82" s="673"/>
      <c r="N82" s="673"/>
      <c r="O82" s="673"/>
      <c r="P82" s="673"/>
      <c r="Q82" s="673"/>
      <c r="R82" s="673"/>
      <c r="S82" s="673"/>
      <c r="T82" s="673"/>
      <c r="U82" s="673"/>
      <c r="V82" s="673"/>
      <c r="W82" s="673"/>
      <c r="X82" s="673"/>
      <c r="Y82" s="673"/>
      <c r="Z82" s="673"/>
      <c r="AA82" s="674"/>
      <c r="AB82" s="878" t="s">
        <v>765</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42" customHeight="1" x14ac:dyDescent="0.15">
      <c r="A83" s="859"/>
      <c r="B83" s="526"/>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42" customHeight="1" x14ac:dyDescent="0.15">
      <c r="A84" s="859"/>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1</v>
      </c>
    </row>
    <row r="85" spans="1:60" ht="18.75"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4</v>
      </c>
      <c r="AR86" s="200"/>
      <c r="AS86" s="136" t="s">
        <v>233</v>
      </c>
      <c r="AT86" s="137"/>
      <c r="AU86" s="200" t="s">
        <v>767</v>
      </c>
      <c r="AV86" s="200"/>
      <c r="AW86" s="392" t="s">
        <v>179</v>
      </c>
      <c r="AX86" s="393"/>
      <c r="AY86">
        <f t="shared" si="10"/>
        <v>1</v>
      </c>
      <c r="AZ86" s="10"/>
      <c r="BA86" s="10"/>
      <c r="BB86" s="10"/>
      <c r="BC86" s="10"/>
      <c r="BD86" s="10"/>
      <c r="BE86" s="10"/>
      <c r="BF86" s="10"/>
      <c r="BG86" s="10"/>
      <c r="BH86" s="10"/>
    </row>
    <row r="87" spans="1:60" ht="23.25" customHeight="1" x14ac:dyDescent="0.15">
      <c r="A87" s="859"/>
      <c r="B87" s="424"/>
      <c r="C87" s="424"/>
      <c r="D87" s="424"/>
      <c r="E87" s="424"/>
      <c r="F87" s="425"/>
      <c r="G87" s="107" t="s">
        <v>728</v>
      </c>
      <c r="H87" s="108"/>
      <c r="I87" s="108"/>
      <c r="J87" s="108"/>
      <c r="K87" s="108"/>
      <c r="L87" s="108"/>
      <c r="M87" s="108"/>
      <c r="N87" s="108"/>
      <c r="O87" s="109"/>
      <c r="P87" s="108" t="s">
        <v>729</v>
      </c>
      <c r="Q87" s="513"/>
      <c r="R87" s="513"/>
      <c r="S87" s="513"/>
      <c r="T87" s="513"/>
      <c r="U87" s="513"/>
      <c r="V87" s="513"/>
      <c r="W87" s="513"/>
      <c r="X87" s="514"/>
      <c r="Y87" s="560" t="s">
        <v>62</v>
      </c>
      <c r="Z87" s="561"/>
      <c r="AA87" s="562"/>
      <c r="AB87" s="460" t="s">
        <v>730</v>
      </c>
      <c r="AC87" s="460"/>
      <c r="AD87" s="460"/>
      <c r="AE87" s="218">
        <v>989</v>
      </c>
      <c r="AF87" s="219"/>
      <c r="AG87" s="219"/>
      <c r="AH87" s="219"/>
      <c r="AI87" s="218">
        <v>828</v>
      </c>
      <c r="AJ87" s="219"/>
      <c r="AK87" s="219"/>
      <c r="AL87" s="219"/>
      <c r="AM87" s="218">
        <v>1023</v>
      </c>
      <c r="AN87" s="219"/>
      <c r="AO87" s="219"/>
      <c r="AP87" s="219"/>
      <c r="AQ87" s="336" t="s">
        <v>767</v>
      </c>
      <c r="AR87" s="208"/>
      <c r="AS87" s="208"/>
      <c r="AT87" s="337"/>
      <c r="AU87" s="219" t="s">
        <v>767</v>
      </c>
      <c r="AV87" s="219"/>
      <c r="AW87" s="219"/>
      <c r="AX87" s="221"/>
      <c r="AY87">
        <f t="shared" si="10"/>
        <v>1</v>
      </c>
    </row>
    <row r="88" spans="1:60" ht="23.25"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730</v>
      </c>
      <c r="AC88" s="522"/>
      <c r="AD88" s="522"/>
      <c r="AE88" s="218">
        <v>240</v>
      </c>
      <c r="AF88" s="219"/>
      <c r="AG88" s="219"/>
      <c r="AH88" s="219"/>
      <c r="AI88" s="218">
        <v>1000</v>
      </c>
      <c r="AJ88" s="219"/>
      <c r="AK88" s="219"/>
      <c r="AL88" s="219"/>
      <c r="AM88" s="218">
        <v>1000</v>
      </c>
      <c r="AN88" s="219"/>
      <c r="AO88" s="219"/>
      <c r="AP88" s="219"/>
      <c r="AQ88" s="336">
        <v>1000</v>
      </c>
      <c r="AR88" s="208"/>
      <c r="AS88" s="208"/>
      <c r="AT88" s="337"/>
      <c r="AU88" s="219" t="s">
        <v>767</v>
      </c>
      <c r="AV88" s="219"/>
      <c r="AW88" s="219"/>
      <c r="AX88" s="221"/>
      <c r="AY88">
        <f t="shared" si="10"/>
        <v>1</v>
      </c>
      <c r="AZ88" s="10"/>
      <c r="BA88" s="10"/>
      <c r="BB88" s="10"/>
      <c r="BC88" s="10"/>
    </row>
    <row r="89" spans="1:60" ht="23.25" customHeight="1" thickBot="1" x14ac:dyDescent="0.2">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1" t="s">
        <v>14</v>
      </c>
      <c r="AC89" s="591"/>
      <c r="AD89" s="591"/>
      <c r="AE89" s="225">
        <v>412</v>
      </c>
      <c r="AF89" s="226"/>
      <c r="AG89" s="226"/>
      <c r="AH89" s="226"/>
      <c r="AI89" s="225">
        <v>83</v>
      </c>
      <c r="AJ89" s="226"/>
      <c r="AK89" s="226"/>
      <c r="AL89" s="226"/>
      <c r="AM89" s="225">
        <v>102</v>
      </c>
      <c r="AN89" s="226"/>
      <c r="AO89" s="226"/>
      <c r="AP89" s="226"/>
      <c r="AQ89" s="336" t="s">
        <v>767</v>
      </c>
      <c r="AR89" s="208"/>
      <c r="AS89" s="208"/>
      <c r="AT89" s="337"/>
      <c r="AU89" s="219" t="s">
        <v>767</v>
      </c>
      <c r="AV89" s="219"/>
      <c r="AW89" s="219"/>
      <c r="AX89" s="221"/>
      <c r="AY89">
        <f t="shared" si="10"/>
        <v>1</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1" t="s">
        <v>14</v>
      </c>
      <c r="AC94" s="591"/>
      <c r="AD94" s="59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8"/>
      <c r="H99" s="216"/>
      <c r="I99" s="216"/>
      <c r="J99" s="216"/>
      <c r="K99" s="216"/>
      <c r="L99" s="216"/>
      <c r="M99" s="216"/>
      <c r="N99" s="216"/>
      <c r="O99" s="579"/>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12</v>
      </c>
      <c r="AF101" s="282"/>
      <c r="AG101" s="282"/>
      <c r="AH101" s="282"/>
      <c r="AI101" s="282">
        <v>4</v>
      </c>
      <c r="AJ101" s="282"/>
      <c r="AK101" s="282"/>
      <c r="AL101" s="282"/>
      <c r="AM101" s="282">
        <v>55</v>
      </c>
      <c r="AN101" s="282"/>
      <c r="AO101" s="282"/>
      <c r="AP101" s="282"/>
      <c r="AQ101" s="282" t="s">
        <v>725</v>
      </c>
      <c r="AR101" s="282"/>
      <c r="AS101" s="282"/>
      <c r="AT101" s="282"/>
      <c r="AU101" s="218" t="s">
        <v>725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8</v>
      </c>
      <c r="AF102" s="282"/>
      <c r="AG102" s="282"/>
      <c r="AH102" s="282"/>
      <c r="AI102" s="282">
        <v>25</v>
      </c>
      <c r="AJ102" s="282"/>
      <c r="AK102" s="282"/>
      <c r="AL102" s="282"/>
      <c r="AM102" s="282">
        <v>25</v>
      </c>
      <c r="AN102" s="282"/>
      <c r="AO102" s="282"/>
      <c r="AP102" s="282"/>
      <c r="AQ102" s="282">
        <v>6</v>
      </c>
      <c r="AR102" s="282"/>
      <c r="AS102" s="282"/>
      <c r="AT102" s="282"/>
      <c r="AU102" s="225">
        <v>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4</v>
      </c>
      <c r="AF116" s="282"/>
      <c r="AG116" s="282"/>
      <c r="AH116" s="282"/>
      <c r="AI116" s="282">
        <v>6</v>
      </c>
      <c r="AJ116" s="282"/>
      <c r="AK116" s="282"/>
      <c r="AL116" s="282"/>
      <c r="AM116" s="282">
        <v>0.5</v>
      </c>
      <c r="AN116" s="282"/>
      <c r="AO116" s="282"/>
      <c r="AP116" s="282"/>
      <c r="AQ116" s="218">
        <v>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892" t="s">
        <v>735</v>
      </c>
      <c r="AF117" s="893"/>
      <c r="AG117" s="893"/>
      <c r="AH117" s="894"/>
      <c r="AI117" s="550" t="s">
        <v>774</v>
      </c>
      <c r="AJ117" s="550"/>
      <c r="AK117" s="550"/>
      <c r="AL117" s="550"/>
      <c r="AM117" s="550" t="s">
        <v>766</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772</v>
      </c>
      <c r="R154" s="108"/>
      <c r="S154" s="108"/>
      <c r="T154" s="108"/>
      <c r="U154" s="108"/>
      <c r="V154" s="108"/>
      <c r="W154" s="108"/>
      <c r="X154" s="108"/>
      <c r="Y154" s="108"/>
      <c r="Z154" s="108"/>
      <c r="AA154" s="290"/>
      <c r="AB154" s="144" t="s">
        <v>739</v>
      </c>
      <c r="AC154" s="145"/>
      <c r="AD154" s="145"/>
      <c r="AE154" s="150" t="s">
        <v>768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0"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0"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9"/>
      <c r="E430" s="175" t="s">
        <v>400</v>
      </c>
      <c r="F430" s="895"/>
      <c r="G430" s="896" t="s">
        <v>252</v>
      </c>
      <c r="H430" s="126"/>
      <c r="I430" s="126"/>
      <c r="J430" s="897"/>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57"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719</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719</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719</v>
      </c>
      <c r="AE704" s="780"/>
      <c r="AF704" s="780"/>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719</v>
      </c>
      <c r="AE705" s="712"/>
      <c r="AF705" s="712"/>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752</v>
      </c>
      <c r="AE706" s="323"/>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752</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719</v>
      </c>
      <c r="AE708" s="602"/>
      <c r="AF708" s="602"/>
      <c r="AG708" s="739" t="s">
        <v>744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1.75" customHeight="1" x14ac:dyDescent="0.15">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0"/>
      <c r="AD711" s="322" t="s">
        <v>719</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0"/>
      <c r="AD712" s="779" t="s">
        <v>753</v>
      </c>
      <c r="AE712" s="780"/>
      <c r="AF712" s="780"/>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753</v>
      </c>
      <c r="AE713" s="323"/>
      <c r="AF713" s="660"/>
      <c r="AG713" s="104"/>
      <c r="AH713" s="105"/>
      <c r="AI713" s="105"/>
      <c r="AJ713" s="105"/>
      <c r="AK713" s="105"/>
      <c r="AL713" s="105"/>
      <c r="AM713" s="105"/>
      <c r="AN713" s="105"/>
      <c r="AO713" s="105"/>
      <c r="AP713" s="105"/>
      <c r="AQ713" s="105"/>
      <c r="AR713" s="105"/>
      <c r="AS713" s="105"/>
      <c r="AT713" s="105"/>
      <c r="AU713" s="105"/>
      <c r="AV713" s="105"/>
      <c r="AW713" s="105"/>
      <c r="AX713" s="106"/>
    </row>
    <row r="714" spans="1:50" ht="5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719</v>
      </c>
      <c r="AE714" s="802"/>
      <c r="AF714" s="803"/>
      <c r="AG714" s="733" t="s">
        <v>747</v>
      </c>
      <c r="AH714" s="734"/>
      <c r="AI714" s="734"/>
      <c r="AJ714" s="734"/>
      <c r="AK714" s="734"/>
      <c r="AL714" s="734"/>
      <c r="AM714" s="734"/>
      <c r="AN714" s="734"/>
      <c r="AO714" s="734"/>
      <c r="AP714" s="734"/>
      <c r="AQ714" s="734"/>
      <c r="AR714" s="734"/>
      <c r="AS714" s="734"/>
      <c r="AT714" s="734"/>
      <c r="AU714" s="734"/>
      <c r="AV714" s="734"/>
      <c r="AW714" s="734"/>
      <c r="AX714" s="735"/>
    </row>
    <row r="715" spans="1:50" ht="66.7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719</v>
      </c>
      <c r="AE715" s="602"/>
      <c r="AF715" s="653"/>
      <c r="AG715" s="739" t="s">
        <v>748</v>
      </c>
      <c r="AH715" s="740"/>
      <c r="AI715" s="740"/>
      <c r="AJ715" s="740"/>
      <c r="AK715" s="740"/>
      <c r="AL715" s="740"/>
      <c r="AM715" s="740"/>
      <c r="AN715" s="740"/>
      <c r="AO715" s="740"/>
      <c r="AP715" s="740"/>
      <c r="AQ715" s="740"/>
      <c r="AR715" s="740"/>
      <c r="AS715" s="740"/>
      <c r="AT715" s="740"/>
      <c r="AU715" s="740"/>
      <c r="AV715" s="740"/>
      <c r="AW715" s="740"/>
      <c r="AX715" s="741"/>
    </row>
    <row r="716" spans="1:50" ht="72.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719</v>
      </c>
      <c r="AE716" s="624"/>
      <c r="AF716" s="624"/>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53.25" customHeight="1" x14ac:dyDescent="0.15">
      <c r="A717" s="639"/>
      <c r="B717" s="641"/>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753</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9.5" customHeight="1" x14ac:dyDescent="0.15">
      <c r="A726" s="637" t="s">
        <v>48</v>
      </c>
      <c r="B726" s="796"/>
      <c r="C726" s="809" t="s">
        <v>53</v>
      </c>
      <c r="D726" s="831"/>
      <c r="E726" s="831"/>
      <c r="F726" s="832"/>
      <c r="G726" s="574" t="s">
        <v>769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4" t="s">
        <v>770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775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t="s">
        <v>775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t="s">
        <v>775</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675</v>
      </c>
      <c r="B737" s="211"/>
      <c r="C737" s="211"/>
      <c r="D737" s="212"/>
      <c r="E737" s="952"/>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763</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762</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761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548</v>
      </c>
      <c r="B746" s="361"/>
      <c r="C746" s="361"/>
      <c r="D746" s="361"/>
      <c r="E746" s="958" t="s">
        <v>714</v>
      </c>
      <c r="F746" s="956"/>
      <c r="G746" s="956"/>
      <c r="H746" s="100" t="str">
        <f>IF(E746="","","-")</f>
        <v>-</v>
      </c>
      <c r="I746" s="956"/>
      <c r="J746" s="956"/>
      <c r="K746" s="100" t="str">
        <f>IF(I746="","","-")</f>
        <v/>
      </c>
      <c r="L746" s="957">
        <v>247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714</v>
      </c>
      <c r="F747" s="956"/>
      <c r="G747" s="956"/>
      <c r="H747" s="100" t="str">
        <f>IF(E747="","","-")</f>
        <v>-</v>
      </c>
      <c r="I747" s="956"/>
      <c r="J747" s="956"/>
      <c r="K747" s="100" t="str">
        <f>IF(I747="","","-")</f>
        <v/>
      </c>
      <c r="L747" s="957">
        <v>284</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776</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777</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754</v>
      </c>
      <c r="H789" s="668"/>
      <c r="I789" s="668"/>
      <c r="J789" s="668"/>
      <c r="K789" s="669"/>
      <c r="L789" s="661" t="s">
        <v>756</v>
      </c>
      <c r="M789" s="662"/>
      <c r="N789" s="662"/>
      <c r="O789" s="662"/>
      <c r="P789" s="662"/>
      <c r="Q789" s="662"/>
      <c r="R789" s="662"/>
      <c r="S789" s="662"/>
      <c r="T789" s="662"/>
      <c r="U789" s="662"/>
      <c r="V789" s="662"/>
      <c r="W789" s="662"/>
      <c r="X789" s="663"/>
      <c r="Y789" s="382">
        <v>26</v>
      </c>
      <c r="Z789" s="383"/>
      <c r="AA789" s="383"/>
      <c r="AB789" s="799"/>
      <c r="AC789" s="667" t="s">
        <v>754</v>
      </c>
      <c r="AD789" s="668"/>
      <c r="AE789" s="668"/>
      <c r="AF789" s="668"/>
      <c r="AG789" s="669"/>
      <c r="AH789" s="661" t="s">
        <v>755</v>
      </c>
      <c r="AI789" s="662"/>
      <c r="AJ789" s="662"/>
      <c r="AK789" s="662"/>
      <c r="AL789" s="662"/>
      <c r="AM789" s="662"/>
      <c r="AN789" s="662"/>
      <c r="AO789" s="662"/>
      <c r="AP789" s="662"/>
      <c r="AQ789" s="662"/>
      <c r="AR789" s="662"/>
      <c r="AS789" s="662"/>
      <c r="AT789" s="663"/>
      <c r="AU789" s="382">
        <v>4</v>
      </c>
      <c r="AV789" s="383"/>
      <c r="AW789" s="383"/>
      <c r="AX789" s="384"/>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26</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4</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2"/>
      <c r="Z802" s="383"/>
      <c r="AA802" s="383"/>
      <c r="AB802" s="799"/>
      <c r="AC802" s="667"/>
      <c r="AD802" s="668"/>
      <c r="AE802" s="668"/>
      <c r="AF802" s="668"/>
      <c r="AG802" s="669"/>
      <c r="AH802" s="661"/>
      <c r="AI802" s="662"/>
      <c r="AJ802" s="662"/>
      <c r="AK802" s="662"/>
      <c r="AL802" s="662"/>
      <c r="AM802" s="662"/>
      <c r="AN802" s="662"/>
      <c r="AO802" s="662"/>
      <c r="AP802" s="662"/>
      <c r="AQ802" s="662"/>
      <c r="AR802" s="662"/>
      <c r="AS802" s="662"/>
      <c r="AT802" s="663"/>
      <c r="AU802" s="382"/>
      <c r="AV802" s="383"/>
      <c r="AW802" s="383"/>
      <c r="AX802" s="384"/>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2"/>
      <c r="Z815" s="383"/>
      <c r="AA815" s="383"/>
      <c r="AB815" s="799"/>
      <c r="AC815" s="667"/>
      <c r="AD815" s="668"/>
      <c r="AE815" s="668"/>
      <c r="AF815" s="668"/>
      <c r="AG815" s="669"/>
      <c r="AH815" s="661"/>
      <c r="AI815" s="662"/>
      <c r="AJ815" s="662"/>
      <c r="AK815" s="662"/>
      <c r="AL815" s="662"/>
      <c r="AM815" s="662"/>
      <c r="AN815" s="662"/>
      <c r="AO815" s="662"/>
      <c r="AP815" s="662"/>
      <c r="AQ815" s="662"/>
      <c r="AR815" s="662"/>
      <c r="AS815" s="662"/>
      <c r="AT815" s="663"/>
      <c r="AU815" s="382"/>
      <c r="AV815" s="383"/>
      <c r="AW815" s="383"/>
      <c r="AX815" s="384"/>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2"/>
      <c r="Z828" s="383"/>
      <c r="AA828" s="383"/>
      <c r="AB828" s="799"/>
      <c r="AC828" s="667"/>
      <c r="AD828" s="668"/>
      <c r="AE828" s="668"/>
      <c r="AF828" s="668"/>
      <c r="AG828" s="669"/>
      <c r="AH828" s="661"/>
      <c r="AI828" s="662"/>
      <c r="AJ828" s="662"/>
      <c r="AK828" s="662"/>
      <c r="AL828" s="662"/>
      <c r="AM828" s="662"/>
      <c r="AN828" s="662"/>
      <c r="AO828" s="662"/>
      <c r="AP828" s="662"/>
      <c r="AQ828" s="662"/>
      <c r="AR828" s="662"/>
      <c r="AS828" s="662"/>
      <c r="AT828" s="663"/>
      <c r="AU828" s="382"/>
      <c r="AV828" s="383"/>
      <c r="AW828" s="383"/>
      <c r="AX828" s="384"/>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58" t="s">
        <v>757</v>
      </c>
      <c r="D845" s="343"/>
      <c r="E845" s="343"/>
      <c r="F845" s="343"/>
      <c r="G845" s="343"/>
      <c r="H845" s="343"/>
      <c r="I845" s="343"/>
      <c r="J845" s="344">
        <v>5010001087865</v>
      </c>
      <c r="K845" s="345"/>
      <c r="L845" s="345"/>
      <c r="M845" s="345"/>
      <c r="N845" s="345"/>
      <c r="O845" s="345"/>
      <c r="P845" s="359" t="s">
        <v>758</v>
      </c>
      <c r="Q845" s="346"/>
      <c r="R845" s="346"/>
      <c r="S845" s="346"/>
      <c r="T845" s="346"/>
      <c r="U845" s="346"/>
      <c r="V845" s="346"/>
      <c r="W845" s="346"/>
      <c r="X845" s="346"/>
      <c r="Y845" s="347">
        <v>26</v>
      </c>
      <c r="Z845" s="348"/>
      <c r="AA845" s="348"/>
      <c r="AB845" s="349"/>
      <c r="AC845" s="350" t="s">
        <v>380</v>
      </c>
      <c r="AD845" s="351"/>
      <c r="AE845" s="351"/>
      <c r="AF845" s="351"/>
      <c r="AG845" s="351"/>
      <c r="AH845" s="366">
        <v>1</v>
      </c>
      <c r="AI845" s="367"/>
      <c r="AJ845" s="367"/>
      <c r="AK845" s="367"/>
      <c r="AL845" s="354">
        <v>82.1</v>
      </c>
      <c r="AM845" s="355"/>
      <c r="AN845" s="355"/>
      <c r="AO845" s="356"/>
      <c r="AP845" s="357" t="s">
        <v>725</v>
      </c>
      <c r="AQ845" s="357"/>
      <c r="AR845" s="357"/>
      <c r="AS845" s="357"/>
      <c r="AT845" s="357"/>
      <c r="AU845" s="357"/>
      <c r="AV845" s="357"/>
      <c r="AW845" s="357"/>
      <c r="AX845" s="357"/>
    </row>
    <row r="846" spans="1:51" ht="13.5"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13.5"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13.5"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13.5"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13.5"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13.5"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13.5"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13.5"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13.5"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13.5"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13.5"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13.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13.5"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13.5"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13.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13.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13.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13.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13.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13.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13.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13.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13.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13.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13.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13.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13.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13.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3.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759</v>
      </c>
      <c r="D878" s="343"/>
      <c r="E878" s="343"/>
      <c r="F878" s="343"/>
      <c r="G878" s="343"/>
      <c r="H878" s="343"/>
      <c r="I878" s="343"/>
      <c r="J878" s="344">
        <v>5020001039725</v>
      </c>
      <c r="K878" s="345"/>
      <c r="L878" s="345"/>
      <c r="M878" s="345"/>
      <c r="N878" s="345"/>
      <c r="O878" s="345"/>
      <c r="P878" s="359" t="s">
        <v>760</v>
      </c>
      <c r="Q878" s="346"/>
      <c r="R878" s="346"/>
      <c r="S878" s="346"/>
      <c r="T878" s="346"/>
      <c r="U878" s="346"/>
      <c r="V878" s="346"/>
      <c r="W878" s="346"/>
      <c r="X878" s="346"/>
      <c r="Y878" s="347">
        <v>4</v>
      </c>
      <c r="Z878" s="348"/>
      <c r="AA878" s="348"/>
      <c r="AB878" s="349"/>
      <c r="AC878" s="350" t="s">
        <v>373</v>
      </c>
      <c r="AD878" s="351"/>
      <c r="AE878" s="351"/>
      <c r="AF878" s="351"/>
      <c r="AG878" s="351"/>
      <c r="AH878" s="366">
        <v>2</v>
      </c>
      <c r="AI878" s="367"/>
      <c r="AJ878" s="367"/>
      <c r="AK878" s="367"/>
      <c r="AL878" s="354">
        <v>23.5</v>
      </c>
      <c r="AM878" s="355"/>
      <c r="AN878" s="355"/>
      <c r="AO878" s="356"/>
      <c r="AP878" s="357" t="s">
        <v>725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725</v>
      </c>
      <c r="F1110" s="369"/>
      <c r="G1110" s="369"/>
      <c r="H1110" s="369"/>
      <c r="I1110" s="369"/>
      <c r="J1110" s="344" t="s">
        <v>725</v>
      </c>
      <c r="K1110" s="345"/>
      <c r="L1110" s="345"/>
      <c r="M1110" s="345"/>
      <c r="N1110" s="345"/>
      <c r="O1110" s="345"/>
      <c r="P1110" s="359" t="s">
        <v>725</v>
      </c>
      <c r="Q1110" s="346"/>
      <c r="R1110" s="346"/>
      <c r="S1110" s="346"/>
      <c r="T1110" s="346"/>
      <c r="U1110" s="346"/>
      <c r="V1110" s="346"/>
      <c r="W1110" s="346"/>
      <c r="X1110" s="346"/>
      <c r="Y1110" s="347" t="s">
        <v>725</v>
      </c>
      <c r="Z1110" s="348"/>
      <c r="AA1110" s="348"/>
      <c r="AB1110" s="349"/>
      <c r="AC1110" s="350"/>
      <c r="AD1110" s="351"/>
      <c r="AE1110" s="351"/>
      <c r="AF1110" s="351"/>
      <c r="AG1110" s="351"/>
      <c r="AH1110" s="352" t="s">
        <v>725</v>
      </c>
      <c r="AI1110" s="353"/>
      <c r="AJ1110" s="353"/>
      <c r="AK1110" s="353"/>
      <c r="AL1110" s="354" t="s">
        <v>725</v>
      </c>
      <c r="AM1110" s="355"/>
      <c r="AN1110" s="355"/>
      <c r="AO1110" s="356"/>
      <c r="AP1110" s="357" t="s">
        <v>725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430"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3"/>
      <c r="AA2" s="824"/>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3"/>
      <c r="AA9" s="824"/>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3"/>
      <c r="AA16" s="824"/>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3"/>
      <c r="AA23" s="824"/>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3"/>
      <c r="AA30" s="824"/>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3"/>
      <c r="AA37" s="824"/>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3"/>
      <c r="AA44" s="824"/>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3"/>
      <c r="AA51" s="824"/>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3"/>
      <c r="AA58" s="824"/>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3"/>
      <c r="AA65" s="824"/>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2"/>
      <c r="Z4" s="383"/>
      <c r="AA4" s="383"/>
      <c r="AB4" s="799"/>
      <c r="AC4" s="667"/>
      <c r="AD4" s="668"/>
      <c r="AE4" s="668"/>
      <c r="AF4" s="668"/>
      <c r="AG4" s="669"/>
      <c r="AH4" s="661"/>
      <c r="AI4" s="662"/>
      <c r="AJ4" s="662"/>
      <c r="AK4" s="662"/>
      <c r="AL4" s="662"/>
      <c r="AM4" s="662"/>
      <c r="AN4" s="662"/>
      <c r="AO4" s="662"/>
      <c r="AP4" s="662"/>
      <c r="AQ4" s="662"/>
      <c r="AR4" s="662"/>
      <c r="AS4" s="662"/>
      <c r="AT4" s="663"/>
      <c r="AU4" s="382"/>
      <c r="AV4" s="383"/>
      <c r="AW4" s="383"/>
      <c r="AX4" s="384"/>
      <c r="AY4" s="34">
        <f t="shared" ref="AY4:AY14" si="0">$AY$2</f>
        <v>0</v>
      </c>
    </row>
    <row r="5" spans="1:51"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2"/>
      <c r="Z17" s="383"/>
      <c r="AA17" s="383"/>
      <c r="AB17" s="799"/>
      <c r="AC17" s="667"/>
      <c r="AD17" s="668"/>
      <c r="AE17" s="668"/>
      <c r="AF17" s="668"/>
      <c r="AG17" s="669"/>
      <c r="AH17" s="661"/>
      <c r="AI17" s="662"/>
      <c r="AJ17" s="662"/>
      <c r="AK17" s="662"/>
      <c r="AL17" s="662"/>
      <c r="AM17" s="662"/>
      <c r="AN17" s="662"/>
      <c r="AO17" s="662"/>
      <c r="AP17" s="662"/>
      <c r="AQ17" s="662"/>
      <c r="AR17" s="662"/>
      <c r="AS17" s="662"/>
      <c r="AT17" s="663"/>
      <c r="AU17" s="382"/>
      <c r="AV17" s="383"/>
      <c r="AW17" s="383"/>
      <c r="AX17" s="384"/>
      <c r="AY17" s="34">
        <f t="shared" ref="AY17:AY27" si="1">$AY$15</f>
        <v>0</v>
      </c>
    </row>
    <row r="18" spans="1:51"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2"/>
      <c r="Z30" s="383"/>
      <c r="AA30" s="383"/>
      <c r="AB30" s="799"/>
      <c r="AC30" s="667"/>
      <c r="AD30" s="668"/>
      <c r="AE30" s="668"/>
      <c r="AF30" s="668"/>
      <c r="AG30" s="669"/>
      <c r="AH30" s="661"/>
      <c r="AI30" s="662"/>
      <c r="AJ30" s="662"/>
      <c r="AK30" s="662"/>
      <c r="AL30" s="662"/>
      <c r="AM30" s="662"/>
      <c r="AN30" s="662"/>
      <c r="AO30" s="662"/>
      <c r="AP30" s="662"/>
      <c r="AQ30" s="662"/>
      <c r="AR30" s="662"/>
      <c r="AS30" s="662"/>
      <c r="AT30" s="663"/>
      <c r="AU30" s="382"/>
      <c r="AV30" s="383"/>
      <c r="AW30" s="383"/>
      <c r="AX30" s="384"/>
      <c r="AY30" s="34">
        <f t="shared" ref="AY30:AY40" si="2">$AY$28</f>
        <v>0</v>
      </c>
    </row>
    <row r="31" spans="1:51"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2"/>
      <c r="Z43" s="383"/>
      <c r="AA43" s="383"/>
      <c r="AB43" s="799"/>
      <c r="AC43" s="667"/>
      <c r="AD43" s="668"/>
      <c r="AE43" s="668"/>
      <c r="AF43" s="668"/>
      <c r="AG43" s="669"/>
      <c r="AH43" s="661"/>
      <c r="AI43" s="662"/>
      <c r="AJ43" s="662"/>
      <c r="AK43" s="662"/>
      <c r="AL43" s="662"/>
      <c r="AM43" s="662"/>
      <c r="AN43" s="662"/>
      <c r="AO43" s="662"/>
      <c r="AP43" s="662"/>
      <c r="AQ43" s="662"/>
      <c r="AR43" s="662"/>
      <c r="AS43" s="662"/>
      <c r="AT43" s="663"/>
      <c r="AU43" s="382"/>
      <c r="AV43" s="383"/>
      <c r="AW43" s="383"/>
      <c r="AX43" s="384"/>
      <c r="AY43" s="34">
        <f t="shared" ref="AY43:AY53" si="3">$AY$41</f>
        <v>0</v>
      </c>
    </row>
    <row r="44" spans="1:51"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2"/>
      <c r="Z57" s="383"/>
      <c r="AA57" s="383"/>
      <c r="AB57" s="799"/>
      <c r="AC57" s="667"/>
      <c r="AD57" s="668"/>
      <c r="AE57" s="668"/>
      <c r="AF57" s="668"/>
      <c r="AG57" s="669"/>
      <c r="AH57" s="661"/>
      <c r="AI57" s="662"/>
      <c r="AJ57" s="662"/>
      <c r="AK57" s="662"/>
      <c r="AL57" s="662"/>
      <c r="AM57" s="662"/>
      <c r="AN57" s="662"/>
      <c r="AO57" s="662"/>
      <c r="AP57" s="662"/>
      <c r="AQ57" s="662"/>
      <c r="AR57" s="662"/>
      <c r="AS57" s="662"/>
      <c r="AT57" s="663"/>
      <c r="AU57" s="382"/>
      <c r="AV57" s="383"/>
      <c r="AW57" s="383"/>
      <c r="AX57" s="384"/>
      <c r="AY57" s="34">
        <f t="shared" ref="AY57:AY67" si="4">$AY$55</f>
        <v>0</v>
      </c>
    </row>
    <row r="58" spans="1:51"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2"/>
      <c r="Z70" s="383"/>
      <c r="AA70" s="383"/>
      <c r="AB70" s="799"/>
      <c r="AC70" s="667"/>
      <c r="AD70" s="668"/>
      <c r="AE70" s="668"/>
      <c r="AF70" s="668"/>
      <c r="AG70" s="669"/>
      <c r="AH70" s="661"/>
      <c r="AI70" s="662"/>
      <c r="AJ70" s="662"/>
      <c r="AK70" s="662"/>
      <c r="AL70" s="662"/>
      <c r="AM70" s="662"/>
      <c r="AN70" s="662"/>
      <c r="AO70" s="662"/>
      <c r="AP70" s="662"/>
      <c r="AQ70" s="662"/>
      <c r="AR70" s="662"/>
      <c r="AS70" s="662"/>
      <c r="AT70" s="663"/>
      <c r="AU70" s="382"/>
      <c r="AV70" s="383"/>
      <c r="AW70" s="383"/>
      <c r="AX70" s="384"/>
      <c r="AY70" s="34">
        <f t="shared" ref="AY70:AY80" si="5">$AY$68</f>
        <v>0</v>
      </c>
    </row>
    <row r="71" spans="1:51"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2"/>
      <c r="Z83" s="383"/>
      <c r="AA83" s="383"/>
      <c r="AB83" s="799"/>
      <c r="AC83" s="667"/>
      <c r="AD83" s="668"/>
      <c r="AE83" s="668"/>
      <c r="AF83" s="668"/>
      <c r="AG83" s="669"/>
      <c r="AH83" s="661"/>
      <c r="AI83" s="662"/>
      <c r="AJ83" s="662"/>
      <c r="AK83" s="662"/>
      <c r="AL83" s="662"/>
      <c r="AM83" s="662"/>
      <c r="AN83" s="662"/>
      <c r="AO83" s="662"/>
      <c r="AP83" s="662"/>
      <c r="AQ83" s="662"/>
      <c r="AR83" s="662"/>
      <c r="AS83" s="662"/>
      <c r="AT83" s="663"/>
      <c r="AU83" s="382"/>
      <c r="AV83" s="383"/>
      <c r="AW83" s="383"/>
      <c r="AX83" s="384"/>
      <c r="AY83" s="34">
        <f t="shared" ref="AY83:AY93" si="6">$AY$81</f>
        <v>0</v>
      </c>
    </row>
    <row r="84" spans="1:51"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2"/>
      <c r="Z96" s="383"/>
      <c r="AA96" s="383"/>
      <c r="AB96" s="799"/>
      <c r="AC96" s="667"/>
      <c r="AD96" s="668"/>
      <c r="AE96" s="668"/>
      <c r="AF96" s="668"/>
      <c r="AG96" s="669"/>
      <c r="AH96" s="661"/>
      <c r="AI96" s="662"/>
      <c r="AJ96" s="662"/>
      <c r="AK96" s="662"/>
      <c r="AL96" s="662"/>
      <c r="AM96" s="662"/>
      <c r="AN96" s="662"/>
      <c r="AO96" s="662"/>
      <c r="AP96" s="662"/>
      <c r="AQ96" s="662"/>
      <c r="AR96" s="662"/>
      <c r="AS96" s="662"/>
      <c r="AT96" s="663"/>
      <c r="AU96" s="382"/>
      <c r="AV96" s="383"/>
      <c r="AW96" s="383"/>
      <c r="AX96" s="384"/>
      <c r="AY96" s="34">
        <f t="shared" ref="AY96:AY106" si="7">$AY$94</f>
        <v>0</v>
      </c>
    </row>
    <row r="97" spans="1:51"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2"/>
      <c r="Z110" s="383"/>
      <c r="AA110" s="383"/>
      <c r="AB110" s="799"/>
      <c r="AC110" s="667"/>
      <c r="AD110" s="668"/>
      <c r="AE110" s="668"/>
      <c r="AF110" s="668"/>
      <c r="AG110" s="669"/>
      <c r="AH110" s="661"/>
      <c r="AI110" s="662"/>
      <c r="AJ110" s="662"/>
      <c r="AK110" s="662"/>
      <c r="AL110" s="662"/>
      <c r="AM110" s="662"/>
      <c r="AN110" s="662"/>
      <c r="AO110" s="662"/>
      <c r="AP110" s="662"/>
      <c r="AQ110" s="662"/>
      <c r="AR110" s="662"/>
      <c r="AS110" s="662"/>
      <c r="AT110" s="663"/>
      <c r="AU110" s="382"/>
      <c r="AV110" s="383"/>
      <c r="AW110" s="383"/>
      <c r="AX110" s="384"/>
      <c r="AY110" s="34">
        <f t="shared" ref="AY110:AY120" si="8">$AY$108</f>
        <v>0</v>
      </c>
    </row>
    <row r="111" spans="1:51"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2"/>
      <c r="Z123" s="383"/>
      <c r="AA123" s="383"/>
      <c r="AB123" s="799"/>
      <c r="AC123" s="667"/>
      <c r="AD123" s="668"/>
      <c r="AE123" s="668"/>
      <c r="AF123" s="668"/>
      <c r="AG123" s="669"/>
      <c r="AH123" s="661"/>
      <c r="AI123" s="662"/>
      <c r="AJ123" s="662"/>
      <c r="AK123" s="662"/>
      <c r="AL123" s="662"/>
      <c r="AM123" s="662"/>
      <c r="AN123" s="662"/>
      <c r="AO123" s="662"/>
      <c r="AP123" s="662"/>
      <c r="AQ123" s="662"/>
      <c r="AR123" s="662"/>
      <c r="AS123" s="662"/>
      <c r="AT123" s="663"/>
      <c r="AU123" s="382"/>
      <c r="AV123" s="383"/>
      <c r="AW123" s="383"/>
      <c r="AX123" s="384"/>
      <c r="AY123" s="34">
        <f t="shared" ref="AY123:AY133" si="9">$AY$121</f>
        <v>0</v>
      </c>
    </row>
    <row r="124" spans="1:51"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2"/>
      <c r="Z136" s="383"/>
      <c r="AA136" s="383"/>
      <c r="AB136" s="799"/>
      <c r="AC136" s="667"/>
      <c r="AD136" s="668"/>
      <c r="AE136" s="668"/>
      <c r="AF136" s="668"/>
      <c r="AG136" s="669"/>
      <c r="AH136" s="661"/>
      <c r="AI136" s="662"/>
      <c r="AJ136" s="662"/>
      <c r="AK136" s="662"/>
      <c r="AL136" s="662"/>
      <c r="AM136" s="662"/>
      <c r="AN136" s="662"/>
      <c r="AO136" s="662"/>
      <c r="AP136" s="662"/>
      <c r="AQ136" s="662"/>
      <c r="AR136" s="662"/>
      <c r="AS136" s="662"/>
      <c r="AT136" s="663"/>
      <c r="AU136" s="382"/>
      <c r="AV136" s="383"/>
      <c r="AW136" s="383"/>
      <c r="AX136" s="384"/>
      <c r="AY136" s="34">
        <f t="shared" ref="AY136:AY146" si="10">$AY$134</f>
        <v>0</v>
      </c>
    </row>
    <row r="137" spans="1:51"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2"/>
      <c r="Z149" s="383"/>
      <c r="AA149" s="383"/>
      <c r="AB149" s="799"/>
      <c r="AC149" s="667"/>
      <c r="AD149" s="668"/>
      <c r="AE149" s="668"/>
      <c r="AF149" s="668"/>
      <c r="AG149" s="669"/>
      <c r="AH149" s="661"/>
      <c r="AI149" s="662"/>
      <c r="AJ149" s="662"/>
      <c r="AK149" s="662"/>
      <c r="AL149" s="662"/>
      <c r="AM149" s="662"/>
      <c r="AN149" s="662"/>
      <c r="AO149" s="662"/>
      <c r="AP149" s="662"/>
      <c r="AQ149" s="662"/>
      <c r="AR149" s="662"/>
      <c r="AS149" s="662"/>
      <c r="AT149" s="663"/>
      <c r="AU149" s="382"/>
      <c r="AV149" s="383"/>
      <c r="AW149" s="383"/>
      <c r="AX149" s="384"/>
      <c r="AY149" s="34">
        <f t="shared" ref="AY149:AY159" si="11">$AY$147</f>
        <v>0</v>
      </c>
    </row>
    <row r="150" spans="1:51"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2"/>
      <c r="Z163" s="383"/>
      <c r="AA163" s="383"/>
      <c r="AB163" s="799"/>
      <c r="AC163" s="667"/>
      <c r="AD163" s="668"/>
      <c r="AE163" s="668"/>
      <c r="AF163" s="668"/>
      <c r="AG163" s="669"/>
      <c r="AH163" s="661"/>
      <c r="AI163" s="662"/>
      <c r="AJ163" s="662"/>
      <c r="AK163" s="662"/>
      <c r="AL163" s="662"/>
      <c r="AM163" s="662"/>
      <c r="AN163" s="662"/>
      <c r="AO163" s="662"/>
      <c r="AP163" s="662"/>
      <c r="AQ163" s="662"/>
      <c r="AR163" s="662"/>
      <c r="AS163" s="662"/>
      <c r="AT163" s="663"/>
      <c r="AU163" s="382"/>
      <c r="AV163" s="383"/>
      <c r="AW163" s="383"/>
      <c r="AX163" s="384"/>
      <c r="AY163" s="34">
        <f t="shared" ref="AY163:AY173" si="12">$AY$161</f>
        <v>0</v>
      </c>
    </row>
    <row r="164" spans="1:51"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2"/>
      <c r="Z176" s="383"/>
      <c r="AA176" s="383"/>
      <c r="AB176" s="799"/>
      <c r="AC176" s="667"/>
      <c r="AD176" s="668"/>
      <c r="AE176" s="668"/>
      <c r="AF176" s="668"/>
      <c r="AG176" s="669"/>
      <c r="AH176" s="661"/>
      <c r="AI176" s="662"/>
      <c r="AJ176" s="662"/>
      <c r="AK176" s="662"/>
      <c r="AL176" s="662"/>
      <c r="AM176" s="662"/>
      <c r="AN176" s="662"/>
      <c r="AO176" s="662"/>
      <c r="AP176" s="662"/>
      <c r="AQ176" s="662"/>
      <c r="AR176" s="662"/>
      <c r="AS176" s="662"/>
      <c r="AT176" s="663"/>
      <c r="AU176" s="382"/>
      <c r="AV176" s="383"/>
      <c r="AW176" s="383"/>
      <c r="AX176" s="384"/>
      <c r="AY176" s="34">
        <f t="shared" ref="AY176:AY186" si="13">$AY$174</f>
        <v>0</v>
      </c>
    </row>
    <row r="177" spans="1:51"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2"/>
      <c r="Z189" s="383"/>
      <c r="AA189" s="383"/>
      <c r="AB189" s="799"/>
      <c r="AC189" s="667"/>
      <c r="AD189" s="668"/>
      <c r="AE189" s="668"/>
      <c r="AF189" s="668"/>
      <c r="AG189" s="669"/>
      <c r="AH189" s="661"/>
      <c r="AI189" s="662"/>
      <c r="AJ189" s="662"/>
      <c r="AK189" s="662"/>
      <c r="AL189" s="662"/>
      <c r="AM189" s="662"/>
      <c r="AN189" s="662"/>
      <c r="AO189" s="662"/>
      <c r="AP189" s="662"/>
      <c r="AQ189" s="662"/>
      <c r="AR189" s="662"/>
      <c r="AS189" s="662"/>
      <c r="AT189" s="663"/>
      <c r="AU189" s="382"/>
      <c r="AV189" s="383"/>
      <c r="AW189" s="383"/>
      <c r="AX189" s="384"/>
      <c r="AY189" s="34">
        <f t="shared" ref="AY189:AY199" si="14">$AY$187</f>
        <v>0</v>
      </c>
    </row>
    <row r="190" spans="1:51"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2"/>
      <c r="Z202" s="383"/>
      <c r="AA202" s="383"/>
      <c r="AB202" s="799"/>
      <c r="AC202" s="667"/>
      <c r="AD202" s="668"/>
      <c r="AE202" s="668"/>
      <c r="AF202" s="668"/>
      <c r="AG202" s="669"/>
      <c r="AH202" s="661"/>
      <c r="AI202" s="662"/>
      <c r="AJ202" s="662"/>
      <c r="AK202" s="662"/>
      <c r="AL202" s="662"/>
      <c r="AM202" s="662"/>
      <c r="AN202" s="662"/>
      <c r="AO202" s="662"/>
      <c r="AP202" s="662"/>
      <c r="AQ202" s="662"/>
      <c r="AR202" s="662"/>
      <c r="AS202" s="662"/>
      <c r="AT202" s="663"/>
      <c r="AU202" s="382"/>
      <c r="AV202" s="383"/>
      <c r="AW202" s="383"/>
      <c r="AX202" s="384"/>
      <c r="AY202" s="34">
        <f t="shared" ref="AY202:AY212" si="15">$AY$200</f>
        <v>0</v>
      </c>
    </row>
    <row r="203" spans="1:51"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2"/>
      <c r="Z216" s="383"/>
      <c r="AA216" s="383"/>
      <c r="AB216" s="799"/>
      <c r="AC216" s="667"/>
      <c r="AD216" s="668"/>
      <c r="AE216" s="668"/>
      <c r="AF216" s="668"/>
      <c r="AG216" s="669"/>
      <c r="AH216" s="661"/>
      <c r="AI216" s="662"/>
      <c r="AJ216" s="662"/>
      <c r="AK216" s="662"/>
      <c r="AL216" s="662"/>
      <c r="AM216" s="662"/>
      <c r="AN216" s="662"/>
      <c r="AO216" s="662"/>
      <c r="AP216" s="662"/>
      <c r="AQ216" s="662"/>
      <c r="AR216" s="662"/>
      <c r="AS216" s="662"/>
      <c r="AT216" s="663"/>
      <c r="AU216" s="382"/>
      <c r="AV216" s="383"/>
      <c r="AW216" s="383"/>
      <c r="AX216" s="384"/>
      <c r="AY216" s="34">
        <f t="shared" ref="AY216:AY226" si="16">$AY$214</f>
        <v>0</v>
      </c>
    </row>
    <row r="217" spans="1:51"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2"/>
      <c r="Z229" s="383"/>
      <c r="AA229" s="383"/>
      <c r="AB229" s="799"/>
      <c r="AC229" s="667"/>
      <c r="AD229" s="668"/>
      <c r="AE229" s="668"/>
      <c r="AF229" s="668"/>
      <c r="AG229" s="669"/>
      <c r="AH229" s="661"/>
      <c r="AI229" s="662"/>
      <c r="AJ229" s="662"/>
      <c r="AK229" s="662"/>
      <c r="AL229" s="662"/>
      <c r="AM229" s="662"/>
      <c r="AN229" s="662"/>
      <c r="AO229" s="662"/>
      <c r="AP229" s="662"/>
      <c r="AQ229" s="662"/>
      <c r="AR229" s="662"/>
      <c r="AS229" s="662"/>
      <c r="AT229" s="663"/>
      <c r="AU229" s="382"/>
      <c r="AV229" s="383"/>
      <c r="AW229" s="383"/>
      <c r="AX229" s="384"/>
      <c r="AY229" s="34">
        <f t="shared" ref="AY229:AY239" si="17">$AY$227</f>
        <v>0</v>
      </c>
    </row>
    <row r="230" spans="1:51"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2"/>
      <c r="Z242" s="383"/>
      <c r="AA242" s="383"/>
      <c r="AB242" s="799"/>
      <c r="AC242" s="667"/>
      <c r="AD242" s="668"/>
      <c r="AE242" s="668"/>
      <c r="AF242" s="668"/>
      <c r="AG242" s="669"/>
      <c r="AH242" s="661"/>
      <c r="AI242" s="662"/>
      <c r="AJ242" s="662"/>
      <c r="AK242" s="662"/>
      <c r="AL242" s="662"/>
      <c r="AM242" s="662"/>
      <c r="AN242" s="662"/>
      <c r="AO242" s="662"/>
      <c r="AP242" s="662"/>
      <c r="AQ242" s="662"/>
      <c r="AR242" s="662"/>
      <c r="AS242" s="662"/>
      <c r="AT242" s="663"/>
      <c r="AU242" s="382"/>
      <c r="AV242" s="383"/>
      <c r="AW242" s="383"/>
      <c r="AX242" s="384"/>
      <c r="AY242" s="34">
        <f t="shared" ref="AY242:AY252" si="18">$AY$240</f>
        <v>0</v>
      </c>
    </row>
    <row r="243" spans="1:51"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2"/>
      <c r="Z255" s="383"/>
      <c r="AA255" s="383"/>
      <c r="AB255" s="799"/>
      <c r="AC255" s="667"/>
      <c r="AD255" s="668"/>
      <c r="AE255" s="668"/>
      <c r="AF255" s="668"/>
      <c r="AG255" s="669"/>
      <c r="AH255" s="661"/>
      <c r="AI255" s="662"/>
      <c r="AJ255" s="662"/>
      <c r="AK255" s="662"/>
      <c r="AL255" s="662"/>
      <c r="AM255" s="662"/>
      <c r="AN255" s="662"/>
      <c r="AO255" s="662"/>
      <c r="AP255" s="662"/>
      <c r="AQ255" s="662"/>
      <c r="AR255" s="662"/>
      <c r="AS255" s="662"/>
      <c r="AT255" s="663"/>
      <c r="AU255" s="382"/>
      <c r="AV255" s="383"/>
      <c r="AW255" s="383"/>
      <c r="AX255" s="384"/>
      <c r="AY255" s="34">
        <f t="shared" ref="AY255:AY265" si="19">$AY$253</f>
        <v>0</v>
      </c>
    </row>
    <row r="256" spans="1:51"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松崎 和広</dc:creator>
  <cp:lastModifiedBy>防衛省</cp:lastModifiedBy>
  <cp:lastPrinted>2021-05-12T10:49:17Z</cp:lastPrinted>
  <dcterms:created xsi:type="dcterms:W3CDTF">2012-03-13T00:50:25Z</dcterms:created>
  <dcterms:modified xsi:type="dcterms:W3CDTF">2021-07-05T08:53:34Z</dcterms:modified>
</cp:coreProperties>
</file>