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645" i="3"/>
  <c r="AY459" i="3"/>
  <c r="AY271" i="3"/>
  <c r="AY417"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<sst xmlns="http://schemas.openxmlformats.org/spreadsheetml/2006/main" count="3201" uniqueCount="834">
  <si>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</si>
  <si>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</si>
  <si>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</si>
  <si>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</si>
  <si>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</si>
  <si>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</si>
  <si>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</si>
  <si>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</si>
  <si>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</si>
  <si>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</si>
  <si>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</si>
  <si>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</si>
  <si>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</si>
  <si>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</si>
  <si>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</si>
  <si>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</si>
  <si>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</si>
  <si>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</si>
  <si>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</si>
  <si>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</si>
  <si>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</si>
  <si>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</si>
  <si>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</si>
  <si>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</si>
  <si>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</si>
  <si>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</si>
  <si>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</si>
  <si>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</si>
  <si>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</si>
  <si>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</si>
  <si>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</si>
  <si>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</si>
  <si>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</si>
  <si>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</si>
  <si>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</si>
  <si>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</si>
  <si>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</si>
  <si>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</si>
  <si>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</si>
  <si>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</si>
  <si>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</si>
  <si>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</si>
  <si>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</si>
  <si>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</si>
  <si>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</si>
  <si>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</si>
  <si>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</si>
  <si>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</si>
  <si>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</si>
  <si>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</si>
  <si>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</si>
  <si>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</si>
  <si>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</si>
  <si>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</si>
  <si>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</si>
  <si>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</si>
  <si>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</si>
  <si>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</si>
  <si>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</si>
  <si>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</si>
  <si>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</si>
  <si>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</si>
  <si>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</si>
  <si>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</si>
  <si>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</si>
  <si>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</si>
  <si>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</si>
  <si>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</si>
  <si>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</si>
  <si>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</si>
  <si>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</si>
  <si>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</si>
  <si>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</si>
  <si>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</si>
  <si>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</si>
  <si>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</si>
  <si>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</si>
  <si>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</si>
  <si>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</si>
  <si>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</si>
  <si>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</si>
  <si>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</si>
  <si>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</si>
  <si>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</si>
  <si>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</si>
  <si>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</si>
  <si>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</si>
  <si>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</si>
  <si>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</si>
  <si>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</si>
  <si>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</si>
  <si>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</si>
  <si>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</si>
  <si>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</si>
  <si>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</si>
  <si>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</si>
  <si>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</si>
  <si>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</si>
  <si>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</si>
  <si>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</si>
  <si>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</si>
  <si>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</si>
  <si>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</si>
  <si>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</si>
  <si>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</si>
  <si>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</si>
  <si>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</si>
  <si>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</si>
  <si>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</si>
  <si>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</si>
  <si>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</si>
  <si>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</si>
  <si>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</si>
  <si>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</si>
  <si>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</si>
  <si>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</si>
  <si>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</si>
  <si>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</si>
  <si>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</si>
  <si>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</si>
  <si>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</si>
  <si>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</si>
  <si>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</si>
  <si>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</si>
  <si>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</si>
  <si>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</si>
  <si>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</si>
  <si>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</si>
  <si>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</si>
  <si>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</si>
  <si>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</si>
  <si>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</si>
  <si>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</si>
  <si>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</si>
  <si>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</si>
  <si>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</si>
  <si>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</si>
  <si>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</si>
  <si>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</si>
  <si>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</si>
  <si>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</si>
  <si>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</si>
  <si>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</si>
  <si>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</si>
  <si>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</si>
  <si>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</si>
  <si>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</si>
  <si>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</si>
  <si>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</si>
  <si>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</si>
  <si>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</si>
  <si>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</si>
  <si>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</si>
  <si>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</si>
  <si>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</si>
  <si>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</si>
  <si>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</si>
  <si>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</si>
  <si>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</si>
  <si>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</si>
  <si>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</si>
  <si>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</si>
  <si>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</si>
  <si>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</si>
  <si>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</si>
  <si>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</si>
  <si>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</si>
  <si>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</si>
  <si>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</si>
  <si>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</si>
  <si>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</si>
  <si>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</si>
  <si>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</si>
  <si>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</si>
  <si>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</si>
  <si>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</si>
  <si>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</si>
  <si>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</si>
  <si>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</si>
  <si>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</si>
  <si>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</si>
  <si>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</si>
  <si>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</si>
  <si>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</si>
  <si>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</si>
  <si>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</si>
  <si>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</si>
  <si>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</si>
  <si>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</si>
  <si>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</si>
  <si>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</si>
  <si>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</si>
  <si>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</si>
  <si>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</si>
  <si>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</si>
  <si>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</si>
  <si>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</si>
  <si>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</si>
  <si>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</si>
  <si>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</si>
  <si>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</si>
  <si>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</si>
  <si>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</si>
  <si>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</si>
  <si>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</si>
  <si>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</si>
  <si>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</si>
  <si>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</si>
  <si>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</si>
  <si>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</si>
  <si>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</si>
  <si>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</si>
  <si>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</si>
  <si>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</si>
  <si>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</si>
  <si>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</si>
  <si>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</si>
  <si>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</si>
  <si>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</si>
  <si>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</si>
  <si>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</si>
  <si>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</si>
  <si>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</si>
  <si>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</si>
  <si>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</si>
  <si>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</si>
  <si>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</si>
  <si>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</si>
  <si>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</si>
  <si>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</si>
  <si>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</si>
  <si>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</si>
  <si>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</si>
  <si>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</si>
  <si>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</si>
  <si>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</si>
  <si>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</si>
  <si>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</si>
  <si>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</si>
  <si>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</si>
  <si>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</si>
  <si>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</si>
  <si>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</si>
  <si>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</si>
  <si>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</si>
  <si>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</si>
  <si>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</si>
  <si>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</si>
  <si>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</si>
  <si>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</si>
  <si>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</si>
  <si>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</si>
  <si>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</si>
  <si>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</si>
  <si>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</si>
  <si>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</si>
  <si>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</si>
  <si>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</si>
  <si>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</si>
  <si>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</si>
  <si>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</si>
  <si>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</si>
  <si>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</si>
  <si>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</si>
  <si>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</si>
  <si>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</si>
  <si>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</si>
  <si>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</si>
  <si>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</si>
  <si>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</si>
  <si>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</si>
  <si>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</si>
  <si>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</si>
  <si>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</si>
  <si>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</si>
  <si>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</si>
  <si>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</si>
  <si>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</si>
  <si>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</si>
  <si>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</si>
  <si>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</si>
  <si>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</si>
  <si>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</si>
  <si>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</si>
  <si>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</si>
  <si>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</si>
  <si>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</si>
  <si>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</si>
  <si>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</si>
  <si>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</si>
  <si>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</si>
  <si>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</si>
  <si>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</si>
  <si>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</si>
  <si>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</si>
  <si>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</si>
  <si>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</si>
  <si>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</si>
  <si>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</si>
  <si>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</si>
  <si>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</si>
  <si>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</si>
  <si>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</si>
  <si>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</si>
  <si>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</si>
  <si>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</si>
  <si>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</si>
  <si>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</si>
  <si>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</si>
  <si>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</si>
  <si>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</si>
  <si>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</si>
  <si>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</si>
  <si>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</si>
  <si>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</si>
  <si>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</si>
  <si>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</si>
  <si>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</si>
  <si>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</si>
  <si>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</si>
  <si>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</si>
  <si>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</si>
  <si>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</si>
  <si>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</si>
  <si>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</si>
  <si>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</si>
  <si>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</si>
  <si>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</si>
  <si>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</si>
  <si>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</si>
  <si>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</si>
  <si>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</si>
  <si>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</si>
  <si>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</si>
  <si>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</si>
  <si>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</si>
  <si>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</si>
  <si>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</si>
  <si>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</si>
  <si>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</si>
  <si>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</si>
  <si>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</si>
  <si>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</si>
  <si>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</si>
  <si>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</si>
  <si>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</si>
  <si>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</si>
  <si>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</si>
  <si>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</si>
  <si>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</si>
  <si>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</si>
  <si>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</si>
  <si>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</si>
  <si>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</si>
  <si>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</si>
  <si>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</si>
  <si>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</si>
  <si>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</si>
  <si>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</si>
  <si>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</si>
  <si>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</si>
  <si>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</si>
  <si>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</si>
  <si>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</si>
  <si>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</si>
  <si>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</si>
  <si>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</si>
  <si>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</si>
  <si>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</si>
  <si>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</si>
  <si>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</si>
  <si>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</si>
  <si>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</si>
  <si>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</si>
  <si>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</si>
  <si>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</si>
  <si>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</si>
  <si>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</si>
  <si>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</si>
  <si>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</si>
  <si>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</si>
  <si>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</si>
  <si>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</si>
  <si>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</si>
  <si>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</si>
  <si>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</si>
  <si>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</si>
  <si>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</si>
  <si>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</si>
  <si>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</si>
  <si>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</si>
  <si>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</si>
  <si>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</si>
  <si>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</si>
  <si>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</si>
  <si>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</si>
  <si>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</si>
  <si>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</si>
  <si>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</si>
  <si>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</si>
  <si>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</si>
  <si>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</si>
  <si>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</si>
  <si>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</si>
  <si>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</si>
  <si>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</si>
  <si>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</si>
  <si>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</si>
  <si>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</si>
  <si>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</si>
  <si>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</si>
  <si>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</si>
  <si>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</si>
  <si>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</si>
  <si>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</si>
  <si>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</si>
  <si>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</si>
  <si>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</si>
  <si>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</si>
  <si>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</si>
  <si>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</si>
  <si>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</si>
  <si>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</si>
  <si>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</si>
  <si>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</si>
  <si>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</si>
  <si>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</si>
  <si>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</si>
  <si>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</si>
  <si>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</si>
  <si>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</si>
  <si>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</si>
  <si>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</si>
  <si>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</si>
  <si>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</si>
  <si>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</si>
  <si>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</si>
  <si>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</si>
  <si>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</si>
  <si>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</si>
  <si>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</si>
  <si>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</si>
  <si>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</si>
  <si>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</si>
  <si>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</si>
  <si>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</si>
  <si>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</si>
  <si>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</si>
  <si>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</si>
  <si>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</si>
  <si>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</si>
  <si>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</si>
  <si>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</si>
  <si>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</si>
  <si>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</si>
  <si>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</si>
  <si>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</si>
  <si>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</si>
  <si>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</si>
  <si>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</si>
  <si>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</si>
  <si>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</si>
  <si>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</si>
  <si>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</si>
  <si>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</si>
  <si>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</si>
  <si>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</si>
  <si>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</si>
  <si>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</si>
  <si>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</si>
  <si>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</si>
  <si>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</si>
  <si>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</si>
  <si>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</si>
  <si>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</si>
  <si>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</si>
  <si>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</si>
  <si>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</si>
  <si>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</si>
  <si>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</si>
  <si>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</si>
  <si>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</si>
  <si>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</si>
  <si>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</si>
  <si>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</si>
  <si>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</si>
  <si>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</si>
  <si>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</si>
  <si>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</si>
  <si>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</si>
  <si>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</si>
  <si>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</si>
  <si>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</si>
  <si>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</si>
  <si>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</si>
  <si>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</si>
  <si>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</si>
  <si>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</si>
  <si>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</si>
  <si>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</si>
  <si>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</si>
  <si>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</si>
  <si>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</si>
  <si>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</si>
  <si>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</si>
  <si>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</si>
  <si>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</si>
  <si>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</si>
  <si>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</si>
  <si>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</si>
  <si>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</si>
  <si>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</si>
  <si>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</si>
  <si>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</si>
  <si>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</si>
  <si>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</si>
  <si>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</si>
  <si>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</si>
  <si>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</si>
  <si>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</si>
  <si>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</si>
  <si>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</si>
  <si>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</si>
  <si>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</si>
  <si>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</si>
  <si>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</si>
  <si>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</si>
  <si>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</si>
  <si>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</si>
  <si>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</si>
  <si>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</si>
  <si>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</si>
  <si>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</si>
  <si>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</si>
  <si>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</si>
  <si>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</si>
  <si>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</si>
  <si>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</si>
  <si>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</si>
  <si>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</si>
  <si>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</si>
  <si>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</si>
  <si>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</si>
  <si>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</si>
  <si>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</si>
  <si>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</si>
  <si>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</si>
  <si>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</si>
  <si>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</si>
  <si>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</si>
  <si>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</si>
  <si>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</si>
  <si>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</si>
  <si>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</si>
  <si>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</si>
  <si>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</si>
  <si>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</si>
  <si>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</si>
  <si>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</si>
  <si>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</si>
  <si>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</si>
  <si>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</si>
  <si>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</si>
  <si>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</si>
  <si>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</si>
  <si>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</si>
  <si>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</si>
  <si>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</si>
  <si>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</si>
  <si>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</si>
  <si>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</si>
  <si>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</si>
  <si>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</si>
  <si>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</si>
  <si>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</si>
  <si>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</si>
  <si>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</si>
  <si>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</si>
  <si>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</si>
  <si>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</si>
  <si>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</si>
  <si>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</si>
  <si>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</si>
  <si>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</si>
  <si>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</si>
  <si>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</si>
  <si>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</si>
  <si>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</si>
  <si>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</si>
  <si>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</si>
  <si>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</si>
  <si>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</si>
  <si>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</si>
  <si>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</si>
  <si>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</si>
  <si>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</si>
  <si>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</si>
  <si>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</si>
  <si>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</si>
  <si>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</si>
  <si>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</si>
  <si>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</si>
  <si>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</si>
  <si>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</si>
  <si>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</si>
  <si>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</si>
  <si>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</si>
  <si>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</si>
  <si>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</si>
  <si>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</si>
  <si>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</si>
  <si>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</si>
  <si>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</si>
  <si>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</si>
  <si>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</si>
  <si>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</si>
  <si>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</si>
  <si>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</si>
  <si>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</si>
  <si>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</si>
  <si>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</si>
  <si>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</si>
  <si>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</si>
  <si>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</si>
  <si>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</si>
  <si>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</si>
  <si>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</si>
  <si>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</si>
  <si>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</si>
  <si>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</si>
  <si>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</si>
  <si>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</si>
  <si>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</si>
  <si>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</si>
  <si>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</si>
  <si>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</si>
  <si>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</si>
  <si>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</si>
  <si>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</si>
  <si>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</si>
  <si>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</si>
  <si>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</si>
  <si>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</si>
  <si>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</si>
  <si>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</si>
  <si>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</si>
  <si>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</si>
  <si>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</si>
  <si>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</si>
  <si>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</si>
  <si>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</si>
  <si>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</si>
  <si>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</si>
  <si>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</si>
  <si>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</si>
  <si>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</si>
  <si>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</si>
  <si>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</si>
  <si>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</si>
  <si>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</si>
  <si>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</si>
  <si>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</si>
  <si>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</si>
  <si>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</si>
  <si>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</si>
  <si>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</si>
  <si>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</si>
  <si>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</si>
  <si>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</si>
  <si>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</si>
  <si>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</si>
  <si>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</si>
  <si>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</si>
  <si>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</si>
  <si>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</si>
  <si>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</si>
  <si>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</si>
  <si>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</si>
  <si>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</si>
  <si>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</si>
  <si>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</si>
  <si>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</si>
  <si>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</si>
  <si>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</si>
  <si>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</si>
  <si>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</si>
  <si>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</si>
  <si>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</si>
  <si>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</si>
  <si>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</si>
  <si>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</si>
  <si>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</si>
  <si>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</si>
  <si>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</si>
  <si>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</si>
  <si>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</si>
  <si>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</si>
  <si>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</si>
  <si>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</si>
  <si>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</si>
  <si>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</si>
  <si>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</si>
  <si>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</si>
  <si>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</si>
  <si>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防衛生産・技術基盤の維持強化に要する経費</t>
    <rPh sb="0" eb="2">
      <t>ボウエイ</t>
    </rPh>
    <rPh sb="2" eb="4">
      <t>セイサン</t>
    </rPh>
    <rPh sb="5" eb="7">
      <t>ギジュツ</t>
    </rPh>
    <rPh sb="7" eb="9">
      <t>キバン</t>
    </rPh>
    <rPh sb="10" eb="12">
      <t>イジ</t>
    </rPh>
    <rPh sb="12" eb="14">
      <t>キョウカ</t>
    </rPh>
    <rPh sb="15" eb="16">
      <t>ヨウ</t>
    </rPh>
    <rPh sb="18" eb="20">
      <t>ケイヒ</t>
    </rPh>
    <phoneticPr fontId="5"/>
  </si>
  <si>
    <t>防衛省設置法第３７条</t>
    <rPh sb="0" eb="3">
      <t>ボウエイショウ</t>
    </rPh>
    <rPh sb="3" eb="6">
      <t>セッチホウ</t>
    </rPh>
    <rPh sb="6" eb="7">
      <t>ダイ</t>
    </rPh>
    <rPh sb="9" eb="10">
      <t>ジョウ</t>
    </rPh>
    <phoneticPr fontId="5"/>
  </si>
  <si>
    <t>平成３１年度以降に係る防衛計画の大綱、中期防衛力整備計画（平成３１年度～平成３５年度）（平成３０年１２月１８日　国家安全保障会議決定及び閣議決定）</t>
    <phoneticPr fontId="5"/>
  </si>
  <si>
    <t>　我が国の防衛に必要な高度な装備品を安定・継続的に取得するため、国内の防衛産業基盤の強靭化や、各国との防衛装備移転・技術協力の推進に資する施策の立案に必要な調査、情報発信及び情報収集を実施する。また、防衛情報オンラインサービスの利用やコンサルタント企業への調査依頼により、装備政策の立案及び装備・技術移転計画の検討に資する諸外国の防衛装備品及び防衛産業に関する情報を収集する。</t>
    <phoneticPr fontId="5"/>
  </si>
  <si>
    <t>　我が国の防衛産業基盤を強靭化するためには、防衛装備品のサプライチェーンにおけるキーサプライヤーや供給途絶リスク等を適切に把握し対策を講ずるとともに、優れた技術や製品を有する企業の新規参入を促す必要がある。また、諸外国との防衛装備移転・技術協力を適切に推進するためには、国際防衛装備品展示会において我が国の防衛装備品や装備政策に関する情報を積極的に発信すると同時に、各国の防衛産業の動向や安全保障政策等に関する情報収集が極めて重要である。こうした活動に必要な防衛装備品のサプライチェーン調査や対策の検討、スピンオン・スピンオフや防衛産業への新規参入の促進、国際防衛装備品展示会への出展及び情報収集を実施する。更に、防衛分野に特化した信頼性の高い情報源を利用するとともに緊急性が高い案件は現地有識者とつながりを持つコンサルタント企業に調査を依頼することで、必要な時に必要な最新情報を迅速に入手できる体制を構築する。</t>
    <phoneticPr fontId="5"/>
  </si>
  <si>
    <t>装備品取得等業務効率化推進庁費</t>
    <phoneticPr fontId="5"/>
  </si>
  <si>
    <t>　本事業は、防衛装備品の他産業への応用可能性の把握及び諸外国の防衛産業の動向把握及び防衛技術分野の民間部門の知見等の活用状況の把握を行った上で、調査結果を具体的な施策の企画及び立案に活用するものであり、定量的な目標を設定して行う性質の事業ではないため。
　また、装備政策の立案及び装備・技術移転計画の検討の基礎となる諸外国の防衛装備品及び防衛産業に関する情報収集は、定量的な目標を設定する性質の事業ではないため。</t>
    <phoneticPr fontId="5"/>
  </si>
  <si>
    <t>防衛装備・技術協力に関する諸外国との協力検討の活発化</t>
    <phoneticPr fontId="5"/>
  </si>
  <si>
    <t>装備政策の立案・検討に資するための情報収集や調査</t>
    <phoneticPr fontId="5"/>
  </si>
  <si>
    <t>中小企業等の防衛産業参入促進ワークショップ・展示会の開催</t>
    <phoneticPr fontId="5"/>
  </si>
  <si>
    <t>諸外国との意見交換の実施</t>
    <phoneticPr fontId="5"/>
  </si>
  <si>
    <t>調査件数</t>
    <phoneticPr fontId="5"/>
  </si>
  <si>
    <t>展示会開催回数</t>
    <phoneticPr fontId="5"/>
  </si>
  <si>
    <t>オンラインサービスの取得、契約件数</t>
    <phoneticPr fontId="5"/>
  </si>
  <si>
    <t>コンサルタント契約による防衛産業・装備品に関する調査及び諸外国防衛装備品動向調査（ワークショップ受講）件数</t>
    <phoneticPr fontId="5"/>
  </si>
  <si>
    <t>装備品の製造技術を応用した民生品等製造の可能性の調査件数</t>
    <phoneticPr fontId="5"/>
  </si>
  <si>
    <t>国際防衛装備品展示会への出展</t>
    <phoneticPr fontId="5"/>
  </si>
  <si>
    <t>中小企業参入促進ワークショップ・展示会の開催</t>
    <phoneticPr fontId="5"/>
  </si>
  <si>
    <t>執行額（x）／国際防衛装備品展示会出展回数（ｙ）
（百万円／回）　</t>
    <phoneticPr fontId="5"/>
  </si>
  <si>
    <t>オンラインサービス契約額（x）／契約件数（ｙ）
（百万円／件）</t>
    <phoneticPr fontId="5"/>
  </si>
  <si>
    <t>防衛装備品等に関する調査実施のための総合コンサルタント及びワークショップ受講契約額（x）／調査件数（ｙ）
（百万円／件）　</t>
    <phoneticPr fontId="5"/>
  </si>
  <si>
    <t>執行額（x）／応用可能性調査件数（ｙ）
（百万円／件）　</t>
    <phoneticPr fontId="5"/>
  </si>
  <si>
    <t>執行額（x）／中小企業展示会開催回数（ｙ）
（百万円／回）</t>
    <phoneticPr fontId="5"/>
  </si>
  <si>
    <t>件</t>
    <rPh sb="0" eb="1">
      <t>ケン</t>
    </rPh>
    <phoneticPr fontId="5"/>
  </si>
  <si>
    <t>回</t>
    <rPh sb="0" eb="1">
      <t>カイ</t>
    </rPh>
    <phoneticPr fontId="5"/>
  </si>
  <si>
    <t>-</t>
  </si>
  <si>
    <t>-</t>
    <phoneticPr fontId="5"/>
  </si>
  <si>
    <t>百万円/回</t>
    <rPh sb="0" eb="2">
      <t>ヒャクマン</t>
    </rPh>
    <rPh sb="2" eb="3">
      <t>エン</t>
    </rPh>
    <rPh sb="4" eb="5">
      <t>カイ</t>
    </rPh>
    <phoneticPr fontId="5"/>
  </si>
  <si>
    <t>x/y</t>
    <phoneticPr fontId="5"/>
  </si>
  <si>
    <t>百万円/件</t>
    <rPh sb="0" eb="2">
      <t>ヒャクマン</t>
    </rPh>
    <rPh sb="2" eb="3">
      <t>エン</t>
    </rPh>
    <rPh sb="4" eb="5">
      <t>ケン</t>
    </rPh>
    <phoneticPr fontId="5"/>
  </si>
  <si>
    <t>231/6</t>
    <phoneticPr fontId="5"/>
  </si>
  <si>
    <t>15/1</t>
    <phoneticPr fontId="5"/>
  </si>
  <si>
    <t>100/4</t>
    <phoneticPr fontId="5"/>
  </si>
  <si>
    <t>132/6</t>
    <phoneticPr fontId="5"/>
  </si>
  <si>
    <t>8/6</t>
    <phoneticPr fontId="5"/>
  </si>
  <si>
    <t>184/4</t>
    <phoneticPr fontId="5"/>
  </si>
  <si>
    <t>16/1</t>
    <phoneticPr fontId="5"/>
  </si>
  <si>
    <t>17/1</t>
    <phoneticPr fontId="5"/>
  </si>
  <si>
    <t>25/1</t>
    <phoneticPr fontId="5"/>
  </si>
  <si>
    <t>18/1</t>
    <phoneticPr fontId="5"/>
  </si>
  <si>
    <t>28/3</t>
    <phoneticPr fontId="5"/>
  </si>
  <si>
    <t>30/1</t>
    <phoneticPr fontId="5"/>
  </si>
  <si>
    <t>0/0</t>
    <phoneticPr fontId="5"/>
  </si>
  <si>
    <t>20/1</t>
    <phoneticPr fontId="5"/>
  </si>
  <si>
    <t>Ⅰ－２　我が国自身の防衛体制の強化（防衛力の中心的な構成要素の強化における優先事項）</t>
    <phoneticPr fontId="5"/>
  </si>
  <si>
    <t>Ⅰ－２－（３）　技術基盤の強化</t>
    <phoneticPr fontId="5"/>
  </si>
  <si>
    <t>革新的・萌芽的な技術の早期発掘やその育成に向けた体制を強化するため、シンクタンクの活用や創設等を検討</t>
    <phoneticPr fontId="5"/>
  </si>
  <si>
    <t>国内の研発法人や同盟国のシンクタンク等とのワークショップ等を通じ、技術動向、運用構想、分析手法について検討</t>
    <phoneticPr fontId="5"/>
  </si>
  <si>
    <t>令和５年度</t>
    <phoneticPr fontId="5"/>
  </si>
  <si>
    <t>Ⅰ－２－（５）　産業基盤の強靭化</t>
    <phoneticPr fontId="5"/>
  </si>
  <si>
    <t>装備品のサプライチェーンのリスク管理強化</t>
    <phoneticPr fontId="5"/>
  </si>
  <si>
    <t>防衛装備移転三原則の下での装備品の適切な海外移転の推進</t>
    <phoneticPr fontId="5"/>
  </si>
  <si>
    <t>情報収集・発信のための官民連携を推進し、案件形成を図る態勢を整備しつつ移転を推進</t>
    <phoneticPr fontId="5"/>
  </si>
  <si>
    <t>○</t>
  </si>
  <si>
    <t>我が国の防衛力の基盤である防衛産業基盤の強靭化や、平和貢献・国際協力に資する防衛装備・技術協力の推進のための施策に必要な情報を収集することにより、国民の安心・安全に寄与している。</t>
    <phoneticPr fontId="5"/>
  </si>
  <si>
    <t>防衛産業基盤の強靭化や防衛装備・技術協力の推進に必要な施策の企画及び立案のための事業であり、国が実施する必要がある。</t>
    <phoneticPr fontId="5"/>
  </si>
  <si>
    <t>防衛産業基盤の強靭化及び防衛装備・技術協力の推進に当たり、施策の企画及び立案に必要な情報を収集することは必要不可欠であり、優先度の高い事業である。</t>
    <phoneticPr fontId="5"/>
  </si>
  <si>
    <t>競争性を有する事業については、しかるべき契約手続き（公募の上、複数社による競争入札）により競争性を確保した上で、落札企業と契約を締結した（結果として一者応札となった事業もあり）。オンラインサービス契約は、一般競争入札により競争性を確保した上で、落札企業と契約を締結しており、支出先の選定は妥当である。コンサルティング業務の契約では、企業の提案を評価する企画競争による随意契約となったものがあるが、契約相手方の選定は適切な手順を経ている。</t>
    <rPh sb="161" eb="163">
      <t>ケイヤク</t>
    </rPh>
    <rPh sb="166" eb="168">
      <t>キギョウ</t>
    </rPh>
    <rPh sb="169" eb="171">
      <t>テイアン</t>
    </rPh>
    <rPh sb="172" eb="174">
      <t>ヒョウカ</t>
    </rPh>
    <rPh sb="176" eb="178">
      <t>キカク</t>
    </rPh>
    <rPh sb="178" eb="180">
      <t>キョウソウ</t>
    </rPh>
    <rPh sb="198" eb="200">
      <t>ケイヤク</t>
    </rPh>
    <rPh sb="200" eb="203">
      <t>アイテガタ</t>
    </rPh>
    <rPh sb="210" eb="212">
      <t>テジュン</t>
    </rPh>
    <rPh sb="213" eb="214">
      <t>ヘ</t>
    </rPh>
    <phoneticPr fontId="5"/>
  </si>
  <si>
    <t>無</t>
  </si>
  <si>
    <t>‐</t>
  </si>
  <si>
    <t>仕様書により、役務内容及び履行における官民の役割分担を明らかにした上で契約を締結しており、負担関係は妥当である。</t>
    <rPh sb="7" eb="9">
      <t>エキム</t>
    </rPh>
    <rPh sb="9" eb="11">
      <t>ナイヨウ</t>
    </rPh>
    <rPh sb="11" eb="12">
      <t>オヨ</t>
    </rPh>
    <rPh sb="13" eb="15">
      <t>リコウ</t>
    </rPh>
    <rPh sb="35" eb="37">
      <t>ケイヤク</t>
    </rPh>
    <rPh sb="38" eb="40">
      <t>テイケツ</t>
    </rPh>
    <phoneticPr fontId="5"/>
  </si>
  <si>
    <t>競争性を有する事業については一般競争入札によりコスト低減を図り、見積りを精査するなどコスト水準の妥当性を確保した。</t>
    <phoneticPr fontId="5"/>
  </si>
  <si>
    <t>真に必要な調査のみを実施した。</t>
    <phoneticPr fontId="5"/>
  </si>
  <si>
    <t>調達要求においては事業内容を精査し、真に必要な調査のみを実施する等、コストの削減に努めた。</t>
    <rPh sb="32" eb="33">
      <t>ナド</t>
    </rPh>
    <rPh sb="38" eb="40">
      <t>サクゲン</t>
    </rPh>
    <rPh sb="41" eb="42">
      <t>ツト</t>
    </rPh>
    <phoneticPr fontId="5"/>
  </si>
  <si>
    <t>具体的な施策の企画及び立案に資する調査を実施することができた。</t>
    <phoneticPr fontId="5"/>
  </si>
  <si>
    <t>本件事業は、防衛装備庁が自ら有さない知見等について外部委託を活用して成果を得るものであり、本件事業以外の手段・方法により同様の成果が得ることは困難である。</t>
    <phoneticPr fontId="5"/>
  </si>
  <si>
    <t>具体的な施策の企画及び立案に資する情報が得られた。</t>
    <phoneticPr fontId="5"/>
  </si>
  <si>
    <t>調査の成果については、今後の防衛産業基盤強靭化のための施策の検討に活用している。</t>
    <rPh sb="11" eb="13">
      <t>コンゴ</t>
    </rPh>
    <rPh sb="14" eb="16">
      <t>ボウエイ</t>
    </rPh>
    <rPh sb="16" eb="18">
      <t>サンギョウ</t>
    </rPh>
    <rPh sb="18" eb="20">
      <t>キバン</t>
    </rPh>
    <rPh sb="20" eb="22">
      <t>キョウジン</t>
    </rPh>
    <rPh sb="22" eb="23">
      <t>カ</t>
    </rPh>
    <phoneticPr fontId="5"/>
  </si>
  <si>
    <t>引き続き、コスト抑制に向けて取り組んでいくとともに、要求段階において調査内容を精査して真に必要な調査のみを実施するよう効率的に進めていく。</t>
    <phoneticPr fontId="5"/>
  </si>
  <si>
    <t>0263</t>
    <phoneticPr fontId="5"/>
  </si>
  <si>
    <t>0274</t>
    <phoneticPr fontId="5"/>
  </si>
  <si>
    <t>0278</t>
    <phoneticPr fontId="5"/>
  </si>
  <si>
    <t>新27-0005</t>
    <rPh sb="0" eb="1">
      <t>シン</t>
    </rPh>
    <phoneticPr fontId="5"/>
  </si>
  <si>
    <t>雑役務費</t>
    <rPh sb="0" eb="1">
      <t>ザツ</t>
    </rPh>
    <rPh sb="1" eb="3">
      <t>エキム</t>
    </rPh>
    <rPh sb="3" eb="4">
      <t>ヒ</t>
    </rPh>
    <phoneticPr fontId="5"/>
  </si>
  <si>
    <t>情報サービス利用のための契約</t>
    <rPh sb="0" eb="2">
      <t>ジョウホウ</t>
    </rPh>
    <rPh sb="6" eb="8">
      <t>リヨウ</t>
    </rPh>
    <rPh sb="12" eb="14">
      <t>ケイヤク</t>
    </rPh>
    <phoneticPr fontId="5"/>
  </si>
  <si>
    <t>A.株式会社三菱総合研究所</t>
    <rPh sb="2" eb="4">
      <t>カブシキ</t>
    </rPh>
    <rPh sb="4" eb="6">
      <t>カイシャ</t>
    </rPh>
    <rPh sb="6" eb="8">
      <t>ミツビシ</t>
    </rPh>
    <rPh sb="8" eb="10">
      <t>ソウゴウ</t>
    </rPh>
    <rPh sb="10" eb="13">
      <t>ケンキュウジョ</t>
    </rPh>
    <phoneticPr fontId="5"/>
  </si>
  <si>
    <t>B.PwCコンサルティング合同会社</t>
    <rPh sb="13" eb="15">
      <t>ゴウドウ</t>
    </rPh>
    <rPh sb="15" eb="17">
      <t>カイシャ</t>
    </rPh>
    <phoneticPr fontId="5"/>
  </si>
  <si>
    <t>雑役務費</t>
    <rPh sb="0" eb="4">
      <t>ザツエキムヒ</t>
    </rPh>
    <phoneticPr fontId="5"/>
  </si>
  <si>
    <t>防衛装備品及び防衛産業に関する調査のための役務</t>
    <rPh sb="0" eb="2">
      <t>ボウエイ</t>
    </rPh>
    <rPh sb="2" eb="5">
      <t>ソウビヒン</t>
    </rPh>
    <rPh sb="5" eb="6">
      <t>オヨ</t>
    </rPh>
    <rPh sb="7" eb="9">
      <t>ボウエイ</t>
    </rPh>
    <rPh sb="9" eb="11">
      <t>サンギョウ</t>
    </rPh>
    <rPh sb="12" eb="13">
      <t>カン</t>
    </rPh>
    <rPh sb="15" eb="17">
      <t>チョウサ</t>
    </rPh>
    <rPh sb="21" eb="23">
      <t>エキム</t>
    </rPh>
    <phoneticPr fontId="5"/>
  </si>
  <si>
    <t>C.PwCコンサルティング合同会社</t>
    <phoneticPr fontId="5"/>
  </si>
  <si>
    <t>D.ＥＹストラテジー・アンド・コンサルティング株式会社</t>
    <phoneticPr fontId="5"/>
  </si>
  <si>
    <t>E.株式会社東京商工リサーチ</t>
    <phoneticPr fontId="5"/>
  </si>
  <si>
    <t>中小企業の防衛事業参入機会創出に伴う役務（令和元年度からの繰越）</t>
    <rPh sb="0" eb="2">
      <t>チュウショウ</t>
    </rPh>
    <rPh sb="2" eb="4">
      <t>キギョウ</t>
    </rPh>
    <rPh sb="5" eb="7">
      <t>ボウエイ</t>
    </rPh>
    <rPh sb="7" eb="9">
      <t>ジギョウ</t>
    </rPh>
    <rPh sb="9" eb="11">
      <t>サンニュウ</t>
    </rPh>
    <rPh sb="11" eb="13">
      <t>キカイ</t>
    </rPh>
    <rPh sb="13" eb="15">
      <t>ソウシュツ</t>
    </rPh>
    <rPh sb="16" eb="17">
      <t>トモナ</t>
    </rPh>
    <rPh sb="18" eb="20">
      <t>エキム</t>
    </rPh>
    <rPh sb="21" eb="23">
      <t>レイワ</t>
    </rPh>
    <rPh sb="23" eb="26">
      <t>ガンネンド</t>
    </rPh>
    <rPh sb="29" eb="31">
      <t>クリコシ</t>
    </rPh>
    <phoneticPr fontId="5"/>
  </si>
  <si>
    <t>外部委託</t>
    <rPh sb="0" eb="2">
      <t>ガイブ</t>
    </rPh>
    <rPh sb="2" eb="4">
      <t>イタク</t>
    </rPh>
    <phoneticPr fontId="5"/>
  </si>
  <si>
    <t>諸外国における輸入装備品等の維持整備事業への参画促進に関する調査役務</t>
    <phoneticPr fontId="5"/>
  </si>
  <si>
    <t>サプライチェーンリスクの回避に向けた企業支援策の検討</t>
    <phoneticPr fontId="5"/>
  </si>
  <si>
    <t>外部委託</t>
    <rPh sb="0" eb="4">
      <t>ガイブイタク</t>
    </rPh>
    <phoneticPr fontId="5"/>
  </si>
  <si>
    <t>信用調査企業の企業情報検索サービス（インターネット版）使用役務</t>
    <phoneticPr fontId="5"/>
  </si>
  <si>
    <t>中小企業の防衛事業参入機会創出に伴う役務</t>
    <phoneticPr fontId="5"/>
  </si>
  <si>
    <t>0291</t>
    <phoneticPr fontId="5"/>
  </si>
  <si>
    <t>0272</t>
    <phoneticPr fontId="5"/>
  </si>
  <si>
    <t>0268</t>
    <phoneticPr fontId="5"/>
  </si>
  <si>
    <t>0258</t>
    <phoneticPr fontId="5"/>
  </si>
  <si>
    <t>株式会社三菱総合研究所</t>
    <phoneticPr fontId="5"/>
  </si>
  <si>
    <t>PwCコンサルティング合同会社</t>
    <phoneticPr fontId="5"/>
  </si>
  <si>
    <t>ＥＹストラテジー・アンド・コンサルティング株式会社</t>
    <phoneticPr fontId="5"/>
  </si>
  <si>
    <t>株式会社東京商工リサーチ</t>
    <phoneticPr fontId="5"/>
  </si>
  <si>
    <t>情報サービス利用のための契約</t>
    <phoneticPr fontId="5"/>
  </si>
  <si>
    <t>防衛装備品の調査実施のための役務</t>
    <rPh sb="8" eb="10">
      <t>ジッシ</t>
    </rPh>
    <phoneticPr fontId="5"/>
  </si>
  <si>
    <t>諸外国における輸入装備品等の維持整備事業への参画促進に関する調査役務</t>
    <phoneticPr fontId="5"/>
  </si>
  <si>
    <t>サプライチェーンリスクの回避に向けた企業支援策の検討</t>
    <phoneticPr fontId="5"/>
  </si>
  <si>
    <t>信用調査企業の企業情報検索サービス（インターネット版）使用役務</t>
    <phoneticPr fontId="5"/>
  </si>
  <si>
    <t>中小企業の防衛事業参入機会創出に伴う役務（令和元年度からの繰越）</t>
    <phoneticPr fontId="5"/>
  </si>
  <si>
    <t>中小企業の防衛事業参入機会創出に伴う役務</t>
    <phoneticPr fontId="5"/>
  </si>
  <si>
    <t>防衛装備庁装備政策部、技術戦略部、プロジェクト管理部</t>
    <rPh sb="0" eb="2">
      <t>ボウエイ</t>
    </rPh>
    <rPh sb="2" eb="4">
      <t>ソウビ</t>
    </rPh>
    <rPh sb="4" eb="5">
      <t>チョウ</t>
    </rPh>
    <rPh sb="5" eb="7">
      <t>ソウビ</t>
    </rPh>
    <rPh sb="7" eb="9">
      <t>セイサク</t>
    </rPh>
    <rPh sb="9" eb="10">
      <t>ブ</t>
    </rPh>
    <rPh sb="11" eb="13">
      <t>ギジュツ</t>
    </rPh>
    <rPh sb="13" eb="16">
      <t>センリャクブ</t>
    </rPh>
    <rPh sb="23" eb="26">
      <t>カンリブ</t>
    </rPh>
    <phoneticPr fontId="5"/>
  </si>
  <si>
    <t>-</t>
    <phoneticPr fontId="5"/>
  </si>
  <si>
    <t>-</t>
    <phoneticPr fontId="5"/>
  </si>
  <si>
    <t>-</t>
    <phoneticPr fontId="5"/>
  </si>
  <si>
    <t>-</t>
    <phoneticPr fontId="5"/>
  </si>
  <si>
    <t>有</t>
  </si>
  <si>
    <t>１　必要性
　　防衛産業基盤は我が国の防衛力を支える重要かつ不可欠な基盤である。我が国として防衛産業基盤を強化し、防衛装備・技術協力を推進することは極めて重要であり、これらの施策を企画及び立案するために必要な最新の情報を収集していく必要がある。また、防衛装備・技術協力は、国際社会の平和と安定への貢献や諸外国との安全保障協力態勢の強化に極めて重要であるため、我が国の防衛装備政策の立案及び諸外国との防衛装備・技術協力の検討に資する最新の情報を収集していく必要がある。
２　効率性
　　調達要求においては事業内容を精査して真に必要な調査のみを実施することとしており、また、競争性を有する事業については複数社による一般競争入札により競争性を確保することにより、最小限のコストになるよう努めている。また、オンラインサービス契約は一般競争入札で競争性を確保することにより、コンサルタント契約は調査内容精査して緊急性が高く真に必要な調査のみを実施することにより、最小限のコストになるように努め、同じ予算内でより多くの成果（調査件数）を引き出せている。
３　有効性
　　真に必要な調査を着実に実施したことにより、具体的な施策の企画及び立案に資する情報を収集することができた。調査の成果は防衛装備庁において防衛産業基盤の強靭化や防衛装備・技術協力の推進のための施策の検討に活用しており、施策の企画及び立案を進めていくために有効な事業である。また、オンラインサービス契約や総合コンサルタント契約で取得した情報や調査結果は、諸外国への防衛装備品の移転や国際共同開発の検討において恒常的に活用され、具体的な装備政策や防衛装備・技術協力に反映できる情報を入手することができている。</t>
    <phoneticPr fontId="5"/>
  </si>
  <si>
    <t>防衛装備庁装備政策課、国際装備課、技術戦略課、事業監理官（宇宙・地上装備担当）、事業監理官（航空機担当）</t>
    <rPh sb="29" eb="31">
      <t>ウチュウ</t>
    </rPh>
    <rPh sb="32" eb="34">
      <t>チジョウ</t>
    </rPh>
    <rPh sb="34" eb="36">
      <t>ソウビ</t>
    </rPh>
    <phoneticPr fontId="5"/>
  </si>
  <si>
    <t>装備政策課長　弓削 州司
国際装備課長　荒木 孝裕
技術戦略課長　安藤 智啓
事業監理官(宇宙･地上装備担当)奥山 剛
事業監理官(航空機担当)
射場 隆昌</t>
    <rPh sb="45" eb="47">
      <t>ウチュウ</t>
    </rPh>
    <rPh sb="48" eb="50">
      <t>チジョウ</t>
    </rPh>
    <rPh sb="50" eb="52">
      <t>ソウビ</t>
    </rPh>
    <phoneticPr fontId="5"/>
  </si>
  <si>
    <t>-</t>
    <phoneticPr fontId="5"/>
  </si>
  <si>
    <t>　国内の防衛産業基盤の強化や防衛装備・技術協力の推進に寄与するための具体的な施策の企画及び立案の資とするため令和２年度までに、航空機及び弾火薬分野における他産業への応用可能性調査、国内外で開催された国際防衛装備品展示会への出展及び諸外国の同種展示会に係る調査を実施した。
　装備政策の立案及び装備・技術移転計画の検討に資する諸外国の防衛装備品及び防衛産業に関する情報収集を実施。平成30年度以前にはプロジェクト管理及び海外移転要領や、諸外国の国内製造基盤維持の取り組み等を調査し、令和元年度は諸外国の防衛装備品の移転推進体制等調査、令和２年度はサプライチェーンリスクを回避するための企業支援策の検討、信用調査会社から入手した企業情報によるサプライチェーンリスクの評価、輸入装備品の維持整備事業への参画促進のための調査等を実施した。また、防衛装備品移転の価格低減施策等を調査したため、成果目標達成に役立つ具体的な情報を入手できた。</t>
    <rPh sb="63" eb="66">
      <t>コウクウキ</t>
    </rPh>
    <rPh sb="66" eb="67">
      <t>オヨ</t>
    </rPh>
    <rPh sb="266" eb="268">
      <t>レイワ</t>
    </rPh>
    <rPh sb="269" eb="271">
      <t>ネンド</t>
    </rPh>
    <rPh sb="284" eb="286">
      <t>カイヒ</t>
    </rPh>
    <rPh sb="291" eb="293">
      <t>キギョウ</t>
    </rPh>
    <rPh sb="293" eb="295">
      <t>シエン</t>
    </rPh>
    <rPh sb="295" eb="296">
      <t>サク</t>
    </rPh>
    <rPh sb="297" eb="299">
      <t>ケントウ</t>
    </rPh>
    <rPh sb="300" eb="302">
      <t>シンヨウ</t>
    </rPh>
    <rPh sb="302" eb="304">
      <t>チョウサ</t>
    </rPh>
    <rPh sb="304" eb="306">
      <t>カイシャ</t>
    </rPh>
    <rPh sb="308" eb="310">
      <t>ニュウシュ</t>
    </rPh>
    <rPh sb="312" eb="314">
      <t>キギョウ</t>
    </rPh>
    <rPh sb="314" eb="316">
      <t>ジョウホウ</t>
    </rPh>
    <rPh sb="331" eb="333">
      <t>ヒョウカ</t>
    </rPh>
    <rPh sb="334" eb="336">
      <t>ユニュウ</t>
    </rPh>
    <rPh sb="348" eb="350">
      <t>サンカク</t>
    </rPh>
    <rPh sb="350" eb="352">
      <t>ソクシン</t>
    </rPh>
    <rPh sb="356" eb="358">
      <t>チョウサ</t>
    </rPh>
    <rPh sb="358" eb="359">
      <t>ナド</t>
    </rPh>
    <rPh sb="360" eb="362">
      <t>ジッシ</t>
    </rPh>
    <phoneticPr fontId="5"/>
  </si>
  <si>
    <t>0/0</t>
    <phoneticPr fontId="5"/>
  </si>
  <si>
    <t>208/4</t>
    <phoneticPr fontId="5"/>
  </si>
  <si>
    <t>●主要装備品６０品目についてサプライチェーン調査を実施し、調査により得られたサプライチェーン情報の活用のため、その結果を順次データベース化した。</t>
    <phoneticPr fontId="5"/>
  </si>
  <si>
    <t>-</t>
    <phoneticPr fontId="5"/>
  </si>
  <si>
    <t>●シンクタンクにかかる調査研究（国内外の先端技術動向を調査・分析するためのシンクタンク創設に関する調査）を実施完了した。
●令和元年９月から１０月にかけて、国内シンクタンクから、技術動向に関する情報を得た。
●令和２年１月、米国シンクタンクから、５G及び量子暗号通信に関する情報を得た。あわせてワークショップの開催も計画していたが、新型コロナウイルス感染症の拡大懸念のため中止した。</t>
    <phoneticPr fontId="5"/>
  </si>
  <si>
    <t>　我が国の防衛に必要な高度な装備品を安定・継続的に取得するため、国内の防衛産業基盤の強靭化や、各国との防衛装備移転・技術協力の推進に資する施策の立案に必要な調査、情報発信及び情報収集を実施する。また、防衛情報オンラインサービスの利用やコンサルタント企業への調査依頼により、装備政策の立案及び装備・技術移転計画の検討に資する諸外国の防衛装備品及び防衛産業に関する情報を収集する。</t>
  </si>
  <si>
    <t>サプライチェーン調査の実施、供給途絶などのリスクに対処するため、事業承継などの分野での他省庁の支援ツールとの連携の検討、中小企業の生産効率向上策の検討</t>
    <phoneticPr fontId="5"/>
  </si>
  <si>
    <t>20/3</t>
    <phoneticPr fontId="5"/>
  </si>
  <si>
    <t>7/1</t>
    <phoneticPr fontId="5"/>
  </si>
  <si>
    <t>●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●情報保全に係る措置の強化の一環として、契約企業における信頼性の高い情報管理体制の確保に必要な改正を実施した。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２０１９」に参加、防衛装備・技術協力推進の資となる情報収集を実施した。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</si>
  <si>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t>
    <phoneticPr fontId="5"/>
  </si>
  <si>
    <t>みずほリサーチ＆テクノロジーズ株式会社</t>
    <phoneticPr fontId="5"/>
  </si>
  <si>
    <t>G.みずほリサーチ＆テクノロジーズ株式会社</t>
    <phoneticPr fontId="5"/>
  </si>
  <si>
    <t>F. みずほリサーチ＆テクノロジーズ株式会社</t>
    <phoneticPr fontId="5"/>
  </si>
  <si>
    <t>新型コロナ感染症拡大により、国際防衛装備品展示会への出展を取り止めたため、不用率が大きくなったものである。</t>
    <rPh sb="0" eb="2">
      <t>シンガタ</t>
    </rPh>
    <rPh sb="5" eb="7">
      <t>カンセン</t>
    </rPh>
    <rPh sb="7" eb="8">
      <t>ショウ</t>
    </rPh>
    <rPh sb="8" eb="10">
      <t>カクダイ</t>
    </rPh>
    <rPh sb="14" eb="16">
      <t>コクサイ</t>
    </rPh>
    <rPh sb="16" eb="18">
      <t>ボウエイ</t>
    </rPh>
    <rPh sb="18" eb="20">
      <t>ソウビ</t>
    </rPh>
    <rPh sb="20" eb="21">
      <t>ヒン</t>
    </rPh>
    <rPh sb="21" eb="24">
      <t>テンジカイ</t>
    </rPh>
    <rPh sb="26" eb="28">
      <t>シュッテン</t>
    </rPh>
    <rPh sb="29" eb="30">
      <t>ト</t>
    </rPh>
    <rPh sb="31" eb="32">
      <t>ヤ</t>
    </rPh>
    <rPh sb="37" eb="39">
      <t>フヨウ</t>
    </rPh>
    <rPh sb="39" eb="40">
      <t>リツ</t>
    </rPh>
    <rPh sb="41" eb="42">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</si>
</sst>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quotePrefix="1"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FFFFE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81642</xdr:colOff>
      <xdr:row>747</xdr:row>
      <xdr:rowOff>338049</xdr:rowOff>
    </xdr:from>
    <xdr:to>
      <xdr:col>51</xdr:col>
      <xdr:colOff>40822</xdr:colOff>
      <xdr:row>775</xdr:row>
      <xdr:rowOff>256955</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1877" y="85177784"/>
          <a:ext cx="9136798" cy="105196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134467</xdr:colOff>
      <xdr:row>768</xdr:row>
      <xdr:rowOff>216648</xdr:rowOff>
    </xdr:from>
    <xdr:to>
      <xdr:col>36</xdr:col>
      <xdr:colOff>52291</xdr:colOff>
      <xdr:row>769</xdr:row>
      <xdr:rowOff>246531</xdr:rowOff>
    </xdr:to>
    <xdr:sp macro="" textlink="">
      <xdr:nvSpPr>
        <xdr:cNvPr id="2" name="正方形/長方形 1"/>
        <xdr:cNvSpPr/>
      </xdr:nvSpPr>
      <xdr:spPr>
        <a:xfrm>
          <a:off x="3122702" y="93135824"/>
          <a:ext cx="3653118" cy="26147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Yu Gothic UI Light" panose="020B0300000000000000" pitchFamily="50" charset="-128"/>
              <a:ea typeface="Yu Gothic UI Light" panose="020B0300000000000000" pitchFamily="50" charset="-128"/>
            </a:rPr>
            <a:t>みずほリサーチ＆テクノロジーズ株式会社</a:t>
          </a:r>
        </a:p>
      </xdr:txBody>
    </xdr:sp>
    <xdr:clientData/>
  </xdr:twoCellAnchor>
  <xdr:twoCellAnchor>
    <xdr:from>
      <xdr:col>16</xdr:col>
      <xdr:colOff>107573</xdr:colOff>
      <xdr:row>772</xdr:row>
      <xdr:rowOff>264459</xdr:rowOff>
    </xdr:from>
    <xdr:to>
      <xdr:col>36</xdr:col>
      <xdr:colOff>25397</xdr:colOff>
      <xdr:row>773</xdr:row>
      <xdr:rowOff>212167</xdr:rowOff>
    </xdr:to>
    <xdr:sp macro="" textlink="">
      <xdr:nvSpPr>
        <xdr:cNvPr id="119" name="正方形/長方形 118"/>
        <xdr:cNvSpPr/>
      </xdr:nvSpPr>
      <xdr:spPr>
        <a:xfrm>
          <a:off x="3095808" y="94558224"/>
          <a:ext cx="3653118" cy="26147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Yu Gothic UI Light" panose="020B0300000000000000" pitchFamily="50" charset="-128"/>
              <a:ea typeface="Yu Gothic UI Light" panose="020B0300000000000000" pitchFamily="50" charset="-128"/>
            </a:rPr>
            <a:t>みずほリサーチ＆テクノロジーズ株式会社</a:t>
          </a:r>
        </a:p>
      </xdr:txBody>
    </xdr:sp>
    <xdr:clientData/>
  </xdr:twoCellAnchor>
  <xdr:twoCellAnchor editAs="oneCell">
    <xdr:from>
      <xdr:col>7</xdr:col>
      <xdr:colOff>0</xdr:colOff>
      <xdr:row>748</xdr:row>
      <xdr:rowOff>485775</xdr:rowOff>
    </xdr:from>
    <xdr:to>
      <xdr:col>57</xdr:col>
      <xdr:colOff>4762</xdr:colOff>
      <xdr:row>786</xdr:row>
      <xdr:rowOff>285751</xdr:rowOff>
    </xdr:to>
    <xdr:sp macro="" textlink="">
      <xdr:nvSpPr>
        <xdr:cNvPr id="1042" name="AutoShape 18"/>
        <xdr:cNvSpPr>
          <a:spLocks noChangeAspect="1" noChangeArrowheads="1"/>
        </xdr:cNvSpPr>
      </xdr:nvSpPr>
      <xdr:spPr bwMode="auto">
        <a:xfrm>
          <a:off x="1400175" y="85582125"/>
          <a:ext cx="9934575" cy="10572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P16" sqref="BP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398</v>
      </c>
      <c r="AJ2" s="206" t="s">
        <v>702</v>
      </c>
      <c r="AK2" s="206"/>
      <c r="AL2" s="206"/>
      <c r="AM2" s="206"/>
      <c r="AN2" s="98" t="s">
        <v>398</v>
      </c>
      <c r="AO2" s="206">
        <v>20</v>
      </c>
      <c r="AP2" s="206"/>
      <c r="AQ2" s="206"/>
      <c r="AR2" s="99" t="s">
        <v>701</v>
      </c>
      <c r="AS2" s="207">
        <v>241</v>
      </c>
      <c r="AT2" s="207"/>
      <c r="AU2" s="207"/>
      <c r="AV2" s="98" t="str">
        <f>IF(AW2="","","-")</f>
        <v/>
      </c>
      <c r="AW2" s="394"/>
      <c r="AX2" s="394"/>
    </row>
    <row r="3" spans="1:50" ht="21" customHeight="1" thickBot="1" x14ac:dyDescent="0.2">
      <c r="A3" s="520" t="s">
        <v>694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703</v>
      </c>
      <c r="AK3" s="522"/>
      <c r="AL3" s="522"/>
      <c r="AM3" s="522"/>
      <c r="AN3" s="522"/>
      <c r="AO3" s="522"/>
      <c r="AP3" s="522"/>
      <c r="AQ3" s="522"/>
      <c r="AR3" s="522"/>
      <c r="AS3" s="522"/>
      <c r="AT3" s="522"/>
      <c r="AU3" s="522"/>
      <c r="AV3" s="522"/>
      <c r="AW3" s="522"/>
      <c r="AX3" s="24" t="s">
        <v>65</v>
      </c>
    </row>
    <row r="4" spans="1:50" ht="51.75" customHeight="1" x14ac:dyDescent="0.15">
      <c r="A4" s="718" t="s">
        <v>25</v>
      </c>
      <c r="B4" s="719"/>
      <c r="C4" s="719"/>
      <c r="D4" s="719"/>
      <c r="E4" s="719"/>
      <c r="F4" s="719"/>
      <c r="G4" s="697" t="s">
        <v>704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808</v>
      </c>
      <c r="AF4" s="702"/>
      <c r="AG4" s="702"/>
      <c r="AH4" s="702"/>
      <c r="AI4" s="702"/>
      <c r="AJ4" s="702"/>
      <c r="AK4" s="702"/>
      <c r="AL4" s="702"/>
      <c r="AM4" s="702"/>
      <c r="AN4" s="702"/>
      <c r="AO4" s="702"/>
      <c r="AP4" s="703"/>
      <c r="AQ4" s="704" t="s">
        <v>2</v>
      </c>
      <c r="AR4" s="700"/>
      <c r="AS4" s="700"/>
      <c r="AT4" s="700"/>
      <c r="AU4" s="700"/>
      <c r="AV4" s="700"/>
      <c r="AW4" s="700"/>
      <c r="AX4" s="705"/>
    </row>
    <row r="5" spans="1:50" ht="101.25" customHeight="1" x14ac:dyDescent="0.15">
      <c r="A5" s="706" t="s">
        <v>67</v>
      </c>
      <c r="B5" s="707"/>
      <c r="C5" s="707"/>
      <c r="D5" s="707"/>
      <c r="E5" s="707"/>
      <c r="F5" s="708"/>
      <c r="G5" s="554" t="s">
        <v>497</v>
      </c>
      <c r="H5" s="555"/>
      <c r="I5" s="555"/>
      <c r="J5" s="555"/>
      <c r="K5" s="555"/>
      <c r="L5" s="555"/>
      <c r="M5" s="556" t="s">
        <v>66</v>
      </c>
      <c r="N5" s="557"/>
      <c r="O5" s="557"/>
      <c r="P5" s="557"/>
      <c r="Q5" s="557"/>
      <c r="R5" s="558"/>
      <c r="S5" s="559" t="s">
        <v>70</v>
      </c>
      <c r="T5" s="555"/>
      <c r="U5" s="555"/>
      <c r="V5" s="555"/>
      <c r="W5" s="555"/>
      <c r="X5" s="560"/>
      <c r="Y5" s="712" t="s">
        <v>3</v>
      </c>
      <c r="Z5" s="713"/>
      <c r="AA5" s="713"/>
      <c r="AB5" s="713"/>
      <c r="AC5" s="713"/>
      <c r="AD5" s="714"/>
      <c r="AE5" s="702" t="s">
        <v>815</v>
      </c>
      <c r="AF5" s="702"/>
      <c r="AG5" s="702"/>
      <c r="AH5" s="702"/>
      <c r="AI5" s="702"/>
      <c r="AJ5" s="702"/>
      <c r="AK5" s="702"/>
      <c r="AL5" s="702"/>
      <c r="AM5" s="702"/>
      <c r="AN5" s="702"/>
      <c r="AO5" s="702"/>
      <c r="AP5" s="703"/>
      <c r="AQ5" s="715" t="s">
        <v>816</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705</v>
      </c>
      <c r="H7" s="821"/>
      <c r="I7" s="821"/>
      <c r="J7" s="821"/>
      <c r="K7" s="821"/>
      <c r="L7" s="821"/>
      <c r="M7" s="821"/>
      <c r="N7" s="821"/>
      <c r="O7" s="821"/>
      <c r="P7" s="821"/>
      <c r="Q7" s="821"/>
      <c r="R7" s="821"/>
      <c r="S7" s="821"/>
      <c r="T7" s="821"/>
      <c r="U7" s="821"/>
      <c r="V7" s="821"/>
      <c r="W7" s="821"/>
      <c r="X7" s="822"/>
      <c r="Y7" s="392" t="s">
        <v>381</v>
      </c>
      <c r="Z7" s="296"/>
      <c r="AA7" s="296"/>
      <c r="AB7" s="296"/>
      <c r="AC7" s="296"/>
      <c r="AD7" s="393"/>
      <c r="AE7" s="379" t="s">
        <v>706</v>
      </c>
      <c r="AF7" s="380"/>
      <c r="AG7" s="380"/>
      <c r="AH7" s="380"/>
      <c r="AI7" s="380"/>
      <c r="AJ7" s="380"/>
      <c r="AK7" s="380"/>
      <c r="AL7" s="380"/>
      <c r="AM7" s="380"/>
      <c r="AN7" s="380"/>
      <c r="AO7" s="380"/>
      <c r="AP7" s="380"/>
      <c r="AQ7" s="380"/>
      <c r="AR7" s="380"/>
      <c r="AS7" s="380"/>
      <c r="AT7" s="380"/>
      <c r="AU7" s="380"/>
      <c r="AV7" s="380"/>
      <c r="AW7" s="380"/>
      <c r="AX7" s="381"/>
    </row>
    <row r="8" spans="1:50" ht="48.7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防衛関係</v>
      </c>
      <c r="AF8" s="219"/>
      <c r="AG8" s="219"/>
      <c r="AH8" s="219"/>
      <c r="AI8" s="219"/>
      <c r="AJ8" s="219"/>
      <c r="AK8" s="219"/>
      <c r="AL8" s="219"/>
      <c r="AM8" s="219"/>
      <c r="AN8" s="219"/>
      <c r="AO8" s="219"/>
      <c r="AP8" s="219"/>
      <c r="AQ8" s="219"/>
      <c r="AR8" s="219"/>
      <c r="AS8" s="219"/>
      <c r="AT8" s="219"/>
      <c r="AU8" s="219"/>
      <c r="AV8" s="219"/>
      <c r="AW8" s="219"/>
      <c r="AX8" s="734"/>
    </row>
    <row r="9" spans="1:50" ht="54.75" customHeight="1" x14ac:dyDescent="0.15">
      <c r="A9" s="123" t="s">
        <v>23</v>
      </c>
      <c r="B9" s="124"/>
      <c r="C9" s="124"/>
      <c r="D9" s="124"/>
      <c r="E9" s="124"/>
      <c r="F9" s="124"/>
      <c r="G9" s="568" t="s">
        <v>707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71" t="s">
        <v>708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7"/>
      <c r="H12" s="678"/>
      <c r="I12" s="678"/>
      <c r="J12" s="678"/>
      <c r="K12" s="678"/>
      <c r="L12" s="678"/>
      <c r="M12" s="678"/>
      <c r="N12" s="678"/>
      <c r="O12" s="678"/>
      <c r="P12" s="303" t="s">
        <v>382</v>
      </c>
      <c r="Q12" s="298"/>
      <c r="R12" s="298"/>
      <c r="S12" s="298"/>
      <c r="T12" s="298"/>
      <c r="U12" s="298"/>
      <c r="V12" s="299"/>
      <c r="W12" s="303" t="s">
        <v>404</v>
      </c>
      <c r="X12" s="298"/>
      <c r="Y12" s="298"/>
      <c r="Z12" s="298"/>
      <c r="AA12" s="298"/>
      <c r="AB12" s="298"/>
      <c r="AC12" s="299"/>
      <c r="AD12" s="303" t="s">
        <v>691</v>
      </c>
      <c r="AE12" s="298"/>
      <c r="AF12" s="298"/>
      <c r="AG12" s="298"/>
      <c r="AH12" s="298"/>
      <c r="AI12" s="298"/>
      <c r="AJ12" s="299"/>
      <c r="AK12" s="303" t="s">
        <v>695</v>
      </c>
      <c r="AL12" s="298"/>
      <c r="AM12" s="298"/>
      <c r="AN12" s="298"/>
      <c r="AO12" s="298"/>
      <c r="AP12" s="298"/>
      <c r="AQ12" s="299"/>
      <c r="AR12" s="303" t="s">
        <v>696</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519</v>
      </c>
      <c r="Q13" s="164"/>
      <c r="R13" s="164"/>
      <c r="S13" s="164"/>
      <c r="T13" s="164"/>
      <c r="U13" s="164"/>
      <c r="V13" s="165"/>
      <c r="W13" s="163">
        <v>341</v>
      </c>
      <c r="X13" s="164"/>
      <c r="Y13" s="164"/>
      <c r="Z13" s="164"/>
      <c r="AA13" s="164"/>
      <c r="AB13" s="164"/>
      <c r="AC13" s="165"/>
      <c r="AD13" s="163">
        <v>303</v>
      </c>
      <c r="AE13" s="164"/>
      <c r="AF13" s="164"/>
      <c r="AG13" s="164"/>
      <c r="AH13" s="164"/>
      <c r="AI13" s="164"/>
      <c r="AJ13" s="165"/>
      <c r="AK13" s="163">
        <v>447</v>
      </c>
      <c r="AL13" s="164"/>
      <c r="AM13" s="164"/>
      <c r="AN13" s="164"/>
      <c r="AO13" s="164"/>
      <c r="AP13" s="164"/>
      <c r="AQ13" s="165"/>
      <c r="AR13" s="160" t="s">
        <v>810</v>
      </c>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v>0</v>
      </c>
      <c r="Q15" s="164"/>
      <c r="R15" s="164"/>
      <c r="S15" s="164"/>
      <c r="T15" s="164"/>
      <c r="U15" s="164"/>
      <c r="V15" s="165"/>
      <c r="W15" s="163">
        <v>0</v>
      </c>
      <c r="X15" s="164"/>
      <c r="Y15" s="164"/>
      <c r="Z15" s="164"/>
      <c r="AA15" s="164"/>
      <c r="AB15" s="164"/>
      <c r="AC15" s="165"/>
      <c r="AD15" s="163">
        <v>7</v>
      </c>
      <c r="AE15" s="164"/>
      <c r="AF15" s="164"/>
      <c r="AG15" s="164"/>
      <c r="AH15" s="164"/>
      <c r="AI15" s="164"/>
      <c r="AJ15" s="165"/>
      <c r="AK15" s="163">
        <v>0</v>
      </c>
      <c r="AL15" s="164"/>
      <c r="AM15" s="164"/>
      <c r="AN15" s="164"/>
      <c r="AO15" s="164"/>
      <c r="AP15" s="164"/>
      <c r="AQ15" s="165"/>
      <c r="AR15" s="163" t="s">
        <v>810</v>
      </c>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v>0</v>
      </c>
      <c r="Q16" s="164"/>
      <c r="R16" s="164"/>
      <c r="S16" s="164"/>
      <c r="T16" s="164"/>
      <c r="U16" s="164"/>
      <c r="V16" s="165"/>
      <c r="W16" s="163">
        <v>-7</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0"/>
      <c r="H17" s="741"/>
      <c r="I17" s="571" t="s">
        <v>50</v>
      </c>
      <c r="J17" s="625"/>
      <c r="K17" s="625"/>
      <c r="L17" s="625"/>
      <c r="M17" s="625"/>
      <c r="N17" s="625"/>
      <c r="O17" s="626"/>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519</v>
      </c>
      <c r="Q18" s="170"/>
      <c r="R18" s="170"/>
      <c r="S18" s="170"/>
      <c r="T18" s="170"/>
      <c r="U18" s="170"/>
      <c r="V18" s="171"/>
      <c r="W18" s="169">
        <f>SUM(W13:AC17)</f>
        <v>334</v>
      </c>
      <c r="X18" s="170"/>
      <c r="Y18" s="170"/>
      <c r="Z18" s="170"/>
      <c r="AA18" s="170"/>
      <c r="AB18" s="170"/>
      <c r="AC18" s="171"/>
      <c r="AD18" s="169">
        <f>SUM(AD13:AJ17)</f>
        <v>310</v>
      </c>
      <c r="AE18" s="170"/>
      <c r="AF18" s="170"/>
      <c r="AG18" s="170"/>
      <c r="AH18" s="170"/>
      <c r="AI18" s="170"/>
      <c r="AJ18" s="171"/>
      <c r="AK18" s="169">
        <f>SUM(AK13:AQ17)</f>
        <v>447</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486</v>
      </c>
      <c r="Q19" s="164"/>
      <c r="R19" s="164"/>
      <c r="S19" s="164"/>
      <c r="T19" s="164"/>
      <c r="U19" s="164"/>
      <c r="V19" s="165"/>
      <c r="W19" s="163">
        <v>262</v>
      </c>
      <c r="X19" s="164"/>
      <c r="Y19" s="164"/>
      <c r="Z19" s="164"/>
      <c r="AA19" s="164"/>
      <c r="AB19" s="164"/>
      <c r="AC19" s="165"/>
      <c r="AD19" s="163">
        <v>111</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0.93641618497109824</v>
      </c>
      <c r="Q20" s="536"/>
      <c r="R20" s="536"/>
      <c r="S20" s="536"/>
      <c r="T20" s="536"/>
      <c r="U20" s="536"/>
      <c r="V20" s="536"/>
      <c r="W20" s="536">
        <f t="shared" ref="W20" si="0">IF(W18=0, "-", SUM(W19)/W18)</f>
        <v>0.78443113772455086</v>
      </c>
      <c r="X20" s="536"/>
      <c r="Y20" s="536"/>
      <c r="Z20" s="536"/>
      <c r="AA20" s="536"/>
      <c r="AB20" s="536"/>
      <c r="AC20" s="536"/>
      <c r="AD20" s="536">
        <f t="shared" ref="AD20" si="1">IF(AD18=0, "-", SUM(AD19)/AD18)</f>
        <v>0.35806451612903228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5" t="s">
        <v>349</v>
      </c>
      <c r="H21" s="916"/>
      <c r="I21" s="916"/>
      <c r="J21" s="916"/>
      <c r="K21" s="916"/>
      <c r="L21" s="916"/>
      <c r="M21" s="916"/>
      <c r="N21" s="916"/>
      <c r="O21" s="916"/>
      <c r="P21" s="536">
        <f>IF(P19=0, "-", SUM(P19)/SUM(P13,P14))</f>
        <v>0.93641618497109824</v>
      </c>
      <c r="Q21" s="536"/>
      <c r="R21" s="536"/>
      <c r="S21" s="536"/>
      <c r="T21" s="536"/>
      <c r="U21" s="536"/>
      <c r="V21" s="536"/>
      <c r="W21" s="536">
        <f t="shared" ref="W21" si="2">IF(W19=0, "-", SUM(W19)/SUM(W13,W14))</f>
        <v>0.76832844574780057</v>
      </c>
      <c r="X21" s="536"/>
      <c r="Y21" s="536"/>
      <c r="Z21" s="536"/>
      <c r="AA21" s="536"/>
      <c r="AB21" s="536"/>
      <c r="AC21" s="536"/>
      <c r="AD21" s="536">
        <f t="shared" ref="AD21" si="3">IF(AD19=0, "-", SUM(AD19)/SUM(AD13,AD14))</f>
        <v>0.36633663366336633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699</v>
      </c>
      <c r="B22" s="139"/>
      <c r="C22" s="139"/>
      <c r="D22" s="139"/>
      <c r="E22" s="139"/>
      <c r="F22" s="140"/>
      <c r="G22" s="129" t="s">
        <v>328</v>
      </c>
      <c r="H22" s="130"/>
      <c r="I22" s="130"/>
      <c r="J22" s="130"/>
      <c r="K22" s="130"/>
      <c r="L22" s="130"/>
      <c r="M22" s="130"/>
      <c r="N22" s="130"/>
      <c r="O22" s="131"/>
      <c r="P22" s="147" t="s">
        <v>697</v>
      </c>
      <c r="Q22" s="130"/>
      <c r="R22" s="130"/>
      <c r="S22" s="130"/>
      <c r="T22" s="130"/>
      <c r="U22" s="130"/>
      <c r="V22" s="131"/>
      <c r="W22" s="147" t="s">
        <v>698</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709</v>
      </c>
      <c r="H23" s="133"/>
      <c r="I23" s="133"/>
      <c r="J23" s="133"/>
      <c r="K23" s="133"/>
      <c r="L23" s="133"/>
      <c r="M23" s="133"/>
      <c r="N23" s="133"/>
      <c r="O23" s="134"/>
      <c r="P23" s="160">
        <v>447</v>
      </c>
      <c r="Q23" s="161"/>
      <c r="R23" s="161"/>
      <c r="S23" s="161"/>
      <c r="T23" s="161"/>
      <c r="U23" s="161"/>
      <c r="V23" s="162"/>
      <c r="W23" s="160" t="s">
        <v>811</v>
      </c>
      <c r="X23" s="161"/>
      <c r="Y23" s="161"/>
      <c r="Z23" s="161"/>
      <c r="AA23" s="161"/>
      <c r="AB23" s="161"/>
      <c r="AC23" s="162"/>
      <c r="AD23" s="149" t="s">
        <v>811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817</v>
      </c>
      <c r="H24" s="136"/>
      <c r="I24" s="136"/>
      <c r="J24" s="136"/>
      <c r="K24" s="136"/>
      <c r="L24" s="136"/>
      <c r="M24" s="136"/>
      <c r="N24" s="136"/>
      <c r="O24" s="137"/>
      <c r="P24" s="163" t="s">
        <v>817</v>
      </c>
      <c r="Q24" s="164"/>
      <c r="R24" s="164"/>
      <c r="S24" s="164"/>
      <c r="T24" s="164"/>
      <c r="U24" s="164"/>
      <c r="V24" s="165"/>
      <c r="W24" s="163" t="s">
        <v>817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817</v>
      </c>
      <c r="H25" s="136"/>
      <c r="I25" s="136"/>
      <c r="J25" s="136"/>
      <c r="K25" s="136"/>
      <c r="L25" s="136"/>
      <c r="M25" s="136"/>
      <c r="N25" s="136"/>
      <c r="O25" s="137"/>
      <c r="P25" s="163" t="s">
        <v>817</v>
      </c>
      <c r="Q25" s="164"/>
      <c r="R25" s="164"/>
      <c r="S25" s="164"/>
      <c r="T25" s="164"/>
      <c r="U25" s="164"/>
      <c r="V25" s="165"/>
      <c r="W25" s="163" t="s">
        <v>817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817</v>
      </c>
      <c r="H26" s="136"/>
      <c r="I26" s="136"/>
      <c r="J26" s="136"/>
      <c r="K26" s="136"/>
      <c r="L26" s="136"/>
      <c r="M26" s="136"/>
      <c r="N26" s="136"/>
      <c r="O26" s="137"/>
      <c r="P26" s="163" t="s">
        <v>817</v>
      </c>
      <c r="Q26" s="164"/>
      <c r="R26" s="164"/>
      <c r="S26" s="164"/>
      <c r="T26" s="164"/>
      <c r="U26" s="164"/>
      <c r="V26" s="165"/>
      <c r="W26" s="163" t="s">
        <v>817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817</v>
      </c>
      <c r="H27" s="136"/>
      <c r="I27" s="136"/>
      <c r="J27" s="136"/>
      <c r="K27" s="136"/>
      <c r="L27" s="136"/>
      <c r="M27" s="136"/>
      <c r="N27" s="136"/>
      <c r="O27" s="137"/>
      <c r="P27" s="163" t="s">
        <v>817</v>
      </c>
      <c r="Q27" s="164"/>
      <c r="R27" s="164"/>
      <c r="S27" s="164"/>
      <c r="T27" s="164"/>
      <c r="U27" s="164"/>
      <c r="V27" s="165"/>
      <c r="W27" s="163" t="s">
        <v>817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447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344</v>
      </c>
      <c r="B30" s="507"/>
      <c r="C30" s="507"/>
      <c r="D30" s="507"/>
      <c r="E30" s="507"/>
      <c r="F30" s="508"/>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382</v>
      </c>
      <c r="AF30" s="383"/>
      <c r="AG30" s="383"/>
      <c r="AH30" s="384"/>
      <c r="AI30" s="385" t="s">
        <v>404</v>
      </c>
      <c r="AJ30" s="385"/>
      <c r="AK30" s="385"/>
      <c r="AL30" s="382"/>
      <c r="AM30" s="385" t="s">
        <v>501</v>
      </c>
      <c r="AN30" s="385"/>
      <c r="AO30" s="385"/>
      <c r="AP30" s="382"/>
      <c r="AQ30" s="637" t="s">
        <v>232</v>
      </c>
      <c r="AR30" s="638"/>
      <c r="AS30" s="638"/>
      <c r="AT30" s="639"/>
      <c r="AU30" s="387" t="s">
        <v>134</v>
      </c>
      <c r="AV30" s="387"/>
      <c r="AW30" s="387"/>
      <c r="AX30" s="388"/>
    </row>
    <row r="31" spans="1:50"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809</v>
      </c>
      <c r="AR31" s="178"/>
      <c r="AS31" s="179" t="s">
        <v>233</v>
      </c>
      <c r="AT31" s="202"/>
      <c r="AU31" s="271" t="s">
        <v>809</v>
      </c>
      <c r="AV31" s="271"/>
      <c r="AW31" s="375" t="s">
        <v>179</v>
      </c>
      <c r="AX31" s="376"/>
    </row>
    <row r="32" spans="1:50" ht="23.25" customHeight="1" x14ac:dyDescent="0.15">
      <c r="A32" s="512"/>
      <c r="B32" s="510"/>
      <c r="C32" s="510"/>
      <c r="D32" s="510"/>
      <c r="E32" s="510"/>
      <c r="F32" s="511"/>
      <c r="G32" s="537" t="s">
        <v>809</v>
      </c>
      <c r="H32" s="538"/>
      <c r="I32" s="538"/>
      <c r="J32" s="538"/>
      <c r="K32" s="538"/>
      <c r="L32" s="538"/>
      <c r="M32" s="538"/>
      <c r="N32" s="538"/>
      <c r="O32" s="539"/>
      <c r="P32" s="191" t="s">
        <v>809</v>
      </c>
      <c r="Q32" s="191"/>
      <c r="R32" s="191"/>
      <c r="S32" s="191"/>
      <c r="T32" s="191"/>
      <c r="U32" s="191"/>
      <c r="V32" s="191"/>
      <c r="W32" s="191"/>
      <c r="X32" s="233"/>
      <c r="Y32" s="339" t="s">
        <v>12</v>
      </c>
      <c r="Z32" s="546"/>
      <c r="AA32" s="547"/>
      <c r="AB32" s="473" t="s">
        <v>809</v>
      </c>
      <c r="AC32" s="473"/>
      <c r="AD32" s="473"/>
      <c r="AE32" s="363" t="s">
        <v>809</v>
      </c>
      <c r="AF32" s="364"/>
      <c r="AG32" s="364"/>
      <c r="AH32" s="364"/>
      <c r="AI32" s="363" t="s">
        <v>809</v>
      </c>
      <c r="AJ32" s="364"/>
      <c r="AK32" s="364"/>
      <c r="AL32" s="364"/>
      <c r="AM32" s="363" t="s">
        <v>809</v>
      </c>
      <c r="AN32" s="364"/>
      <c r="AO32" s="364"/>
      <c r="AP32" s="364"/>
      <c r="AQ32" s="166" t="s">
        <v>809</v>
      </c>
      <c r="AR32" s="167"/>
      <c r="AS32" s="167"/>
      <c r="AT32" s="168"/>
      <c r="AU32" s="364" t="s">
        <v>809</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809</v>
      </c>
      <c r="AC33" s="519"/>
      <c r="AD33" s="519"/>
      <c r="AE33" s="363" t="s">
        <v>809</v>
      </c>
      <c r="AF33" s="364"/>
      <c r="AG33" s="364"/>
      <c r="AH33" s="364"/>
      <c r="AI33" s="363" t="s">
        <v>809</v>
      </c>
      <c r="AJ33" s="364"/>
      <c r="AK33" s="364"/>
      <c r="AL33" s="364"/>
      <c r="AM33" s="363" t="s">
        <v>809</v>
      </c>
      <c r="AN33" s="364"/>
      <c r="AO33" s="364"/>
      <c r="AP33" s="364"/>
      <c r="AQ33" s="166" t="s">
        <v>809</v>
      </c>
      <c r="AR33" s="167"/>
      <c r="AS33" s="167"/>
      <c r="AT33" s="168"/>
      <c r="AU33" s="364" t="s">
        <v>809</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809</v>
      </c>
      <c r="AF34" s="364"/>
      <c r="AG34" s="364"/>
      <c r="AH34" s="364"/>
      <c r="AI34" s="363" t="s">
        <v>809</v>
      </c>
      <c r="AJ34" s="364"/>
      <c r="AK34" s="364"/>
      <c r="AL34" s="364"/>
      <c r="AM34" s="363" t="s">
        <v>809</v>
      </c>
      <c r="AN34" s="364"/>
      <c r="AO34" s="364"/>
      <c r="AP34" s="364"/>
      <c r="AQ34" s="166" t="s">
        <v>809</v>
      </c>
      <c r="AR34" s="167"/>
      <c r="AS34" s="167"/>
      <c r="AT34" s="168"/>
      <c r="AU34" s="364" t="s">
        <v>809</v>
      </c>
      <c r="AV34" s="364"/>
      <c r="AW34" s="364"/>
      <c r="AX34" s="365"/>
    </row>
    <row r="35" spans="1:51" ht="23.25" customHeight="1" x14ac:dyDescent="0.15">
      <c r="A35" s="888" t="s">
        <v>372</v>
      </c>
      <c r="B35" s="889"/>
      <c r="C35" s="889"/>
      <c r="D35" s="889"/>
      <c r="E35" s="889"/>
      <c r="F35" s="890"/>
      <c r="G35" s="894" t="s">
        <v>809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344</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382</v>
      </c>
      <c r="AF37" s="335"/>
      <c r="AG37" s="335"/>
      <c r="AH37" s="335"/>
      <c r="AI37" s="335" t="s">
        <v>404</v>
      </c>
      <c r="AJ37" s="335"/>
      <c r="AK37" s="335"/>
      <c r="AL37" s="335"/>
      <c r="AM37" s="335" t="s">
        <v>501</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473"/>
      <c r="AC39" s="473"/>
      <c r="AD39" s="473"/>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372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344</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382</v>
      </c>
      <c r="AF44" s="335"/>
      <c r="AG44" s="335"/>
      <c r="AH44" s="335"/>
      <c r="AI44" s="335" t="s">
        <v>404</v>
      </c>
      <c r="AJ44" s="335"/>
      <c r="AK44" s="335"/>
      <c r="AL44" s="335"/>
      <c r="AM44" s="335" t="s">
        <v>501</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473"/>
      <c r="AC46" s="473"/>
      <c r="AD46" s="473"/>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372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9" t="s">
        <v>344</v>
      </c>
      <c r="B51" s="510"/>
      <c r="C51" s="510"/>
      <c r="D51" s="510"/>
      <c r="E51" s="510"/>
      <c r="F51" s="511"/>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382</v>
      </c>
      <c r="AF51" s="335"/>
      <c r="AG51" s="335"/>
      <c r="AH51" s="335"/>
      <c r="AI51" s="335" t="s">
        <v>404</v>
      </c>
      <c r="AJ51" s="335"/>
      <c r="AK51" s="335"/>
      <c r="AL51" s="335"/>
      <c r="AM51" s="335" t="s">
        <v>501</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473"/>
      <c r="AC53" s="473"/>
      <c r="AD53" s="473"/>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372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9" t="s">
        <v>344</v>
      </c>
      <c r="B58" s="510"/>
      <c r="C58" s="510"/>
      <c r="D58" s="510"/>
      <c r="E58" s="510"/>
      <c r="F58" s="511"/>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382</v>
      </c>
      <c r="AF58" s="335"/>
      <c r="AG58" s="335"/>
      <c r="AH58" s="335"/>
      <c r="AI58" s="335" t="s">
        <v>404</v>
      </c>
      <c r="AJ58" s="335"/>
      <c r="AK58" s="335"/>
      <c r="AL58" s="335"/>
      <c r="AM58" s="335" t="s">
        <v>501</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473"/>
      <c r="AC60" s="473"/>
      <c r="AD60" s="47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372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345</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340</v>
      </c>
      <c r="X65" s="861"/>
      <c r="Y65" s="864"/>
      <c r="Z65" s="864"/>
      <c r="AA65" s="865"/>
      <c r="AB65" s="858" t="s">
        <v>11</v>
      </c>
      <c r="AC65" s="854"/>
      <c r="AD65" s="855"/>
      <c r="AE65" s="335" t="s">
        <v>382</v>
      </c>
      <c r="AF65" s="335"/>
      <c r="AG65" s="335"/>
      <c r="AH65" s="335"/>
      <c r="AI65" s="335" t="s">
        <v>404</v>
      </c>
      <c r="AJ65" s="335"/>
      <c r="AK65" s="335"/>
      <c r="AL65" s="335"/>
      <c r="AM65" s="335" t="s">
        <v>501</v>
      </c>
      <c r="AN65" s="335"/>
      <c r="AO65" s="335"/>
      <c r="AP65" s="335"/>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343</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362</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362</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363</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350</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361</v>
      </c>
      <c r="X70" s="935"/>
      <c r="Y70" s="940" t="s">
        <v>12</v>
      </c>
      <c r="Z70" s="940"/>
      <c r="AA70" s="941"/>
      <c r="AB70" s="942" t="s">
        <v>362</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362</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363</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x14ac:dyDescent="0.15">
      <c r="A73" s="828" t="s">
        <v>345</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382</v>
      </c>
      <c r="AF73" s="335"/>
      <c r="AG73" s="335"/>
      <c r="AH73" s="335"/>
      <c r="AI73" s="335" t="s">
        <v>404</v>
      </c>
      <c r="AJ73" s="335"/>
      <c r="AK73" s="335"/>
      <c r="AL73" s="335"/>
      <c r="AM73" s="335" t="s">
        <v>501</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375</v>
      </c>
      <c r="B78" s="904"/>
      <c r="C78" s="904"/>
      <c r="D78" s="904"/>
      <c r="E78" s="901" t="s">
        <v>323</v>
      </c>
      <c r="F78" s="902"/>
      <c r="G78" s="54" t="s">
        <v>235</v>
      </c>
      <c r="H78" s="785"/>
      <c r="I78" s="245"/>
      <c r="J78" s="245"/>
      <c r="K78" s="245"/>
      <c r="L78" s="245"/>
      <c r="M78" s="245"/>
      <c r="N78" s="245"/>
      <c r="O78" s="786"/>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339</v>
      </c>
      <c r="AP79" s="127"/>
      <c r="AQ79" s="127"/>
      <c r="AR79" s="76"/>
      <c r="AS79" s="126"/>
      <c r="AT79" s="127"/>
      <c r="AU79" s="127"/>
      <c r="AV79" s="127"/>
      <c r="AW79" s="127"/>
      <c r="AX79" s="128"/>
      <c r="AY79">
        <f>COUNTIF($AR$79,"☑")</f>
        <v>0</v>
      </c>
    </row>
    <row r="80" spans="1:51" ht="18.75" customHeight="1" x14ac:dyDescent="0.15">
      <c r="A80" s="516" t="s">
        <v>147</v>
      </c>
      <c r="B80" s="837" t="s">
        <v>336</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692</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x14ac:dyDescent="0.15">
      <c r="A81" s="517"/>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66.75" customHeight="1" x14ac:dyDescent="0.15">
      <c r="A82" s="517"/>
      <c r="B82" s="840"/>
      <c r="C82" s="548"/>
      <c r="D82" s="548"/>
      <c r="E82" s="548"/>
      <c r="F82" s="549"/>
      <c r="G82" s="498" t="s">
        <v>710</v>
      </c>
      <c r="H82" s="498"/>
      <c r="I82" s="498"/>
      <c r="J82" s="498"/>
      <c r="K82" s="498"/>
      <c r="L82" s="498"/>
      <c r="M82" s="498"/>
      <c r="N82" s="498"/>
      <c r="O82" s="498"/>
      <c r="P82" s="498"/>
      <c r="Q82" s="498"/>
      <c r="R82" s="498"/>
      <c r="S82" s="498"/>
      <c r="T82" s="498"/>
      <c r="U82" s="498"/>
      <c r="V82" s="498"/>
      <c r="W82" s="498"/>
      <c r="X82" s="498"/>
      <c r="Y82" s="498"/>
      <c r="Z82" s="498"/>
      <c r="AA82" s="745"/>
      <c r="AB82" s="497" t="s">
        <v>818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66.75" customHeight="1" x14ac:dyDescent="0.15">
      <c r="A83" s="517"/>
      <c r="B83" s="840"/>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46"/>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66.75" customHeight="1" x14ac:dyDescent="0.15">
      <c r="A84" s="517"/>
      <c r="B84" s="841"/>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47"/>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382</v>
      </c>
      <c r="AF85" s="335"/>
      <c r="AG85" s="335"/>
      <c r="AH85" s="335"/>
      <c r="AI85" s="335" t="s">
        <v>404</v>
      </c>
      <c r="AJ85" s="335"/>
      <c r="AK85" s="335"/>
      <c r="AL85" s="335"/>
      <c r="AM85" s="335" t="s">
        <v>501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730</v>
      </c>
      <c r="AV86" s="271"/>
      <c r="AW86" s="375" t="s">
        <v>179</v>
      </c>
      <c r="AX86" s="376"/>
      <c r="AY86">
        <f t="shared" si="10"/>
        <v>1</v>
      </c>
      <c r="AZ86" s="10"/>
      <c r="BA86" s="10"/>
      <c r="BB86" s="10"/>
      <c r="BC86" s="10"/>
      <c r="BD86" s="10"/>
      <c r="BE86" s="10"/>
      <c r="BF86" s="10"/>
      <c r="BG86" s="10"/>
      <c r="BH86" s="10"/>
    </row>
    <row r="87" spans="1:60" ht="23.25" customHeight="1" x14ac:dyDescent="0.15">
      <c r="A87" s="517"/>
      <c r="B87" s="548"/>
      <c r="C87" s="548"/>
      <c r="D87" s="548"/>
      <c r="E87" s="548"/>
      <c r="F87" s="549"/>
      <c r="G87" s="232" t="s">
        <v>711</v>
      </c>
      <c r="H87" s="191"/>
      <c r="I87" s="191"/>
      <c r="J87" s="191"/>
      <c r="K87" s="191"/>
      <c r="L87" s="191"/>
      <c r="M87" s="191"/>
      <c r="N87" s="191"/>
      <c r="O87" s="233"/>
      <c r="P87" s="191" t="s">
        <v>714</v>
      </c>
      <c r="Q87" s="792"/>
      <c r="R87" s="792"/>
      <c r="S87" s="792"/>
      <c r="T87" s="792"/>
      <c r="U87" s="792"/>
      <c r="V87" s="792"/>
      <c r="W87" s="792"/>
      <c r="X87" s="793"/>
      <c r="Y87" s="748" t="s">
        <v>62</v>
      </c>
      <c r="Z87" s="749"/>
      <c r="AA87" s="750"/>
      <c r="AB87" s="473" t="s">
        <v>727</v>
      </c>
      <c r="AC87" s="473"/>
      <c r="AD87" s="473"/>
      <c r="AE87" s="363">
        <v>31</v>
      </c>
      <c r="AF87" s="364"/>
      <c r="AG87" s="364"/>
      <c r="AH87" s="364"/>
      <c r="AI87" s="363">
        <v>25</v>
      </c>
      <c r="AJ87" s="364"/>
      <c r="AK87" s="364"/>
      <c r="AL87" s="364"/>
      <c r="AM87" s="363">
        <v>11</v>
      </c>
      <c r="AN87" s="364"/>
      <c r="AO87" s="364"/>
      <c r="AP87" s="364"/>
      <c r="AQ87" s="166" t="s">
        <v>730</v>
      </c>
      <c r="AR87" s="167"/>
      <c r="AS87" s="167"/>
      <c r="AT87" s="168"/>
      <c r="AU87" s="364" t="s">
        <v>730</v>
      </c>
      <c r="AV87" s="364"/>
      <c r="AW87" s="364"/>
      <c r="AX87" s="365"/>
      <c r="AY87">
        <f t="shared" si="10"/>
        <v>1</v>
      </c>
    </row>
    <row r="88" spans="1:60" ht="23.25" customHeight="1" x14ac:dyDescent="0.15">
      <c r="A88" s="517"/>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9" t="s">
        <v>727</v>
      </c>
      <c r="AC88" s="519"/>
      <c r="AD88" s="519"/>
      <c r="AE88" s="363">
        <v>30</v>
      </c>
      <c r="AF88" s="364"/>
      <c r="AG88" s="364"/>
      <c r="AH88" s="364"/>
      <c r="AI88" s="363">
        <v>30</v>
      </c>
      <c r="AJ88" s="364"/>
      <c r="AK88" s="364"/>
      <c r="AL88" s="364"/>
      <c r="AM88" s="363">
        <v>15</v>
      </c>
      <c r="AN88" s="364"/>
      <c r="AO88" s="364"/>
      <c r="AP88" s="364"/>
      <c r="AQ88" s="166">
        <v>15</v>
      </c>
      <c r="AR88" s="167"/>
      <c r="AS88" s="167"/>
      <c r="AT88" s="168"/>
      <c r="AU88" s="364" t="s">
        <v>730</v>
      </c>
      <c r="AV88" s="364"/>
      <c r="AW88" s="364"/>
      <c r="AX88" s="365"/>
      <c r="AY88">
        <f t="shared" si="10"/>
        <v>1</v>
      </c>
      <c r="AZ88" s="10"/>
      <c r="BA88" s="10"/>
      <c r="BB88" s="10"/>
      <c r="BC88" s="10"/>
    </row>
    <row r="89" spans="1:60" ht="23.25" customHeight="1" x14ac:dyDescent="0.15">
      <c r="A89" s="517"/>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v>103</v>
      </c>
      <c r="AF89" s="372"/>
      <c r="AG89" s="372"/>
      <c r="AH89" s="372"/>
      <c r="AI89" s="371">
        <v>83</v>
      </c>
      <c r="AJ89" s="372"/>
      <c r="AK89" s="372"/>
      <c r="AL89" s="372"/>
      <c r="AM89" s="371">
        <v>73</v>
      </c>
      <c r="AN89" s="372"/>
      <c r="AO89" s="372"/>
      <c r="AP89" s="372"/>
      <c r="AQ89" s="166" t="s">
        <v>730</v>
      </c>
      <c r="AR89" s="167"/>
      <c r="AS89" s="167"/>
      <c r="AT89" s="168"/>
      <c r="AU89" s="364" t="s">
        <v>730</v>
      </c>
      <c r="AV89" s="364"/>
      <c r="AW89" s="364"/>
      <c r="AX89" s="365"/>
      <c r="AY89">
        <f t="shared" si="10"/>
        <v>1</v>
      </c>
      <c r="AZ89" s="10"/>
      <c r="BA89" s="10"/>
      <c r="BB89" s="10"/>
      <c r="BC89" s="10"/>
      <c r="BD89" s="10"/>
      <c r="BE89" s="10"/>
      <c r="BF89" s="10"/>
      <c r="BG89" s="10"/>
      <c r="BH89" s="10"/>
    </row>
    <row r="90" spans="1:60" ht="18.75" customHeight="1" x14ac:dyDescent="0.15">
      <c r="A90" s="517"/>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382</v>
      </c>
      <c r="AF90" s="335"/>
      <c r="AG90" s="335"/>
      <c r="AH90" s="335"/>
      <c r="AI90" s="335" t="s">
        <v>404</v>
      </c>
      <c r="AJ90" s="335"/>
      <c r="AK90" s="335"/>
      <c r="AL90" s="335"/>
      <c r="AM90" s="335" t="s">
        <v>501</v>
      </c>
      <c r="AN90" s="335"/>
      <c r="AO90" s="335"/>
      <c r="AP90" s="335"/>
      <c r="AQ90" s="215" t="s">
        <v>232</v>
      </c>
      <c r="AR90" s="199"/>
      <c r="AS90" s="199"/>
      <c r="AT90" s="200"/>
      <c r="AU90" s="369" t="s">
        <v>134</v>
      </c>
      <c r="AV90" s="369"/>
      <c r="AW90" s="369"/>
      <c r="AX90" s="370"/>
      <c r="AY90">
        <f>COUNTA($G$92)</f>
        <v>1</v>
      </c>
    </row>
    <row r="91" spans="1:60" ht="18.75" customHeight="1" x14ac:dyDescent="0.15">
      <c r="A91" s="517"/>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v>3</v>
      </c>
      <c r="AR91" s="271"/>
      <c r="AS91" s="179" t="s">
        <v>233</v>
      </c>
      <c r="AT91" s="202"/>
      <c r="AU91" s="271" t="s">
        <v>730</v>
      </c>
      <c r="AV91" s="271"/>
      <c r="AW91" s="375" t="s">
        <v>179</v>
      </c>
      <c r="AX91" s="376"/>
      <c r="AY91">
        <f>$AY$90</f>
        <v>1</v>
      </c>
      <c r="AZ91" s="10"/>
      <c r="BA91" s="10"/>
      <c r="BB91" s="10"/>
      <c r="BC91" s="10"/>
    </row>
    <row r="92" spans="1:60" ht="23.25" customHeight="1" x14ac:dyDescent="0.15">
      <c r="A92" s="517"/>
      <c r="B92" s="548"/>
      <c r="C92" s="548"/>
      <c r="D92" s="548"/>
      <c r="E92" s="548"/>
      <c r="F92" s="549"/>
      <c r="G92" s="232" t="s">
        <v>712</v>
      </c>
      <c r="H92" s="191"/>
      <c r="I92" s="191"/>
      <c r="J92" s="191"/>
      <c r="K92" s="191"/>
      <c r="L92" s="191"/>
      <c r="M92" s="191"/>
      <c r="N92" s="191"/>
      <c r="O92" s="233"/>
      <c r="P92" s="191" t="s">
        <v>715</v>
      </c>
      <c r="Q92" s="792"/>
      <c r="R92" s="792"/>
      <c r="S92" s="792"/>
      <c r="T92" s="792"/>
      <c r="U92" s="792"/>
      <c r="V92" s="792"/>
      <c r="W92" s="792"/>
      <c r="X92" s="793"/>
      <c r="Y92" s="748" t="s">
        <v>62</v>
      </c>
      <c r="Z92" s="749"/>
      <c r="AA92" s="750"/>
      <c r="AB92" s="473" t="s">
        <v>728</v>
      </c>
      <c r="AC92" s="473"/>
      <c r="AD92" s="473"/>
      <c r="AE92" s="363">
        <v>7</v>
      </c>
      <c r="AF92" s="364"/>
      <c r="AG92" s="364"/>
      <c r="AH92" s="364"/>
      <c r="AI92" s="363">
        <v>5</v>
      </c>
      <c r="AJ92" s="364"/>
      <c r="AK92" s="364"/>
      <c r="AL92" s="364"/>
      <c r="AM92" s="363">
        <v>5</v>
      </c>
      <c r="AN92" s="364"/>
      <c r="AO92" s="364"/>
      <c r="AP92" s="364"/>
      <c r="AQ92" s="166" t="s">
        <v>730</v>
      </c>
      <c r="AR92" s="167"/>
      <c r="AS92" s="167"/>
      <c r="AT92" s="168"/>
      <c r="AU92" s="364" t="s">
        <v>730</v>
      </c>
      <c r="AV92" s="364"/>
      <c r="AW92" s="364"/>
      <c r="AX92" s="365"/>
      <c r="AY92">
        <f t="shared" ref="AY92:AY94" si="11">$AY$90</f>
        <v>1</v>
      </c>
      <c r="AZ92" s="10"/>
      <c r="BA92" s="10"/>
      <c r="BB92" s="10"/>
      <c r="BC92" s="10"/>
      <c r="BD92" s="10"/>
      <c r="BE92" s="10"/>
      <c r="BF92" s="10"/>
      <c r="BG92" s="10"/>
      <c r="BH92" s="10"/>
    </row>
    <row r="93" spans="1:60" ht="23.25" customHeight="1" x14ac:dyDescent="0.15">
      <c r="A93" s="517"/>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9" t="s">
        <v>728</v>
      </c>
      <c r="AC93" s="519"/>
      <c r="AD93" s="519"/>
      <c r="AE93" s="363">
        <v>7</v>
      </c>
      <c r="AF93" s="364"/>
      <c r="AG93" s="364"/>
      <c r="AH93" s="364"/>
      <c r="AI93" s="363">
        <v>4</v>
      </c>
      <c r="AJ93" s="364"/>
      <c r="AK93" s="364"/>
      <c r="AL93" s="364"/>
      <c r="AM93" s="363">
        <v>3</v>
      </c>
      <c r="AN93" s="364"/>
      <c r="AO93" s="364"/>
      <c r="AP93" s="364"/>
      <c r="AQ93" s="166">
        <v>3</v>
      </c>
      <c r="AR93" s="167"/>
      <c r="AS93" s="167"/>
      <c r="AT93" s="168"/>
      <c r="AU93" s="364" t="s">
        <v>730</v>
      </c>
      <c r="AV93" s="364"/>
      <c r="AW93" s="364"/>
      <c r="AX93" s="365"/>
      <c r="AY93">
        <f t="shared" si="11"/>
        <v>1</v>
      </c>
    </row>
    <row r="94" spans="1:60" ht="23.25" customHeight="1" x14ac:dyDescent="0.15">
      <c r="A94" s="517"/>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v>100</v>
      </c>
      <c r="AF94" s="372"/>
      <c r="AG94" s="372"/>
      <c r="AH94" s="372"/>
      <c r="AI94" s="371">
        <v>125</v>
      </c>
      <c r="AJ94" s="372"/>
      <c r="AK94" s="372"/>
      <c r="AL94" s="372"/>
      <c r="AM94" s="371">
        <v>167</v>
      </c>
      <c r="AN94" s="372"/>
      <c r="AO94" s="372"/>
      <c r="AP94" s="372"/>
      <c r="AQ94" s="166" t="s">
        <v>730</v>
      </c>
      <c r="AR94" s="167"/>
      <c r="AS94" s="167"/>
      <c r="AT94" s="168"/>
      <c r="AU94" s="364" t="s">
        <v>730</v>
      </c>
      <c r="AV94" s="364"/>
      <c r="AW94" s="364"/>
      <c r="AX94" s="365"/>
      <c r="AY94">
        <f t="shared" si="11"/>
        <v>1</v>
      </c>
      <c r="AZ94" s="10"/>
      <c r="BA94" s="10"/>
      <c r="BB94" s="10"/>
      <c r="BC94" s="10"/>
    </row>
    <row r="95" spans="1:60" ht="18.75" customHeight="1" x14ac:dyDescent="0.15">
      <c r="A95" s="517"/>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382</v>
      </c>
      <c r="AF95" s="335"/>
      <c r="AG95" s="335"/>
      <c r="AH95" s="335"/>
      <c r="AI95" s="335" t="s">
        <v>404</v>
      </c>
      <c r="AJ95" s="335"/>
      <c r="AK95" s="335"/>
      <c r="AL95" s="335"/>
      <c r="AM95" s="335" t="s">
        <v>501</v>
      </c>
      <c r="AN95" s="335"/>
      <c r="AO95" s="335"/>
      <c r="AP95" s="335"/>
      <c r="AQ95" s="215" t="s">
        <v>232</v>
      </c>
      <c r="AR95" s="199"/>
      <c r="AS95" s="199"/>
      <c r="AT95" s="200"/>
      <c r="AU95" s="369" t="s">
        <v>134</v>
      </c>
      <c r="AV95" s="369"/>
      <c r="AW95" s="369"/>
      <c r="AX95" s="370"/>
      <c r="AY95">
        <f>COUNTA($G$97)</f>
        <v>1</v>
      </c>
      <c r="AZ95" s="10"/>
      <c r="BA95" s="10"/>
      <c r="BB95" s="10"/>
      <c r="BC95" s="10"/>
      <c r="BD95" s="10"/>
      <c r="BE95" s="10"/>
      <c r="BF95" s="10"/>
      <c r="BG95" s="10"/>
      <c r="BH95" s="10"/>
    </row>
    <row r="96" spans="1:60" ht="18.75" customHeight="1" x14ac:dyDescent="0.15">
      <c r="A96" s="517"/>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v>3</v>
      </c>
      <c r="AR96" s="271"/>
      <c r="AS96" s="179" t="s">
        <v>233</v>
      </c>
      <c r="AT96" s="202"/>
      <c r="AU96" s="271" t="s">
        <v>730</v>
      </c>
      <c r="AV96" s="271"/>
      <c r="AW96" s="375" t="s">
        <v>179</v>
      </c>
      <c r="AX96" s="376"/>
      <c r="AY96">
        <f>$AY$95</f>
        <v>1</v>
      </c>
    </row>
    <row r="97" spans="1:60" ht="23.25" customHeight="1" x14ac:dyDescent="0.15">
      <c r="A97" s="517"/>
      <c r="B97" s="548"/>
      <c r="C97" s="548"/>
      <c r="D97" s="548"/>
      <c r="E97" s="548"/>
      <c r="F97" s="549"/>
      <c r="G97" s="232" t="s">
        <v>713</v>
      </c>
      <c r="H97" s="191"/>
      <c r="I97" s="191"/>
      <c r="J97" s="191"/>
      <c r="K97" s="191"/>
      <c r="L97" s="191"/>
      <c r="M97" s="191"/>
      <c r="N97" s="191"/>
      <c r="O97" s="233"/>
      <c r="P97" s="191" t="s">
        <v>716</v>
      </c>
      <c r="Q97" s="792"/>
      <c r="R97" s="792"/>
      <c r="S97" s="792"/>
      <c r="T97" s="792"/>
      <c r="U97" s="792"/>
      <c r="V97" s="792"/>
      <c r="W97" s="792"/>
      <c r="X97" s="793"/>
      <c r="Y97" s="748" t="s">
        <v>62</v>
      </c>
      <c r="Z97" s="749"/>
      <c r="AA97" s="750"/>
      <c r="AB97" s="403" t="s">
        <v>728</v>
      </c>
      <c r="AC97" s="404"/>
      <c r="AD97" s="405"/>
      <c r="AE97" s="363">
        <v>6</v>
      </c>
      <c r="AF97" s="364"/>
      <c r="AG97" s="364"/>
      <c r="AH97" s="807"/>
      <c r="AI97" s="363">
        <v>1</v>
      </c>
      <c r="AJ97" s="364"/>
      <c r="AK97" s="364"/>
      <c r="AL97" s="807"/>
      <c r="AM97" s="363">
        <v>1</v>
      </c>
      <c r="AN97" s="364"/>
      <c r="AO97" s="364"/>
      <c r="AP97" s="364"/>
      <c r="AQ97" s="166" t="s">
        <v>730</v>
      </c>
      <c r="AR97" s="167"/>
      <c r="AS97" s="167"/>
      <c r="AT97" s="168"/>
      <c r="AU97" s="364" t="s">
        <v>730</v>
      </c>
      <c r="AV97" s="364"/>
      <c r="AW97" s="364"/>
      <c r="AX97" s="365"/>
      <c r="AY97">
        <f t="shared" ref="AY97:AY99" si="12">$AY$95</f>
        <v>1</v>
      </c>
      <c r="AZ97" s="10"/>
      <c r="BA97" s="10"/>
      <c r="BB97" s="10"/>
      <c r="BC97" s="10"/>
    </row>
    <row r="98" spans="1:60" ht="23.25" customHeight="1" x14ac:dyDescent="0.15">
      <c r="A98" s="517"/>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t="s">
        <v>728</v>
      </c>
      <c r="AC98" s="301"/>
      <c r="AD98" s="302"/>
      <c r="AE98" s="363">
        <v>6</v>
      </c>
      <c r="AF98" s="364"/>
      <c r="AG98" s="364"/>
      <c r="AH98" s="807"/>
      <c r="AI98" s="363">
        <v>2</v>
      </c>
      <c r="AJ98" s="364"/>
      <c r="AK98" s="364"/>
      <c r="AL98" s="807"/>
      <c r="AM98" s="363">
        <v>3</v>
      </c>
      <c r="AN98" s="364"/>
      <c r="AO98" s="364"/>
      <c r="AP98" s="364"/>
      <c r="AQ98" s="166">
        <v>1</v>
      </c>
      <c r="AR98" s="167"/>
      <c r="AS98" s="167"/>
      <c r="AT98" s="168"/>
      <c r="AU98" s="364" t="s">
        <v>730</v>
      </c>
      <c r="AV98" s="364"/>
      <c r="AW98" s="364"/>
      <c r="AX98" s="365"/>
      <c r="AY98">
        <f t="shared" si="12"/>
        <v>1</v>
      </c>
      <c r="AZ98" s="10"/>
      <c r="BA98" s="10"/>
      <c r="BB98" s="10"/>
      <c r="BC98" s="10"/>
      <c r="BD98" s="10"/>
      <c r="BE98" s="10"/>
      <c r="BF98" s="10"/>
      <c r="BG98" s="10"/>
      <c r="BH98" s="10"/>
    </row>
    <row r="99" spans="1:60" ht="23.25" customHeight="1" thickBot="1" x14ac:dyDescent="0.2">
      <c r="A99" s="518"/>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7" t="s">
        <v>13</v>
      </c>
      <c r="Z99" s="478"/>
      <c r="AA99" s="479"/>
      <c r="AB99" s="458" t="s">
        <v>14</v>
      </c>
      <c r="AC99" s="459"/>
      <c r="AD99" s="460"/>
      <c r="AE99" s="808">
        <v>100</v>
      </c>
      <c r="AF99" s="809"/>
      <c r="AG99" s="809"/>
      <c r="AH99" s="836"/>
      <c r="AI99" s="808">
        <v>50</v>
      </c>
      <c r="AJ99" s="809"/>
      <c r="AK99" s="809"/>
      <c r="AL99" s="836"/>
      <c r="AM99" s="808">
        <v>33</v>
      </c>
      <c r="AN99" s="809"/>
      <c r="AO99" s="809"/>
      <c r="AP99" s="809"/>
      <c r="AQ99" s="810" t="s">
        <v>730</v>
      </c>
      <c r="AR99" s="811"/>
      <c r="AS99" s="811"/>
      <c r="AT99" s="812"/>
      <c r="AU99" s="809" t="s">
        <v>730</v>
      </c>
      <c r="AV99" s="809"/>
      <c r="AW99" s="809"/>
      <c r="AX99" s="813"/>
      <c r="AY99">
        <f t="shared" si="12"/>
        <v>1</v>
      </c>
    </row>
    <row r="100" spans="1:60" ht="31.5" customHeight="1" x14ac:dyDescent="0.15">
      <c r="A100" s="823" t="s">
        <v>346</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382</v>
      </c>
      <c r="AF100" s="815"/>
      <c r="AG100" s="815"/>
      <c r="AH100" s="816"/>
      <c r="AI100" s="814" t="s">
        <v>404</v>
      </c>
      <c r="AJ100" s="815"/>
      <c r="AK100" s="815"/>
      <c r="AL100" s="816"/>
      <c r="AM100" s="814" t="s">
        <v>501</v>
      </c>
      <c r="AN100" s="815"/>
      <c r="AO100" s="815"/>
      <c r="AP100" s="816"/>
      <c r="AQ100" s="917" t="s">
        <v>409</v>
      </c>
      <c r="AR100" s="918"/>
      <c r="AS100" s="918"/>
      <c r="AT100" s="919"/>
      <c r="AU100" s="917" t="s">
        <v>533</v>
      </c>
      <c r="AV100" s="918"/>
      <c r="AW100" s="918"/>
      <c r="AX100" s="920"/>
    </row>
    <row r="101" spans="1:60" ht="23.25" customHeight="1" x14ac:dyDescent="0.15">
      <c r="A101" s="488"/>
      <c r="B101" s="489"/>
      <c r="C101" s="489"/>
      <c r="D101" s="489"/>
      <c r="E101" s="489"/>
      <c r="F101" s="490"/>
      <c r="G101" s="191" t="s">
        <v>720</v>
      </c>
      <c r="H101" s="191"/>
      <c r="I101" s="191"/>
      <c r="J101" s="191"/>
      <c r="K101" s="191"/>
      <c r="L101" s="191"/>
      <c r="M101" s="191"/>
      <c r="N101" s="191"/>
      <c r="O101" s="191"/>
      <c r="P101" s="191"/>
      <c r="Q101" s="191"/>
      <c r="R101" s="191"/>
      <c r="S101" s="191"/>
      <c r="T101" s="191"/>
      <c r="U101" s="191"/>
      <c r="V101" s="191"/>
      <c r="W101" s="191"/>
      <c r="X101" s="233"/>
      <c r="Y101" s="806" t="s">
        <v>55</v>
      </c>
      <c r="Z101" s="713"/>
      <c r="AA101" s="714"/>
      <c r="AB101" s="473" t="s">
        <v>728</v>
      </c>
      <c r="AC101" s="473"/>
      <c r="AD101" s="473"/>
      <c r="AE101" s="358">
        <v>6</v>
      </c>
      <c r="AF101" s="358"/>
      <c r="AG101" s="358"/>
      <c r="AH101" s="358"/>
      <c r="AI101" s="358">
        <v>4</v>
      </c>
      <c r="AJ101" s="358"/>
      <c r="AK101" s="358"/>
      <c r="AL101" s="358"/>
      <c r="AM101" s="358">
        <v>0</v>
      </c>
      <c r="AN101" s="358"/>
      <c r="AO101" s="358"/>
      <c r="AP101" s="358"/>
      <c r="AQ101" s="358" t="s">
        <v>730</v>
      </c>
      <c r="AR101" s="358"/>
      <c r="AS101" s="358"/>
      <c r="AT101" s="358"/>
      <c r="AU101" s="363" t="s">
        <v>730</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473" t="s">
        <v>728</v>
      </c>
      <c r="AC102" s="473"/>
      <c r="AD102" s="473"/>
      <c r="AE102" s="358">
        <v>5</v>
      </c>
      <c r="AF102" s="358"/>
      <c r="AG102" s="358"/>
      <c r="AH102" s="358"/>
      <c r="AI102" s="358">
        <v>4</v>
      </c>
      <c r="AJ102" s="358"/>
      <c r="AK102" s="358"/>
      <c r="AL102" s="358"/>
      <c r="AM102" s="358">
        <v>2</v>
      </c>
      <c r="AN102" s="358"/>
      <c r="AO102" s="358"/>
      <c r="AP102" s="358"/>
      <c r="AQ102" s="358">
        <v>4</v>
      </c>
      <c r="AR102" s="358"/>
      <c r="AS102" s="358"/>
      <c r="AT102" s="358"/>
      <c r="AU102" s="371" t="s">
        <v>817</v>
      </c>
      <c r="AV102" s="372"/>
      <c r="AW102" s="372"/>
      <c r="AX102" s="921"/>
    </row>
    <row r="103" spans="1:60" ht="31.5" customHeight="1" x14ac:dyDescent="0.15">
      <c r="A103" s="485" t="s">
        <v>346</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382</v>
      </c>
      <c r="AF103" s="335"/>
      <c r="AG103" s="335"/>
      <c r="AH103" s="335"/>
      <c r="AI103" s="335" t="s">
        <v>404</v>
      </c>
      <c r="AJ103" s="335"/>
      <c r="AK103" s="335"/>
      <c r="AL103" s="335"/>
      <c r="AM103" s="335" t="s">
        <v>501</v>
      </c>
      <c r="AN103" s="335"/>
      <c r="AO103" s="335"/>
      <c r="AP103" s="335"/>
      <c r="AQ103" s="360" t="s">
        <v>409</v>
      </c>
      <c r="AR103" s="361"/>
      <c r="AS103" s="361"/>
      <c r="AT103" s="361"/>
      <c r="AU103" s="360" t="s">
        <v>533</v>
      </c>
      <c r="AV103" s="361"/>
      <c r="AW103" s="361"/>
      <c r="AX103" s="362"/>
      <c r="AY103">
        <f>COUNTA($G$104)</f>
        <v>1</v>
      </c>
    </row>
    <row r="104" spans="1:60" ht="23.25" customHeight="1" x14ac:dyDescent="0.15">
      <c r="A104" s="488"/>
      <c r="B104" s="489"/>
      <c r="C104" s="489"/>
      <c r="D104" s="489"/>
      <c r="E104" s="489"/>
      <c r="F104" s="490"/>
      <c r="G104" s="191" t="s">
        <v>717</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7" t="s">
        <v>727</v>
      </c>
      <c r="AC104" s="468"/>
      <c r="AD104" s="469"/>
      <c r="AE104" s="358">
        <v>1</v>
      </c>
      <c r="AF104" s="358"/>
      <c r="AG104" s="358"/>
      <c r="AH104" s="358"/>
      <c r="AI104" s="358">
        <v>1</v>
      </c>
      <c r="AJ104" s="358"/>
      <c r="AK104" s="358"/>
      <c r="AL104" s="358"/>
      <c r="AM104" s="358">
        <v>1</v>
      </c>
      <c r="AN104" s="358"/>
      <c r="AO104" s="358"/>
      <c r="AP104" s="358"/>
      <c r="AQ104" s="358" t="s">
        <v>730</v>
      </c>
      <c r="AR104" s="358"/>
      <c r="AS104" s="358"/>
      <c r="AT104" s="358"/>
      <c r="AU104" s="358" t="s">
        <v>730</v>
      </c>
      <c r="AV104" s="358"/>
      <c r="AW104" s="358"/>
      <c r="AX104" s="359"/>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t="s">
        <v>822</v>
      </c>
      <c r="AV105" s="358"/>
      <c r="AW105" s="358"/>
      <c r="AX105" s="359"/>
      <c r="AY105">
        <f>$AY$103</f>
        <v>1</v>
      </c>
    </row>
    <row r="106" spans="1:60" ht="31.5" customHeight="1" x14ac:dyDescent="0.15">
      <c r="A106" s="485" t="s">
        <v>346</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382</v>
      </c>
      <c r="AF106" s="335"/>
      <c r="AG106" s="335"/>
      <c r="AH106" s="335"/>
      <c r="AI106" s="335" t="s">
        <v>404</v>
      </c>
      <c r="AJ106" s="335"/>
      <c r="AK106" s="335"/>
      <c r="AL106" s="335"/>
      <c r="AM106" s="335" t="s">
        <v>501</v>
      </c>
      <c r="AN106" s="335"/>
      <c r="AO106" s="335"/>
      <c r="AP106" s="335"/>
      <c r="AQ106" s="360" t="s">
        <v>409</v>
      </c>
      <c r="AR106" s="361"/>
      <c r="AS106" s="361"/>
      <c r="AT106" s="361"/>
      <c r="AU106" s="360" t="s">
        <v>533</v>
      </c>
      <c r="AV106" s="361"/>
      <c r="AW106" s="361"/>
      <c r="AX106" s="362"/>
      <c r="AY106">
        <f>COUNTA($G$107)</f>
        <v>1</v>
      </c>
    </row>
    <row r="107" spans="1:60" ht="23.25" customHeight="1" x14ac:dyDescent="0.15">
      <c r="A107" s="488"/>
      <c r="B107" s="489"/>
      <c r="C107" s="489"/>
      <c r="D107" s="489"/>
      <c r="E107" s="489"/>
      <c r="F107" s="490"/>
      <c r="G107" s="191" t="s">
        <v>718</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7" t="s">
        <v>727</v>
      </c>
      <c r="AC107" s="468"/>
      <c r="AD107" s="469"/>
      <c r="AE107" s="358">
        <v>4</v>
      </c>
      <c r="AF107" s="358"/>
      <c r="AG107" s="358"/>
      <c r="AH107" s="358"/>
      <c r="AI107" s="358">
        <v>3</v>
      </c>
      <c r="AJ107" s="358"/>
      <c r="AK107" s="358"/>
      <c r="AL107" s="358"/>
      <c r="AM107" s="358">
        <v>3</v>
      </c>
      <c r="AN107" s="358"/>
      <c r="AO107" s="358"/>
      <c r="AP107" s="358"/>
      <c r="AQ107" s="358" t="s">
        <v>730</v>
      </c>
      <c r="AR107" s="358"/>
      <c r="AS107" s="358"/>
      <c r="AT107" s="358"/>
      <c r="AU107" s="358" t="s">
        <v>730</v>
      </c>
      <c r="AV107" s="358"/>
      <c r="AW107" s="358"/>
      <c r="AX107" s="359"/>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727</v>
      </c>
      <c r="AC108" s="404"/>
      <c r="AD108" s="405"/>
      <c r="AE108" s="358">
        <v>4</v>
      </c>
      <c r="AF108" s="358"/>
      <c r="AG108" s="358"/>
      <c r="AH108" s="358"/>
      <c r="AI108" s="358">
        <v>2</v>
      </c>
      <c r="AJ108" s="358"/>
      <c r="AK108" s="358"/>
      <c r="AL108" s="358"/>
      <c r="AM108" s="358">
        <v>1</v>
      </c>
      <c r="AN108" s="358"/>
      <c r="AO108" s="358"/>
      <c r="AP108" s="358"/>
      <c r="AQ108" s="358">
        <v>1</v>
      </c>
      <c r="AR108" s="358"/>
      <c r="AS108" s="358"/>
      <c r="AT108" s="358"/>
      <c r="AU108" s="358" t="s">
        <v>817</v>
      </c>
      <c r="AV108" s="358"/>
      <c r="AW108" s="358"/>
      <c r="AX108" s="359"/>
      <c r="AY108">
        <f>$AY$106</f>
        <v>1</v>
      </c>
    </row>
    <row r="109" spans="1:60" ht="31.5" customHeight="1" x14ac:dyDescent="0.15">
      <c r="A109" s="485" t="s">
        <v>346</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382</v>
      </c>
      <c r="AF109" s="335"/>
      <c r="AG109" s="335"/>
      <c r="AH109" s="335"/>
      <c r="AI109" s="335" t="s">
        <v>404</v>
      </c>
      <c r="AJ109" s="335"/>
      <c r="AK109" s="335"/>
      <c r="AL109" s="335"/>
      <c r="AM109" s="335" t="s">
        <v>501</v>
      </c>
      <c r="AN109" s="335"/>
      <c r="AO109" s="335"/>
      <c r="AP109" s="335"/>
      <c r="AQ109" s="360" t="s">
        <v>409</v>
      </c>
      <c r="AR109" s="361"/>
      <c r="AS109" s="361"/>
      <c r="AT109" s="361"/>
      <c r="AU109" s="360" t="s">
        <v>533</v>
      </c>
      <c r="AV109" s="361"/>
      <c r="AW109" s="361"/>
      <c r="AX109" s="362"/>
      <c r="AY109">
        <f>COUNTA($G$110)</f>
        <v>1</v>
      </c>
    </row>
    <row r="110" spans="1:60" ht="23.25" customHeight="1" x14ac:dyDescent="0.15">
      <c r="A110" s="488"/>
      <c r="B110" s="489"/>
      <c r="C110" s="489"/>
      <c r="D110" s="489"/>
      <c r="E110" s="489"/>
      <c r="F110" s="490"/>
      <c r="G110" s="191" t="s">
        <v>719</v>
      </c>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7" t="s">
        <v>727</v>
      </c>
      <c r="AC110" s="468"/>
      <c r="AD110" s="469"/>
      <c r="AE110" s="358">
        <v>6</v>
      </c>
      <c r="AF110" s="358"/>
      <c r="AG110" s="358"/>
      <c r="AH110" s="358"/>
      <c r="AI110" s="358">
        <v>1</v>
      </c>
      <c r="AJ110" s="358"/>
      <c r="AK110" s="358"/>
      <c r="AL110" s="358"/>
      <c r="AM110" s="358">
        <v>0</v>
      </c>
      <c r="AN110" s="358"/>
      <c r="AO110" s="358"/>
      <c r="AP110" s="358"/>
      <c r="AQ110" s="358" t="s">
        <v>730</v>
      </c>
      <c r="AR110" s="358"/>
      <c r="AS110" s="358"/>
      <c r="AT110" s="358"/>
      <c r="AU110" s="358" t="s">
        <v>730</v>
      </c>
      <c r="AV110" s="358"/>
      <c r="AW110" s="358"/>
      <c r="AX110" s="359"/>
      <c r="AY110">
        <f>$AY$109</f>
        <v>1</v>
      </c>
    </row>
    <row r="111" spans="1:60" ht="23.25"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727</v>
      </c>
      <c r="AC111" s="404"/>
      <c r="AD111" s="405"/>
      <c r="AE111" s="358">
        <v>5</v>
      </c>
      <c r="AF111" s="358"/>
      <c r="AG111" s="358"/>
      <c r="AH111" s="358"/>
      <c r="AI111" s="358">
        <v>1</v>
      </c>
      <c r="AJ111" s="358"/>
      <c r="AK111" s="358"/>
      <c r="AL111" s="358"/>
      <c r="AM111" s="358">
        <v>0</v>
      </c>
      <c r="AN111" s="358"/>
      <c r="AO111" s="358"/>
      <c r="AP111" s="358"/>
      <c r="AQ111" s="358">
        <v>0</v>
      </c>
      <c r="AR111" s="358"/>
      <c r="AS111" s="358"/>
      <c r="AT111" s="358"/>
      <c r="AU111" s="358" t="s">
        <v>817</v>
      </c>
      <c r="AV111" s="358"/>
      <c r="AW111" s="358"/>
      <c r="AX111" s="359"/>
      <c r="AY111">
        <f>$AY$109</f>
        <v>1</v>
      </c>
    </row>
    <row r="112" spans="1:60" ht="31.5" customHeight="1" x14ac:dyDescent="0.15">
      <c r="A112" s="485" t="s">
        <v>346</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382</v>
      </c>
      <c r="AF112" s="335"/>
      <c r="AG112" s="335"/>
      <c r="AH112" s="335"/>
      <c r="AI112" s="335" t="s">
        <v>404</v>
      </c>
      <c r="AJ112" s="335"/>
      <c r="AK112" s="335"/>
      <c r="AL112" s="335"/>
      <c r="AM112" s="335" t="s">
        <v>501</v>
      </c>
      <c r="AN112" s="335"/>
      <c r="AO112" s="335"/>
      <c r="AP112" s="335"/>
      <c r="AQ112" s="360" t="s">
        <v>409</v>
      </c>
      <c r="AR112" s="361"/>
      <c r="AS112" s="361"/>
      <c r="AT112" s="361"/>
      <c r="AU112" s="360" t="s">
        <v>533</v>
      </c>
      <c r="AV112" s="361"/>
      <c r="AW112" s="361"/>
      <c r="AX112" s="362"/>
      <c r="AY112">
        <f>COUNTA($G$113)</f>
        <v>1</v>
      </c>
    </row>
    <row r="113" spans="1:51" ht="23.25" customHeight="1" x14ac:dyDescent="0.15">
      <c r="A113" s="488"/>
      <c r="B113" s="489"/>
      <c r="C113" s="489"/>
      <c r="D113" s="489"/>
      <c r="E113" s="489"/>
      <c r="F113" s="490"/>
      <c r="G113" s="191" t="s">
        <v>721</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73" t="s">
        <v>728</v>
      </c>
      <c r="AC113" s="473"/>
      <c r="AD113" s="473"/>
      <c r="AE113" s="358">
        <v>6</v>
      </c>
      <c r="AF113" s="358"/>
      <c r="AG113" s="358"/>
      <c r="AH113" s="358"/>
      <c r="AI113" s="358">
        <v>1</v>
      </c>
      <c r="AJ113" s="358"/>
      <c r="AK113" s="358"/>
      <c r="AL113" s="358"/>
      <c r="AM113" s="358">
        <v>1</v>
      </c>
      <c r="AN113" s="358"/>
      <c r="AO113" s="358"/>
      <c r="AP113" s="358"/>
      <c r="AQ113" s="363" t="s">
        <v>730</v>
      </c>
      <c r="AR113" s="364"/>
      <c r="AS113" s="364"/>
      <c r="AT113" s="807"/>
      <c r="AU113" s="358" t="s">
        <v>730</v>
      </c>
      <c r="AV113" s="358"/>
      <c r="AW113" s="358"/>
      <c r="AX113" s="359"/>
      <c r="AY113">
        <f>$AY$112</f>
        <v>1</v>
      </c>
    </row>
    <row r="114" spans="1:51" ht="23.25"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73" t="s">
        <v>728</v>
      </c>
      <c r="AC114" s="473"/>
      <c r="AD114" s="473"/>
      <c r="AE114" s="366">
        <v>6</v>
      </c>
      <c r="AF114" s="366"/>
      <c r="AG114" s="366"/>
      <c r="AH114" s="366"/>
      <c r="AI114" s="366">
        <v>2</v>
      </c>
      <c r="AJ114" s="366"/>
      <c r="AK114" s="366"/>
      <c r="AL114" s="366"/>
      <c r="AM114" s="366">
        <v>3</v>
      </c>
      <c r="AN114" s="366"/>
      <c r="AO114" s="366"/>
      <c r="AP114" s="366"/>
      <c r="AQ114" s="363">
        <v>1</v>
      </c>
      <c r="AR114" s="364"/>
      <c r="AS114" s="364"/>
      <c r="AT114" s="807"/>
      <c r="AU114" s="363" t="s">
        <v>817</v>
      </c>
      <c r="AV114" s="364"/>
      <c r="AW114" s="364"/>
      <c r="AX114" s="36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382</v>
      </c>
      <c r="AF115" s="335"/>
      <c r="AG115" s="335"/>
      <c r="AH115" s="335"/>
      <c r="AI115" s="335" t="s">
        <v>404</v>
      </c>
      <c r="AJ115" s="335"/>
      <c r="AK115" s="335"/>
      <c r="AL115" s="335"/>
      <c r="AM115" s="335" t="s">
        <v>501</v>
      </c>
      <c r="AN115" s="335"/>
      <c r="AO115" s="335"/>
      <c r="AP115" s="335"/>
      <c r="AQ115" s="336" t="s">
        <v>534</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38.5</v>
      </c>
      <c r="AF116" s="358"/>
      <c r="AG116" s="358"/>
      <c r="AH116" s="358"/>
      <c r="AI116" s="358">
        <v>46</v>
      </c>
      <c r="AJ116" s="358"/>
      <c r="AK116" s="358"/>
      <c r="AL116" s="358"/>
      <c r="AM116" s="358">
        <v>0</v>
      </c>
      <c r="AN116" s="358"/>
      <c r="AO116" s="358"/>
      <c r="AP116" s="358"/>
      <c r="AQ116" s="363">
        <v>52</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734</v>
      </c>
      <c r="AF117" s="306"/>
      <c r="AG117" s="306"/>
      <c r="AH117" s="306"/>
      <c r="AI117" s="306" t="s">
        <v>739</v>
      </c>
      <c r="AJ117" s="306"/>
      <c r="AK117" s="306"/>
      <c r="AL117" s="306"/>
      <c r="AM117" s="306" t="s">
        <v>819</v>
      </c>
      <c r="AN117" s="306"/>
      <c r="AO117" s="306"/>
      <c r="AP117" s="306"/>
      <c r="AQ117" s="306" t="s">
        <v>820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382</v>
      </c>
      <c r="AF118" s="335"/>
      <c r="AG118" s="335"/>
      <c r="AH118" s="335"/>
      <c r="AI118" s="335" t="s">
        <v>404</v>
      </c>
      <c r="AJ118" s="335"/>
      <c r="AK118" s="335"/>
      <c r="AL118" s="335"/>
      <c r="AM118" s="335" t="s">
        <v>501</v>
      </c>
      <c r="AN118" s="335"/>
      <c r="AO118" s="335"/>
      <c r="AP118" s="335"/>
      <c r="AQ118" s="336" t="s">
        <v>534</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v>15</v>
      </c>
      <c r="AF119" s="358"/>
      <c r="AG119" s="358"/>
      <c r="AH119" s="358"/>
      <c r="AI119" s="358">
        <v>16</v>
      </c>
      <c r="AJ119" s="358"/>
      <c r="AK119" s="358"/>
      <c r="AL119" s="358"/>
      <c r="AM119" s="358">
        <v>17</v>
      </c>
      <c r="AN119" s="358"/>
      <c r="AO119" s="358"/>
      <c r="AP119" s="358"/>
      <c r="AQ119" s="358">
        <v>18</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735</v>
      </c>
      <c r="AF120" s="306"/>
      <c r="AG120" s="306"/>
      <c r="AH120" s="306"/>
      <c r="AI120" s="306" t="s">
        <v>740</v>
      </c>
      <c r="AJ120" s="306"/>
      <c r="AK120" s="306"/>
      <c r="AL120" s="306"/>
      <c r="AM120" s="306" t="s">
        <v>741</v>
      </c>
      <c r="AN120" s="306"/>
      <c r="AO120" s="306"/>
      <c r="AP120" s="306"/>
      <c r="AQ120" s="306" t="s">
        <v>743</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382</v>
      </c>
      <c r="AF121" s="335"/>
      <c r="AG121" s="335"/>
      <c r="AH121" s="335"/>
      <c r="AI121" s="335" t="s">
        <v>404</v>
      </c>
      <c r="AJ121" s="335"/>
      <c r="AK121" s="335"/>
      <c r="AL121" s="335"/>
      <c r="AM121" s="335" t="s">
        <v>501</v>
      </c>
      <c r="AN121" s="335"/>
      <c r="AO121" s="335"/>
      <c r="AP121" s="335"/>
      <c r="AQ121" s="336" t="s">
        <v>534</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724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733</v>
      </c>
      <c r="AC122" s="301"/>
      <c r="AD122" s="302"/>
      <c r="AE122" s="358">
        <v>25</v>
      </c>
      <c r="AF122" s="358"/>
      <c r="AG122" s="358"/>
      <c r="AH122" s="358"/>
      <c r="AI122" s="358">
        <v>6.7</v>
      </c>
      <c r="AJ122" s="358"/>
      <c r="AK122" s="358"/>
      <c r="AL122" s="358"/>
      <c r="AM122" s="358">
        <v>9</v>
      </c>
      <c r="AN122" s="358"/>
      <c r="AO122" s="358"/>
      <c r="AP122" s="358"/>
      <c r="AQ122" s="358">
        <v>30</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732</v>
      </c>
      <c r="AC123" s="343"/>
      <c r="AD123" s="344"/>
      <c r="AE123" s="306" t="s">
        <v>736</v>
      </c>
      <c r="AF123" s="306"/>
      <c r="AG123" s="306"/>
      <c r="AH123" s="306"/>
      <c r="AI123" s="306" t="s">
        <v>826</v>
      </c>
      <c r="AJ123" s="306"/>
      <c r="AK123" s="306"/>
      <c r="AL123" s="306"/>
      <c r="AM123" s="306" t="s">
        <v>744</v>
      </c>
      <c r="AN123" s="306"/>
      <c r="AO123" s="306"/>
      <c r="AP123" s="306"/>
      <c r="AQ123" s="306" t="s">
        <v>745</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382</v>
      </c>
      <c r="AF124" s="335"/>
      <c r="AG124" s="335"/>
      <c r="AH124" s="335"/>
      <c r="AI124" s="335" t="s">
        <v>404</v>
      </c>
      <c r="AJ124" s="335"/>
      <c r="AK124" s="335"/>
      <c r="AL124" s="335"/>
      <c r="AM124" s="335" t="s">
        <v>501</v>
      </c>
      <c r="AN124" s="335"/>
      <c r="AO124" s="335"/>
      <c r="AP124" s="335"/>
      <c r="AQ124" s="336" t="s">
        <v>534</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725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733</v>
      </c>
      <c r="AC125" s="301"/>
      <c r="AD125" s="302"/>
      <c r="AE125" s="358">
        <v>22</v>
      </c>
      <c r="AF125" s="358"/>
      <c r="AG125" s="358"/>
      <c r="AH125" s="358"/>
      <c r="AI125" s="358">
        <v>17</v>
      </c>
      <c r="AJ125" s="358"/>
      <c r="AK125" s="358"/>
      <c r="AL125" s="358"/>
      <c r="AM125" s="358">
        <v>0</v>
      </c>
      <c r="AN125" s="358"/>
      <c r="AO125" s="358"/>
      <c r="AP125" s="358"/>
      <c r="AQ125" s="358">
        <v>0</v>
      </c>
      <c r="AR125" s="358"/>
      <c r="AS125" s="358"/>
      <c r="AT125" s="358"/>
      <c r="AU125" s="358"/>
      <c r="AV125" s="358"/>
      <c r="AW125" s="358"/>
      <c r="AX125" s="359"/>
      <c r="AY125">
        <f>$AY$124</f>
        <v>1</v>
      </c>
    </row>
    <row r="126" spans="1:51"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732</v>
      </c>
      <c r="AC126" s="343"/>
      <c r="AD126" s="344"/>
      <c r="AE126" s="306" t="s">
        <v>737</v>
      </c>
      <c r="AF126" s="306"/>
      <c r="AG126" s="306"/>
      <c r="AH126" s="306"/>
      <c r="AI126" s="306" t="s">
        <v>741</v>
      </c>
      <c r="AJ126" s="306"/>
      <c r="AK126" s="306"/>
      <c r="AL126" s="306"/>
      <c r="AM126" s="306" t="s">
        <v>746</v>
      </c>
      <c r="AN126" s="306"/>
      <c r="AO126" s="306"/>
      <c r="AP126" s="306"/>
      <c r="AQ126" s="306" t="s">
        <v>746</v>
      </c>
      <c r="AR126" s="306"/>
      <c r="AS126" s="306"/>
      <c r="AT126" s="306"/>
      <c r="AU126" s="306"/>
      <c r="AV126" s="306"/>
      <c r="AW126" s="306"/>
      <c r="AX126" s="307"/>
      <c r="AY126">
        <f>$AY$124</f>
        <v>1</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382</v>
      </c>
      <c r="AF127" s="335"/>
      <c r="AG127" s="335"/>
      <c r="AH127" s="335"/>
      <c r="AI127" s="335" t="s">
        <v>404</v>
      </c>
      <c r="AJ127" s="335"/>
      <c r="AK127" s="335"/>
      <c r="AL127" s="335"/>
      <c r="AM127" s="335" t="s">
        <v>501</v>
      </c>
      <c r="AN127" s="335"/>
      <c r="AO127" s="335"/>
      <c r="AP127" s="335"/>
      <c r="AQ127" s="336" t="s">
        <v>534</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726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731</v>
      </c>
      <c r="AC128" s="301"/>
      <c r="AD128" s="302"/>
      <c r="AE128" s="358">
        <v>1.3</v>
      </c>
      <c r="AF128" s="358"/>
      <c r="AG128" s="358"/>
      <c r="AH128" s="358"/>
      <c r="AI128" s="358">
        <v>7</v>
      </c>
      <c r="AJ128" s="358"/>
      <c r="AK128" s="358"/>
      <c r="AL128" s="358"/>
      <c r="AM128" s="358">
        <v>25</v>
      </c>
      <c r="AN128" s="358"/>
      <c r="AO128" s="358"/>
      <c r="AP128" s="358"/>
      <c r="AQ128" s="358">
        <v>20</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732</v>
      </c>
      <c r="AC129" s="343"/>
      <c r="AD129" s="344"/>
      <c r="AE129" s="306" t="s">
        <v>738</v>
      </c>
      <c r="AF129" s="306"/>
      <c r="AG129" s="306"/>
      <c r="AH129" s="306"/>
      <c r="AI129" s="306" t="s">
        <v>827</v>
      </c>
      <c r="AJ129" s="306"/>
      <c r="AK129" s="306"/>
      <c r="AL129" s="306"/>
      <c r="AM129" s="306" t="s">
        <v>742</v>
      </c>
      <c r="AN129" s="306"/>
      <c r="AO129" s="306"/>
      <c r="AP129" s="306"/>
      <c r="AQ129" s="306" t="s">
        <v>747</v>
      </c>
      <c r="AR129" s="306"/>
      <c r="AS129" s="306"/>
      <c r="AT129" s="306"/>
      <c r="AU129" s="306"/>
      <c r="AV129" s="306"/>
      <c r="AW129" s="306"/>
      <c r="AX129" s="307"/>
      <c r="AY129">
        <f>$AY$127</f>
        <v>1</v>
      </c>
    </row>
    <row r="130" spans="1:51" ht="45" customHeight="1" x14ac:dyDescent="0.15">
      <c r="A130" s="984" t="s">
        <v>397</v>
      </c>
      <c r="B130" s="982"/>
      <c r="C130" s="981" t="s">
        <v>236</v>
      </c>
      <c r="D130" s="982"/>
      <c r="E130" s="308" t="s">
        <v>265</v>
      </c>
      <c r="F130" s="309"/>
      <c r="G130" s="310" t="s">
        <v>748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749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382</v>
      </c>
      <c r="AF132" s="199"/>
      <c r="AG132" s="199"/>
      <c r="AH132" s="200"/>
      <c r="AI132" s="215" t="s">
        <v>404</v>
      </c>
      <c r="AJ132" s="199"/>
      <c r="AK132" s="199"/>
      <c r="AL132" s="200"/>
      <c r="AM132" s="215" t="s">
        <v>691</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730</v>
      </c>
      <c r="AR133" s="271"/>
      <c r="AS133" s="179" t="s">
        <v>233</v>
      </c>
      <c r="AT133" s="202"/>
      <c r="AU133" s="178" t="s">
        <v>730</v>
      </c>
      <c r="AV133" s="178"/>
      <c r="AW133" s="179" t="s">
        <v>179</v>
      </c>
      <c r="AX133" s="180"/>
      <c r="AY133">
        <f>$AY$132</f>
        <v>1</v>
      </c>
    </row>
    <row r="134" spans="1:51" ht="39.75" hidden="1" customHeight="1" x14ac:dyDescent="0.15">
      <c r="A134" s="985"/>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t="s">
        <v>730</v>
      </c>
      <c r="AF134" s="167"/>
      <c r="AG134" s="167"/>
      <c r="AH134" s="167"/>
      <c r="AI134" s="266" t="s">
        <v>730</v>
      </c>
      <c r="AJ134" s="167"/>
      <c r="AK134" s="167"/>
      <c r="AL134" s="167"/>
      <c r="AM134" s="266" t="s">
        <v>730</v>
      </c>
      <c r="AN134" s="167"/>
      <c r="AO134" s="167"/>
      <c r="AP134" s="167"/>
      <c r="AQ134" s="266" t="s">
        <v>730</v>
      </c>
      <c r="AR134" s="167"/>
      <c r="AS134" s="167"/>
      <c r="AT134" s="167"/>
      <c r="AU134" s="266" t="s">
        <v>730</v>
      </c>
      <c r="AV134" s="167"/>
      <c r="AW134" s="167"/>
      <c r="AX134" s="208"/>
      <c r="AY134">
        <f t="shared" ref="AY134:AY135" si="13">$AY$132</f>
        <v>1</v>
      </c>
    </row>
    <row r="135" spans="1:51" ht="39.75" hidden="1"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730</v>
      </c>
      <c r="AF135" s="167"/>
      <c r="AG135" s="167"/>
      <c r="AH135" s="167"/>
      <c r="AI135" s="266" t="s">
        <v>730</v>
      </c>
      <c r="AJ135" s="167"/>
      <c r="AK135" s="167"/>
      <c r="AL135" s="167"/>
      <c r="AM135" s="266" t="s">
        <v>730</v>
      </c>
      <c r="AN135" s="167"/>
      <c r="AO135" s="167"/>
      <c r="AP135" s="167"/>
      <c r="AQ135" s="266" t="s">
        <v>730</v>
      </c>
      <c r="AR135" s="167"/>
      <c r="AS135" s="167"/>
      <c r="AT135" s="167"/>
      <c r="AU135" s="266" t="s">
        <v>730</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382</v>
      </c>
      <c r="AF136" s="199"/>
      <c r="AG136" s="199"/>
      <c r="AH136" s="200"/>
      <c r="AI136" s="215" t="s">
        <v>404</v>
      </c>
      <c r="AJ136" s="199"/>
      <c r="AK136" s="199"/>
      <c r="AL136" s="200"/>
      <c r="AM136" s="215" t="s">
        <v>691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382</v>
      </c>
      <c r="AF140" s="199"/>
      <c r="AG140" s="199"/>
      <c r="AH140" s="200"/>
      <c r="AI140" s="215" t="s">
        <v>404</v>
      </c>
      <c r="AJ140" s="199"/>
      <c r="AK140" s="199"/>
      <c r="AL140" s="200"/>
      <c r="AM140" s="215" t="s">
        <v>691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382</v>
      </c>
      <c r="AF144" s="199"/>
      <c r="AG144" s="199"/>
      <c r="AH144" s="200"/>
      <c r="AI144" s="215" t="s">
        <v>404</v>
      </c>
      <c r="AJ144" s="199"/>
      <c r="AK144" s="199"/>
      <c r="AL144" s="200"/>
      <c r="AM144" s="215" t="s">
        <v>691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382</v>
      </c>
      <c r="AF148" s="199"/>
      <c r="AG148" s="199"/>
      <c r="AH148" s="200"/>
      <c r="AI148" s="215" t="s">
        <v>404</v>
      </c>
      <c r="AJ148" s="199"/>
      <c r="AK148" s="199"/>
      <c r="AL148" s="200"/>
      <c r="AM148" s="215" t="s">
        <v>691</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750</v>
      </c>
      <c r="H154" s="191"/>
      <c r="I154" s="191"/>
      <c r="J154" s="191"/>
      <c r="K154" s="191"/>
      <c r="L154" s="191"/>
      <c r="M154" s="191"/>
      <c r="N154" s="191"/>
      <c r="O154" s="191"/>
      <c r="P154" s="233"/>
      <c r="Q154" s="190" t="s">
        <v>751</v>
      </c>
      <c r="R154" s="191"/>
      <c r="S154" s="191"/>
      <c r="T154" s="191"/>
      <c r="U154" s="191"/>
      <c r="V154" s="191"/>
      <c r="W154" s="191"/>
      <c r="X154" s="191"/>
      <c r="Y154" s="191"/>
      <c r="Z154" s="191"/>
      <c r="AA154" s="912"/>
      <c r="AB154" s="256" t="s">
        <v>752</v>
      </c>
      <c r="AC154" s="257"/>
      <c r="AD154" s="257"/>
      <c r="AE154" s="262" t="s">
        <v>730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56.2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76.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t="s">
        <v>823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76.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824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5"/>
      <c r="B190" s="253"/>
      <c r="C190" s="252"/>
      <c r="D190" s="253"/>
      <c r="E190" s="308" t="s">
        <v>265</v>
      </c>
      <c r="F190" s="309"/>
      <c r="G190" s="310" t="s">
        <v>748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5"/>
      <c r="B191" s="253"/>
      <c r="C191" s="252"/>
      <c r="D191" s="253"/>
      <c r="E191" s="239" t="s">
        <v>264</v>
      </c>
      <c r="F191" s="240"/>
      <c r="G191" s="237" t="s">
        <v>753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382</v>
      </c>
      <c r="AF192" s="199"/>
      <c r="AG192" s="199"/>
      <c r="AH192" s="200"/>
      <c r="AI192" s="215" t="s">
        <v>404</v>
      </c>
      <c r="AJ192" s="199"/>
      <c r="AK192" s="199"/>
      <c r="AL192" s="200"/>
      <c r="AM192" s="215" t="s">
        <v>691</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730</v>
      </c>
      <c r="AR193" s="271"/>
      <c r="AS193" s="179" t="s">
        <v>233</v>
      </c>
      <c r="AT193" s="202"/>
      <c r="AU193" s="178" t="s">
        <v>730</v>
      </c>
      <c r="AV193" s="178"/>
      <c r="AW193" s="179" t="s">
        <v>179</v>
      </c>
      <c r="AX193" s="180"/>
      <c r="AY193">
        <f>$AY$192</f>
        <v>1</v>
      </c>
    </row>
    <row r="194" spans="1:51" ht="39.75" hidden="1" customHeight="1" x14ac:dyDescent="0.15">
      <c r="A194" s="985"/>
      <c r="B194" s="253"/>
      <c r="C194" s="252"/>
      <c r="D194" s="253"/>
      <c r="E194" s="252"/>
      <c r="F194" s="314"/>
      <c r="G194" s="232" t="s">
        <v>730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730</v>
      </c>
      <c r="AC194" s="224"/>
      <c r="AD194" s="224"/>
      <c r="AE194" s="266" t="s">
        <v>730</v>
      </c>
      <c r="AF194" s="167"/>
      <c r="AG194" s="167"/>
      <c r="AH194" s="167"/>
      <c r="AI194" s="266" t="s">
        <v>730</v>
      </c>
      <c r="AJ194" s="167"/>
      <c r="AK194" s="167"/>
      <c r="AL194" s="167"/>
      <c r="AM194" s="266" t="s">
        <v>730</v>
      </c>
      <c r="AN194" s="167"/>
      <c r="AO194" s="167"/>
      <c r="AP194" s="167"/>
      <c r="AQ194" s="266" t="s">
        <v>730</v>
      </c>
      <c r="AR194" s="167"/>
      <c r="AS194" s="167"/>
      <c r="AT194" s="167"/>
      <c r="AU194" s="266" t="s">
        <v>730</v>
      </c>
      <c r="AV194" s="167"/>
      <c r="AW194" s="167"/>
      <c r="AX194" s="208"/>
      <c r="AY194">
        <f t="shared" ref="AY194:AY195" si="23">$AY$192</f>
        <v>1</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730</v>
      </c>
      <c r="AC195" s="175"/>
      <c r="AD195" s="175"/>
      <c r="AE195" s="266" t="s">
        <v>730</v>
      </c>
      <c r="AF195" s="167"/>
      <c r="AG195" s="167"/>
      <c r="AH195" s="167"/>
      <c r="AI195" s="266" t="s">
        <v>730</v>
      </c>
      <c r="AJ195" s="167"/>
      <c r="AK195" s="167"/>
      <c r="AL195" s="167"/>
      <c r="AM195" s="266" t="s">
        <v>730</v>
      </c>
      <c r="AN195" s="167"/>
      <c r="AO195" s="167"/>
      <c r="AP195" s="167"/>
      <c r="AQ195" s="266" t="s">
        <v>730</v>
      </c>
      <c r="AR195" s="167"/>
      <c r="AS195" s="167"/>
      <c r="AT195" s="167"/>
      <c r="AU195" s="266" t="s">
        <v>730</v>
      </c>
      <c r="AV195" s="167"/>
      <c r="AW195" s="167"/>
      <c r="AX195" s="208"/>
      <c r="AY195">
        <f t="shared" si="23"/>
        <v>1</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382</v>
      </c>
      <c r="AF196" s="199"/>
      <c r="AG196" s="199"/>
      <c r="AH196" s="200"/>
      <c r="AI196" s="215" t="s">
        <v>404</v>
      </c>
      <c r="AJ196" s="199"/>
      <c r="AK196" s="199"/>
      <c r="AL196" s="200"/>
      <c r="AM196" s="215" t="s">
        <v>691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382</v>
      </c>
      <c r="AF200" s="199"/>
      <c r="AG200" s="199"/>
      <c r="AH200" s="200"/>
      <c r="AI200" s="215" t="s">
        <v>404</v>
      </c>
      <c r="AJ200" s="199"/>
      <c r="AK200" s="199"/>
      <c r="AL200" s="200"/>
      <c r="AM200" s="215" t="s">
        <v>691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382</v>
      </c>
      <c r="AF204" s="199"/>
      <c r="AG204" s="199"/>
      <c r="AH204" s="200"/>
      <c r="AI204" s="215" t="s">
        <v>404</v>
      </c>
      <c r="AJ204" s="199"/>
      <c r="AK204" s="199"/>
      <c r="AL204" s="200"/>
      <c r="AM204" s="215" t="s">
        <v>691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382</v>
      </c>
      <c r="AF208" s="199"/>
      <c r="AG208" s="199"/>
      <c r="AH208" s="200"/>
      <c r="AI208" s="215" t="s">
        <v>404</v>
      </c>
      <c r="AJ208" s="199"/>
      <c r="AK208" s="199"/>
      <c r="AL208" s="200"/>
      <c r="AM208" s="215" t="s">
        <v>691</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5"/>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5"/>
      <c r="B214" s="253"/>
      <c r="C214" s="252"/>
      <c r="D214" s="253"/>
      <c r="E214" s="252"/>
      <c r="F214" s="314"/>
      <c r="G214" s="232" t="s">
        <v>754</v>
      </c>
      <c r="H214" s="191"/>
      <c r="I214" s="191"/>
      <c r="J214" s="191"/>
      <c r="K214" s="191"/>
      <c r="L214" s="191"/>
      <c r="M214" s="191"/>
      <c r="N214" s="191"/>
      <c r="O214" s="191"/>
      <c r="P214" s="233"/>
      <c r="Q214" s="972" t="s">
        <v>825</v>
      </c>
      <c r="R214" s="973"/>
      <c r="S214" s="973"/>
      <c r="T214" s="973"/>
      <c r="U214" s="973"/>
      <c r="V214" s="973"/>
      <c r="W214" s="973"/>
      <c r="X214" s="973"/>
      <c r="Y214" s="973"/>
      <c r="Z214" s="973"/>
      <c r="AA214" s="974"/>
      <c r="AB214" s="256" t="s">
        <v>752</v>
      </c>
      <c r="AC214" s="257"/>
      <c r="AD214" s="257"/>
      <c r="AE214" s="262" t="s">
        <v>730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5.25"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t="s">
        <v>821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5.25"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985"/>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85"/>
      <c r="B221" s="253"/>
      <c r="C221" s="252"/>
      <c r="D221" s="253"/>
      <c r="E221" s="252"/>
      <c r="F221" s="314"/>
      <c r="G221" s="232" t="s">
        <v>755</v>
      </c>
      <c r="H221" s="191"/>
      <c r="I221" s="191"/>
      <c r="J221" s="191"/>
      <c r="K221" s="191"/>
      <c r="L221" s="191"/>
      <c r="M221" s="191"/>
      <c r="N221" s="191"/>
      <c r="O221" s="191"/>
      <c r="P221" s="233"/>
      <c r="Q221" s="972" t="s">
        <v>756</v>
      </c>
      <c r="R221" s="973"/>
      <c r="S221" s="973"/>
      <c r="T221" s="973"/>
      <c r="U221" s="973"/>
      <c r="V221" s="973"/>
      <c r="W221" s="973"/>
      <c r="X221" s="973"/>
      <c r="Y221" s="973"/>
      <c r="Z221" s="973"/>
      <c r="AA221" s="974"/>
      <c r="AB221" s="256" t="s">
        <v>752</v>
      </c>
      <c r="AC221" s="257"/>
      <c r="AD221" s="257"/>
      <c r="AE221" s="262" t="s">
        <v>730</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408.75"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t="s">
        <v>828</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409.6"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2.7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5"/>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5"/>
      <c r="B248" s="253"/>
      <c r="C248" s="252"/>
      <c r="D248" s="253"/>
      <c r="E248" s="190" t="s">
        <v>824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382</v>
      </c>
      <c r="AF252" s="199"/>
      <c r="AG252" s="199"/>
      <c r="AH252" s="200"/>
      <c r="AI252" s="215" t="s">
        <v>404</v>
      </c>
      <c r="AJ252" s="199"/>
      <c r="AK252" s="199"/>
      <c r="AL252" s="200"/>
      <c r="AM252" s="215" t="s">
        <v>691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382</v>
      </c>
      <c r="AF256" s="199"/>
      <c r="AG256" s="199"/>
      <c r="AH256" s="200"/>
      <c r="AI256" s="215" t="s">
        <v>404</v>
      </c>
      <c r="AJ256" s="199"/>
      <c r="AK256" s="199"/>
      <c r="AL256" s="200"/>
      <c r="AM256" s="215" t="s">
        <v>691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382</v>
      </c>
      <c r="AF260" s="199"/>
      <c r="AG260" s="199"/>
      <c r="AH260" s="200"/>
      <c r="AI260" s="215" t="s">
        <v>404</v>
      </c>
      <c r="AJ260" s="199"/>
      <c r="AK260" s="199"/>
      <c r="AL260" s="200"/>
      <c r="AM260" s="215" t="s">
        <v>691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382</v>
      </c>
      <c r="AF264" s="199"/>
      <c r="AG264" s="199"/>
      <c r="AH264" s="200"/>
      <c r="AI264" s="215" t="s">
        <v>404</v>
      </c>
      <c r="AJ264" s="199"/>
      <c r="AK264" s="199"/>
      <c r="AL264" s="200"/>
      <c r="AM264" s="215" t="s">
        <v>691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382</v>
      </c>
      <c r="AF268" s="199"/>
      <c r="AG268" s="199"/>
      <c r="AH268" s="200"/>
      <c r="AI268" s="215" t="s">
        <v>404</v>
      </c>
      <c r="AJ268" s="199"/>
      <c r="AK268" s="199"/>
      <c r="AL268" s="200"/>
      <c r="AM268" s="215" t="s">
        <v>691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382</v>
      </c>
      <c r="AF312" s="199"/>
      <c r="AG312" s="199"/>
      <c r="AH312" s="200"/>
      <c r="AI312" s="215" t="s">
        <v>404</v>
      </c>
      <c r="AJ312" s="199"/>
      <c r="AK312" s="199"/>
      <c r="AL312" s="200"/>
      <c r="AM312" s="215" t="s">
        <v>691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382</v>
      </c>
      <c r="AF316" s="199"/>
      <c r="AG316" s="199"/>
      <c r="AH316" s="200"/>
      <c r="AI316" s="215" t="s">
        <v>404</v>
      </c>
      <c r="AJ316" s="199"/>
      <c r="AK316" s="199"/>
      <c r="AL316" s="200"/>
      <c r="AM316" s="215" t="s">
        <v>691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382</v>
      </c>
      <c r="AF320" s="199"/>
      <c r="AG320" s="199"/>
      <c r="AH320" s="200"/>
      <c r="AI320" s="215" t="s">
        <v>404</v>
      </c>
      <c r="AJ320" s="199"/>
      <c r="AK320" s="199"/>
      <c r="AL320" s="200"/>
      <c r="AM320" s="215" t="s">
        <v>691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382</v>
      </c>
      <c r="AF324" s="199"/>
      <c r="AG324" s="199"/>
      <c r="AH324" s="200"/>
      <c r="AI324" s="215" t="s">
        <v>404</v>
      </c>
      <c r="AJ324" s="199"/>
      <c r="AK324" s="199"/>
      <c r="AL324" s="200"/>
      <c r="AM324" s="215" t="s">
        <v>691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382</v>
      </c>
      <c r="AF328" s="199"/>
      <c r="AG328" s="199"/>
      <c r="AH328" s="200"/>
      <c r="AI328" s="215" t="s">
        <v>404</v>
      </c>
      <c r="AJ328" s="199"/>
      <c r="AK328" s="199"/>
      <c r="AL328" s="200"/>
      <c r="AM328" s="215" t="s">
        <v>691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382</v>
      </c>
      <c r="AF372" s="199"/>
      <c r="AG372" s="199"/>
      <c r="AH372" s="200"/>
      <c r="AI372" s="215" t="s">
        <v>404</v>
      </c>
      <c r="AJ372" s="199"/>
      <c r="AK372" s="199"/>
      <c r="AL372" s="200"/>
      <c r="AM372" s="215" t="s">
        <v>691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382</v>
      </c>
      <c r="AF376" s="199"/>
      <c r="AG376" s="199"/>
      <c r="AH376" s="200"/>
      <c r="AI376" s="215" t="s">
        <v>404</v>
      </c>
      <c r="AJ376" s="199"/>
      <c r="AK376" s="199"/>
      <c r="AL376" s="200"/>
      <c r="AM376" s="215" t="s">
        <v>691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382</v>
      </c>
      <c r="AF380" s="199"/>
      <c r="AG380" s="199"/>
      <c r="AH380" s="200"/>
      <c r="AI380" s="215" t="s">
        <v>404</v>
      </c>
      <c r="AJ380" s="199"/>
      <c r="AK380" s="199"/>
      <c r="AL380" s="200"/>
      <c r="AM380" s="215" t="s">
        <v>691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382</v>
      </c>
      <c r="AF384" s="199"/>
      <c r="AG384" s="199"/>
      <c r="AH384" s="200"/>
      <c r="AI384" s="215" t="s">
        <v>404</v>
      </c>
      <c r="AJ384" s="199"/>
      <c r="AK384" s="199"/>
      <c r="AL384" s="200"/>
      <c r="AM384" s="215" t="s">
        <v>691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382</v>
      </c>
      <c r="AF388" s="199"/>
      <c r="AG388" s="199"/>
      <c r="AH388" s="200"/>
      <c r="AI388" s="215" t="s">
        <v>404</v>
      </c>
      <c r="AJ388" s="199"/>
      <c r="AK388" s="199"/>
      <c r="AL388" s="200"/>
      <c r="AM388" s="215" t="s">
        <v>691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5"/>
      <c r="B430" s="253"/>
      <c r="C430" s="250" t="s">
        <v>663</v>
      </c>
      <c r="D430" s="251"/>
      <c r="E430" s="239" t="s">
        <v>391</v>
      </c>
      <c r="F430" s="444"/>
      <c r="G430" s="241" t="s">
        <v>252</v>
      </c>
      <c r="H430" s="188"/>
      <c r="I430" s="188"/>
      <c r="J430" s="242" t="s">
        <v>729</v>
      </c>
      <c r="K430" s="243"/>
      <c r="L430" s="243"/>
      <c r="M430" s="243"/>
      <c r="N430" s="243"/>
      <c r="O430" s="243"/>
      <c r="P430" s="243"/>
      <c r="Q430" s="243"/>
      <c r="R430" s="243"/>
      <c r="S430" s="243"/>
      <c r="T430" s="244"/>
      <c r="U430" s="245" t="s">
        <v>730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535</v>
      </c>
      <c r="AJ431" s="214"/>
      <c r="AK431" s="214"/>
      <c r="AL431" s="215"/>
      <c r="AM431" s="214" t="s">
        <v>536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730</v>
      </c>
      <c r="AF432" s="178"/>
      <c r="AG432" s="179" t="s">
        <v>233</v>
      </c>
      <c r="AH432" s="202"/>
      <c r="AI432" s="216"/>
      <c r="AJ432" s="216"/>
      <c r="AK432" s="216"/>
      <c r="AL432" s="217"/>
      <c r="AM432" s="216"/>
      <c r="AN432" s="216"/>
      <c r="AO432" s="216"/>
      <c r="AP432" s="217"/>
      <c r="AQ432" s="231" t="s">
        <v>730</v>
      </c>
      <c r="AR432" s="178"/>
      <c r="AS432" s="179" t="s">
        <v>233</v>
      </c>
      <c r="AT432" s="202"/>
      <c r="AU432" s="178" t="s">
        <v>730</v>
      </c>
      <c r="AV432" s="178"/>
      <c r="AW432" s="179" t="s">
        <v>179</v>
      </c>
      <c r="AX432" s="180"/>
      <c r="AY432">
        <f>$AY$431</f>
        <v>1</v>
      </c>
    </row>
    <row r="433" spans="1:51" ht="23.25" customHeight="1" x14ac:dyDescent="0.15">
      <c r="A433" s="985"/>
      <c r="B433" s="253"/>
      <c r="C433" s="252"/>
      <c r="D433" s="253"/>
      <c r="E433" s="196"/>
      <c r="F433" s="197"/>
      <c r="G433" s="232" t="s">
        <v>730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730</v>
      </c>
      <c r="AC433" s="175"/>
      <c r="AD433" s="175"/>
      <c r="AE433" s="166" t="s">
        <v>730</v>
      </c>
      <c r="AF433" s="167"/>
      <c r="AG433" s="167"/>
      <c r="AH433" s="167"/>
      <c r="AI433" s="166" t="s">
        <v>730</v>
      </c>
      <c r="AJ433" s="167"/>
      <c r="AK433" s="167"/>
      <c r="AL433" s="167"/>
      <c r="AM433" s="166" t="s">
        <v>730</v>
      </c>
      <c r="AN433" s="167"/>
      <c r="AO433" s="167"/>
      <c r="AP433" s="168"/>
      <c r="AQ433" s="166" t="s">
        <v>730</v>
      </c>
      <c r="AR433" s="167"/>
      <c r="AS433" s="167"/>
      <c r="AT433" s="168"/>
      <c r="AU433" s="167" t="s">
        <v>730</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730</v>
      </c>
      <c r="AC434" s="224"/>
      <c r="AD434" s="224"/>
      <c r="AE434" s="166" t="s">
        <v>730</v>
      </c>
      <c r="AF434" s="167"/>
      <c r="AG434" s="167"/>
      <c r="AH434" s="168"/>
      <c r="AI434" s="166" t="s">
        <v>730</v>
      </c>
      <c r="AJ434" s="167"/>
      <c r="AK434" s="167"/>
      <c r="AL434" s="167"/>
      <c r="AM434" s="166" t="s">
        <v>730</v>
      </c>
      <c r="AN434" s="167"/>
      <c r="AO434" s="167"/>
      <c r="AP434" s="168"/>
      <c r="AQ434" s="166" t="s">
        <v>730</v>
      </c>
      <c r="AR434" s="167"/>
      <c r="AS434" s="167"/>
      <c r="AT434" s="168"/>
      <c r="AU434" s="167" t="s">
        <v>730</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730</v>
      </c>
      <c r="AF435" s="167"/>
      <c r="AG435" s="167"/>
      <c r="AH435" s="168"/>
      <c r="AI435" s="166" t="s">
        <v>730</v>
      </c>
      <c r="AJ435" s="167"/>
      <c r="AK435" s="167"/>
      <c r="AL435" s="167"/>
      <c r="AM435" s="166" t="s">
        <v>730</v>
      </c>
      <c r="AN435" s="167"/>
      <c r="AO435" s="167"/>
      <c r="AP435" s="168"/>
      <c r="AQ435" s="166" t="s">
        <v>730</v>
      </c>
      <c r="AR435" s="167"/>
      <c r="AS435" s="167"/>
      <c r="AT435" s="168"/>
      <c r="AU435" s="167" t="s">
        <v>730</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535</v>
      </c>
      <c r="AJ436" s="214"/>
      <c r="AK436" s="214"/>
      <c r="AL436" s="215"/>
      <c r="AM436" s="214" t="s">
        <v>536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535</v>
      </c>
      <c r="AJ441" s="214"/>
      <c r="AK441" s="214"/>
      <c r="AL441" s="215"/>
      <c r="AM441" s="214" t="s">
        <v>536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535</v>
      </c>
      <c r="AJ446" s="214"/>
      <c r="AK446" s="214"/>
      <c r="AL446" s="215"/>
      <c r="AM446" s="214" t="s">
        <v>536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535</v>
      </c>
      <c r="AJ451" s="214"/>
      <c r="AK451" s="214"/>
      <c r="AL451" s="215"/>
      <c r="AM451" s="214" t="s">
        <v>536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535</v>
      </c>
      <c r="AJ456" s="214"/>
      <c r="AK456" s="214"/>
      <c r="AL456" s="215"/>
      <c r="AM456" s="214" t="s">
        <v>536</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730</v>
      </c>
      <c r="AF457" s="178"/>
      <c r="AG457" s="179" t="s">
        <v>233</v>
      </c>
      <c r="AH457" s="202"/>
      <c r="AI457" s="216"/>
      <c r="AJ457" s="216"/>
      <c r="AK457" s="216"/>
      <c r="AL457" s="217"/>
      <c r="AM457" s="216"/>
      <c r="AN457" s="216"/>
      <c r="AO457" s="216"/>
      <c r="AP457" s="217"/>
      <c r="AQ457" s="231" t="s">
        <v>730</v>
      </c>
      <c r="AR457" s="178"/>
      <c r="AS457" s="179" t="s">
        <v>233</v>
      </c>
      <c r="AT457" s="202"/>
      <c r="AU457" s="178" t="s">
        <v>730</v>
      </c>
      <c r="AV457" s="178"/>
      <c r="AW457" s="179" t="s">
        <v>179</v>
      </c>
      <c r="AX457" s="180"/>
      <c r="AY457">
        <f>$AY$456</f>
        <v>1</v>
      </c>
    </row>
    <row r="458" spans="1:51" ht="23.25" hidden="1" customHeight="1" x14ac:dyDescent="0.15">
      <c r="A458" s="985"/>
      <c r="B458" s="253"/>
      <c r="C458" s="252"/>
      <c r="D458" s="253"/>
      <c r="E458" s="196"/>
      <c r="F458" s="197"/>
      <c r="G458" s="232" t="s">
        <v>730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730</v>
      </c>
      <c r="AC458" s="175"/>
      <c r="AD458" s="175"/>
      <c r="AE458" s="166" t="s">
        <v>730</v>
      </c>
      <c r="AF458" s="167"/>
      <c r="AG458" s="167"/>
      <c r="AH458" s="167"/>
      <c r="AI458" s="166" t="s">
        <v>730</v>
      </c>
      <c r="AJ458" s="167"/>
      <c r="AK458" s="167"/>
      <c r="AL458" s="167"/>
      <c r="AM458" s="166" t="s">
        <v>730</v>
      </c>
      <c r="AN458" s="167"/>
      <c r="AO458" s="167"/>
      <c r="AP458" s="168"/>
      <c r="AQ458" s="166" t="s">
        <v>730</v>
      </c>
      <c r="AR458" s="167"/>
      <c r="AS458" s="167"/>
      <c r="AT458" s="168"/>
      <c r="AU458" s="167" t="s">
        <v>730</v>
      </c>
      <c r="AV458" s="167"/>
      <c r="AW458" s="167"/>
      <c r="AX458" s="208"/>
      <c r="AY458">
        <f t="shared" ref="AY458:AY460" si="68">$AY$456</f>
        <v>1</v>
      </c>
    </row>
    <row r="459" spans="1:51" ht="23.25" hidden="1"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730</v>
      </c>
      <c r="AC459" s="224"/>
      <c r="AD459" s="224"/>
      <c r="AE459" s="166" t="s">
        <v>730</v>
      </c>
      <c r="AF459" s="167"/>
      <c r="AG459" s="167"/>
      <c r="AH459" s="168"/>
      <c r="AI459" s="166" t="s">
        <v>730</v>
      </c>
      <c r="AJ459" s="167"/>
      <c r="AK459" s="167"/>
      <c r="AL459" s="167"/>
      <c r="AM459" s="166" t="s">
        <v>730</v>
      </c>
      <c r="AN459" s="167"/>
      <c r="AO459" s="167"/>
      <c r="AP459" s="168"/>
      <c r="AQ459" s="166" t="s">
        <v>730</v>
      </c>
      <c r="AR459" s="167"/>
      <c r="AS459" s="167"/>
      <c r="AT459" s="168"/>
      <c r="AU459" s="167" t="s">
        <v>730</v>
      </c>
      <c r="AV459" s="167"/>
      <c r="AW459" s="167"/>
      <c r="AX459" s="208"/>
      <c r="AY459">
        <f t="shared" si="68"/>
        <v>1</v>
      </c>
    </row>
    <row r="460" spans="1:51" ht="23.25" hidden="1"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730</v>
      </c>
      <c r="AF460" s="167"/>
      <c r="AG460" s="167"/>
      <c r="AH460" s="168"/>
      <c r="AI460" s="166" t="s">
        <v>730</v>
      </c>
      <c r="AJ460" s="167"/>
      <c r="AK460" s="167"/>
      <c r="AL460" s="167"/>
      <c r="AM460" s="166" t="s">
        <v>730</v>
      </c>
      <c r="AN460" s="167"/>
      <c r="AO460" s="167"/>
      <c r="AP460" s="168"/>
      <c r="AQ460" s="166" t="s">
        <v>730</v>
      </c>
      <c r="AR460" s="167"/>
      <c r="AS460" s="167"/>
      <c r="AT460" s="168"/>
      <c r="AU460" s="167" t="s">
        <v>730</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535</v>
      </c>
      <c r="AJ461" s="214"/>
      <c r="AK461" s="214"/>
      <c r="AL461" s="215"/>
      <c r="AM461" s="214" t="s">
        <v>536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535</v>
      </c>
      <c r="AJ466" s="214"/>
      <c r="AK466" s="214"/>
      <c r="AL466" s="215"/>
      <c r="AM466" s="214" t="s">
        <v>536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535</v>
      </c>
      <c r="AJ471" s="214"/>
      <c r="AK471" s="214"/>
      <c r="AL471" s="215"/>
      <c r="AM471" s="214" t="s">
        <v>536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535</v>
      </c>
      <c r="AJ476" s="214"/>
      <c r="AK476" s="214"/>
      <c r="AL476" s="215"/>
      <c r="AM476" s="214" t="s">
        <v>536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399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394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535</v>
      </c>
      <c r="AJ485" s="214"/>
      <c r="AK485" s="214"/>
      <c r="AL485" s="215"/>
      <c r="AM485" s="214" t="s">
        <v>536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535</v>
      </c>
      <c r="AJ490" s="214"/>
      <c r="AK490" s="214"/>
      <c r="AL490" s="215"/>
      <c r="AM490" s="214" t="s">
        <v>536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535</v>
      </c>
      <c r="AJ495" s="214"/>
      <c r="AK495" s="214"/>
      <c r="AL495" s="215"/>
      <c r="AM495" s="214" t="s">
        <v>536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535</v>
      </c>
      <c r="AJ500" s="214"/>
      <c r="AK500" s="214"/>
      <c r="AL500" s="215"/>
      <c r="AM500" s="214" t="s">
        <v>536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535</v>
      </c>
      <c r="AJ505" s="214"/>
      <c r="AK505" s="214"/>
      <c r="AL505" s="215"/>
      <c r="AM505" s="214" t="s">
        <v>536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535</v>
      </c>
      <c r="AJ510" s="214"/>
      <c r="AK510" s="214"/>
      <c r="AL510" s="215"/>
      <c r="AM510" s="214" t="s">
        <v>536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535</v>
      </c>
      <c r="AJ515" s="214"/>
      <c r="AK515" s="214"/>
      <c r="AL515" s="215"/>
      <c r="AM515" s="214" t="s">
        <v>536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535</v>
      </c>
      <c r="AJ520" s="214"/>
      <c r="AK520" s="214"/>
      <c r="AL520" s="215"/>
      <c r="AM520" s="214" t="s">
        <v>536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535</v>
      </c>
      <c r="AJ525" s="214"/>
      <c r="AK525" s="214"/>
      <c r="AL525" s="215"/>
      <c r="AM525" s="214" t="s">
        <v>536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535</v>
      </c>
      <c r="AJ530" s="214"/>
      <c r="AK530" s="214"/>
      <c r="AL530" s="215"/>
      <c r="AM530" s="214" t="s">
        <v>536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395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535</v>
      </c>
      <c r="AJ539" s="214"/>
      <c r="AK539" s="214"/>
      <c r="AL539" s="215"/>
      <c r="AM539" s="214" t="s">
        <v>536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535</v>
      </c>
      <c r="AJ544" s="214"/>
      <c r="AK544" s="214"/>
      <c r="AL544" s="215"/>
      <c r="AM544" s="214" t="s">
        <v>536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535</v>
      </c>
      <c r="AJ549" s="214"/>
      <c r="AK549" s="214"/>
      <c r="AL549" s="215"/>
      <c r="AM549" s="214" t="s">
        <v>536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535</v>
      </c>
      <c r="AJ554" s="214"/>
      <c r="AK554" s="214"/>
      <c r="AL554" s="215"/>
      <c r="AM554" s="214" t="s">
        <v>536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535</v>
      </c>
      <c r="AJ559" s="214"/>
      <c r="AK559" s="214"/>
      <c r="AL559" s="215"/>
      <c r="AM559" s="214" t="s">
        <v>536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535</v>
      </c>
      <c r="AJ564" s="214"/>
      <c r="AK564" s="214"/>
      <c r="AL564" s="215"/>
      <c r="AM564" s="214" t="s">
        <v>536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535</v>
      </c>
      <c r="AJ569" s="214"/>
      <c r="AK569" s="214"/>
      <c r="AL569" s="215"/>
      <c r="AM569" s="214" t="s">
        <v>536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535</v>
      </c>
      <c r="AJ574" s="214"/>
      <c r="AK574" s="214"/>
      <c r="AL574" s="215"/>
      <c r="AM574" s="214" t="s">
        <v>536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535</v>
      </c>
      <c r="AJ579" s="214"/>
      <c r="AK579" s="214"/>
      <c r="AL579" s="215"/>
      <c r="AM579" s="214" t="s">
        <v>536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535</v>
      </c>
      <c r="AJ584" s="214"/>
      <c r="AK584" s="214"/>
      <c r="AL584" s="215"/>
      <c r="AM584" s="214" t="s">
        <v>536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394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535</v>
      </c>
      <c r="AJ593" s="214"/>
      <c r="AK593" s="214"/>
      <c r="AL593" s="215"/>
      <c r="AM593" s="214" t="s">
        <v>536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535</v>
      </c>
      <c r="AJ598" s="214"/>
      <c r="AK598" s="214"/>
      <c r="AL598" s="215"/>
      <c r="AM598" s="214" t="s">
        <v>536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535</v>
      </c>
      <c r="AJ603" s="214"/>
      <c r="AK603" s="214"/>
      <c r="AL603" s="215"/>
      <c r="AM603" s="214" t="s">
        <v>536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535</v>
      </c>
      <c r="AJ608" s="214"/>
      <c r="AK608" s="214"/>
      <c r="AL608" s="215"/>
      <c r="AM608" s="214" t="s">
        <v>536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535</v>
      </c>
      <c r="AJ613" s="214"/>
      <c r="AK613" s="214"/>
      <c r="AL613" s="215"/>
      <c r="AM613" s="214" t="s">
        <v>536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535</v>
      </c>
      <c r="AJ618" s="214"/>
      <c r="AK618" s="214"/>
      <c r="AL618" s="215"/>
      <c r="AM618" s="214" t="s">
        <v>536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535</v>
      </c>
      <c r="AJ623" s="214"/>
      <c r="AK623" s="214"/>
      <c r="AL623" s="215"/>
      <c r="AM623" s="214" t="s">
        <v>536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535</v>
      </c>
      <c r="AJ628" s="214"/>
      <c r="AK628" s="214"/>
      <c r="AL628" s="215"/>
      <c r="AM628" s="214" t="s">
        <v>536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535</v>
      </c>
      <c r="AJ633" s="214"/>
      <c r="AK633" s="214"/>
      <c r="AL633" s="215"/>
      <c r="AM633" s="214" t="s">
        <v>536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535</v>
      </c>
      <c r="AJ638" s="214"/>
      <c r="AK638" s="214"/>
      <c r="AL638" s="215"/>
      <c r="AM638" s="214" t="s">
        <v>536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395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535</v>
      </c>
      <c r="AJ647" s="214"/>
      <c r="AK647" s="214"/>
      <c r="AL647" s="215"/>
      <c r="AM647" s="214" t="s">
        <v>536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535</v>
      </c>
      <c r="AJ652" s="214"/>
      <c r="AK652" s="214"/>
      <c r="AL652" s="215"/>
      <c r="AM652" s="214" t="s">
        <v>536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535</v>
      </c>
      <c r="AJ657" s="214"/>
      <c r="AK657" s="214"/>
      <c r="AL657" s="215"/>
      <c r="AM657" s="214" t="s">
        <v>536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535</v>
      </c>
      <c r="AJ662" s="214"/>
      <c r="AK662" s="214"/>
      <c r="AL662" s="215"/>
      <c r="AM662" s="214" t="s">
        <v>536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535</v>
      </c>
      <c r="AJ667" s="214"/>
      <c r="AK667" s="214"/>
      <c r="AL667" s="215"/>
      <c r="AM667" s="214" t="s">
        <v>536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535</v>
      </c>
      <c r="AJ672" s="214"/>
      <c r="AK672" s="214"/>
      <c r="AL672" s="215"/>
      <c r="AM672" s="214" t="s">
        <v>536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535</v>
      </c>
      <c r="AJ677" s="214"/>
      <c r="AK677" s="214"/>
      <c r="AL677" s="215"/>
      <c r="AM677" s="214" t="s">
        <v>536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535</v>
      </c>
      <c r="AJ682" s="214"/>
      <c r="AK682" s="214"/>
      <c r="AL682" s="215"/>
      <c r="AM682" s="214" t="s">
        <v>536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535</v>
      </c>
      <c r="AJ687" s="214"/>
      <c r="AK687" s="214"/>
      <c r="AL687" s="215"/>
      <c r="AM687" s="214" t="s">
        <v>536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535</v>
      </c>
      <c r="AJ692" s="214"/>
      <c r="AK692" s="214"/>
      <c r="AL692" s="215"/>
      <c r="AM692" s="214" t="s">
        <v>536</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5"/>
      <c r="B697" s="253"/>
      <c r="C697" s="252"/>
      <c r="D697" s="253"/>
      <c r="E697" s="187" t="s">
        <v>400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6" t="s">
        <v>140</v>
      </c>
      <c r="B702" s="527"/>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757</v>
      </c>
      <c r="AE702" s="887"/>
      <c r="AF702" s="887"/>
      <c r="AG702" s="876" t="s">
        <v>758</v>
      </c>
      <c r="AH702" s="877"/>
      <c r="AI702" s="877"/>
      <c r="AJ702" s="877"/>
      <c r="AK702" s="877"/>
      <c r="AL702" s="877"/>
      <c r="AM702" s="877"/>
      <c r="AN702" s="877"/>
      <c r="AO702" s="877"/>
      <c r="AP702" s="877"/>
      <c r="AQ702" s="877"/>
      <c r="AR702" s="877"/>
      <c r="AS702" s="877"/>
      <c r="AT702" s="877"/>
      <c r="AU702" s="877"/>
      <c r="AV702" s="877"/>
      <c r="AW702" s="877"/>
      <c r="AX702" s="878"/>
    </row>
    <row r="703" spans="1:51" ht="48"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757</v>
      </c>
      <c r="AE703" s="185"/>
      <c r="AF703" s="185"/>
      <c r="AG703" s="663" t="s">
        <v>759</v>
      </c>
      <c r="AH703" s="664"/>
      <c r="AI703" s="664"/>
      <c r="AJ703" s="664"/>
      <c r="AK703" s="664"/>
      <c r="AL703" s="664"/>
      <c r="AM703" s="664"/>
      <c r="AN703" s="664"/>
      <c r="AO703" s="664"/>
      <c r="AP703" s="664"/>
      <c r="AQ703" s="664"/>
      <c r="AR703" s="664"/>
      <c r="AS703" s="664"/>
      <c r="AT703" s="664"/>
      <c r="AU703" s="664"/>
      <c r="AV703" s="664"/>
      <c r="AW703" s="664"/>
      <c r="AX703" s="665"/>
    </row>
    <row r="704" spans="1:51" ht="56.2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757</v>
      </c>
      <c r="AE704" s="582"/>
      <c r="AF704" s="582"/>
      <c r="AG704" s="424" t="s">
        <v>760</v>
      </c>
      <c r="AH704" s="235"/>
      <c r="AI704" s="235"/>
      <c r="AJ704" s="235"/>
      <c r="AK704" s="235"/>
      <c r="AL704" s="235"/>
      <c r="AM704" s="235"/>
      <c r="AN704" s="235"/>
      <c r="AO704" s="235"/>
      <c r="AP704" s="235"/>
      <c r="AQ704" s="235"/>
      <c r="AR704" s="235"/>
      <c r="AS704" s="235"/>
      <c r="AT704" s="235"/>
      <c r="AU704" s="235"/>
      <c r="AV704" s="235"/>
      <c r="AW704" s="235"/>
      <c r="AX704" s="425"/>
    </row>
    <row r="705" spans="1:50" ht="41.25"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757</v>
      </c>
      <c r="AE705" s="729"/>
      <c r="AF705" s="729"/>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9.75" customHeight="1" x14ac:dyDescent="0.15">
      <c r="A706" s="654"/>
      <c r="B706" s="763"/>
      <c r="C706" s="610"/>
      <c r="D706" s="611"/>
      <c r="E706" s="682" t="s">
        <v>373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813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3" customHeight="1" x14ac:dyDescent="0.15">
      <c r="A707" s="654"/>
      <c r="B707" s="763"/>
      <c r="C707" s="612"/>
      <c r="D707" s="613"/>
      <c r="E707" s="685" t="s">
        <v>315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2.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757</v>
      </c>
      <c r="AE708" s="667"/>
      <c r="AF708" s="667"/>
      <c r="AG708" s="523" t="s">
        <v>764</v>
      </c>
      <c r="AH708" s="524"/>
      <c r="AI708" s="524"/>
      <c r="AJ708" s="524"/>
      <c r="AK708" s="524"/>
      <c r="AL708" s="524"/>
      <c r="AM708" s="524"/>
      <c r="AN708" s="524"/>
      <c r="AO708" s="524"/>
      <c r="AP708" s="524"/>
      <c r="AQ708" s="524"/>
      <c r="AR708" s="524"/>
      <c r="AS708" s="524"/>
      <c r="AT708" s="524"/>
      <c r="AU708" s="524"/>
      <c r="AV708" s="524"/>
      <c r="AW708" s="524"/>
      <c r="AX708" s="525"/>
    </row>
    <row r="709" spans="1:50" ht="40.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757</v>
      </c>
      <c r="AE709" s="185"/>
      <c r="AF709" s="185"/>
      <c r="AG709" s="663" t="s">
        <v>765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763</v>
      </c>
      <c r="AE710" s="185"/>
      <c r="AF710" s="185"/>
      <c r="AG710" s="663" t="s">
        <v>398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757</v>
      </c>
      <c r="AE711" s="185"/>
      <c r="AF711" s="185"/>
      <c r="AG711" s="663" t="s">
        <v>766</v>
      </c>
      <c r="AH711" s="664"/>
      <c r="AI711" s="664"/>
      <c r="AJ711" s="664"/>
      <c r="AK711" s="664"/>
      <c r="AL711" s="664"/>
      <c r="AM711" s="664"/>
      <c r="AN711" s="664"/>
      <c r="AO711" s="664"/>
      <c r="AP711" s="664"/>
      <c r="AQ711" s="664"/>
      <c r="AR711" s="664"/>
      <c r="AS711" s="664"/>
      <c r="AT711" s="664"/>
      <c r="AU711" s="664"/>
      <c r="AV711" s="664"/>
      <c r="AW711" s="664"/>
      <c r="AX711" s="665"/>
    </row>
    <row r="712" spans="1:50" ht="35.25" customHeight="1" x14ac:dyDescent="0.15">
      <c r="A712" s="654"/>
      <c r="B712" s="655"/>
      <c r="C712" s="584" t="s">
        <v>341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757</v>
      </c>
      <c r="AE712" s="582"/>
      <c r="AF712" s="582"/>
      <c r="AG712" s="590" t="s">
        <v>833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763</v>
      </c>
      <c r="AE713" s="185"/>
      <c r="AF713" s="186"/>
      <c r="AG713" s="590" t="s">
        <v>398</v>
      </c>
      <c r="AH713" s="591"/>
      <c r="AI713" s="591"/>
      <c r="AJ713" s="591"/>
      <c r="AK713" s="591"/>
      <c r="AL713" s="591"/>
      <c r="AM713" s="591"/>
      <c r="AN713" s="591"/>
      <c r="AO713" s="591"/>
      <c r="AP713" s="591"/>
      <c r="AQ713" s="591"/>
      <c r="AR713" s="591"/>
      <c r="AS713" s="591"/>
      <c r="AT713" s="591"/>
      <c r="AU713" s="591"/>
      <c r="AV713" s="591"/>
      <c r="AW713" s="591"/>
      <c r="AX713" s="592"/>
    </row>
    <row r="714" spans="1:50" ht="36" customHeight="1" x14ac:dyDescent="0.15">
      <c r="A714" s="656"/>
      <c r="B714" s="657"/>
      <c r="C714" s="764" t="s">
        <v>320</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757</v>
      </c>
      <c r="AE714" s="588"/>
      <c r="AF714" s="589"/>
      <c r="AG714" s="688" t="s">
        <v>767</v>
      </c>
      <c r="AH714" s="689"/>
      <c r="AI714" s="689"/>
      <c r="AJ714" s="689"/>
      <c r="AK714" s="689"/>
      <c r="AL714" s="689"/>
      <c r="AM714" s="689"/>
      <c r="AN714" s="689"/>
      <c r="AO714" s="689"/>
      <c r="AP714" s="689"/>
      <c r="AQ714" s="689"/>
      <c r="AR714" s="689"/>
      <c r="AS714" s="689"/>
      <c r="AT714" s="689"/>
      <c r="AU714" s="689"/>
      <c r="AV714" s="689"/>
      <c r="AW714" s="689"/>
      <c r="AX714" s="690"/>
    </row>
    <row r="715" spans="1:50" ht="30.75" customHeight="1" x14ac:dyDescent="0.15">
      <c r="A715" s="617" t="s">
        <v>40</v>
      </c>
      <c r="B715" s="653"/>
      <c r="C715" s="658" t="s">
        <v>321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757</v>
      </c>
      <c r="AE715" s="667"/>
      <c r="AF715" s="770"/>
      <c r="AG715" s="523" t="s">
        <v>768</v>
      </c>
      <c r="AH715" s="524"/>
      <c r="AI715" s="524"/>
      <c r="AJ715" s="524"/>
      <c r="AK715" s="524"/>
      <c r="AL715" s="524"/>
      <c r="AM715" s="524"/>
      <c r="AN715" s="524"/>
      <c r="AO715" s="524"/>
      <c r="AP715" s="524"/>
      <c r="AQ715" s="524"/>
      <c r="AR715" s="524"/>
      <c r="AS715" s="524"/>
      <c r="AT715" s="524"/>
      <c r="AU715" s="524"/>
      <c r="AV715" s="524"/>
      <c r="AW715" s="524"/>
      <c r="AX715" s="525"/>
    </row>
    <row r="716" spans="1:50" ht="4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757</v>
      </c>
      <c r="AE716" s="752"/>
      <c r="AF716" s="752"/>
      <c r="AG716" s="663" t="s">
        <v>769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757</v>
      </c>
      <c r="AE717" s="185"/>
      <c r="AF717" s="185"/>
      <c r="AG717" s="663" t="s">
        <v>770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757</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6" t="s">
        <v>763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334</v>
      </c>
      <c r="D720" s="923"/>
      <c r="E720" s="923"/>
      <c r="F720" s="926"/>
      <c r="G720" s="922" t="s">
        <v>335</v>
      </c>
      <c r="H720" s="923"/>
      <c r="I720" s="923"/>
      <c r="J720" s="923"/>
      <c r="K720" s="923"/>
      <c r="L720" s="923"/>
      <c r="M720" s="923"/>
      <c r="N720" s="922" t="s">
        <v>338</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258.75" customHeight="1" x14ac:dyDescent="0.15">
      <c r="A726" s="617" t="s">
        <v>48</v>
      </c>
      <c r="B726" s="618"/>
      <c r="C726" s="439" t="s">
        <v>53</v>
      </c>
      <c r="D726" s="577"/>
      <c r="E726" s="577"/>
      <c r="F726" s="578"/>
      <c r="G726" s="790" t="s">
        <v>814</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4" t="s">
        <v>57</v>
      </c>
      <c r="D727" s="695"/>
      <c r="E727" s="695"/>
      <c r="F727" s="696"/>
      <c r="G727" s="788" t="s">
        <v>772</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58" t="s">
        <v>398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812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9" t="s">
        <v>812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812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347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664</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385</v>
      </c>
      <c r="B742" s="109"/>
      <c r="C742" s="109"/>
      <c r="D742" s="109"/>
      <c r="E742" s="105" t="s">
        <v>776</v>
      </c>
      <c r="F742" s="106"/>
      <c r="G742" s="106"/>
      <c r="H742" s="106"/>
      <c r="I742" s="106"/>
      <c r="J742" s="106"/>
      <c r="K742" s="106"/>
      <c r="L742" s="106"/>
      <c r="M742" s="106"/>
      <c r="N742" s="106"/>
      <c r="O742" s="106"/>
      <c r="P742" s="107"/>
      <c r="Q742" s="105" t="s">
        <v>793</v>
      </c>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384</v>
      </c>
      <c r="B743" s="109"/>
      <c r="C743" s="109"/>
      <c r="D743" s="109"/>
      <c r="E743" s="105" t="s">
        <v>775</v>
      </c>
      <c r="F743" s="106"/>
      <c r="G743" s="106"/>
      <c r="H743" s="106"/>
      <c r="I743" s="106"/>
      <c r="J743" s="106"/>
      <c r="K743" s="106"/>
      <c r="L743" s="106"/>
      <c r="M743" s="106"/>
      <c r="N743" s="106"/>
      <c r="O743" s="106"/>
      <c r="P743" s="107"/>
      <c r="Q743" s="105" t="s">
        <v>794</v>
      </c>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383</v>
      </c>
      <c r="B744" s="109"/>
      <c r="C744" s="109"/>
      <c r="D744" s="109"/>
      <c r="E744" s="105" t="s">
        <v>774</v>
      </c>
      <c r="F744" s="106"/>
      <c r="G744" s="106"/>
      <c r="H744" s="106"/>
      <c r="I744" s="106"/>
      <c r="J744" s="106"/>
      <c r="K744" s="106"/>
      <c r="L744" s="106"/>
      <c r="M744" s="106"/>
      <c r="N744" s="106"/>
      <c r="O744" s="106"/>
      <c r="P744" s="107"/>
      <c r="Q744" s="105" t="s">
        <v>795</v>
      </c>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382</v>
      </c>
      <c r="B745" s="109"/>
      <c r="C745" s="109"/>
      <c r="D745" s="109"/>
      <c r="E745" s="114" t="s">
        <v>773</v>
      </c>
      <c r="F745" s="115"/>
      <c r="G745" s="115"/>
      <c r="H745" s="115"/>
      <c r="I745" s="115"/>
      <c r="J745" s="115"/>
      <c r="K745" s="115"/>
      <c r="L745" s="115"/>
      <c r="M745" s="115"/>
      <c r="N745" s="115"/>
      <c r="O745" s="115"/>
      <c r="P745" s="116"/>
      <c r="Q745" s="114" t="s">
        <v>796</v>
      </c>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537</v>
      </c>
      <c r="B746" s="109"/>
      <c r="C746" s="109"/>
      <c r="D746" s="109"/>
      <c r="E746" s="112" t="s">
        <v>703</v>
      </c>
      <c r="F746" s="113"/>
      <c r="G746" s="113"/>
      <c r="H746" s="100" t="str">
        <f>IF(E746="","","-")</f>
        <v>-</v>
      </c>
      <c r="I746" s="113"/>
      <c r="J746" s="113"/>
      <c r="K746" s="100" t="str">
        <f>IF(I746="","","-")</f>
        <v/>
      </c>
      <c r="L746" s="104">
        <v>253</v>
      </c>
      <c r="M746" s="104"/>
      <c r="N746" s="100" t="str">
        <f>IF(O746="","","-")</f>
        <v/>
      </c>
      <c r="O746" s="110"/>
      <c r="P746" s="111"/>
      <c r="Q746" s="112" t="s">
        <v>703</v>
      </c>
      <c r="R746" s="113"/>
      <c r="S746" s="113"/>
      <c r="T746" s="100" t="str">
        <f>IF(Q746="","","-")</f>
        <v>-</v>
      </c>
      <c r="U746" s="113"/>
      <c r="V746" s="113"/>
      <c r="W746" s="100" t="str">
        <f>IF(U746="","","-")</f>
        <v/>
      </c>
      <c r="X746" s="104">
        <v>248</v>
      </c>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501</v>
      </c>
      <c r="B747" s="109"/>
      <c r="C747" s="109"/>
      <c r="D747" s="109"/>
      <c r="E747" s="112" t="s">
        <v>703</v>
      </c>
      <c r="F747" s="113"/>
      <c r="G747" s="113"/>
      <c r="H747" s="100" t="str">
        <f>IF(E747="","","-")</f>
        <v>-</v>
      </c>
      <c r="I747" s="113"/>
      <c r="J747" s="113"/>
      <c r="K747" s="100" t="str">
        <f>IF(I747="","","-")</f>
        <v/>
      </c>
      <c r="L747" s="104">
        <v>260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376</v>
      </c>
      <c r="B748" s="121"/>
      <c r="C748" s="121"/>
      <c r="D748" s="121"/>
      <c r="E748" s="121"/>
      <c r="F748" s="1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378</v>
      </c>
      <c r="B787" s="754"/>
      <c r="C787" s="754"/>
      <c r="D787" s="754"/>
      <c r="E787" s="754"/>
      <c r="F787" s="755"/>
      <c r="G787" s="435" t="s">
        <v>779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t="s">
        <v>777</v>
      </c>
      <c r="H789" s="446"/>
      <c r="I789" s="446"/>
      <c r="J789" s="446"/>
      <c r="K789" s="447"/>
      <c r="L789" s="448" t="s">
        <v>778</v>
      </c>
      <c r="M789" s="449"/>
      <c r="N789" s="449"/>
      <c r="O789" s="449"/>
      <c r="P789" s="449"/>
      <c r="Q789" s="449"/>
      <c r="R789" s="449"/>
      <c r="S789" s="449"/>
      <c r="T789" s="449"/>
      <c r="U789" s="449"/>
      <c r="V789" s="449"/>
      <c r="W789" s="449"/>
      <c r="X789" s="450"/>
      <c r="Y789" s="451">
        <v>17</v>
      </c>
      <c r="Z789" s="452"/>
      <c r="AA789" s="452"/>
      <c r="AB789" s="553"/>
      <c r="AC789" s="445" t="s">
        <v>781</v>
      </c>
      <c r="AD789" s="446"/>
      <c r="AE789" s="446"/>
      <c r="AF789" s="446"/>
      <c r="AG789" s="447"/>
      <c r="AH789" s="448" t="s">
        <v>782</v>
      </c>
      <c r="AI789" s="449"/>
      <c r="AJ789" s="449"/>
      <c r="AK789" s="449"/>
      <c r="AL789" s="449"/>
      <c r="AM789" s="449"/>
      <c r="AN789" s="449"/>
      <c r="AO789" s="449"/>
      <c r="AP789" s="449"/>
      <c r="AQ789" s="449"/>
      <c r="AR789" s="449"/>
      <c r="AS789" s="449"/>
      <c r="AT789" s="450"/>
      <c r="AU789" s="451">
        <v>28</v>
      </c>
      <c r="AV789" s="452"/>
      <c r="AW789" s="452"/>
      <c r="AX789" s="453"/>
    </row>
    <row r="790" spans="1:51" ht="24.75"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28</v>
      </c>
      <c r="AV799" s="412"/>
      <c r="AW799" s="412"/>
      <c r="AX799" s="414"/>
    </row>
    <row r="800" spans="1:51" ht="24.75" customHeight="1" x14ac:dyDescent="0.15">
      <c r="A800" s="552"/>
      <c r="B800" s="756"/>
      <c r="C800" s="756"/>
      <c r="D800" s="756"/>
      <c r="E800" s="756"/>
      <c r="F800" s="757"/>
      <c r="G800" s="435" t="s">
        <v>783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784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6"/>
      <c r="C802" s="756"/>
      <c r="D802" s="756"/>
      <c r="E802" s="756"/>
      <c r="F802" s="757"/>
      <c r="G802" s="445" t="s">
        <v>787</v>
      </c>
      <c r="H802" s="446"/>
      <c r="I802" s="446"/>
      <c r="J802" s="446"/>
      <c r="K802" s="447"/>
      <c r="L802" s="448" t="s">
        <v>788</v>
      </c>
      <c r="M802" s="449"/>
      <c r="N802" s="449"/>
      <c r="O802" s="449"/>
      <c r="P802" s="449"/>
      <c r="Q802" s="449"/>
      <c r="R802" s="449"/>
      <c r="S802" s="449"/>
      <c r="T802" s="449"/>
      <c r="U802" s="449"/>
      <c r="V802" s="449"/>
      <c r="W802" s="449"/>
      <c r="X802" s="450"/>
      <c r="Y802" s="451">
        <v>16</v>
      </c>
      <c r="Z802" s="452"/>
      <c r="AA802" s="452"/>
      <c r="AB802" s="553"/>
      <c r="AC802" s="445" t="s">
        <v>790</v>
      </c>
      <c r="AD802" s="446"/>
      <c r="AE802" s="446"/>
      <c r="AF802" s="446"/>
      <c r="AG802" s="447"/>
      <c r="AH802" s="448" t="s">
        <v>789</v>
      </c>
      <c r="AI802" s="449"/>
      <c r="AJ802" s="449"/>
      <c r="AK802" s="449"/>
      <c r="AL802" s="449"/>
      <c r="AM802" s="449"/>
      <c r="AN802" s="449"/>
      <c r="AO802" s="449"/>
      <c r="AP802" s="449"/>
      <c r="AQ802" s="449"/>
      <c r="AR802" s="449"/>
      <c r="AS802" s="449"/>
      <c r="AT802" s="450"/>
      <c r="AU802" s="451">
        <v>12</v>
      </c>
      <c r="AV802" s="452"/>
      <c r="AW802" s="452"/>
      <c r="AX802" s="453"/>
      <c r="AY802">
        <f t="shared" ref="AY802:AY812" si="115">$AY$800</f>
        <v>2</v>
      </c>
    </row>
    <row r="803" spans="1:51" ht="24.75"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16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12</v>
      </c>
      <c r="AV812" s="412"/>
      <c r="AW812" s="412"/>
      <c r="AX812" s="414"/>
      <c r="AY812">
        <f t="shared" si="115"/>
        <v>2</v>
      </c>
    </row>
    <row r="813" spans="1:51" ht="24.75" customHeight="1" x14ac:dyDescent="0.15">
      <c r="A813" s="552"/>
      <c r="B813" s="756"/>
      <c r="C813" s="756"/>
      <c r="D813" s="756"/>
      <c r="E813" s="756"/>
      <c r="F813" s="757"/>
      <c r="G813" s="435" t="s">
        <v>785</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832</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56"/>
      <c r="C815" s="756"/>
      <c r="D815" s="756"/>
      <c r="E815" s="756"/>
      <c r="F815" s="757"/>
      <c r="G815" s="445"/>
      <c r="H815" s="446"/>
      <c r="I815" s="446"/>
      <c r="J815" s="446"/>
      <c r="K815" s="447"/>
      <c r="L815" s="448" t="s">
        <v>791</v>
      </c>
      <c r="M815" s="449"/>
      <c r="N815" s="449"/>
      <c r="O815" s="449"/>
      <c r="P815" s="449"/>
      <c r="Q815" s="449"/>
      <c r="R815" s="449"/>
      <c r="S815" s="449"/>
      <c r="T815" s="449"/>
      <c r="U815" s="449"/>
      <c r="V815" s="449"/>
      <c r="W815" s="449"/>
      <c r="X815" s="450"/>
      <c r="Y815" s="451">
        <v>2</v>
      </c>
      <c r="Z815" s="452"/>
      <c r="AA815" s="452"/>
      <c r="AB815" s="553"/>
      <c r="AC815" s="445" t="s">
        <v>787</v>
      </c>
      <c r="AD815" s="446"/>
      <c r="AE815" s="446"/>
      <c r="AF815" s="446"/>
      <c r="AG815" s="447"/>
      <c r="AH815" s="448" t="s">
        <v>786</v>
      </c>
      <c r="AI815" s="449"/>
      <c r="AJ815" s="449"/>
      <c r="AK815" s="449"/>
      <c r="AL815" s="449"/>
      <c r="AM815" s="449"/>
      <c r="AN815" s="449"/>
      <c r="AO815" s="449"/>
      <c r="AP815" s="449"/>
      <c r="AQ815" s="449"/>
      <c r="AR815" s="449"/>
      <c r="AS815" s="449"/>
      <c r="AT815" s="450"/>
      <c r="AU815" s="451">
        <v>6</v>
      </c>
      <c r="AV815" s="452"/>
      <c r="AW815" s="452"/>
      <c r="AX815" s="453"/>
      <c r="AY815">
        <f t="shared" ref="AY815:AY825" si="116">$AY$813</f>
        <v>1</v>
      </c>
    </row>
    <row r="816" spans="1:51" ht="24.75"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2</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6</v>
      </c>
      <c r="AV825" s="412"/>
      <c r="AW825" s="412"/>
      <c r="AX825" s="414"/>
      <c r="AY825">
        <f t="shared" si="116"/>
        <v>1</v>
      </c>
    </row>
    <row r="826" spans="1:51" ht="24.75" customHeight="1" x14ac:dyDescent="0.15">
      <c r="A826" s="552"/>
      <c r="B826" s="756"/>
      <c r="C826" s="756"/>
      <c r="D826" s="756"/>
      <c r="E826" s="756"/>
      <c r="F826" s="757"/>
      <c r="G826" s="435" t="s">
        <v>831</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1</v>
      </c>
    </row>
    <row r="827" spans="1:51" ht="24.75"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1</v>
      </c>
    </row>
    <row r="828" spans="1:51" s="16" customFormat="1" ht="24.75" customHeight="1" x14ac:dyDescent="0.15">
      <c r="A828" s="552"/>
      <c r="B828" s="756"/>
      <c r="C828" s="756"/>
      <c r="D828" s="756"/>
      <c r="E828" s="756"/>
      <c r="F828" s="757"/>
      <c r="G828" s="445" t="s">
        <v>787</v>
      </c>
      <c r="H828" s="446"/>
      <c r="I828" s="446"/>
      <c r="J828" s="446"/>
      <c r="K828" s="447"/>
      <c r="L828" s="448" t="s">
        <v>792</v>
      </c>
      <c r="M828" s="449"/>
      <c r="N828" s="449"/>
      <c r="O828" s="449"/>
      <c r="P828" s="449"/>
      <c r="Q828" s="449"/>
      <c r="R828" s="449"/>
      <c r="S828" s="449"/>
      <c r="T828" s="449"/>
      <c r="U828" s="449"/>
      <c r="V828" s="449"/>
      <c r="W828" s="449"/>
      <c r="X828" s="450"/>
      <c r="Y828" s="451">
        <v>20</v>
      </c>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1</v>
      </c>
    </row>
    <row r="829" spans="1:51" ht="24.75"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1</v>
      </c>
    </row>
    <row r="830" spans="1:51" ht="24.75"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1</v>
      </c>
    </row>
    <row r="831" spans="1:51" ht="24.75"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1</v>
      </c>
    </row>
    <row r="832" spans="1:51" ht="24.75"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1</v>
      </c>
    </row>
    <row r="833" spans="1:51" ht="24.75"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1</v>
      </c>
    </row>
    <row r="834" spans="1:51" ht="24.75"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1</v>
      </c>
    </row>
    <row r="835" spans="1:51" ht="24.75"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1</v>
      </c>
    </row>
    <row r="836" spans="1:51" ht="24.75"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1</v>
      </c>
    </row>
    <row r="837" spans="1:51" ht="24.75"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1</v>
      </c>
    </row>
    <row r="838" spans="1:51" ht="24.75"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20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1</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339</v>
      </c>
      <c r="AM839" s="947"/>
      <c r="AN839" s="947"/>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359</v>
      </c>
      <c r="AI844" s="347"/>
      <c r="AJ844" s="347"/>
      <c r="AK844" s="347"/>
      <c r="AL844" s="347" t="s">
        <v>21</v>
      </c>
      <c r="AM844" s="347"/>
      <c r="AN844" s="347"/>
      <c r="AO844" s="422"/>
      <c r="AP844" s="423" t="s">
        <v>297</v>
      </c>
      <c r="AQ844" s="423"/>
      <c r="AR844" s="423"/>
      <c r="AS844" s="423"/>
      <c r="AT844" s="423"/>
      <c r="AU844" s="423"/>
      <c r="AV844" s="423"/>
      <c r="AW844" s="423"/>
      <c r="AX844" s="423"/>
    </row>
    <row r="845" spans="1:51" ht="30" customHeight="1" x14ac:dyDescent="0.15">
      <c r="A845" s="401">
        <v>1</v>
      </c>
      <c r="B845" s="401">
        <v>1</v>
      </c>
      <c r="C845" s="420" t="s">
        <v>797</v>
      </c>
      <c r="D845" s="415"/>
      <c r="E845" s="415"/>
      <c r="F845" s="415"/>
      <c r="G845" s="415"/>
      <c r="H845" s="415"/>
      <c r="I845" s="415"/>
      <c r="J845" s="416">
        <v>6010001030403</v>
      </c>
      <c r="K845" s="417"/>
      <c r="L845" s="417"/>
      <c r="M845" s="417"/>
      <c r="N845" s="417"/>
      <c r="O845" s="417"/>
      <c r="P845" s="421" t="s">
        <v>801</v>
      </c>
      <c r="Q845" s="317"/>
      <c r="R845" s="317"/>
      <c r="S845" s="317"/>
      <c r="T845" s="317"/>
      <c r="U845" s="317"/>
      <c r="V845" s="317"/>
      <c r="W845" s="317"/>
      <c r="X845" s="317"/>
      <c r="Y845" s="318">
        <v>17</v>
      </c>
      <c r="Z845" s="319"/>
      <c r="AA845" s="319"/>
      <c r="AB845" s="320"/>
      <c r="AC845" s="322" t="s">
        <v>364</v>
      </c>
      <c r="AD845" s="323"/>
      <c r="AE845" s="323"/>
      <c r="AF845" s="323"/>
      <c r="AG845" s="323"/>
      <c r="AH845" s="418">
        <v>1</v>
      </c>
      <c r="AI845" s="419"/>
      <c r="AJ845" s="419"/>
      <c r="AK845" s="419"/>
      <c r="AL845" s="326">
        <v>99</v>
      </c>
      <c r="AM845" s="327"/>
      <c r="AN845" s="327"/>
      <c r="AO845" s="328"/>
      <c r="AP845" s="321" t="s">
        <v>829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359</v>
      </c>
      <c r="AI877" s="347"/>
      <c r="AJ877" s="347"/>
      <c r="AK877" s="347"/>
      <c r="AL877" s="347" t="s">
        <v>21</v>
      </c>
      <c r="AM877" s="347"/>
      <c r="AN877" s="347"/>
      <c r="AO877" s="422"/>
      <c r="AP877" s="423" t="s">
        <v>297</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798</v>
      </c>
      <c r="D878" s="415"/>
      <c r="E878" s="415"/>
      <c r="F878" s="415"/>
      <c r="G878" s="415"/>
      <c r="H878" s="415"/>
      <c r="I878" s="415"/>
      <c r="J878" s="416">
        <v>1010401023102</v>
      </c>
      <c r="K878" s="417"/>
      <c r="L878" s="417"/>
      <c r="M878" s="417"/>
      <c r="N878" s="417"/>
      <c r="O878" s="417"/>
      <c r="P878" s="421" t="s">
        <v>802</v>
      </c>
      <c r="Q878" s="317"/>
      <c r="R878" s="317"/>
      <c r="S878" s="317"/>
      <c r="T878" s="317"/>
      <c r="U878" s="317"/>
      <c r="V878" s="317"/>
      <c r="W878" s="317"/>
      <c r="X878" s="317"/>
      <c r="Y878" s="318">
        <v>28</v>
      </c>
      <c r="Z878" s="319"/>
      <c r="AA878" s="319"/>
      <c r="AB878" s="320"/>
      <c r="AC878" s="322" t="s">
        <v>368</v>
      </c>
      <c r="AD878" s="323"/>
      <c r="AE878" s="323"/>
      <c r="AF878" s="323"/>
      <c r="AG878" s="323"/>
      <c r="AH878" s="418">
        <v>1</v>
      </c>
      <c r="AI878" s="419"/>
      <c r="AJ878" s="419"/>
      <c r="AK878" s="419"/>
      <c r="AL878" s="326">
        <v>99.4</v>
      </c>
      <c r="AM878" s="327"/>
      <c r="AN878" s="327"/>
      <c r="AO878" s="328"/>
      <c r="AP878" s="321" t="s">
        <v>829</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359</v>
      </c>
      <c r="AI910" s="347"/>
      <c r="AJ910" s="347"/>
      <c r="AK910" s="347"/>
      <c r="AL910" s="347" t="s">
        <v>21</v>
      </c>
      <c r="AM910" s="347"/>
      <c r="AN910" s="347"/>
      <c r="AO910" s="422"/>
      <c r="AP910" s="423" t="s">
        <v>297</v>
      </c>
      <c r="AQ910" s="423"/>
      <c r="AR910" s="423"/>
      <c r="AS910" s="423"/>
      <c r="AT910" s="423"/>
      <c r="AU910" s="423"/>
      <c r="AV910" s="423"/>
      <c r="AW910" s="423"/>
      <c r="AX910" s="423"/>
      <c r="AY910">
        <f t="shared" ref="AY910:AY911" si="119">$AY$908</f>
        <v>1</v>
      </c>
    </row>
    <row r="911" spans="1:51" ht="43.5" customHeight="1" x14ac:dyDescent="0.15">
      <c r="A911" s="401">
        <v>1</v>
      </c>
      <c r="B911" s="401">
        <v>1</v>
      </c>
      <c r="C911" s="420" t="s">
        <v>798</v>
      </c>
      <c r="D911" s="415"/>
      <c r="E911" s="415"/>
      <c r="F911" s="415"/>
      <c r="G911" s="415"/>
      <c r="H911" s="415"/>
      <c r="I911" s="415"/>
      <c r="J911" s="416">
        <v>1010401023102</v>
      </c>
      <c r="K911" s="417"/>
      <c r="L911" s="417"/>
      <c r="M911" s="417"/>
      <c r="N911" s="417"/>
      <c r="O911" s="417"/>
      <c r="P911" s="421" t="s">
        <v>803</v>
      </c>
      <c r="Q911" s="317"/>
      <c r="R911" s="317"/>
      <c r="S911" s="317"/>
      <c r="T911" s="317"/>
      <c r="U911" s="317"/>
      <c r="V911" s="317"/>
      <c r="W911" s="317"/>
      <c r="X911" s="317"/>
      <c r="Y911" s="318">
        <v>16</v>
      </c>
      <c r="Z911" s="319"/>
      <c r="AA911" s="319"/>
      <c r="AB911" s="320"/>
      <c r="AC911" s="322" t="s">
        <v>365</v>
      </c>
      <c r="AD911" s="323"/>
      <c r="AE911" s="323"/>
      <c r="AF911" s="323"/>
      <c r="AG911" s="323"/>
      <c r="AH911" s="418">
        <v>2</v>
      </c>
      <c r="AI911" s="419"/>
      <c r="AJ911" s="419"/>
      <c r="AK911" s="419"/>
      <c r="AL911" s="326">
        <v>64.8</v>
      </c>
      <c r="AM911" s="327"/>
      <c r="AN911" s="327"/>
      <c r="AO911" s="328"/>
      <c r="AP911" s="321" t="s">
        <v>829</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359</v>
      </c>
      <c r="AI943" s="347"/>
      <c r="AJ943" s="347"/>
      <c r="AK943" s="347"/>
      <c r="AL943" s="347" t="s">
        <v>21</v>
      </c>
      <c r="AM943" s="347"/>
      <c r="AN943" s="347"/>
      <c r="AO943" s="422"/>
      <c r="AP943" s="423" t="s">
        <v>297</v>
      </c>
      <c r="AQ943" s="423"/>
      <c r="AR943" s="423"/>
      <c r="AS943" s="423"/>
      <c r="AT943" s="423"/>
      <c r="AU943" s="423"/>
      <c r="AV943" s="423"/>
      <c r="AW943" s="423"/>
      <c r="AX943" s="423"/>
      <c r="AY943">
        <f t="shared" ref="AY943:AY944" si="120">$AY$941</f>
        <v>1</v>
      </c>
    </row>
    <row r="944" spans="1:51" ht="40.5" customHeight="1" x14ac:dyDescent="0.15">
      <c r="A944" s="401">
        <v>1</v>
      </c>
      <c r="B944" s="401">
        <v>1</v>
      </c>
      <c r="C944" s="420" t="s">
        <v>799</v>
      </c>
      <c r="D944" s="415"/>
      <c r="E944" s="415"/>
      <c r="F944" s="415"/>
      <c r="G944" s="415"/>
      <c r="H944" s="415"/>
      <c r="I944" s="415"/>
      <c r="J944" s="416">
        <v>6010001107003</v>
      </c>
      <c r="K944" s="417"/>
      <c r="L944" s="417"/>
      <c r="M944" s="417"/>
      <c r="N944" s="417"/>
      <c r="O944" s="417"/>
      <c r="P944" s="421" t="s">
        <v>804</v>
      </c>
      <c r="Q944" s="317"/>
      <c r="R944" s="317"/>
      <c r="S944" s="317"/>
      <c r="T944" s="317"/>
      <c r="U944" s="317"/>
      <c r="V944" s="317"/>
      <c r="W944" s="317"/>
      <c r="X944" s="317"/>
      <c r="Y944" s="318">
        <v>12</v>
      </c>
      <c r="Z944" s="319"/>
      <c r="AA944" s="319"/>
      <c r="AB944" s="320"/>
      <c r="AC944" s="322" t="s">
        <v>365</v>
      </c>
      <c r="AD944" s="323"/>
      <c r="AE944" s="323"/>
      <c r="AF944" s="323"/>
      <c r="AG944" s="323"/>
      <c r="AH944" s="418">
        <v>3</v>
      </c>
      <c r="AI944" s="419"/>
      <c r="AJ944" s="419"/>
      <c r="AK944" s="419"/>
      <c r="AL944" s="326">
        <v>72.8</v>
      </c>
      <c r="AM944" s="327"/>
      <c r="AN944" s="327"/>
      <c r="AO944" s="328"/>
      <c r="AP944" s="321" t="s">
        <v>829</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359</v>
      </c>
      <c r="AI976" s="347"/>
      <c r="AJ976" s="347"/>
      <c r="AK976" s="347"/>
      <c r="AL976" s="347" t="s">
        <v>21</v>
      </c>
      <c r="AM976" s="347"/>
      <c r="AN976" s="347"/>
      <c r="AO976" s="422"/>
      <c r="AP976" s="423" t="s">
        <v>297</v>
      </c>
      <c r="AQ976" s="423"/>
      <c r="AR976" s="423"/>
      <c r="AS976" s="423"/>
      <c r="AT976" s="423"/>
      <c r="AU976" s="423"/>
      <c r="AV976" s="423"/>
      <c r="AW976" s="423"/>
      <c r="AX976" s="423"/>
      <c r="AY976">
        <f t="shared" ref="AY976:AY977" si="121">$AY$974</f>
        <v>1</v>
      </c>
    </row>
    <row r="977" spans="1:51" ht="40.5" customHeight="1" x14ac:dyDescent="0.15">
      <c r="A977" s="401">
        <v>1</v>
      </c>
      <c r="B977" s="401">
        <v>1</v>
      </c>
      <c r="C977" s="420" t="s">
        <v>800</v>
      </c>
      <c r="D977" s="415"/>
      <c r="E977" s="415"/>
      <c r="F977" s="415"/>
      <c r="G977" s="415"/>
      <c r="H977" s="415"/>
      <c r="I977" s="415"/>
      <c r="J977" s="416">
        <v>5010001134287</v>
      </c>
      <c r="K977" s="417"/>
      <c r="L977" s="417"/>
      <c r="M977" s="417"/>
      <c r="N977" s="417"/>
      <c r="O977" s="417"/>
      <c r="P977" s="421" t="s">
        <v>805</v>
      </c>
      <c r="Q977" s="317"/>
      <c r="R977" s="317"/>
      <c r="S977" s="317"/>
      <c r="T977" s="317"/>
      <c r="U977" s="317"/>
      <c r="V977" s="317"/>
      <c r="W977" s="317"/>
      <c r="X977" s="317"/>
      <c r="Y977" s="318">
        <v>2</v>
      </c>
      <c r="Z977" s="319"/>
      <c r="AA977" s="319"/>
      <c r="AB977" s="320"/>
      <c r="AC977" s="322" t="s">
        <v>364</v>
      </c>
      <c r="AD977" s="323"/>
      <c r="AE977" s="323"/>
      <c r="AF977" s="323"/>
      <c r="AG977" s="323"/>
      <c r="AH977" s="418">
        <v>2</v>
      </c>
      <c r="AI977" s="419"/>
      <c r="AJ977" s="419"/>
      <c r="AK977" s="419"/>
      <c r="AL977" s="326">
        <v>30.8</v>
      </c>
      <c r="AM977" s="327"/>
      <c r="AN977" s="327"/>
      <c r="AO977" s="328"/>
      <c r="AP977" s="321" t="s">
        <v>829</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359</v>
      </c>
      <c r="AI1009" s="347"/>
      <c r="AJ1009" s="347"/>
      <c r="AK1009" s="347"/>
      <c r="AL1009" s="347" t="s">
        <v>21</v>
      </c>
      <c r="AM1009" s="347"/>
      <c r="AN1009" s="347"/>
      <c r="AO1009" s="422"/>
      <c r="AP1009" s="423" t="s">
        <v>297</v>
      </c>
      <c r="AQ1009" s="423"/>
      <c r="AR1009" s="423"/>
      <c r="AS1009" s="423"/>
      <c r="AT1009" s="423"/>
      <c r="AU1009" s="423"/>
      <c r="AV1009" s="423"/>
      <c r="AW1009" s="423"/>
      <c r="AX1009" s="423"/>
      <c r="AY1009">
        <f t="shared" ref="AY1009:AY1010" si="122">$AY$1007</f>
        <v>1</v>
      </c>
    </row>
    <row r="1010" spans="1:51" ht="45.75" customHeight="1" x14ac:dyDescent="0.15">
      <c r="A1010" s="401">
        <v>1</v>
      </c>
      <c r="B1010" s="401">
        <v>1</v>
      </c>
      <c r="C1010" s="420" t="s">
        <v>830</v>
      </c>
      <c r="D1010" s="415"/>
      <c r="E1010" s="415"/>
      <c r="F1010" s="415"/>
      <c r="G1010" s="415"/>
      <c r="H1010" s="415"/>
      <c r="I1010" s="415"/>
      <c r="J1010" s="416">
        <v>9010001027685</v>
      </c>
      <c r="K1010" s="417"/>
      <c r="L1010" s="417"/>
      <c r="M1010" s="417"/>
      <c r="N1010" s="417"/>
      <c r="O1010" s="417"/>
      <c r="P1010" s="421" t="s">
        <v>806</v>
      </c>
      <c r="Q1010" s="317"/>
      <c r="R1010" s="317"/>
      <c r="S1010" s="317"/>
      <c r="T1010" s="317"/>
      <c r="U1010" s="317"/>
      <c r="V1010" s="317"/>
      <c r="W1010" s="317"/>
      <c r="X1010" s="317"/>
      <c r="Y1010" s="318">
        <v>6</v>
      </c>
      <c r="Z1010" s="319"/>
      <c r="AA1010" s="319"/>
      <c r="AB1010" s="320"/>
      <c r="AC1010" s="322" t="s">
        <v>364</v>
      </c>
      <c r="AD1010" s="323"/>
      <c r="AE1010" s="323"/>
      <c r="AF1010" s="323"/>
      <c r="AG1010" s="323"/>
      <c r="AH1010" s="418">
        <v>2</v>
      </c>
      <c r="AI1010" s="419"/>
      <c r="AJ1010" s="419"/>
      <c r="AK1010" s="419"/>
      <c r="AL1010" s="326">
        <v>75.8</v>
      </c>
      <c r="AM1010" s="327"/>
      <c r="AN1010" s="327"/>
      <c r="AO1010" s="328"/>
      <c r="AP1010" s="321" t="s">
        <v>829</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359</v>
      </c>
      <c r="AI1042" s="347"/>
      <c r="AJ1042" s="347"/>
      <c r="AK1042" s="347"/>
      <c r="AL1042" s="347" t="s">
        <v>21</v>
      </c>
      <c r="AM1042" s="347"/>
      <c r="AN1042" s="347"/>
      <c r="AO1042" s="422"/>
      <c r="AP1042" s="423" t="s">
        <v>297</v>
      </c>
      <c r="AQ1042" s="423"/>
      <c r="AR1042" s="423"/>
      <c r="AS1042" s="423"/>
      <c r="AT1042" s="423"/>
      <c r="AU1042" s="423"/>
      <c r="AV1042" s="423"/>
      <c r="AW1042" s="423"/>
      <c r="AX1042" s="423"/>
      <c r="AY1042">
        <f t="shared" ref="AY1042:AY1043" si="123">$AY$1040</f>
        <v>1</v>
      </c>
    </row>
    <row r="1043" spans="1:51" ht="41.1" customHeight="1" x14ac:dyDescent="0.15">
      <c r="A1043" s="401">
        <v>1</v>
      </c>
      <c r="B1043" s="401">
        <v>1</v>
      </c>
      <c r="C1043" s="420" t="s">
        <v>830</v>
      </c>
      <c r="D1043" s="415"/>
      <c r="E1043" s="415"/>
      <c r="F1043" s="415"/>
      <c r="G1043" s="415"/>
      <c r="H1043" s="415"/>
      <c r="I1043" s="415"/>
      <c r="J1043" s="416">
        <v>9010001027685</v>
      </c>
      <c r="K1043" s="417"/>
      <c r="L1043" s="417"/>
      <c r="M1043" s="417"/>
      <c r="N1043" s="417"/>
      <c r="O1043" s="417"/>
      <c r="P1043" s="421" t="s">
        <v>807</v>
      </c>
      <c r="Q1043" s="317"/>
      <c r="R1043" s="317"/>
      <c r="S1043" s="317"/>
      <c r="T1043" s="317"/>
      <c r="U1043" s="317"/>
      <c r="V1043" s="317"/>
      <c r="W1043" s="317"/>
      <c r="X1043" s="317"/>
      <c r="Y1043" s="318">
        <v>20</v>
      </c>
      <c r="Z1043" s="319"/>
      <c r="AA1043" s="319"/>
      <c r="AB1043" s="320"/>
      <c r="AC1043" s="322" t="s">
        <v>364</v>
      </c>
      <c r="AD1043" s="323"/>
      <c r="AE1043" s="323"/>
      <c r="AF1043" s="323"/>
      <c r="AG1043" s="323"/>
      <c r="AH1043" s="418">
        <v>2</v>
      </c>
      <c r="AI1043" s="419"/>
      <c r="AJ1043" s="419"/>
      <c r="AK1043" s="419"/>
      <c r="AL1043" s="326">
        <v>98.6</v>
      </c>
      <c r="AM1043" s="327"/>
      <c r="AN1043" s="327"/>
      <c r="AO1043" s="328"/>
      <c r="AP1043" s="321" t="s">
        <v>829</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359</v>
      </c>
      <c r="AI1075" s="347"/>
      <c r="AJ1075" s="347"/>
      <c r="AK1075" s="347"/>
      <c r="AL1075" s="347" t="s">
        <v>21</v>
      </c>
      <c r="AM1075" s="347"/>
      <c r="AN1075" s="347"/>
      <c r="AO1075" s="422"/>
      <c r="AP1075" s="423" t="s">
        <v>297</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20"/>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9" t="s">
        <v>324</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339</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296</v>
      </c>
      <c r="K1109" s="277"/>
      <c r="L1109" s="277"/>
      <c r="M1109" s="277"/>
      <c r="N1109" s="277"/>
      <c r="O1109" s="277"/>
      <c r="P1109" s="345" t="s">
        <v>27</v>
      </c>
      <c r="Q1109" s="345"/>
      <c r="R1109" s="345"/>
      <c r="S1109" s="345"/>
      <c r="T1109" s="345"/>
      <c r="U1109" s="345"/>
      <c r="V1109" s="345"/>
      <c r="W1109" s="345"/>
      <c r="X1109" s="345"/>
      <c r="Y1109" s="277" t="s">
        <v>298</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325</v>
      </c>
      <c r="AQ1109" s="423"/>
      <c r="AR1109" s="423"/>
      <c r="AS1109" s="423"/>
      <c r="AT1109" s="423"/>
      <c r="AU1109" s="423"/>
      <c r="AV1109" s="423"/>
      <c r="AW1109" s="423"/>
      <c r="AX1109" s="423"/>
    </row>
    <row r="1110" spans="1:51" ht="30" customHeight="1" x14ac:dyDescent="0.15">
      <c r="A1110" s="401">
        <v>1</v>
      </c>
      <c r="B1110" s="401">
        <v>1</v>
      </c>
      <c r="C1110" s="884"/>
      <c r="D1110" s="884"/>
      <c r="E1110" s="262" t="s">
        <v>730</v>
      </c>
      <c r="F1110" s="883"/>
      <c r="G1110" s="883"/>
      <c r="H1110" s="883"/>
      <c r="I1110" s="883"/>
      <c r="J1110" s="416" t="s">
        <v>730</v>
      </c>
      <c r="K1110" s="417"/>
      <c r="L1110" s="417"/>
      <c r="M1110" s="417"/>
      <c r="N1110" s="417"/>
      <c r="O1110" s="417"/>
      <c r="P1110" s="421" t="s">
        <v>730</v>
      </c>
      <c r="Q1110" s="317"/>
      <c r="R1110" s="317"/>
      <c r="S1110" s="317"/>
      <c r="T1110" s="317"/>
      <c r="U1110" s="317"/>
      <c r="V1110" s="317"/>
      <c r="W1110" s="317"/>
      <c r="X1110" s="317"/>
      <c r="Y1110" s="318" t="s">
        <v>730</v>
      </c>
      <c r="Z1110" s="319"/>
      <c r="AA1110" s="319"/>
      <c r="AB1110" s="320"/>
      <c r="AC1110" s="322"/>
      <c r="AD1110" s="323"/>
      <c r="AE1110" s="323"/>
      <c r="AF1110" s="323"/>
      <c r="AG1110" s="323"/>
      <c r="AH1110" s="324" t="s">
        <v>730</v>
      </c>
      <c r="AI1110" s="325"/>
      <c r="AJ1110" s="325"/>
      <c r="AK1110" s="325"/>
      <c r="AL1110" s="326" t="s">
        <v>730</v>
      </c>
      <c r="AM1110" s="327"/>
      <c r="AN1110" s="327"/>
      <c r="AO1110" s="328"/>
      <c r="AP1110" s="321" t="s">
        <v>730</v>
      </c>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46">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2:AO912">
    <cfRule type="expression" dxfId="1959" priority="2065">
      <formula>IF(AND(AL912&gt;=0, RIGHT(TEXT(AL912,"0.#"),1)&lt;&gt;"."),TRUE,FALSE)</formula>
    </cfRule>
    <cfRule type="expression" dxfId="1958" priority="2066">
      <formula>IF(AND(AL912&gt;=0, RIGHT(TEXT(AL912,"0.#"),1)="."),TRUE,FALSE)</formula>
    </cfRule>
    <cfRule type="expression" dxfId="1957" priority="2067">
      <formula>IF(AND(AL912&lt;0, RIGHT(TEXT(AL912,"0.#"),1)&lt;&gt;"."),TRUE,FALSE)</formula>
    </cfRule>
    <cfRule type="expression" dxfId="1956" priority="2068">
      <formula>IF(AND(AL912&lt;0, RIGHT(TEXT(AL912,"0.#"),1)="."),TRUE,FALSE)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8:AO978">
    <cfRule type="expression" dxfId="1943" priority="2041">
      <formula>IF(AND(AL978&gt;=0, RIGHT(TEXT(AL978,"0.#"),1)&lt;&gt;"."),TRUE,FALSE)</formula>
    </cfRule>
    <cfRule type="expression" dxfId="1942" priority="2042">
      <formula>IF(AND(AL978&gt;=0, RIGHT(TEXT(AL978,"0.#"),1)="."),TRUE,FALSE)</formula>
    </cfRule>
    <cfRule type="expression" dxfId="1941" priority="2043">
      <formula>IF(AND(AL978&lt;0, RIGHT(TEXT(AL978,"0.#"),1)&lt;&gt;"."),TRUE,FALSE)</formula>
    </cfRule>
    <cfRule type="expression" dxfId="1940" priority="2044">
      <formula>IF(AND(AL978&lt;0, RIGHT(TEXT(AL978,"0.#"),1)="."),TRUE,FALSE)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911:AO911">
    <cfRule type="expression" dxfId="711" priority="9">
      <formula>IF(AND(AL911&gt;=0, RIGHT(TEXT(AL911,"0.#"),1)&lt;&gt;"."),TRUE,FALSE)</formula>
    </cfRule>
    <cfRule type="expression" dxfId="710" priority="10">
      <formula>IF(AND(AL911&gt;=0, RIGHT(TEXT(AL911,"0.#"),1)="."),TRUE,FALSE)</formula>
    </cfRule>
    <cfRule type="expression" dxfId="709" priority="11">
      <formula>IF(AND(AL911&lt;0, RIGHT(TEXT(AL911,"0.#"),1)&lt;&gt;"."),TRUE,FALSE)</formula>
    </cfRule>
    <cfRule type="expression" dxfId="708" priority="12">
      <formula>IF(AND(AL911&lt;0, RIGHT(TEXT(AL911,"0.#"),1)="."),TRUE,FALSE)</formula>
    </cfRule>
  </conditionalFormatting>
  <conditionalFormatting sqref="AL977:AO977">
    <cfRule type="expression" dxfId="707" priority="5">
      <formula>IF(AND(AL977&gt;=0, RIGHT(TEXT(AL977,"0.#"),1)&lt;&gt;"."),TRUE,FALSE)</formula>
    </cfRule>
    <cfRule type="expression" dxfId="706" priority="6">
      <formula>IF(AND(AL977&gt;=0, RIGHT(TEXT(AL977,"0.#"),1)="."),TRUE,FALSE)</formula>
    </cfRule>
    <cfRule type="expression" dxfId="705" priority="7">
      <formula>IF(AND(AL977&lt;0, RIGHT(TEXT(AL977,"0.#"),1)&lt;&gt;"."),TRUE,FALSE)</formula>
    </cfRule>
    <cfRule type="expression" dxfId="704" priority="8">
      <formula>IF(AND(AL977&lt;0, RIGHT(TEXT(AL977,"0.#"),1)="."),TRUE,FALSE)</formula>
    </cfRule>
  </conditionalFormatting>
  <conditionalFormatting sqref="P25:P27">
    <cfRule type="expression" dxfId="703" priority="3">
      <formula>IF(RIGHT(TEXT(P25,"0.#"),1)=".",FALSE,TRUE)</formula>
    </cfRule>
    <cfRule type="expression" dxfId="702" priority="4">
      <formula>IF(RIGHT(TEXT(P25,"0.#"),1)=".",TRUE,FALSE)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14" max="49" man="1"/>
    <brk id="189" max="49" man="1"/>
    <brk id="218" max="49" man="1"/>
    <brk id="429" max="49" man="1"/>
    <brk id="483" max="49" man="1"/>
    <brk id="727"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260</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757</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365</v>
      </c>
      <c r="AI3" s="51" t="s">
        <v>253</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410</v>
      </c>
      <c r="Z4" s="32" t="s">
        <v>541</v>
      </c>
      <c r="AA4" s="94" t="s">
        <v>504</v>
      </c>
      <c r="AB4" s="94" t="s">
        <v>635</v>
      </c>
      <c r="AC4" s="94" t="s">
        <v>137</v>
      </c>
      <c r="AD4" s="28"/>
      <c r="AE4" s="43" t="s">
        <v>176</v>
      </c>
      <c r="AF4" s="30"/>
      <c r="AG4" s="53" t="s">
        <v>366</v>
      </c>
      <c r="AI4" s="51" t="s">
        <v>255</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直接実施、委託・請負</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直接実施、委託・請負</v>
      </c>
      <c r="Q10" s="19"/>
      <c r="T10" s="13"/>
      <c r="W10" s="32" t="s">
        <v>156</v>
      </c>
      <c r="Y10" s="32" t="s">
        <v>416</v>
      </c>
      <c r="Z10" s="32" t="s">
        <v>547</v>
      </c>
      <c r="AA10" s="94" t="s">
        <v>510</v>
      </c>
      <c r="AB10" s="94" t="s">
        <v>641</v>
      </c>
      <c r="AC10" s="31"/>
      <c r="AD10" s="31"/>
      <c r="AE10" s="31"/>
      <c r="AF10" s="30"/>
      <c r="AG10" s="53" t="s">
        <v>354</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344</v>
      </c>
      <c r="B2" s="510"/>
      <c r="C2" s="510"/>
      <c r="D2" s="510"/>
      <c r="E2" s="510"/>
      <c r="F2" s="511"/>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382</v>
      </c>
      <c r="AF2" s="987"/>
      <c r="AG2" s="987"/>
      <c r="AH2" s="987"/>
      <c r="AI2" s="987" t="s">
        <v>404</v>
      </c>
      <c r="AJ2" s="987"/>
      <c r="AK2" s="987"/>
      <c r="AL2" s="454"/>
      <c r="AM2" s="987" t="s">
        <v>501</v>
      </c>
      <c r="AN2" s="987"/>
      <c r="AO2" s="987"/>
      <c r="AP2" s="454"/>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5"/>
      <c r="I4" s="1005"/>
      <c r="J4" s="1005"/>
      <c r="K4" s="1005"/>
      <c r="L4" s="1005"/>
      <c r="M4" s="1005"/>
      <c r="N4" s="1005"/>
      <c r="O4" s="1006"/>
      <c r="P4" s="191"/>
      <c r="Q4" s="1013"/>
      <c r="R4" s="1013"/>
      <c r="S4" s="1013"/>
      <c r="T4" s="1013"/>
      <c r="U4" s="1013"/>
      <c r="V4" s="1013"/>
      <c r="W4" s="1013"/>
      <c r="X4" s="1014"/>
      <c r="Y4" s="991" t="s">
        <v>12</v>
      </c>
      <c r="Z4" s="992"/>
      <c r="AA4" s="993"/>
      <c r="AB4" s="473"/>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07"/>
      <c r="H5" s="1008"/>
      <c r="I5" s="1008"/>
      <c r="J5" s="1008"/>
      <c r="K5" s="1008"/>
      <c r="L5" s="1008"/>
      <c r="M5" s="1008"/>
      <c r="N5" s="1008"/>
      <c r="O5" s="1009"/>
      <c r="P5" s="1015"/>
      <c r="Q5" s="1015"/>
      <c r="R5" s="1015"/>
      <c r="S5" s="1015"/>
      <c r="T5" s="1015"/>
      <c r="U5" s="1015"/>
      <c r="V5" s="1015"/>
      <c r="W5" s="1015"/>
      <c r="X5" s="1016"/>
      <c r="Y5" s="303" t="s">
        <v>54</v>
      </c>
      <c r="Z5" s="988"/>
      <c r="AA5" s="989"/>
      <c r="AB5" s="519"/>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372</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9" t="s">
        <v>344</v>
      </c>
      <c r="B9" s="510"/>
      <c r="C9" s="510"/>
      <c r="D9" s="510"/>
      <c r="E9" s="510"/>
      <c r="F9" s="511"/>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382</v>
      </c>
      <c r="AF9" s="987"/>
      <c r="AG9" s="987"/>
      <c r="AH9" s="987"/>
      <c r="AI9" s="987" t="s">
        <v>404</v>
      </c>
      <c r="AJ9" s="987"/>
      <c r="AK9" s="987"/>
      <c r="AL9" s="454"/>
      <c r="AM9" s="987" t="s">
        <v>501</v>
      </c>
      <c r="AN9" s="987"/>
      <c r="AO9" s="987"/>
      <c r="AP9" s="454"/>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5"/>
      <c r="I11" s="1005"/>
      <c r="J11" s="1005"/>
      <c r="K11" s="1005"/>
      <c r="L11" s="1005"/>
      <c r="M11" s="1005"/>
      <c r="N11" s="1005"/>
      <c r="O11" s="1006"/>
      <c r="P11" s="191"/>
      <c r="Q11" s="1013"/>
      <c r="R11" s="1013"/>
      <c r="S11" s="1013"/>
      <c r="T11" s="1013"/>
      <c r="U11" s="1013"/>
      <c r="V11" s="1013"/>
      <c r="W11" s="1013"/>
      <c r="X11" s="1014"/>
      <c r="Y11" s="991" t="s">
        <v>12</v>
      </c>
      <c r="Z11" s="992"/>
      <c r="AA11" s="993"/>
      <c r="AB11" s="473"/>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9"/>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372</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9" t="s">
        <v>344</v>
      </c>
      <c r="B16" s="510"/>
      <c r="C16" s="510"/>
      <c r="D16" s="510"/>
      <c r="E16" s="510"/>
      <c r="F16" s="511"/>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382</v>
      </c>
      <c r="AF16" s="987"/>
      <c r="AG16" s="987"/>
      <c r="AH16" s="987"/>
      <c r="AI16" s="987" t="s">
        <v>404</v>
      </c>
      <c r="AJ16" s="987"/>
      <c r="AK16" s="987"/>
      <c r="AL16" s="454"/>
      <c r="AM16" s="987" t="s">
        <v>501</v>
      </c>
      <c r="AN16" s="987"/>
      <c r="AO16" s="987"/>
      <c r="AP16" s="454"/>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5"/>
      <c r="I18" s="1005"/>
      <c r="J18" s="1005"/>
      <c r="K18" s="1005"/>
      <c r="L18" s="1005"/>
      <c r="M18" s="1005"/>
      <c r="N18" s="1005"/>
      <c r="O18" s="1006"/>
      <c r="P18" s="191"/>
      <c r="Q18" s="1013"/>
      <c r="R18" s="1013"/>
      <c r="S18" s="1013"/>
      <c r="T18" s="1013"/>
      <c r="U18" s="1013"/>
      <c r="V18" s="1013"/>
      <c r="W18" s="1013"/>
      <c r="X18" s="1014"/>
      <c r="Y18" s="991" t="s">
        <v>12</v>
      </c>
      <c r="Z18" s="992"/>
      <c r="AA18" s="993"/>
      <c r="AB18" s="473"/>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9"/>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372</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9" t="s">
        <v>344</v>
      </c>
      <c r="B23" s="510"/>
      <c r="C23" s="510"/>
      <c r="D23" s="510"/>
      <c r="E23" s="510"/>
      <c r="F23" s="511"/>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382</v>
      </c>
      <c r="AF23" s="987"/>
      <c r="AG23" s="987"/>
      <c r="AH23" s="987"/>
      <c r="AI23" s="987" t="s">
        <v>404</v>
      </c>
      <c r="AJ23" s="987"/>
      <c r="AK23" s="987"/>
      <c r="AL23" s="454"/>
      <c r="AM23" s="987" t="s">
        <v>501</v>
      </c>
      <c r="AN23" s="987"/>
      <c r="AO23" s="987"/>
      <c r="AP23" s="454"/>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5"/>
      <c r="I25" s="1005"/>
      <c r="J25" s="1005"/>
      <c r="K25" s="1005"/>
      <c r="L25" s="1005"/>
      <c r="M25" s="1005"/>
      <c r="N25" s="1005"/>
      <c r="O25" s="1006"/>
      <c r="P25" s="191"/>
      <c r="Q25" s="1013"/>
      <c r="R25" s="1013"/>
      <c r="S25" s="1013"/>
      <c r="T25" s="1013"/>
      <c r="U25" s="1013"/>
      <c r="V25" s="1013"/>
      <c r="W25" s="1013"/>
      <c r="X25" s="1014"/>
      <c r="Y25" s="991" t="s">
        <v>12</v>
      </c>
      <c r="Z25" s="992"/>
      <c r="AA25" s="993"/>
      <c r="AB25" s="473"/>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9"/>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372</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9" t="s">
        <v>344</v>
      </c>
      <c r="B30" s="510"/>
      <c r="C30" s="510"/>
      <c r="D30" s="510"/>
      <c r="E30" s="510"/>
      <c r="F30" s="511"/>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382</v>
      </c>
      <c r="AF30" s="987"/>
      <c r="AG30" s="987"/>
      <c r="AH30" s="987"/>
      <c r="AI30" s="987" t="s">
        <v>404</v>
      </c>
      <c r="AJ30" s="987"/>
      <c r="AK30" s="987"/>
      <c r="AL30" s="454"/>
      <c r="AM30" s="987" t="s">
        <v>501</v>
      </c>
      <c r="AN30" s="987"/>
      <c r="AO30" s="987"/>
      <c r="AP30" s="454"/>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5"/>
      <c r="I32" s="1005"/>
      <c r="J32" s="1005"/>
      <c r="K32" s="1005"/>
      <c r="L32" s="1005"/>
      <c r="M32" s="1005"/>
      <c r="N32" s="1005"/>
      <c r="O32" s="1006"/>
      <c r="P32" s="191"/>
      <c r="Q32" s="1013"/>
      <c r="R32" s="1013"/>
      <c r="S32" s="1013"/>
      <c r="T32" s="1013"/>
      <c r="U32" s="1013"/>
      <c r="V32" s="1013"/>
      <c r="W32" s="1013"/>
      <c r="X32" s="1014"/>
      <c r="Y32" s="991" t="s">
        <v>12</v>
      </c>
      <c r="Z32" s="992"/>
      <c r="AA32" s="993"/>
      <c r="AB32" s="473"/>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9"/>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372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9" t="s">
        <v>344</v>
      </c>
      <c r="B37" s="510"/>
      <c r="C37" s="510"/>
      <c r="D37" s="510"/>
      <c r="E37" s="510"/>
      <c r="F37" s="511"/>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382</v>
      </c>
      <c r="AF37" s="987"/>
      <c r="AG37" s="987"/>
      <c r="AH37" s="987"/>
      <c r="AI37" s="987" t="s">
        <v>404</v>
      </c>
      <c r="AJ37" s="987"/>
      <c r="AK37" s="987"/>
      <c r="AL37" s="454"/>
      <c r="AM37" s="987" t="s">
        <v>501</v>
      </c>
      <c r="AN37" s="987"/>
      <c r="AO37" s="987"/>
      <c r="AP37" s="454"/>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5"/>
      <c r="I39" s="1005"/>
      <c r="J39" s="1005"/>
      <c r="K39" s="1005"/>
      <c r="L39" s="1005"/>
      <c r="M39" s="1005"/>
      <c r="N39" s="1005"/>
      <c r="O39" s="1006"/>
      <c r="P39" s="191"/>
      <c r="Q39" s="1013"/>
      <c r="R39" s="1013"/>
      <c r="S39" s="1013"/>
      <c r="T39" s="1013"/>
      <c r="U39" s="1013"/>
      <c r="V39" s="1013"/>
      <c r="W39" s="1013"/>
      <c r="X39" s="1014"/>
      <c r="Y39" s="991" t="s">
        <v>12</v>
      </c>
      <c r="Z39" s="992"/>
      <c r="AA39" s="993"/>
      <c r="AB39" s="473"/>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9"/>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372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9" t="s">
        <v>344</v>
      </c>
      <c r="B44" s="510"/>
      <c r="C44" s="510"/>
      <c r="D44" s="510"/>
      <c r="E44" s="510"/>
      <c r="F44" s="511"/>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382</v>
      </c>
      <c r="AF44" s="987"/>
      <c r="AG44" s="987"/>
      <c r="AH44" s="987"/>
      <c r="AI44" s="987" t="s">
        <v>404</v>
      </c>
      <c r="AJ44" s="987"/>
      <c r="AK44" s="987"/>
      <c r="AL44" s="454"/>
      <c r="AM44" s="987" t="s">
        <v>501</v>
      </c>
      <c r="AN44" s="987"/>
      <c r="AO44" s="987"/>
      <c r="AP44" s="454"/>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5"/>
      <c r="I46" s="1005"/>
      <c r="J46" s="1005"/>
      <c r="K46" s="1005"/>
      <c r="L46" s="1005"/>
      <c r="M46" s="1005"/>
      <c r="N46" s="1005"/>
      <c r="O46" s="1006"/>
      <c r="P46" s="191"/>
      <c r="Q46" s="1013"/>
      <c r="R46" s="1013"/>
      <c r="S46" s="1013"/>
      <c r="T46" s="1013"/>
      <c r="U46" s="1013"/>
      <c r="V46" s="1013"/>
      <c r="W46" s="1013"/>
      <c r="X46" s="1014"/>
      <c r="Y46" s="991" t="s">
        <v>12</v>
      </c>
      <c r="Z46" s="992"/>
      <c r="AA46" s="993"/>
      <c r="AB46" s="473"/>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9"/>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372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9" t="s">
        <v>344</v>
      </c>
      <c r="B51" s="510"/>
      <c r="C51" s="510"/>
      <c r="D51" s="510"/>
      <c r="E51" s="510"/>
      <c r="F51" s="511"/>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382</v>
      </c>
      <c r="AF51" s="987"/>
      <c r="AG51" s="987"/>
      <c r="AH51" s="987"/>
      <c r="AI51" s="987" t="s">
        <v>404</v>
      </c>
      <c r="AJ51" s="987"/>
      <c r="AK51" s="987"/>
      <c r="AL51" s="454"/>
      <c r="AM51" s="987" t="s">
        <v>501</v>
      </c>
      <c r="AN51" s="987"/>
      <c r="AO51" s="987"/>
      <c r="AP51" s="454"/>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5"/>
      <c r="I53" s="1005"/>
      <c r="J53" s="1005"/>
      <c r="K53" s="1005"/>
      <c r="L53" s="1005"/>
      <c r="M53" s="1005"/>
      <c r="N53" s="1005"/>
      <c r="O53" s="1006"/>
      <c r="P53" s="191"/>
      <c r="Q53" s="1013"/>
      <c r="R53" s="1013"/>
      <c r="S53" s="1013"/>
      <c r="T53" s="1013"/>
      <c r="U53" s="1013"/>
      <c r="V53" s="1013"/>
      <c r="W53" s="1013"/>
      <c r="X53" s="1014"/>
      <c r="Y53" s="991" t="s">
        <v>12</v>
      </c>
      <c r="Z53" s="992"/>
      <c r="AA53" s="993"/>
      <c r="AB53" s="473"/>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9"/>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372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9" t="s">
        <v>344</v>
      </c>
      <c r="B58" s="510"/>
      <c r="C58" s="510"/>
      <c r="D58" s="510"/>
      <c r="E58" s="510"/>
      <c r="F58" s="511"/>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382</v>
      </c>
      <c r="AF58" s="987"/>
      <c r="AG58" s="987"/>
      <c r="AH58" s="987"/>
      <c r="AI58" s="987" t="s">
        <v>404</v>
      </c>
      <c r="AJ58" s="987"/>
      <c r="AK58" s="987"/>
      <c r="AL58" s="454"/>
      <c r="AM58" s="987" t="s">
        <v>501</v>
      </c>
      <c r="AN58" s="987"/>
      <c r="AO58" s="987"/>
      <c r="AP58" s="454"/>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5"/>
      <c r="I60" s="1005"/>
      <c r="J60" s="1005"/>
      <c r="K60" s="1005"/>
      <c r="L60" s="1005"/>
      <c r="M60" s="1005"/>
      <c r="N60" s="1005"/>
      <c r="O60" s="1006"/>
      <c r="P60" s="191"/>
      <c r="Q60" s="1013"/>
      <c r="R60" s="1013"/>
      <c r="S60" s="1013"/>
      <c r="T60" s="1013"/>
      <c r="U60" s="1013"/>
      <c r="V60" s="1013"/>
      <c r="W60" s="1013"/>
      <c r="X60" s="1014"/>
      <c r="Y60" s="991" t="s">
        <v>12</v>
      </c>
      <c r="Z60" s="992"/>
      <c r="AA60" s="993"/>
      <c r="AB60" s="473"/>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9"/>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372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9" t="s">
        <v>344</v>
      </c>
      <c r="B65" s="510"/>
      <c r="C65" s="510"/>
      <c r="D65" s="510"/>
      <c r="E65" s="510"/>
      <c r="F65" s="511"/>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382</v>
      </c>
      <c r="AF65" s="987"/>
      <c r="AG65" s="987"/>
      <c r="AH65" s="987"/>
      <c r="AI65" s="987" t="s">
        <v>404</v>
      </c>
      <c r="AJ65" s="987"/>
      <c r="AK65" s="987"/>
      <c r="AL65" s="454"/>
      <c r="AM65" s="987" t="s">
        <v>501</v>
      </c>
      <c r="AN65" s="987"/>
      <c r="AO65" s="987"/>
      <c r="AP65" s="454"/>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5"/>
      <c r="I67" s="1005"/>
      <c r="J67" s="1005"/>
      <c r="K67" s="1005"/>
      <c r="L67" s="1005"/>
      <c r="M67" s="1005"/>
      <c r="N67" s="1005"/>
      <c r="O67" s="1006"/>
      <c r="P67" s="191"/>
      <c r="Q67" s="1013"/>
      <c r="R67" s="1013"/>
      <c r="S67" s="1013"/>
      <c r="T67" s="1013"/>
      <c r="U67" s="1013"/>
      <c r="V67" s="1013"/>
      <c r="W67" s="1013"/>
      <c r="X67" s="1014"/>
      <c r="Y67" s="991" t="s">
        <v>12</v>
      </c>
      <c r="Z67" s="992"/>
      <c r="AA67" s="993"/>
      <c r="AB67" s="473"/>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9"/>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372</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358</v>
      </c>
      <c r="H2" s="436"/>
      <c r="I2" s="436"/>
      <c r="J2" s="436"/>
      <c r="K2" s="436"/>
      <c r="L2" s="436"/>
      <c r="M2" s="436"/>
      <c r="N2" s="436"/>
      <c r="O2" s="436"/>
      <c r="P2" s="436"/>
      <c r="Q2" s="436"/>
      <c r="R2" s="436"/>
      <c r="S2" s="436"/>
      <c r="T2" s="436"/>
      <c r="U2" s="436"/>
      <c r="V2" s="436"/>
      <c r="W2" s="436"/>
      <c r="X2" s="436"/>
      <c r="Y2" s="436"/>
      <c r="Z2" s="436"/>
      <c r="AA2" s="436"/>
      <c r="AB2" s="437"/>
      <c r="AC2" s="435" t="s">
        <v>360</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5" t="s">
        <v>267</v>
      </c>
      <c r="H15" s="436"/>
      <c r="I15" s="436"/>
      <c r="J15" s="436"/>
      <c r="K15" s="436"/>
      <c r="L15" s="436"/>
      <c r="M15" s="436"/>
      <c r="N15" s="436"/>
      <c r="O15" s="436"/>
      <c r="P15" s="436"/>
      <c r="Q15" s="436"/>
      <c r="R15" s="436"/>
      <c r="S15" s="436"/>
      <c r="T15" s="436"/>
      <c r="U15" s="436"/>
      <c r="V15" s="436"/>
      <c r="W15" s="436"/>
      <c r="X15" s="436"/>
      <c r="Y15" s="436"/>
      <c r="Z15" s="436"/>
      <c r="AA15" s="436"/>
      <c r="AB15" s="437"/>
      <c r="AC15" s="435" t="s">
        <v>268</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5" t="s">
        <v>266</v>
      </c>
      <c r="H28" s="436"/>
      <c r="I28" s="436"/>
      <c r="J28" s="436"/>
      <c r="K28" s="436"/>
      <c r="L28" s="436"/>
      <c r="M28" s="436"/>
      <c r="N28" s="436"/>
      <c r="O28" s="436"/>
      <c r="P28" s="436"/>
      <c r="Q28" s="436"/>
      <c r="R28" s="436"/>
      <c r="S28" s="436"/>
      <c r="T28" s="436"/>
      <c r="U28" s="436"/>
      <c r="V28" s="436"/>
      <c r="W28" s="436"/>
      <c r="X28" s="436"/>
      <c r="Y28" s="436"/>
      <c r="Z28" s="436"/>
      <c r="AA28" s="436"/>
      <c r="AB28" s="437"/>
      <c r="AC28" s="435" t="s">
        <v>269</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5" t="s">
        <v>314</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270</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5" t="s">
        <v>271</v>
      </c>
      <c r="H68" s="436"/>
      <c r="I68" s="436"/>
      <c r="J68" s="436"/>
      <c r="K68" s="436"/>
      <c r="L68" s="436"/>
      <c r="M68" s="436"/>
      <c r="N68" s="436"/>
      <c r="O68" s="436"/>
      <c r="P68" s="436"/>
      <c r="Q68" s="436"/>
      <c r="R68" s="436"/>
      <c r="S68" s="436"/>
      <c r="T68" s="436"/>
      <c r="U68" s="436"/>
      <c r="V68" s="436"/>
      <c r="W68" s="436"/>
      <c r="X68" s="436"/>
      <c r="Y68" s="436"/>
      <c r="Z68" s="436"/>
      <c r="AA68" s="436"/>
      <c r="AB68" s="437"/>
      <c r="AC68" s="435" t="s">
        <v>272</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5" t="s">
        <v>273</v>
      </c>
      <c r="H81" s="436"/>
      <c r="I81" s="436"/>
      <c r="J81" s="436"/>
      <c r="K81" s="436"/>
      <c r="L81" s="436"/>
      <c r="M81" s="436"/>
      <c r="N81" s="436"/>
      <c r="O81" s="436"/>
      <c r="P81" s="436"/>
      <c r="Q81" s="436"/>
      <c r="R81" s="436"/>
      <c r="S81" s="436"/>
      <c r="T81" s="436"/>
      <c r="U81" s="436"/>
      <c r="V81" s="436"/>
      <c r="W81" s="436"/>
      <c r="X81" s="436"/>
      <c r="Y81" s="436"/>
      <c r="Z81" s="436"/>
      <c r="AA81" s="436"/>
      <c r="AB81" s="437"/>
      <c r="AC81" s="435" t="s">
        <v>274</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5" t="s">
        <v>275</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276</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5" t="s">
        <v>277</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278</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5" t="s">
        <v>279</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280</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5" t="s">
        <v>281</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282</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5" t="s">
        <v>283</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284</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5" t="s">
        <v>286</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285</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5" t="s">
        <v>287</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288</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5" t="s">
        <v>289</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290</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5" t="s">
        <v>291</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292</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5" t="s">
        <v>293</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2"/>
      <c r="AP3" s="423" t="s">
        <v>297</v>
      </c>
      <c r="AQ3" s="423"/>
      <c r="AR3" s="423"/>
      <c r="AS3" s="423"/>
      <c r="AT3" s="423"/>
      <c r="AU3" s="423"/>
      <c r="AV3" s="423"/>
      <c r="AW3" s="423"/>
      <c r="AX3" s="423"/>
      <c r="AY3">
        <f>$AY$2</f>
        <v>0</v>
      </c>
    </row>
    <row r="4" spans="1:51" ht="26.25" customHeight="1" x14ac:dyDescent="0.15">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2"/>
      <c r="AP36" s="423" t="s">
        <v>297</v>
      </c>
      <c r="AQ36" s="423"/>
      <c r="AR36" s="423"/>
      <c r="AS36" s="423"/>
      <c r="AT36" s="423"/>
      <c r="AU36" s="423"/>
      <c r="AV36" s="423"/>
      <c r="AW36" s="423"/>
      <c r="AX36" s="423"/>
      <c r="AY36">
        <f>$AY$34</f>
        <v>0</v>
      </c>
    </row>
    <row r="37" spans="1:51" ht="26.25" customHeight="1" x14ac:dyDescent="0.15">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2"/>
      <c r="AP69" s="423" t="s">
        <v>297</v>
      </c>
      <c r="AQ69" s="423"/>
      <c r="AR69" s="423"/>
      <c r="AS69" s="423"/>
      <c r="AT69" s="423"/>
      <c r="AU69" s="423"/>
      <c r="AV69" s="423"/>
      <c r="AW69" s="423"/>
      <c r="AX69" s="423"/>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2"/>
      <c r="AP102" s="423" t="s">
        <v>297</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2"/>
      <c r="AP135" s="423" t="s">
        <v>297</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2"/>
      <c r="AP168" s="423" t="s">
        <v>297</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2"/>
      <c r="AP201" s="423" t="s">
        <v>297</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2"/>
      <c r="AP234" s="423" t="s">
        <v>297</v>
      </c>
      <c r="AQ234" s="423"/>
      <c r="AR234" s="423"/>
      <c r="AS234" s="423"/>
      <c r="AT234" s="423"/>
      <c r="AU234" s="423"/>
      <c r="AV234" s="423"/>
      <c r="AW234" s="423"/>
      <c r="AX234" s="423"/>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2"/>
      <c r="AP267" s="423" t="s">
        <v>297</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2"/>
      <c r="AP300" s="423" t="s">
        <v>297</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2"/>
      <c r="AP333" s="423" t="s">
        <v>297</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2"/>
      <c r="AP366" s="423" t="s">
        <v>297</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2"/>
      <c r="AP399" s="423" t="s">
        <v>297</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2"/>
      <c r="AP432" s="423" t="s">
        <v>297</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2"/>
      <c r="AP465" s="423" t="s">
        <v>297</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2"/>
      <c r="AP498" s="423" t="s">
        <v>297</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2"/>
      <c r="AP531" s="423" t="s">
        <v>297</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2"/>
      <c r="AP564" s="423" t="s">
        <v>297</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2"/>
      <c r="AP597" s="423" t="s">
        <v>297</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2"/>
      <c r="AP630" s="423" t="s">
        <v>297</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2"/>
      <c r="AP663" s="423" t="s">
        <v>297</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2"/>
      <c r="AP696" s="423" t="s">
        <v>297</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2"/>
      <c r="AP729" s="423" t="s">
        <v>297</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2"/>
      <c r="AP762" s="423" t="s">
        <v>297</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2"/>
      <c r="AP795" s="423" t="s">
        <v>297</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2"/>
      <c r="AP828" s="423" t="s">
        <v>297</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2"/>
      <c r="AP861" s="423" t="s">
        <v>297</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2"/>
      <c r="AP894" s="423" t="s">
        <v>297</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2"/>
      <c r="AP927" s="423" t="s">
        <v>297</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2"/>
      <c r="AP960" s="423" t="s">
        <v>297</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2"/>
      <c r="AP993" s="423" t="s">
        <v>297</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2"/>
      <c r="AP1026" s="423" t="s">
        <v>297</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2"/>
      <c r="AP1059" s="423" t="s">
        <v>297</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2"/>
      <c r="AP1092" s="423" t="s">
        <v>297</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2"/>
      <c r="AP1125" s="423" t="s">
        <v>297</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2"/>
      <c r="AP1158" s="423" t="s">
        <v>297</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2"/>
      <c r="AP1191" s="423" t="s">
        <v>297</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2"/>
      <c r="AP1224" s="423" t="s">
        <v>297</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2"/>
      <c r="AP1257" s="423" t="s">
        <v>297</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2"/>
      <c r="AP1290" s="423" t="s">
        <v>297</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2021-06-29T01:17:54Z</cp:lastPrinted>
  <dcterms:created xsi:type="dcterms:W3CDTF">2012-03-13T00:50:25Z</dcterms:created>
  <dcterms:modified xsi:type="dcterms:W3CDTF">2021-07-08T08:38:06Z</dcterms:modified>
</cp:coreProperties>
</file>