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50"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<sst xmlns="http://schemas.openxmlformats.org/spreadsheetml/2006/main" count="3029" uniqueCount="765">
  <si>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</si>
  <si>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</si>
  <si>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</si>
  <si>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</si>
  <si>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</si>
  <si>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</si>
  <si>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</si>
  <si>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</si>
  <si>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</si>
  <si>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</si>
  <si>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</si>
  <si>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</si>
  <si>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</si>
  <si>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</si>
  <si>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</si>
  <si>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</si>
  <si>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</si>
  <si>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</si>
  <si>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</si>
  <si>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</si>
  <si>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</si>
  <si>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</si>
  <si>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</si>
  <si>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</si>
  <si>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</si>
  <si>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</si>
  <si>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</si>
  <si>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</si>
  <si>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</si>
  <si>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</si>
  <si>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</si>
  <si>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</si>
  <si>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</si>
  <si>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</si>
  <si>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</si>
  <si>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</si>
  <si>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</si>
  <si>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</si>
  <si>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</si>
  <si>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</si>
  <si>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</si>
  <si>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</si>
  <si>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</si>
  <si>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</si>
  <si>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</si>
  <si>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</si>
  <si>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</si>
  <si>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</si>
  <si>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</si>
  <si>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</si>
  <si>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</si>
  <si>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</si>
  <si>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</si>
  <si>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</si>
  <si>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</si>
  <si>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</si>
  <si>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</si>
  <si>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</si>
  <si>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</si>
  <si>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</si>
  <si>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</si>
  <si>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</si>
  <si>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</si>
  <si>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</si>
  <si>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</si>
  <si>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</si>
  <si>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</si>
  <si>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</si>
  <si>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</si>
  <si>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</si>
  <si>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</si>
  <si>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</si>
  <si>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</si>
  <si>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</si>
  <si>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</si>
  <si>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</si>
  <si>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</si>
  <si>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</si>
  <si>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</si>
  <si>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</si>
  <si>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</si>
  <si>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</si>
  <si>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</si>
  <si>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</si>
  <si>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</si>
  <si>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</si>
  <si>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</si>
  <si>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</si>
  <si>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</si>
  <si>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</si>
  <si>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</si>
  <si>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</si>
  <si>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</si>
  <si>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</si>
  <si>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</si>
  <si>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</si>
  <si>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</si>
  <si>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</si>
  <si>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</si>
  <si>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</si>
  <si>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</si>
  <si>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</si>
  <si>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</si>
  <si>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</si>
  <si>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</si>
  <si>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</si>
  <si>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</si>
  <si>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</si>
  <si>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</si>
  <si>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</si>
  <si>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</si>
  <si>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</si>
  <si>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</si>
  <si>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</si>
  <si>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</si>
  <si>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</si>
  <si>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</si>
  <si>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</si>
  <si>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</si>
  <si>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</si>
  <si>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</si>
  <si>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</si>
  <si>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</si>
  <si>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</si>
  <si>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</si>
  <si>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</si>
  <si>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</si>
  <si>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</si>
  <si>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</si>
  <si>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</si>
  <si>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</si>
  <si>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</si>
  <si>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</si>
  <si>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</si>
  <si>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</si>
  <si>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</si>
  <si>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</si>
  <si>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</si>
  <si>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</si>
  <si>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</si>
  <si>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</si>
  <si>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</si>
  <si>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</si>
  <si>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</si>
  <si>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</si>
  <si>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</si>
  <si>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</si>
  <si>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</si>
  <si>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</si>
  <si>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</si>
  <si>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</si>
  <si>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</si>
  <si>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</si>
  <si>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</si>
  <si>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</si>
  <si>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</si>
  <si>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</si>
  <si>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</si>
  <si>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</si>
  <si>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</si>
  <si>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</si>
  <si>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</si>
  <si>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</si>
  <si>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</si>
  <si>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</si>
  <si>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</si>
  <si>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</si>
  <si>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</si>
  <si>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</si>
  <si>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</si>
  <si>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</si>
  <si>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</si>
  <si>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</si>
  <si>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</si>
  <si>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</si>
  <si>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</si>
  <si>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</si>
  <si>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</si>
  <si>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</si>
  <si>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</si>
  <si>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</si>
  <si>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</si>
  <si>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</si>
  <si>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</si>
  <si>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</si>
  <si>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</si>
  <si>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</si>
  <si>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</si>
  <si>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</si>
  <si>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</si>
  <si>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</si>
  <si>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</si>
  <si>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</si>
  <si>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</si>
  <si>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</si>
  <si>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</si>
  <si>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</si>
  <si>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</si>
  <si>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</si>
  <si>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</si>
  <si>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</si>
  <si>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</si>
  <si>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</si>
  <si>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</si>
  <si>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</si>
  <si>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</si>
  <si>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</si>
  <si>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</si>
  <si>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</si>
  <si>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</si>
  <si>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</si>
  <si>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</si>
  <si>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</si>
  <si>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</si>
  <si>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</si>
  <si>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</si>
  <si>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</si>
  <si>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</si>
  <si>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</si>
  <si>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</si>
  <si>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</si>
  <si>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</si>
  <si>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</si>
  <si>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</si>
  <si>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</si>
  <si>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</si>
  <si>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</si>
  <si>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</si>
  <si>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</si>
  <si>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</si>
  <si>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</si>
  <si>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</si>
  <si>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</si>
  <si>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</si>
  <si>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</si>
  <si>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</si>
  <si>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</si>
  <si>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</si>
  <si>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</si>
  <si>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</si>
  <si>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</si>
  <si>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</si>
  <si>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</si>
  <si>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</si>
  <si>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</si>
  <si>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</si>
  <si>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</si>
  <si>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</si>
  <si>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</si>
  <si>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</si>
  <si>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</si>
  <si>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</si>
  <si>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</si>
  <si>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</si>
  <si>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</si>
  <si>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</si>
  <si>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</si>
  <si>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</si>
  <si>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</si>
  <si>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</si>
  <si>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</si>
  <si>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</si>
  <si>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</si>
  <si>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</si>
  <si>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</si>
  <si>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</si>
  <si>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</si>
  <si>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</si>
  <si>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</si>
  <si>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</si>
  <si>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</si>
  <si>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</si>
  <si>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</si>
  <si>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</si>
  <si>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</si>
  <si>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</si>
  <si>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</si>
  <si>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</si>
  <si>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</si>
  <si>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</si>
  <si>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</si>
  <si>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</si>
  <si>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</si>
  <si>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</si>
  <si>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</si>
  <si>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</si>
  <si>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</si>
  <si>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</si>
  <si>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</si>
  <si>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</si>
  <si>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</si>
  <si>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</si>
  <si>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</si>
  <si>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</si>
  <si>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</si>
  <si>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</si>
  <si>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</si>
  <si>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</si>
  <si>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</si>
  <si>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</si>
  <si>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</si>
  <si>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</si>
  <si>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</si>
  <si>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</si>
  <si>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</si>
  <si>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</si>
  <si>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</si>
  <si>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</si>
  <si>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</si>
  <si>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</si>
  <si>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</si>
  <si>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</si>
  <si>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</si>
  <si>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</si>
  <si>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</si>
  <si>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</si>
  <si>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</si>
  <si>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</si>
  <si>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</si>
  <si>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</si>
  <si>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</si>
  <si>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</si>
  <si>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</si>
  <si>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</si>
  <si>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</si>
  <si>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</si>
  <si>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</si>
  <si>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</si>
  <si>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</si>
  <si>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</si>
  <si>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</si>
  <si>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</si>
  <si>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</si>
  <si>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</si>
  <si>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</si>
  <si>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</si>
  <si>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</si>
  <si>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</si>
  <si>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</si>
  <si>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</si>
  <si>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</si>
  <si>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</si>
  <si>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</si>
  <si>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</si>
  <si>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</si>
  <si>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</si>
  <si>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</si>
  <si>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</si>
  <si>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</si>
  <si>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</si>
  <si>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</si>
  <si>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</si>
  <si>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</si>
  <si>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</si>
  <si>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</si>
  <si>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</si>
  <si>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</si>
  <si>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</si>
  <si>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</si>
  <si>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</si>
  <si>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</si>
  <si>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</si>
  <si>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</si>
  <si>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</si>
  <si>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</si>
  <si>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</si>
  <si>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</si>
  <si>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</si>
  <si>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</si>
  <si>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</si>
  <si>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</si>
  <si>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</si>
  <si>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</si>
  <si>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</si>
  <si>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</si>
  <si>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</si>
  <si>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</si>
  <si>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</si>
  <si>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</si>
  <si>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</si>
  <si>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</si>
  <si>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</si>
  <si>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</si>
  <si>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</si>
  <si>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</si>
  <si>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</si>
  <si>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</si>
  <si>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</si>
  <si>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</si>
  <si>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</si>
  <si>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</si>
  <si>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</si>
  <si>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</si>
  <si>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</si>
  <si>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</si>
  <si>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</si>
  <si>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</si>
  <si>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</si>
  <si>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</si>
  <si>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</si>
  <si>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</si>
  <si>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</si>
  <si>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</si>
  <si>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</si>
  <si>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</si>
  <si>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</si>
  <si>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</si>
  <si>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</si>
  <si>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</si>
  <si>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</si>
  <si>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</si>
  <si>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</si>
  <si>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</si>
  <si>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</si>
  <si>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</si>
  <si>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</si>
  <si>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</si>
  <si>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</si>
  <si>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</si>
  <si>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</si>
  <si>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</si>
  <si>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</si>
  <si>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</si>
  <si>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</si>
  <si>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</si>
  <si>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</si>
  <si>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</si>
  <si>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</si>
  <si>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</si>
  <si>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</si>
  <si>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</si>
  <si>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</si>
  <si>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</si>
  <si>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</si>
  <si>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</si>
  <si>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</si>
  <si>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</si>
  <si>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</si>
  <si>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</si>
  <si>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</si>
  <si>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</si>
  <si>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</si>
  <si>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</si>
  <si>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</si>
  <si>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</si>
  <si>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</si>
  <si>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</si>
  <si>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</si>
  <si>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</si>
  <si>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</si>
  <si>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</si>
  <si>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</si>
  <si>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</si>
  <si>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</si>
  <si>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</si>
  <si>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</si>
  <si>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</si>
  <si>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</si>
  <si>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</si>
  <si>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</si>
  <si>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</si>
  <si>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</si>
  <si>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</si>
  <si>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</si>
  <si>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</si>
  <si>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</si>
  <si>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</si>
  <si>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</si>
  <si>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</si>
  <si>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</si>
  <si>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</si>
  <si>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</si>
  <si>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</si>
  <si>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</si>
  <si>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</si>
  <si>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</si>
  <si>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</si>
  <si>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</si>
  <si>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</si>
  <si>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</si>
  <si>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</si>
  <si>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</si>
  <si>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</si>
  <si>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</si>
  <si>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</si>
  <si>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</si>
  <si>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</si>
  <si>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</si>
  <si>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</si>
  <si>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</si>
  <si>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</si>
  <si>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</si>
  <si>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</si>
  <si>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</si>
  <si>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</si>
  <si>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</si>
  <si>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</si>
  <si>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</si>
  <si>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</si>
  <si>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</si>
  <si>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</si>
  <si>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</si>
  <si>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</si>
  <si>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</si>
  <si>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</si>
  <si>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</si>
  <si>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</si>
  <si>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</si>
  <si>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</si>
  <si>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</si>
  <si>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</si>
  <si>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</si>
  <si>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</si>
  <si>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</si>
  <si>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</si>
  <si>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</si>
  <si>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</si>
  <si>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</si>
  <si>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</si>
  <si>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</si>
  <si>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</si>
  <si>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</si>
  <si>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</si>
  <si>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</si>
  <si>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</si>
  <si>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</si>
  <si>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</si>
  <si>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</si>
  <si>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</si>
  <si>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</si>
  <si>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</si>
  <si>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</si>
  <si>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</si>
  <si>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</si>
  <si>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</si>
  <si>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</si>
  <si>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</si>
  <si>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</si>
  <si>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</si>
  <si>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</si>
  <si>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</si>
  <si>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</si>
  <si>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</si>
  <si>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</si>
  <si>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</si>
  <si>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</si>
  <si>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</si>
  <si>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</si>
  <si>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</si>
  <si>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</si>
  <si>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</si>
  <si>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</si>
  <si>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</si>
  <si>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</si>
  <si>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</si>
  <si>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</si>
  <si>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</si>
  <si>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</si>
  <si>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</si>
  <si>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</si>
  <si>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</si>
  <si>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</si>
  <si>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</si>
  <si>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</si>
  <si>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</si>
  <si>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</si>
  <si>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</si>
  <si>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</si>
  <si>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</si>
  <si>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</si>
  <si>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</si>
  <si>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</si>
  <si>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</si>
  <si>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</si>
  <si>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</si>
  <si>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</si>
  <si>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</si>
  <si>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</si>
  <si>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</si>
  <si>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</si>
  <si>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</si>
  <si>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</si>
  <si>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</si>
  <si>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</si>
  <si>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</si>
  <si>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</si>
  <si>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</si>
  <si>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</si>
  <si>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</si>
  <si>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</si>
  <si>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</si>
  <si>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</si>
  <si>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</si>
  <si>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</si>
  <si>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</si>
  <si>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</si>
  <si>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</si>
  <si>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</si>
  <si>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</si>
  <si>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</si>
  <si>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</si>
  <si>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</si>
  <si>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</si>
  <si>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</si>
  <si>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</si>
  <si>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</si>
  <si>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</si>
  <si>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</si>
  <si>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</si>
  <si>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</si>
  <si>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</si>
  <si>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</si>
  <si>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</si>
  <si>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</si>
  <si>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</si>
  <si>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</si>
  <si>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</si>
  <si>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</si>
  <si>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</si>
  <si>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</si>
  <si>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</si>
  <si>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</si>
  <si>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</si>
  <si>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</si>
  <si>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</si>
  <si>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</si>
  <si>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</si>
  <si>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</si>
  <si>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</si>
  <si>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</si>
  <si>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</si>
  <si>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</si>
  <si>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</si>
  <si>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</si>
  <si>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</si>
  <si>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</si>
  <si>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</si>
  <si>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</si>
  <si>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</si>
  <si>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</si>
  <si>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</si>
  <si>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</si>
  <si>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</si>
  <si>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</si>
  <si>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</si>
  <si>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</si>
  <si>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</si>
  <si>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</si>
  <si>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</si>
  <si>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</si>
  <si>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</si>
  <si>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</si>
  <si>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</si>
  <si>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</si>
  <si>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</si>
  <si>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</si>
  <si>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</si>
  <si>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</si>
  <si>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</si>
  <si>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</si>
  <si>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</si>
  <si>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</si>
  <si>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</si>
  <si>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</si>
  <si>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</si>
  <si>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</si>
  <si>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</si>
  <si>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</si>
  <si>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</si>
  <si>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</si>
  <si>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</si>
  <si>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</si>
  <si>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</si>
  <si>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</si>
  <si>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</si>
  <si>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</si>
  <si>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</si>
  <si>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</si>
  <si>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</si>
  <si>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</si>
  <si>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</si>
  <si>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</si>
  <si>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</si>
  <si>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</si>
  <si>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</si>
  <si>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</si>
  <si>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</si>
  <si>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</si>
  <si>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</si>
  <si>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</si>
  <si>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</si>
  <si>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</si>
  <si>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</si>
  <si>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</si>
  <si>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</si>
  <si>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</si>
  <si>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</si>
  <si>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</si>
  <si>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</si>
  <si>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</si>
  <si>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</si>
  <si>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</si>
  <si>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</si>
  <si>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</si>
  <si>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</si>
  <si>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</si>
  <si>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</si>
  <si>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</si>
  <si>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</si>
  <si>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</si>
  <si>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</si>
  <si>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</si>
  <si>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</si>
  <si>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</si>
  <si>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</si>
  <si>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革新的・萌芽的な技術の早期発掘やその育成に向けた体制強化のための研究者の米国派遣</t>
    <phoneticPr fontId="5"/>
  </si>
  <si>
    <t>技術戦略部技術戦略課</t>
    <rPh sb="0" eb="2">
      <t>ギジュツ</t>
    </rPh>
    <rPh sb="2" eb="4">
      <t>センリャク</t>
    </rPh>
    <rPh sb="4" eb="5">
      <t>ブ</t>
    </rPh>
    <rPh sb="5" eb="7">
      <t>ギジュツ</t>
    </rPh>
    <rPh sb="7" eb="9">
      <t>センリャク</t>
    </rPh>
    <rPh sb="9" eb="10">
      <t>カ</t>
    </rPh>
    <phoneticPr fontId="5"/>
  </si>
  <si>
    <t>防衛装備庁</t>
    <rPh sb="0" eb="2">
      <t>ボウエイ</t>
    </rPh>
    <rPh sb="2" eb="4">
      <t>ソウビ</t>
    </rPh>
    <rPh sb="4" eb="5">
      <t>チョウ</t>
    </rPh>
    <phoneticPr fontId="5"/>
  </si>
  <si>
    <t>防衛省</t>
  </si>
  <si>
    <t>技術戦略課長　安藤智啓</t>
    <rPh sb="0" eb="2">
      <t>ギジュツ</t>
    </rPh>
    <rPh sb="2" eb="4">
      <t>センリャク</t>
    </rPh>
    <rPh sb="4" eb="5">
      <t>カ</t>
    </rPh>
    <rPh sb="5" eb="6">
      <t>チョウ</t>
    </rPh>
    <rPh sb="7" eb="9">
      <t>アンドウ</t>
    </rPh>
    <rPh sb="9" eb="11">
      <t>トモヒロ</t>
    </rPh>
    <phoneticPr fontId="5"/>
  </si>
  <si>
    <t>防衛省設置法第37条</t>
    <phoneticPr fontId="5"/>
  </si>
  <si>
    <t>平成３１年度以降に係る防衛計画の大綱、中期防衛力整備計画（平成３１年度～平成３５年度）（平成３０年１２月１８日国家安全保障会議決定及び閣議決定）</t>
    <phoneticPr fontId="5"/>
  </si>
  <si>
    <t>○</t>
  </si>
  <si>
    <t>　急速な技術進展に対応した調査・分析のためのシンクタンク機能の確立のため、防衛技術分野の高度な課題提言能力を有する米国ランド研究所のアジア太平洋政策センターが実施するアジア太平洋フェロープログラムを受講し、防衛技術政策の課題について検討・提言をまとめ上げることにより、高度の防衛技術政策にかかる問題解決手法を習得し、技術戦略分野の中核となる人材を育成する。</t>
    <phoneticPr fontId="5"/>
  </si>
  <si>
    <t>　米国のランド研究所は、米国政府から資金投入を受けつつ、先端技術を踏まえた新たな戦い方などの様々な提言を米軍に対して行っている実績があるシンクタンクである。
　派遣員は、国内外の先端技術動向について調査・分析・議論を行うことを通じて高度かつ客観的な政策立案を行う能力を習得するため、ランド研究所に複数存在する研究プログラムのうち、米国とアジア諸国が直面する重要な政策課題について、ランド研究所の研究員と協同して研究する「アジア太平洋フェロープログラム」を受講する。同時にランド研究所の運営手法を習得することで、シンクタンク機能の確立の核となる人材を育成する。</t>
    <phoneticPr fontId="5"/>
  </si>
  <si>
    <t>-</t>
  </si>
  <si>
    <t>-</t>
    <phoneticPr fontId="5"/>
  </si>
  <si>
    <t>装備品取得等業務効率化推進庁費</t>
    <phoneticPr fontId="5"/>
  </si>
  <si>
    <t>本事業は、米国ランド研究所におけるプログラムを受講し、知見を習得するものであり、定量的な目標の設定は困難である。</t>
    <phoneticPr fontId="5"/>
  </si>
  <si>
    <t>米国におけるゲーム・チェンジャー技術を含めた先端技術動向について情報収集するとともに、ランド研究所の研究員とともに調査・分析・議論をすることで、所要な能力を習得する。</t>
    <phoneticPr fontId="5"/>
  </si>
  <si>
    <t>シンクタンクの創設に向けた職員の人材育成及び情報収集</t>
    <phoneticPr fontId="5"/>
  </si>
  <si>
    <t>人材育成のためプログラムを受講し卒業した人数</t>
    <phoneticPr fontId="5"/>
  </si>
  <si>
    <t>人</t>
    <rPh sb="0" eb="1">
      <t>ヒト</t>
    </rPh>
    <phoneticPr fontId="5"/>
  </si>
  <si>
    <t>プログラム受講数</t>
    <phoneticPr fontId="5"/>
  </si>
  <si>
    <t>当初予算額（Ｘ）／プログラム受講数（Ｙ）　　　　　　　　　　</t>
    <phoneticPr fontId="5"/>
  </si>
  <si>
    <t>百万円/件</t>
    <phoneticPr fontId="5"/>
  </si>
  <si>
    <t>　　　Ｘ／Ｙ</t>
    <phoneticPr fontId="5"/>
  </si>
  <si>
    <t>3/1</t>
    <phoneticPr fontId="5"/>
  </si>
  <si>
    <t>Ⅰ－２　我が国自身の防衛体制の強化（防衛力の中心的な構成要素の強化における優先事項）</t>
    <phoneticPr fontId="5"/>
  </si>
  <si>
    <t>Ⅰ－２－（３）　技術基盤の強化</t>
    <phoneticPr fontId="5"/>
  </si>
  <si>
    <t>革新的・萌芽的な技術の早期発掘やその育成に向けた体制を強化するため、シンクタンクの活用や創設等を検討</t>
    <phoneticPr fontId="5"/>
  </si>
  <si>
    <t>国内の研発法人や同盟国のシンクタンク等とのワークショップ等を通じ、技術動向、運用構想、分析手法について検討</t>
    <phoneticPr fontId="5"/>
  </si>
  <si>
    <t>令和５年度</t>
    <phoneticPr fontId="5"/>
  </si>
  <si>
    <t>本事業は、急速な技術進展に対応した調査・分析のためのシンクタンク機能の確立のために必要な問題解決手法を取得するために実施するものであり、ひいては日本の安全保障に寄与するものであるため、国民や社会のニーズを的確に反映している。</t>
    <phoneticPr fontId="5"/>
  </si>
  <si>
    <t>本事業は、国内に防衛政策を専門とするシンクタンクが存在しないため、地方自治体、民間等に委ねることはできない。</t>
    <phoneticPr fontId="5"/>
  </si>
  <si>
    <t>本事業は、３０防衛大綱にも示されているとおり、シンクタンクの活用や創設等により、革新的・萌芽的な技術の早期発掘やその育成に向けた体制を強化するために必要であることから、優先度の高い事業である。</t>
    <phoneticPr fontId="5"/>
  </si>
  <si>
    <t>‐</t>
  </si>
  <si>
    <t>-</t>
    <phoneticPr fontId="5"/>
  </si>
  <si>
    <t>-</t>
    <phoneticPr fontId="5"/>
  </si>
  <si>
    <t>-</t>
    <phoneticPr fontId="5"/>
  </si>
  <si>
    <t>装備品取得等業務効率化推進庁費</t>
    <phoneticPr fontId="5"/>
  </si>
  <si>
    <t>受講料</t>
    <rPh sb="0" eb="3">
      <t>ジュコウリョウ</t>
    </rPh>
    <phoneticPr fontId="5"/>
  </si>
  <si>
    <t>米国RAND研究所</t>
    <rPh sb="0" eb="2">
      <t>ベイコク</t>
    </rPh>
    <rPh sb="6" eb="9">
      <t>ケンキュウショ</t>
    </rPh>
    <phoneticPr fontId="5"/>
  </si>
  <si>
    <t>関連する事業はない。</t>
    <rPh sb="0" eb="2">
      <t>カンレン</t>
    </rPh>
    <rPh sb="4" eb="6">
      <t>ジギョウ</t>
    </rPh>
    <phoneticPr fontId="5"/>
  </si>
  <si>
    <t>本事業に係る費用は、講座受講費用であるため、我が国のみの価格低減は困難であるが、受講による成果を最大とするよう努めていくこととする。</t>
    <phoneticPr fontId="5"/>
  </si>
  <si>
    <t>経費については、事業内容に即して事前に検討して実施しており、単位当たりのコスト水準は妥当である。</t>
    <phoneticPr fontId="5"/>
  </si>
  <si>
    <t>専門教育と実践教育を組み合わせた長期派遣者向けプログラムを有するシンクタンクは他にない。</t>
    <rPh sb="16" eb="18">
      <t>チョウキ</t>
    </rPh>
    <rPh sb="18" eb="21">
      <t>ハケンシャ</t>
    </rPh>
    <rPh sb="21" eb="22">
      <t>ム</t>
    </rPh>
    <rPh sb="29" eb="30">
      <t>ユウ</t>
    </rPh>
    <rPh sb="39" eb="40">
      <t>ホカ</t>
    </rPh>
    <phoneticPr fontId="5"/>
  </si>
  <si>
    <t>無</t>
  </si>
  <si>
    <t>ランド研究所アジア太平洋フェロープログラムは、米国における主要なシンクタンクの一つであるランド研究所において、ランド研究所政策大学院における専門教育と、ランド研究所の研究員の指導のもと実際の政策課題に対する分析を行う実践教育からなるプログラムである。専門教育と実践教育を組み合わせたシンクタンクの長期受け入れプログラムは他になく、高度の防衛技術政策にかかる問題解決手法を習得し、技術戦略分野の中核となる人材を育成するために本事業は必要である。</t>
    <rPh sb="3" eb="6">
      <t>ケンキュウジョ</t>
    </rPh>
    <rPh sb="23" eb="25">
      <t>ベイコク</t>
    </rPh>
    <rPh sb="29" eb="31">
      <t>シュヨウ</t>
    </rPh>
    <rPh sb="39" eb="40">
      <t>ヒト</t>
    </rPh>
    <rPh sb="47" eb="50">
      <t>ケンキュウショ</t>
    </rPh>
    <rPh sb="58" eb="66">
      <t>ケンキュウショセイサクダイガクイン</t>
    </rPh>
    <rPh sb="70" eb="72">
      <t>センモン</t>
    </rPh>
    <rPh sb="72" eb="74">
      <t>キョウイク</t>
    </rPh>
    <rPh sb="79" eb="82">
      <t>ケンキュウショ</t>
    </rPh>
    <rPh sb="83" eb="86">
      <t>ケンキュウイン</t>
    </rPh>
    <rPh sb="87" eb="89">
      <t>シドウ</t>
    </rPh>
    <rPh sb="92" eb="94">
      <t>ジッサイ</t>
    </rPh>
    <rPh sb="95" eb="97">
      <t>セイサク</t>
    </rPh>
    <rPh sb="97" eb="99">
      <t>カダイ</t>
    </rPh>
    <rPh sb="100" eb="101">
      <t>タイ</t>
    </rPh>
    <rPh sb="106" eb="107">
      <t>オコナ</t>
    </rPh>
    <rPh sb="108" eb="110">
      <t>ジッセン</t>
    </rPh>
    <rPh sb="110" eb="112">
      <t>キョウイク</t>
    </rPh>
    <rPh sb="125" eb="127">
      <t>センモン</t>
    </rPh>
    <rPh sb="127" eb="129">
      <t>キョウイク</t>
    </rPh>
    <rPh sb="130" eb="132">
      <t>ジッセン</t>
    </rPh>
    <rPh sb="132" eb="134">
      <t>キョウイク</t>
    </rPh>
    <rPh sb="135" eb="136">
      <t>ク</t>
    </rPh>
    <rPh sb="137" eb="138">
      <t>ア</t>
    </rPh>
    <rPh sb="148" eb="150">
      <t>チョウキ</t>
    </rPh>
    <rPh sb="150" eb="151">
      <t>ウ</t>
    </rPh>
    <rPh sb="152" eb="153">
      <t>イ</t>
    </rPh>
    <rPh sb="160" eb="161">
      <t>ホカ</t>
    </rPh>
    <rPh sb="211" eb="212">
      <t>ホン</t>
    </rPh>
    <rPh sb="212" eb="214">
      <t>ジギョウ</t>
    </rPh>
    <rPh sb="215" eb="217">
      <t>ヒツヨウ</t>
    </rPh>
    <phoneticPr fontId="5"/>
  </si>
  <si>
    <t>-</t>
    <phoneticPr fontId="5"/>
  </si>
  <si>
    <t>　急速な技術進展に対応した調査・分析のためのシンクタンク機能の確立のため、防衛技術分野の高度な課題提言能力を有する米国ランド研究所のアジア太平洋政策センターが実施するアジア太平洋フェロープログラムを受講し、防衛技術政策の課題について検討・提言をまとめ上げることにより、高度の防衛技術政策にかかる問題解決手法を習得し、技術戦略分野の中核となる人材を育成する。</t>
  </si>
  <si>
    <t>-</t>
    <phoneticPr fontId="5"/>
  </si>
  <si>
    <t>●シンクタンクにかかる調査研究（国内外の先端技術動向を調査・分析するためのシンクタンク創設に関する調査）を実施完了した。
●令和元年９月から１０月にかけて、国内シンクタンクから、技術動向に関する情報を得た。
●令和２年１月、米国シンクタンクから、５G及び量子暗号通信に関する情報を得た。あわせてワークショップの開催も計画していたが、新型コロナウイルス感染症の拡大懸念のため中止した。</t>
    <phoneticPr fontId="5"/>
  </si>
  <si>
    <t>件</t>
    <rPh sb="0" eb="1">
      <t>ケン</t>
    </rPh>
    <phoneticPr fontId="5"/>
  </si>
  <si>
    <t>3/1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</si>
</sst>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135031</xdr:colOff>
      <xdr:row>751</xdr:row>
      <xdr:rowOff>0</xdr:rowOff>
    </xdr:from>
    <xdr:to>
      <xdr:col>31</xdr:col>
      <xdr:colOff>113720</xdr:colOff>
      <xdr:row>751</xdr:row>
      <xdr:rowOff>347663</xdr:rowOff>
    </xdr:to>
    <xdr:sp macro="" textlink="">
      <xdr:nvSpPr>
        <xdr:cNvPr id="8" name="正方形/長方形 7"/>
        <xdr:cNvSpPr/>
      </xdr:nvSpPr>
      <xdr:spPr>
        <a:xfrm>
          <a:off x="4421281" y="58782857"/>
          <a:ext cx="2019760" cy="347663"/>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防衛省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26</xdr:col>
      <xdr:colOff>151599</xdr:colOff>
      <xdr:row>751</xdr:row>
      <xdr:rowOff>347382</xdr:rowOff>
    </xdr:from>
    <xdr:to>
      <xdr:col>26</xdr:col>
      <xdr:colOff>153081</xdr:colOff>
      <xdr:row>753</xdr:row>
      <xdr:rowOff>316196</xdr:rowOff>
    </xdr:to>
    <xdr:cxnSp macro="">
      <xdr:nvCxnSpPr>
        <xdr:cNvPr id="9" name="直線矢印コネクタ 8"/>
        <xdr:cNvCxnSpPr/>
      </xdr:nvCxnSpPr>
      <xdr:spPr>
        <a:xfrm>
          <a:off x="5458385" y="59130239"/>
          <a:ext cx="1482" cy="676386"/>
        </a:xfrm>
        <a:prstGeom prst="straightConnector1">
          <a:avLst/>
        </a:prstGeom>
        <a:noFill/>
        <a:ln w="25400" cap="flat" cmpd="sng" algn="ctr">
          <a:solidFill>
            <a:sysClr val="windowText" lastClr="000000"/>
          </a:solidFill>
          <a:prstDash val="solid"/>
          <a:miter lim="800000"/>
          <a:tailEnd type="triangle" w="lg" len="lg"/>
        </a:ln>
        <a:effectLst/>
      </xdr:spPr>
    </xdr:cxnSp>
    <xdr:clientData/>
  </xdr:twoCellAnchor>
  <xdr:twoCellAnchor>
    <xdr:from>
      <xdr:col>21</xdr:col>
      <xdr:colOff>0</xdr:colOff>
      <xdr:row>753</xdr:row>
      <xdr:rowOff>320567</xdr:rowOff>
    </xdr:from>
    <xdr:to>
      <xdr:col>32</xdr:col>
      <xdr:colOff>64914</xdr:colOff>
      <xdr:row>755</xdr:row>
      <xdr:rowOff>266313</xdr:rowOff>
    </xdr:to>
    <xdr:sp macro="" textlink="">
      <xdr:nvSpPr>
        <xdr:cNvPr id="10" name="正方形/長方形 9"/>
        <xdr:cNvSpPr/>
      </xdr:nvSpPr>
      <xdr:spPr>
        <a:xfrm>
          <a:off x="4286250" y="59810996"/>
          <a:ext cx="2310093" cy="653317"/>
        </a:xfrm>
        <a:prstGeom prst="rect">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A. </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米国</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RAND</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研究所　</a:t>
          </a:r>
          <a:r>
            <a:rPr kumimoji="1" lang="en-US" altLang="ja-JP"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百万円</a:t>
          </a:r>
        </a:p>
      </xdr:txBody>
    </xdr:sp>
    <xdr:clientData/>
  </xdr:twoCellAnchor>
  <xdr:twoCellAnchor>
    <xdr:from>
      <xdr:col>21</xdr:col>
      <xdr:colOff>58831</xdr:colOff>
      <xdr:row>756</xdr:row>
      <xdr:rowOff>25132</xdr:rowOff>
    </xdr:from>
    <xdr:to>
      <xdr:col>32</xdr:col>
      <xdr:colOff>20509</xdr:colOff>
      <xdr:row>757</xdr:row>
      <xdr:rowOff>110162</xdr:rowOff>
    </xdr:to>
    <xdr:sp macro="" textlink="">
      <xdr:nvSpPr>
        <xdr:cNvPr id="11" name="大かっこ 10"/>
        <xdr:cNvSpPr/>
      </xdr:nvSpPr>
      <xdr:spPr>
        <a:xfrm>
          <a:off x="4345081" y="60576918"/>
          <a:ext cx="2206857" cy="438815"/>
        </a:xfrm>
        <a:prstGeom prst="bracketPair">
          <a:avLst/>
        </a:prstGeom>
        <a:no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シンクタンク受講料</a:t>
          </a:r>
        </a:p>
      </xdr:txBody>
    </xdr:sp>
    <xdr:clientData/>
  </xdr:twoCellAnchor>
  <xdr:oneCellAnchor>
    <xdr:from>
      <xdr:col>27</xdr:col>
      <xdr:colOff>25373</xdr:colOff>
      <xdr:row>752</xdr:row>
      <xdr:rowOff>136471</xdr:rowOff>
    </xdr:from>
    <xdr:ext cx="1502334" cy="346377"/>
    <xdr:sp macro="" textlink="">
      <xdr:nvSpPr>
        <xdr:cNvPr id="12" name="テキスト ボックス 11"/>
        <xdr:cNvSpPr txBox="1"/>
      </xdr:nvSpPr>
      <xdr:spPr>
        <a:xfrm>
          <a:off x="5536266" y="59273114"/>
          <a:ext cx="1502334"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Meiryo UI" panose="020B0604030504040204" pitchFamily="50" charset="-128"/>
              <a:ea typeface="Meiryo UI" panose="020B0604030504040204" pitchFamily="50" charset="-128"/>
            </a:rPr>
            <a:t>随意契約（その他）</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239</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718</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726</v>
      </c>
      <c r="Q13" s="164"/>
      <c r="R13" s="164"/>
      <c r="S13" s="164"/>
      <c r="T13" s="164"/>
      <c r="U13" s="164"/>
      <c r="V13" s="165"/>
      <c r="W13" s="163" t="s">
        <v>726</v>
      </c>
      <c r="X13" s="164"/>
      <c r="Y13" s="164"/>
      <c r="Z13" s="164"/>
      <c r="AA13" s="164"/>
      <c r="AB13" s="164"/>
      <c r="AC13" s="165"/>
      <c r="AD13" s="163">
        <v>3</v>
      </c>
      <c r="AE13" s="164"/>
      <c r="AF13" s="164"/>
      <c r="AG13" s="164"/>
      <c r="AH13" s="164"/>
      <c r="AI13" s="164"/>
      <c r="AJ13" s="165"/>
      <c r="AK13" s="163">
        <v>2.8959999999999999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v>
      </c>
      <c r="AE18" s="170"/>
      <c r="AF18" s="170"/>
      <c r="AG18" s="170"/>
      <c r="AH18" s="170"/>
      <c r="AI18" s="170"/>
      <c r="AJ18" s="171"/>
      <c r="AK18" s="169">
        <f>SUM(AK13:AQ17)</f>
        <v>2.8959999999999999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2.89575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0.96525000000000005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0.96525000000000005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2.8959999999999999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2.8959999999999999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761</v>
      </c>
      <c r="AR31" s="178"/>
      <c r="AS31" s="179" t="s">
        <v>233</v>
      </c>
      <c r="AT31" s="202"/>
      <c r="AU31" s="271" t="s">
        <v>761</v>
      </c>
      <c r="AV31" s="271"/>
      <c r="AW31" s="375" t="s">
        <v>179</v>
      </c>
      <c r="AX31" s="376"/>
    </row>
    <row r="32" spans="1:50" ht="23.25" customHeight="1" x14ac:dyDescent="0.15">
      <c r="A32" s="511"/>
      <c r="B32" s="509"/>
      <c r="C32" s="509"/>
      <c r="D32" s="509"/>
      <c r="E32" s="509"/>
      <c r="F32" s="510"/>
      <c r="G32" s="536" t="s">
        <v>748</v>
      </c>
      <c r="H32" s="537"/>
      <c r="I32" s="537"/>
      <c r="J32" s="537"/>
      <c r="K32" s="537"/>
      <c r="L32" s="537"/>
      <c r="M32" s="537"/>
      <c r="N32" s="537"/>
      <c r="O32" s="538"/>
      <c r="P32" s="191" t="s">
        <v>748</v>
      </c>
      <c r="Q32" s="191"/>
      <c r="R32" s="191"/>
      <c r="S32" s="191"/>
      <c r="T32" s="191"/>
      <c r="U32" s="191"/>
      <c r="V32" s="191"/>
      <c r="W32" s="191"/>
      <c r="X32" s="233"/>
      <c r="Y32" s="339" t="s">
        <v>12</v>
      </c>
      <c r="Z32" s="545"/>
      <c r="AA32" s="546"/>
      <c r="AB32" s="547" t="s">
        <v>761</v>
      </c>
      <c r="AC32" s="547"/>
      <c r="AD32" s="547"/>
      <c r="AE32" s="363" t="s">
        <v>761</v>
      </c>
      <c r="AF32" s="364"/>
      <c r="AG32" s="364"/>
      <c r="AH32" s="364"/>
      <c r="AI32" s="363" t="s">
        <v>761</v>
      </c>
      <c r="AJ32" s="364"/>
      <c r="AK32" s="364"/>
      <c r="AL32" s="364"/>
      <c r="AM32" s="363" t="s">
        <v>761</v>
      </c>
      <c r="AN32" s="364"/>
      <c r="AO32" s="364"/>
      <c r="AP32" s="364"/>
      <c r="AQ32" s="166" t="s">
        <v>761</v>
      </c>
      <c r="AR32" s="167"/>
      <c r="AS32" s="167"/>
      <c r="AT32" s="168"/>
      <c r="AU32" s="364" t="s">
        <v>761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761</v>
      </c>
      <c r="AC33" s="518"/>
      <c r="AD33" s="518"/>
      <c r="AE33" s="363" t="s">
        <v>761</v>
      </c>
      <c r="AF33" s="364"/>
      <c r="AG33" s="364"/>
      <c r="AH33" s="364"/>
      <c r="AI33" s="363" t="s">
        <v>761</v>
      </c>
      <c r="AJ33" s="364"/>
      <c r="AK33" s="364"/>
      <c r="AL33" s="364"/>
      <c r="AM33" s="363" t="s">
        <v>761</v>
      </c>
      <c r="AN33" s="364"/>
      <c r="AO33" s="364"/>
      <c r="AP33" s="364"/>
      <c r="AQ33" s="166" t="s">
        <v>761</v>
      </c>
      <c r="AR33" s="167"/>
      <c r="AS33" s="167"/>
      <c r="AT33" s="168"/>
      <c r="AU33" s="364" t="s">
        <v>761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761</v>
      </c>
      <c r="AF34" s="364"/>
      <c r="AG34" s="364"/>
      <c r="AH34" s="364"/>
      <c r="AI34" s="363" t="s">
        <v>761</v>
      </c>
      <c r="AJ34" s="364"/>
      <c r="AK34" s="364"/>
      <c r="AL34" s="364"/>
      <c r="AM34" s="363" t="s">
        <v>761</v>
      </c>
      <c r="AN34" s="364"/>
      <c r="AO34" s="364"/>
      <c r="AP34" s="364"/>
      <c r="AQ34" s="166" t="s">
        <v>761</v>
      </c>
      <c r="AR34" s="167"/>
      <c r="AS34" s="167"/>
      <c r="AT34" s="168"/>
      <c r="AU34" s="364" t="s">
        <v>761</v>
      </c>
      <c r="AV34" s="364"/>
      <c r="AW34" s="364"/>
      <c r="AX34" s="365"/>
    </row>
    <row r="35" spans="1:51" ht="23.25" customHeight="1" x14ac:dyDescent="0.15">
      <c r="A35" s="891" t="s">
        <v>382</v>
      </c>
      <c r="B35" s="892"/>
      <c r="C35" s="892"/>
      <c r="D35" s="892"/>
      <c r="E35" s="892"/>
      <c r="F35" s="893"/>
      <c r="G35" s="897" t="s">
        <v>748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728</v>
      </c>
      <c r="H82" s="497"/>
      <c r="I82" s="497"/>
      <c r="J82" s="497"/>
      <c r="K82" s="497"/>
      <c r="L82" s="497"/>
      <c r="M82" s="497"/>
      <c r="N82" s="497"/>
      <c r="O82" s="497"/>
      <c r="P82" s="497"/>
      <c r="Q82" s="497"/>
      <c r="R82" s="497"/>
      <c r="S82" s="497"/>
      <c r="T82" s="497"/>
      <c r="U82" s="497"/>
      <c r="V82" s="497"/>
      <c r="W82" s="497"/>
      <c r="X82" s="497"/>
      <c r="Y82" s="497"/>
      <c r="Z82" s="497"/>
      <c r="AA82" s="748"/>
      <c r="AB82" s="496" t="s">
        <v>729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5</v>
      </c>
      <c r="AR86" s="271"/>
      <c r="AS86" s="179" t="s">
        <v>233</v>
      </c>
      <c r="AT86" s="202"/>
      <c r="AU86" s="271" t="s">
        <v>761</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1" t="s">
        <v>731</v>
      </c>
      <c r="Q87" s="795"/>
      <c r="R87" s="795"/>
      <c r="S87" s="795"/>
      <c r="T87" s="795"/>
      <c r="U87" s="795"/>
      <c r="V87" s="795"/>
      <c r="W87" s="795"/>
      <c r="X87" s="796"/>
      <c r="Y87" s="751" t="s">
        <v>62</v>
      </c>
      <c r="Z87" s="752"/>
      <c r="AA87" s="753"/>
      <c r="AB87" s="547" t="s">
        <v>732</v>
      </c>
      <c r="AC87" s="547"/>
      <c r="AD87" s="547"/>
      <c r="AE87" s="363" t="s">
        <v>725</v>
      </c>
      <c r="AF87" s="364"/>
      <c r="AG87" s="364"/>
      <c r="AH87" s="364"/>
      <c r="AI87" s="363" t="s">
        <v>725</v>
      </c>
      <c r="AJ87" s="364"/>
      <c r="AK87" s="364"/>
      <c r="AL87" s="364"/>
      <c r="AM87" s="363" t="s">
        <v>759</v>
      </c>
      <c r="AN87" s="364"/>
      <c r="AO87" s="364"/>
      <c r="AP87" s="364"/>
      <c r="AQ87" s="166" t="s">
        <v>749</v>
      </c>
      <c r="AR87" s="167"/>
      <c r="AS87" s="167"/>
      <c r="AT87" s="168"/>
      <c r="AU87" s="364" t="s">
        <v>725</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732</v>
      </c>
      <c r="AC88" s="518"/>
      <c r="AD88" s="518"/>
      <c r="AE88" s="363" t="s">
        <v>725</v>
      </c>
      <c r="AF88" s="364"/>
      <c r="AG88" s="364"/>
      <c r="AH88" s="364"/>
      <c r="AI88" s="363" t="s">
        <v>725</v>
      </c>
      <c r="AJ88" s="364"/>
      <c r="AK88" s="364"/>
      <c r="AL88" s="364"/>
      <c r="AM88" s="363" t="s">
        <v>759</v>
      </c>
      <c r="AN88" s="364"/>
      <c r="AO88" s="364"/>
      <c r="AP88" s="364"/>
      <c r="AQ88" s="166">
        <v>4</v>
      </c>
      <c r="AR88" s="167"/>
      <c r="AS88" s="167"/>
      <c r="AT88" s="168"/>
      <c r="AU88" s="364" t="s">
        <v>725</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725</v>
      </c>
      <c r="AF89" s="372"/>
      <c r="AG89" s="372"/>
      <c r="AH89" s="372"/>
      <c r="AI89" s="371" t="s">
        <v>725</v>
      </c>
      <c r="AJ89" s="372"/>
      <c r="AK89" s="372"/>
      <c r="AL89" s="372"/>
      <c r="AM89" s="371" t="s">
        <v>759</v>
      </c>
      <c r="AN89" s="372"/>
      <c r="AO89" s="372"/>
      <c r="AP89" s="372"/>
      <c r="AQ89" s="166" t="s">
        <v>749</v>
      </c>
      <c r="AR89" s="167"/>
      <c r="AS89" s="167"/>
      <c r="AT89" s="168"/>
      <c r="AU89" s="364" t="s">
        <v>725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763</v>
      </c>
      <c r="AC101" s="547"/>
      <c r="AD101" s="547"/>
      <c r="AE101" s="358" t="s">
        <v>725</v>
      </c>
      <c r="AF101" s="358"/>
      <c r="AG101" s="358"/>
      <c r="AH101" s="358"/>
      <c r="AI101" s="358" t="s">
        <v>725</v>
      </c>
      <c r="AJ101" s="358"/>
      <c r="AK101" s="358"/>
      <c r="AL101" s="358"/>
      <c r="AM101" s="358">
        <v>1</v>
      </c>
      <c r="AN101" s="358"/>
      <c r="AO101" s="358"/>
      <c r="AP101" s="358"/>
      <c r="AQ101" s="358" t="s">
        <v>726</v>
      </c>
      <c r="AR101" s="358"/>
      <c r="AS101" s="358"/>
      <c r="AT101" s="358"/>
      <c r="AU101" s="363" t="s">
        <v>761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763</v>
      </c>
      <c r="AC102" s="547"/>
      <c r="AD102" s="547"/>
      <c r="AE102" s="358" t="s">
        <v>725</v>
      </c>
      <c r="AF102" s="358"/>
      <c r="AG102" s="358"/>
      <c r="AH102" s="358"/>
      <c r="AI102" s="358" t="s">
        <v>725</v>
      </c>
      <c r="AJ102" s="358"/>
      <c r="AK102" s="358"/>
      <c r="AL102" s="358"/>
      <c r="AM102" s="358">
        <v>1</v>
      </c>
      <c r="AN102" s="358"/>
      <c r="AO102" s="358"/>
      <c r="AP102" s="358"/>
      <c r="AQ102" s="358">
        <v>1</v>
      </c>
      <c r="AR102" s="358"/>
      <c r="AS102" s="358"/>
      <c r="AT102" s="358"/>
      <c r="AU102" s="371" t="s">
        <v>761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t="s">
        <v>747</v>
      </c>
      <c r="AF116" s="358"/>
      <c r="AG116" s="358"/>
      <c r="AH116" s="358"/>
      <c r="AI116" s="358" t="s">
        <v>747</v>
      </c>
      <c r="AJ116" s="358"/>
      <c r="AK116" s="358"/>
      <c r="AL116" s="358"/>
      <c r="AM116" s="358">
        <v>3</v>
      </c>
      <c r="AN116" s="358"/>
      <c r="AO116" s="358"/>
      <c r="AP116" s="358"/>
      <c r="AQ116" s="363">
        <v>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747</v>
      </c>
      <c r="AF117" s="306"/>
      <c r="AG117" s="306"/>
      <c r="AH117" s="306"/>
      <c r="AI117" s="306" t="s">
        <v>747</v>
      </c>
      <c r="AJ117" s="306"/>
      <c r="AK117" s="306"/>
      <c r="AL117" s="306"/>
      <c r="AM117" s="306" t="s">
        <v>737</v>
      </c>
      <c r="AN117" s="306"/>
      <c r="AO117" s="306"/>
      <c r="AP117" s="306"/>
      <c r="AQ117" s="306" t="s">
        <v>764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761</v>
      </c>
      <c r="AR133" s="271"/>
      <c r="AS133" s="179" t="s">
        <v>233</v>
      </c>
      <c r="AT133" s="202"/>
      <c r="AU133" s="178" t="s">
        <v>761</v>
      </c>
      <c r="AV133" s="178"/>
      <c r="AW133" s="179" t="s">
        <v>179</v>
      </c>
      <c r="AX133" s="180"/>
      <c r="AY133">
        <f>$AY$132</f>
        <v>1</v>
      </c>
    </row>
    <row r="134" spans="1:51" ht="39.75" hidden="1" customHeight="1" x14ac:dyDescent="0.15">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725</v>
      </c>
      <c r="AJ134" s="167"/>
      <c r="AK134" s="167"/>
      <c r="AL134" s="167"/>
      <c r="AM134" s="266" t="s">
        <v>761</v>
      </c>
      <c r="AN134" s="167"/>
      <c r="AO134" s="167"/>
      <c r="AP134" s="167"/>
      <c r="AQ134" s="266" t="s">
        <v>761</v>
      </c>
      <c r="AR134" s="167"/>
      <c r="AS134" s="167"/>
      <c r="AT134" s="167"/>
      <c r="AU134" s="266" t="s">
        <v>761</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725</v>
      </c>
      <c r="AJ135" s="167"/>
      <c r="AK135" s="167"/>
      <c r="AL135" s="167"/>
      <c r="AM135" s="266" t="s">
        <v>761</v>
      </c>
      <c r="AN135" s="167"/>
      <c r="AO135" s="167"/>
      <c r="AP135" s="167"/>
      <c r="AQ135" s="266" t="s">
        <v>761</v>
      </c>
      <c r="AR135" s="167"/>
      <c r="AS135" s="167"/>
      <c r="AT135" s="167"/>
      <c r="AU135" s="266" t="s">
        <v>761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15"/>
      <c r="AB154" s="256" t="s">
        <v>742</v>
      </c>
      <c r="AC154" s="257"/>
      <c r="AD154" s="257"/>
      <c r="AE154" s="262" t="s">
        <v>748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0"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0"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01.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722</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56.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722</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6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722</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722</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722</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722</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722</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722</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718</v>
      </c>
      <c r="F746" s="113"/>
      <c r="G746" s="113"/>
      <c r="H746" s="100" t="str">
        <f>IF(E746="","","-")</f>
        <v>-</v>
      </c>
      <c r="I746" s="113" t="s">
        <v>400</v>
      </c>
      <c r="J746" s="113"/>
      <c r="K746" s="100" t="str">
        <f>IF(I746="","","-")</f>
        <v>-</v>
      </c>
      <c r="L746" s="104">
        <v>11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718</v>
      </c>
      <c r="F747" s="113"/>
      <c r="G747" s="113"/>
      <c r="H747" s="100" t="str">
        <f>IF(E747="","","-")</f>
        <v>-</v>
      </c>
      <c r="I747" s="113"/>
      <c r="J747" s="113"/>
      <c r="K747" s="100" t="str">
        <f>IF(I747="","","-")</f>
        <v/>
      </c>
      <c r="L747" s="104">
        <v>239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750</v>
      </c>
      <c r="H789" s="446"/>
      <c r="I789" s="446"/>
      <c r="J789" s="446"/>
      <c r="K789" s="447"/>
      <c r="L789" s="448" t="s">
        <v>751</v>
      </c>
      <c r="M789" s="449"/>
      <c r="N789" s="449"/>
      <c r="O789" s="449"/>
      <c r="P789" s="449"/>
      <c r="Q789" s="449"/>
      <c r="R789" s="449"/>
      <c r="S789" s="449"/>
      <c r="T789" s="449"/>
      <c r="U789" s="449"/>
      <c r="V789" s="449"/>
      <c r="W789" s="449"/>
      <c r="X789" s="450"/>
      <c r="Y789" s="451">
        <v>2.89575</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2.89575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752</v>
      </c>
      <c r="D845" s="415"/>
      <c r="E845" s="415"/>
      <c r="F845" s="415"/>
      <c r="G845" s="415"/>
      <c r="H845" s="415"/>
      <c r="I845" s="415"/>
      <c r="J845" s="416" t="s">
        <v>749</v>
      </c>
      <c r="K845" s="417"/>
      <c r="L845" s="417"/>
      <c r="M845" s="417"/>
      <c r="N845" s="417"/>
      <c r="O845" s="417"/>
      <c r="P845" s="421" t="s">
        <v>751</v>
      </c>
      <c r="Q845" s="317"/>
      <c r="R845" s="317"/>
      <c r="S845" s="317"/>
      <c r="T845" s="317"/>
      <c r="U845" s="317"/>
      <c r="V845" s="317"/>
      <c r="W845" s="317"/>
      <c r="X845" s="317"/>
      <c r="Y845" s="318">
        <v>2.89575</v>
      </c>
      <c r="Z845" s="319"/>
      <c r="AA845" s="319"/>
      <c r="AB845" s="320"/>
      <c r="AC845" s="322" t="s">
        <v>381</v>
      </c>
      <c r="AD845" s="323"/>
      <c r="AE845" s="323"/>
      <c r="AF845" s="323"/>
      <c r="AG845" s="323"/>
      <c r="AH845" s="418" t="s">
        <v>749</v>
      </c>
      <c r="AI845" s="419"/>
      <c r="AJ845" s="419"/>
      <c r="AK845" s="419"/>
      <c r="AL845" s="326" t="s">
        <v>749</v>
      </c>
      <c r="AM845" s="327"/>
      <c r="AN845" s="327"/>
      <c r="AO845" s="328"/>
      <c r="AP845" s="321" t="s">
        <v>749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749</v>
      </c>
      <c r="F1110" s="886"/>
      <c r="G1110" s="886"/>
      <c r="H1110" s="886"/>
      <c r="I1110" s="886"/>
      <c r="J1110" s="416" t="s">
        <v>749</v>
      </c>
      <c r="K1110" s="417"/>
      <c r="L1110" s="417"/>
      <c r="M1110" s="417"/>
      <c r="N1110" s="417"/>
      <c r="O1110" s="417"/>
      <c r="P1110" s="421" t="s">
        <v>749</v>
      </c>
      <c r="Q1110" s="317"/>
      <c r="R1110" s="317"/>
      <c r="S1110" s="317"/>
      <c r="T1110" s="317"/>
      <c r="U1110" s="317"/>
      <c r="V1110" s="317"/>
      <c r="W1110" s="317"/>
      <c r="X1110" s="317"/>
      <c r="Y1110" s="318" t="s">
        <v>749</v>
      </c>
      <c r="Z1110" s="319"/>
      <c r="AA1110" s="319"/>
      <c r="AB1110" s="320"/>
      <c r="AC1110" s="322"/>
      <c r="AD1110" s="323"/>
      <c r="AE1110" s="323"/>
      <c r="AF1110" s="323"/>
      <c r="AG1110" s="323"/>
      <c r="AH1110" s="324" t="s">
        <v>749</v>
      </c>
      <c r="AI1110" s="325"/>
      <c r="AJ1110" s="325"/>
      <c r="AK1110" s="325"/>
      <c r="AL1110" s="326" t="s">
        <v>749</v>
      </c>
      <c r="AM1110" s="327"/>
      <c r="AN1110" s="327"/>
      <c r="AO1110" s="328"/>
      <c r="AP1110" s="321" t="s">
        <v>749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W14:AQ14">
    <cfRule type="expression" dxfId="2801" priority="14019">
      <formula>IF(RIGHT(TEXT(W14,"0.#"),1)=".",FALSE,TRUE)</formula>
    </cfRule>
    <cfRule type="expression" dxfId="2800" priority="14020">
      <formula>IF(RIGHT(TEXT(W14,"0.#"),1)=".",TRUE,FALSE)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W16:AQ17 W15:AX15 W13:AX13">
    <cfRule type="expression" dxfId="2789" priority="13717">
      <formula>IF(RIGHT(TEXT(W13,"0.#"),1)=".",FALSE,TRUE)</formula>
    </cfRule>
    <cfRule type="expression" dxfId="2788" priority="13718">
      <formula>IF(RIGHT(TEXT(W13,"0.#"),1)=".",TRUE,FALSE)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P14:V14">
    <cfRule type="expression" dxfId="715" priority="15">
      <formula>IF(RIGHT(TEXT(P14,"0.#"),1)=".",FALSE,TRUE)</formula>
    </cfRule>
    <cfRule type="expression" dxfId="714" priority="16">
      <formula>IF(RIGHT(TEXT(P14,"0.#"),1)=".",TRUE,FALSE)</formula>
    </cfRule>
  </conditionalFormatting>
  <conditionalFormatting sqref="P15:V17 P13:V13">
    <cfRule type="expression" dxfId="713" priority="13">
      <formula>IF(RIGHT(TEXT(P13,"0.#"),1)=".",FALSE,TRUE)</formula>
    </cfRule>
    <cfRule type="expression" dxfId="712" priority="14">
      <formula>IF(RIGHT(TEXT(P13,"0.#"),1)=".",TRUE,FALSE)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3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22"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722</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722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菊池 立志</dc:creator>
  <cp:lastModifiedBy>防衛省</cp:lastModifiedBy>
  <cp:lastPrinted>2021-03-08T07:58:12Z</cp:lastPrinted>
  <dcterms:created xsi:type="dcterms:W3CDTF">2012-03-13T00:50:25Z</dcterms:created>
  <dcterms:modified xsi:type="dcterms:W3CDTF">2021-07-05T12:18:28Z</dcterms:modified>
</cp:coreProperties>
</file>