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5" i="3"/>
  <c r="AY606" i="3"/>
  <c r="AY645"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<sst xmlns="http://schemas.openxmlformats.org/spreadsheetml/2006/main" count="3161" uniqueCount="815">
  <si>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</si>
  <si>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</si>
  <si>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</si>
  <si>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</si>
  <si>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</si>
  <si>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</si>
  <si>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</si>
  <si>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</si>
  <si>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</si>
  <si>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</si>
  <si>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</si>
  <si>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</si>
  <si>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</si>
  <si>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</si>
  <si>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</si>
  <si>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</si>
  <si>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</si>
  <si>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</si>
  <si>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</si>
  <si>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</si>
  <si>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</si>
  <si>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</si>
  <si>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</si>
  <si>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</si>
  <si>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</si>
  <si>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</si>
  <si>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</si>
  <si>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</si>
  <si>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</si>
  <si>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</si>
  <si>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</si>
  <si>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</si>
  <si>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</si>
  <si>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</si>
  <si>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</si>
  <si>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</si>
  <si>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</si>
  <si>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</si>
  <si>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</si>
  <si>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</si>
  <si>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</si>
  <si>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</si>
  <si>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</si>
  <si>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</si>
  <si>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</si>
  <si>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</si>
  <si>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</si>
  <si>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</si>
  <si>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</si>
  <si>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</si>
  <si>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</si>
  <si>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</si>
  <si>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</si>
  <si>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</si>
  <si>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</si>
  <si>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</si>
  <si>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</si>
  <si>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</si>
  <si>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</si>
  <si>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</si>
  <si>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</si>
  <si>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</si>
  <si>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</si>
  <si>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</si>
  <si>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</si>
  <si>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</si>
  <si>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</si>
  <si>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</si>
  <si>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</si>
  <si>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</si>
  <si>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</si>
  <si>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</si>
  <si>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</si>
  <si>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</si>
  <si>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</si>
  <si>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</si>
  <si>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</si>
  <si>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</si>
  <si>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</si>
  <si>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</si>
  <si>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</si>
  <si>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</si>
  <si>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</si>
  <si>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</si>
  <si>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</si>
  <si>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</si>
  <si>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</si>
  <si>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</si>
  <si>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</si>
  <si>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</si>
  <si>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</si>
  <si>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</si>
  <si>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</si>
  <si>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</si>
  <si>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</si>
  <si>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</si>
  <si>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</si>
  <si>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</si>
  <si>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</si>
  <si>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</si>
  <si>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</si>
  <si>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</si>
  <si>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</si>
  <si>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</si>
  <si>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</si>
  <si>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</si>
  <si>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</si>
  <si>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</si>
  <si>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</si>
  <si>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</si>
  <si>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</si>
  <si>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</si>
  <si>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</si>
  <si>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</si>
  <si>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</si>
  <si>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</si>
  <si>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</si>
  <si>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</si>
  <si>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</si>
  <si>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</si>
  <si>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</si>
  <si>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</si>
  <si>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</si>
  <si>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</si>
  <si>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</si>
  <si>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</si>
  <si>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</si>
  <si>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</si>
  <si>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</si>
  <si>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</si>
  <si>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</si>
  <si>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</si>
  <si>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</si>
  <si>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</si>
  <si>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</si>
  <si>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</si>
  <si>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</si>
  <si>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</si>
  <si>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</si>
  <si>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</si>
  <si>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</si>
  <si>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</si>
  <si>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</si>
  <si>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</si>
  <si>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</si>
  <si>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</si>
  <si>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</si>
  <si>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</si>
  <si>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</si>
  <si>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</si>
  <si>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</si>
  <si>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</si>
  <si>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</si>
  <si>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</si>
  <si>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</si>
  <si>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</si>
  <si>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</si>
  <si>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</si>
  <si>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</si>
  <si>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</si>
  <si>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</si>
  <si>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</si>
  <si>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</si>
  <si>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</si>
  <si>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</si>
  <si>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</si>
  <si>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</si>
  <si>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</si>
  <si>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</si>
  <si>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</si>
  <si>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</si>
  <si>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</si>
  <si>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</si>
  <si>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</si>
  <si>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</si>
  <si>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</si>
  <si>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</si>
  <si>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</si>
  <si>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</si>
  <si>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</si>
  <si>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</si>
  <si>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</si>
  <si>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</si>
  <si>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</si>
  <si>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</si>
  <si>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</si>
  <si>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</si>
  <si>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</si>
  <si>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</si>
  <si>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</si>
  <si>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</si>
  <si>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</si>
  <si>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</si>
  <si>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</si>
  <si>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</si>
  <si>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</si>
  <si>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</si>
  <si>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</si>
  <si>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</si>
  <si>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</si>
  <si>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</si>
  <si>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</si>
  <si>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</si>
  <si>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</si>
  <si>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</si>
  <si>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</si>
  <si>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</si>
  <si>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</si>
  <si>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</si>
  <si>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</si>
  <si>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</si>
  <si>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</si>
  <si>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</si>
  <si>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</si>
  <si>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</si>
  <si>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</si>
  <si>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</si>
  <si>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</si>
  <si>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</si>
  <si>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</si>
  <si>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</si>
  <si>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</si>
  <si>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</si>
  <si>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</si>
  <si>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</si>
  <si>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</si>
  <si>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</si>
  <si>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</si>
  <si>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</si>
  <si>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</si>
  <si>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</si>
  <si>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</si>
  <si>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</si>
  <si>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</si>
  <si>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</si>
  <si>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</si>
  <si>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</si>
  <si>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</si>
  <si>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</si>
  <si>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</si>
  <si>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</si>
  <si>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</si>
  <si>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</si>
  <si>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</si>
  <si>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</si>
  <si>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</si>
  <si>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</si>
  <si>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</si>
  <si>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</si>
  <si>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</si>
  <si>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</si>
  <si>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</si>
  <si>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</si>
  <si>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</si>
  <si>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</si>
  <si>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</si>
  <si>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</si>
  <si>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</si>
  <si>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</si>
  <si>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</si>
  <si>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</si>
  <si>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</si>
  <si>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</si>
  <si>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</si>
  <si>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</si>
  <si>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</si>
  <si>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</si>
  <si>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</si>
  <si>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</si>
  <si>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</si>
  <si>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</si>
  <si>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</si>
  <si>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</si>
  <si>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</si>
  <si>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</si>
  <si>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</si>
  <si>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</si>
  <si>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</si>
  <si>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</si>
  <si>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</si>
  <si>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</si>
  <si>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</si>
  <si>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</si>
  <si>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</si>
  <si>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</si>
  <si>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</si>
  <si>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</si>
  <si>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</si>
  <si>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</si>
  <si>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</si>
  <si>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</si>
  <si>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</si>
  <si>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</si>
  <si>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</si>
  <si>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</si>
  <si>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</si>
  <si>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</si>
  <si>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</si>
  <si>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</si>
  <si>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</si>
  <si>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</si>
  <si>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</si>
  <si>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</si>
  <si>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</si>
  <si>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</si>
  <si>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</si>
  <si>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</si>
  <si>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</si>
  <si>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</si>
  <si>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</si>
  <si>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</si>
  <si>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</si>
  <si>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</si>
  <si>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</si>
  <si>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</si>
  <si>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</si>
  <si>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</si>
  <si>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</si>
  <si>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</si>
  <si>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</si>
  <si>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</si>
  <si>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</si>
  <si>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</si>
  <si>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</si>
  <si>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</si>
  <si>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</si>
  <si>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</si>
  <si>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</si>
  <si>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</si>
  <si>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</si>
  <si>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</si>
  <si>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</si>
  <si>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</si>
  <si>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</si>
  <si>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</si>
  <si>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</si>
  <si>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</si>
  <si>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</si>
  <si>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</si>
  <si>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</si>
  <si>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</si>
  <si>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</si>
  <si>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</si>
  <si>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</si>
  <si>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</si>
  <si>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</si>
  <si>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</si>
  <si>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</si>
  <si>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</si>
  <si>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</si>
  <si>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</si>
  <si>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</si>
  <si>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</si>
  <si>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</si>
  <si>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</si>
  <si>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</si>
  <si>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</si>
  <si>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</si>
  <si>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</si>
  <si>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</si>
  <si>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</si>
  <si>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</si>
  <si>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</si>
  <si>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</si>
  <si>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</si>
  <si>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</si>
  <si>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</si>
  <si>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</si>
  <si>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</si>
  <si>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</si>
  <si>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</si>
  <si>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</si>
  <si>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</si>
  <si>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</si>
  <si>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</si>
  <si>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</si>
  <si>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</si>
  <si>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</si>
  <si>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</si>
  <si>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</si>
  <si>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</si>
  <si>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</si>
  <si>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</si>
  <si>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</si>
  <si>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</si>
  <si>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</si>
  <si>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</si>
  <si>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</si>
  <si>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</si>
  <si>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</si>
  <si>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</si>
  <si>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</si>
  <si>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</si>
  <si>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</si>
  <si>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</si>
  <si>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</si>
  <si>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</si>
  <si>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</si>
  <si>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</si>
  <si>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</si>
  <si>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</si>
  <si>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</si>
  <si>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</si>
  <si>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</si>
  <si>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</si>
  <si>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</si>
  <si>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</si>
  <si>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</si>
  <si>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</si>
  <si>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</si>
  <si>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</si>
  <si>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</si>
  <si>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</si>
  <si>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</si>
  <si>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</si>
  <si>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</si>
  <si>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</si>
  <si>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</si>
  <si>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</si>
  <si>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</si>
  <si>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</si>
  <si>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</si>
  <si>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</si>
  <si>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</si>
  <si>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</si>
  <si>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</si>
  <si>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</si>
  <si>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</si>
  <si>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</si>
  <si>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</si>
  <si>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</si>
  <si>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</si>
  <si>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</si>
  <si>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</si>
  <si>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</si>
  <si>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</si>
  <si>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</si>
  <si>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</si>
  <si>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</si>
  <si>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</si>
  <si>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</si>
  <si>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</si>
  <si>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</si>
  <si>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</si>
  <si>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</si>
  <si>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</si>
  <si>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</si>
  <si>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</si>
  <si>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</si>
  <si>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</si>
  <si>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</si>
  <si>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</si>
  <si>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</si>
  <si>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</si>
  <si>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</si>
  <si>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</si>
  <si>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</si>
  <si>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</si>
  <si>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</si>
  <si>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</si>
  <si>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</si>
  <si>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</si>
  <si>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</si>
  <si>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</si>
  <si>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</si>
  <si>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</si>
  <si>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</si>
  <si>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</si>
  <si>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</si>
  <si>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</si>
  <si>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</si>
  <si>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</si>
  <si>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</si>
  <si>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</si>
  <si>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</si>
  <si>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</si>
  <si>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</si>
  <si>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</si>
  <si>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</si>
  <si>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</si>
  <si>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</si>
  <si>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</si>
  <si>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</si>
  <si>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</si>
  <si>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</si>
  <si>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</si>
  <si>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</si>
  <si>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</si>
  <si>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</si>
  <si>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</si>
  <si>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</si>
  <si>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</si>
  <si>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</si>
  <si>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</si>
  <si>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</si>
  <si>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</si>
  <si>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</si>
  <si>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</si>
  <si>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</si>
  <si>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</si>
  <si>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</si>
  <si>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</si>
  <si>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</si>
  <si>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</si>
  <si>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</si>
  <si>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</si>
  <si>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</si>
  <si>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</si>
  <si>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</si>
  <si>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</si>
  <si>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</si>
  <si>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</si>
  <si>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</si>
  <si>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</si>
  <si>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</si>
  <si>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</si>
  <si>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</si>
  <si>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</si>
  <si>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</si>
  <si>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</si>
  <si>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</si>
  <si>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</si>
  <si>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</si>
  <si>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</si>
  <si>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</si>
  <si>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</si>
  <si>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</si>
  <si>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</si>
  <si>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</si>
  <si>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</si>
  <si>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</si>
  <si>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</si>
  <si>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</si>
  <si>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</si>
  <si>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</si>
  <si>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</si>
  <si>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</si>
  <si>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</si>
  <si>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</si>
  <si>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</si>
  <si>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</si>
  <si>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</si>
  <si>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</si>
  <si>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</si>
  <si>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</si>
  <si>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</si>
  <si>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</si>
  <si>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</si>
  <si>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</si>
  <si>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</si>
  <si>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</si>
  <si>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</si>
  <si>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</si>
  <si>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</si>
  <si>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</si>
  <si>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</si>
  <si>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</si>
  <si>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</si>
  <si>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</si>
  <si>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</si>
  <si>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</si>
  <si>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</si>
  <si>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</si>
  <si>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</si>
  <si>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</si>
  <si>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</si>
  <si>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</si>
  <si>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</si>
  <si>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</si>
  <si>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</si>
  <si>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</si>
  <si>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</si>
  <si>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</si>
  <si>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</si>
  <si>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</si>
  <si>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</si>
  <si>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</si>
  <si>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</si>
  <si>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</si>
  <si>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</si>
  <si>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</si>
  <si>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</si>
  <si>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</si>
  <si>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</si>
  <si>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</si>
  <si>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</si>
  <si>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</si>
  <si>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</si>
  <si>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</si>
  <si>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</si>
  <si>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</si>
  <si>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</si>
  <si>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</si>
  <si>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</si>
  <si>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</si>
  <si>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</si>
  <si>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</si>
  <si>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</si>
  <si>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</si>
  <si>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</si>
  <si>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</si>
  <si>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</si>
  <si>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</si>
  <si>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</si>
  <si>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</si>
  <si>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</si>
  <si>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</si>
  <si>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</si>
  <si>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</si>
  <si>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</si>
  <si>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</si>
  <si>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</si>
  <si>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</si>
  <si>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</si>
  <si>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</si>
  <si>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</si>
  <si>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</si>
  <si>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</si>
  <si>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</si>
  <si>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</si>
  <si>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</si>
  <si>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</si>
  <si>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</si>
  <si>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</si>
  <si>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</si>
  <si>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</si>
  <si>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</si>
  <si>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</si>
  <si>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</si>
  <si>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</si>
  <si>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</si>
  <si>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</si>
  <si>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</si>
  <si>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</si>
  <si>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</si>
  <si>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</si>
  <si>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</si>
  <si>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</si>
  <si>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</si>
  <si>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</si>
  <si>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</si>
  <si>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</si>
  <si>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</si>
  <si>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</si>
  <si>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</si>
  <si>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</si>
  <si>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</si>
  <si>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</si>
  <si>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</si>
  <si>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</si>
  <si>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</si>
  <si>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</si>
  <si>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</si>
  <si>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</si>
  <si>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</si>
  <si>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</si>
  <si>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</si>
  <si>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</si>
  <si>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</si>
  <si>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</si>
  <si>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</si>
  <si>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</si>
  <si>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</si>
  <si>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</si>
  <si>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</si>
  <si>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</si>
  <si>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</si>
  <si>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</si>
  <si>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</si>
  <si>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</si>
  <si>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</si>
  <si>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</si>
  <si>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</si>
  <si>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</si>
  <si>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</si>
  <si>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</si>
  <si>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</si>
  <si>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</si>
  <si>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</si>
  <si>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</si>
  <si>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</si>
  <si>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</si>
  <si>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</si>
  <si>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</si>
  <si>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</si>
  <si>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</si>
  <si>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</si>
  <si>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</si>
  <si>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</si>
  <si>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</si>
  <si>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</si>
  <si>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</si>
  <si>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</si>
  <si>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</si>
  <si>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</si>
  <si>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</si>
  <si>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</si>
  <si>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</si>
  <si>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</si>
  <si>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</si>
  <si>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</si>
  <si>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</si>
  <si>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</si>
  <si>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</si>
  <si>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</si>
  <si>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</si>
  <si>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</si>
  <si>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</si>
  <si>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</si>
  <si>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</si>
  <si>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</si>
  <si>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</si>
  <si>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自衛官等募集試験等に要する経費</t>
  </si>
  <si>
    <t>人事教育局</t>
  </si>
  <si>
    <t>昭和28年度</t>
  </si>
  <si>
    <t>終了予定なし</t>
  </si>
  <si>
    <t>人材育成課</t>
  </si>
  <si>
    <t>自衛隊法第３５条</t>
  </si>
  <si>
    <t>平成３１年度以降に係る防衛計画の大綱、中期防衛力整備計画（平成３１年度～平成３５年度）（平成３０年１２月１８日　国家安全保障会議決定・閣議決定）</t>
  </si>
  <si>
    <t>　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本事業は、これらの募集種目について行われる採用試験を円滑に実施し、国防を担う優秀な人材を正確な判断に基づいて確保することを目的とする。</t>
  </si>
  <si>
    <t>　自衛官等の各募集種目の採用試験を円滑に実施するために必要な試験問題の作成、志願票及び受験票の印刷等の経費である。</t>
  </si>
  <si>
    <t>-</t>
  </si>
  <si>
    <t>募集等旅費</t>
  </si>
  <si>
    <t>募集等庁費</t>
  </si>
  <si>
    <t>採用予定人員の確保</t>
  </si>
  <si>
    <t>自衛官等採用実績</t>
  </si>
  <si>
    <t>人</t>
  </si>
  <si>
    <t>試験実施回数</t>
  </si>
  <si>
    <t>回</t>
  </si>
  <si>
    <t>265/87,516</t>
  </si>
  <si>
    <t>260／87,105</t>
  </si>
  <si>
    <t>採用の取組強化</t>
  </si>
  <si>
    <t>採用広報の充実や採用体制の強化を含めた多様な募集施策の推進</t>
  </si>
  <si>
    <t>0088</t>
  </si>
  <si>
    <t>0077</t>
  </si>
  <si>
    <t>0076</t>
  </si>
  <si>
    <t>0453</t>
  </si>
  <si>
    <t>0348</t>
  </si>
  <si>
    <t>0277</t>
  </si>
  <si>
    <t>0256</t>
  </si>
  <si>
    <t>0251</t>
  </si>
  <si>
    <t>0241</t>
  </si>
  <si>
    <t>○</t>
  </si>
  <si>
    <t>人材育成課長
末富　理栄</t>
    <phoneticPr fontId="5"/>
  </si>
  <si>
    <t>令和２年度版防衛白書</t>
    <phoneticPr fontId="5"/>
  </si>
  <si>
    <t>　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本事業は、これらの募集種目について行われる採用試験を円滑に実施し、国防を担う優秀な人材を正確な判断に基づいて確保することを目的とする。</t>
  </si>
  <si>
    <t>自衛官等の採用試験を円滑に実施するために必要不可欠な事業であり、防衛省が実施すべき事業である。
また、自衛隊法第９７条１項により、都道府県知事及び市町村長に自衛官募集事務の一部を委託している。</t>
  </si>
  <si>
    <t>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本事業は、これらの募集種目について行われる採用試験を円滑に実施することを目的とするものであることから、優先度の高い事業である。</t>
  </si>
  <si>
    <t>有</t>
  </si>
  <si>
    <t>‐</t>
  </si>
  <si>
    <t>旅費については、「国家公務員等の旅費に関する法律」等の関係法令や規則類の規定に従い、適切に支出するとともに、効率的かつ抑制的な執行に努めている。また、試験問題作成、解答用紙印刷、身体検査用消耗品等の購入等については、行政事務の効率化と採用試験の公平性を踏まえつつ、仕様の見直しによる競争性の拡大や契約実績の分析を行い更なるコスト低減に務めている。</t>
  </si>
  <si>
    <t>本経費は、試験官の旅費、試験問題作成、解答用紙印刷、身体検査用消耗品等の購入及び役務費であり、自衛官等の採用試験に必要なものに限定されている。</t>
  </si>
  <si>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t>
  </si>
  <si>
    <t>少子化・高学歴化の進行に伴い、自衛官の募集環境が厳しくなっている中、国防を担う優秀な人材を確保するために必要不可欠な事業であり、有効性がある。</t>
  </si>
  <si>
    <t>少子化・高学歴化の進行に伴い、自衛官の募集環境が厳しくなっている中でも、多くの優秀な若者が、自衛官を志してくれており、引き続き、優秀な人材を十分確保できるものと考えている。</t>
  </si>
  <si>
    <t>1　必要性
　本経費は、試験官の旅費、試験問題作成、解答用紙印刷、身体検査用消耗品等の購入及び役務費であり、自衛官等の採用試験に必要なものである。
２　効率性
　旅費については「国家公務員等の旅費に関する法律」等の関係法令や規則類の規定に従い適切に支出するとともに、効率的かつ抑制的な執行に努めている。
３　有効性
　自衛官等の採用試験を実施することは、優秀な人材を正確な判断に基づいて確保することとなり、有効に発揮されている。
４　総合評価
　自衛官等の採用試験にかかる各事業は、社会の少子化・高学歴化や雇用環境の改善などにより、厳しい募集環境が継続する中においても、優秀な人材を将来にわたり安定的に確保するために必要不可欠である。</t>
    <rPh sb="112" eb="114">
      <t>キソク</t>
    </rPh>
    <rPh sb="114" eb="115">
      <t>ルイ</t>
    </rPh>
    <rPh sb="116" eb="118">
      <t>キテイ</t>
    </rPh>
    <phoneticPr fontId="3"/>
  </si>
  <si>
    <t>試験問題作成に当たっては、行政事務の効率化と採用試験の公平性を踏まえつつ、仕様の見直しによる競争性の拡大や契約実績の分析を行い更なるコスト低減を検討するとともに、引き続き、効率的な予算要求及び予算執行に努める。</t>
  </si>
  <si>
    <t>-</t>
    <phoneticPr fontId="5"/>
  </si>
  <si>
    <t>日本データベース開発（株）</t>
  </si>
  <si>
    <t>一般曹候補生採用試験問題作成・提供等</t>
  </si>
  <si>
    <t>幹部候補生（大学院卒業者）専門問題（記述）の作成・提供</t>
  </si>
  <si>
    <t>幹部候補生採用試験専門問題の作成・提供</t>
  </si>
  <si>
    <t>幹部候補生専門問題（記述）の作成・提供</t>
  </si>
  <si>
    <t>幹部候補生専門問題（記述）の作成・提供等　ほか１件</t>
  </si>
  <si>
    <t>令和３年度自衛隊貸費学生（技術貸費学生）選考試験問題の作成及び印刷</t>
  </si>
  <si>
    <t>インターネット応募受付業務の部外委託</t>
  </si>
  <si>
    <t>（株）東京リーガルマインド</t>
  </si>
  <si>
    <t>一般曹候補生採用試験問題作成・提供</t>
  </si>
  <si>
    <t>高等工科学校（一般）採用試験問題の作成・提供等</t>
  </si>
  <si>
    <t>自衛官候補生及び予備自衛官補採用試験問題作成・提供等</t>
  </si>
  <si>
    <t>みずほ東芝リース（株）</t>
  </si>
  <si>
    <t>試験採点機器及び試験採点機器端末装置の借り上げ</t>
  </si>
  <si>
    <t>（株）プライムステーション</t>
  </si>
  <si>
    <t>試験問題及び解答用紙等の印刷・製本</t>
  </si>
  <si>
    <t>（株）　ザ・ネット</t>
  </si>
  <si>
    <t>Ｗｅｂ試験管理システム構築・運用の部外委託</t>
  </si>
  <si>
    <t>（株）謄栄社</t>
  </si>
  <si>
    <t>幹部候補生試験問題（一般教養）ほか７件</t>
  </si>
  <si>
    <t>関東化学（株）</t>
  </si>
  <si>
    <t>梅毒血清反応試薬</t>
  </si>
  <si>
    <t>薬物検査キット</t>
  </si>
  <si>
    <t>㈱弘文社</t>
  </si>
  <si>
    <t>本科第69期学生一般採用試験問題等</t>
  </si>
  <si>
    <t>（株）大阪アカデミア</t>
  </si>
  <si>
    <t>試験会場借上</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</si>
  <si>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</si>
  <si>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</si>
  <si>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</si>
  <si>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</si>
  <si>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</si>
  <si>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</si>
  <si>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</si>
  <si>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</si>
  <si>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</si>
  <si>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</si>
  <si>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旅費</t>
    <rPh sb="0" eb="2">
      <t>リョヒ</t>
    </rPh>
    <phoneticPr fontId="5"/>
  </si>
  <si>
    <t>A.日本データベース開発（株）</t>
    <rPh sb="2" eb="4">
      <t>ニホン</t>
    </rPh>
    <rPh sb="10" eb="12">
      <t>カイハツ</t>
    </rPh>
    <rPh sb="13" eb="14">
      <t>カブ</t>
    </rPh>
    <phoneticPr fontId="5"/>
  </si>
  <si>
    <t>B.個人Ａ</t>
    <rPh sb="2" eb="4">
      <t>コジン</t>
    </rPh>
    <phoneticPr fontId="5"/>
  </si>
  <si>
    <t>雑役務費</t>
    <rPh sb="0" eb="1">
      <t>ザツ</t>
    </rPh>
    <rPh sb="1" eb="4">
      <t>エキムヒ</t>
    </rPh>
    <phoneticPr fontId="5"/>
  </si>
  <si>
    <t>幹部候補生採用試験問題の作成等</t>
    <rPh sb="0" eb="2">
      <t>カンブ</t>
    </rPh>
    <rPh sb="2" eb="5">
      <t>コウホセイ</t>
    </rPh>
    <rPh sb="5" eb="7">
      <t>サイヨウ</t>
    </rPh>
    <rPh sb="7" eb="9">
      <t>シケン</t>
    </rPh>
    <rPh sb="9" eb="11">
      <t>モンダイ</t>
    </rPh>
    <rPh sb="12" eb="14">
      <t>サクセイ</t>
    </rPh>
    <rPh sb="14" eb="15">
      <t>トウ</t>
    </rPh>
    <phoneticPr fontId="5"/>
  </si>
  <si>
    <t>試験監督、試験問題使送等の自衛官採用試験にかかる旅費</t>
  </si>
  <si>
    <t>-</t>
    <phoneticPr fontId="5"/>
  </si>
  <si>
    <t>ー</t>
    <phoneticPr fontId="5"/>
  </si>
  <si>
    <t>263/87,872</t>
    <phoneticPr fontId="5"/>
  </si>
  <si>
    <t>300/87,872</t>
    <phoneticPr fontId="5"/>
  </si>
  <si>
    <t>令和５年度</t>
    <rPh sb="0" eb="2">
      <t>レイワ</t>
    </rPh>
    <rPh sb="3" eb="4">
      <t>ネン</t>
    </rPh>
    <rPh sb="4" eb="5">
      <t>ド</t>
    </rPh>
    <phoneticPr fontId="5"/>
  </si>
  <si>
    <t>Ⅰ-２我が国自身の防衛体制の強化（防衛力の中心的な構成要素の強化における優先事項）</t>
    <phoneticPr fontId="5"/>
  </si>
  <si>
    <t>募集試験等に要する経費（ｘ）　／　応募者数（ｙ）　　　　　　　　</t>
    <phoneticPr fontId="5"/>
  </si>
  <si>
    <t>　　ｘ／ｙ</t>
    <phoneticPr fontId="5"/>
  </si>
  <si>
    <t>円／人</t>
    <rPh sb="2" eb="3">
      <t>ニン</t>
    </rPh>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</si>
  <si>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</si>
  <si>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phoneticPr fontId="5"/>
  </si>
  <si>
    <t>一般競争を原則としているが、専門性が必要となる試験問題の作成などの業務は、過去に契約実績があるなど、ノウハウがある業者の参加が多くなっている。今後も公平性の観点等から業務の内容を丁寧に説明し、引き続き、競争性が確保されるよう努めていく。</t>
    <phoneticPr fontId="5"/>
  </si>
  <si>
    <t>-</t>
    <phoneticPr fontId="5"/>
  </si>
  <si>
    <t>日本情報産業（株）</t>
    <rPh sb="6" eb="9">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</si>
</sst>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163288</xdr:colOff>
      <xdr:row>748</xdr:row>
      <xdr:rowOff>231321</xdr:rowOff>
    </xdr:from>
    <xdr:to>
      <xdr:col>49</xdr:col>
      <xdr:colOff>408215</xdr:colOff>
      <xdr:row>786</xdr:row>
      <xdr:rowOff>54429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31" y="54591857"/>
          <a:ext cx="9021534" cy="6150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81645</xdr:colOff>
      <xdr:row>760</xdr:row>
      <xdr:rowOff>122465</xdr:rowOff>
    </xdr:from>
    <xdr:to>
      <xdr:col>25</xdr:col>
      <xdr:colOff>44907</xdr:colOff>
      <xdr:row>762</xdr:row>
      <xdr:rowOff>327932</xdr:rowOff>
    </xdr:to>
    <xdr:sp macro="" textlink="">
      <xdr:nvSpPr>
        <xdr:cNvPr id="6" name="正方形/長方形 5"/>
        <xdr:cNvSpPr/>
      </xdr:nvSpPr>
      <xdr:spPr>
        <a:xfrm>
          <a:off x="2326824" y="58728429"/>
          <a:ext cx="2820762" cy="913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２９６社</a:t>
          </a:r>
          <a:endParaRPr kumimoji="1" lang="en-US" altLang="ja-JP" sz="1600">
            <a:solidFill>
              <a:sysClr val="windowText" lastClr="000000"/>
            </a:solidFill>
          </a:endParaRPr>
        </a:p>
        <a:p>
          <a:pPr algn="ctr"/>
          <a:endParaRPr kumimoji="1" lang="ja-JP" altLang="en-US" sz="1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0" zoomScaleNormal="80" zoomScaleSheetLayoutView="7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406</v>
      </c>
      <c r="AJ2" s="951" t="s">
        <v>710</v>
      </c>
      <c r="AK2" s="951"/>
      <c r="AL2" s="951"/>
      <c r="AM2" s="951"/>
      <c r="AN2" s="98" t="s">
        <v>406</v>
      </c>
      <c r="AO2" s="951">
        <v>20</v>
      </c>
      <c r="AP2" s="951"/>
      <c r="AQ2" s="951"/>
      <c r="AR2" s="99" t="s">
        <v>709</v>
      </c>
      <c r="AS2" s="957">
        <v>208</v>
      </c>
      <c r="AT2" s="957"/>
      <c r="AU2" s="957"/>
      <c r="AV2" s="98" t="str">
        <f>IF(AW2="","","-")</f>
        <v/>
      </c>
      <c r="AW2" s="917"/>
      <c r="AX2" s="917"/>
    </row>
    <row r="3" spans="1:50" ht="21" customHeight="1" thickBot="1" x14ac:dyDescent="0.2">
      <c r="A3" s="870" t="s">
        <v>702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711</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714</v>
      </c>
      <c r="H5" s="843"/>
      <c r="I5" s="843"/>
      <c r="J5" s="843"/>
      <c r="K5" s="843"/>
      <c r="L5" s="843"/>
      <c r="M5" s="844" t="s">
        <v>66</v>
      </c>
      <c r="N5" s="845"/>
      <c r="O5" s="845"/>
      <c r="P5" s="845"/>
      <c r="Q5" s="845"/>
      <c r="R5" s="846"/>
      <c r="S5" s="847" t="s">
        <v>715</v>
      </c>
      <c r="T5" s="843"/>
      <c r="U5" s="843"/>
      <c r="V5" s="843"/>
      <c r="W5" s="843"/>
      <c r="X5" s="848"/>
      <c r="Y5" s="704" t="s">
        <v>3</v>
      </c>
      <c r="Z5" s="550"/>
      <c r="AA5" s="550"/>
      <c r="AB5" s="550"/>
      <c r="AC5" s="550"/>
      <c r="AD5" s="551"/>
      <c r="AE5" s="705" t="s">
        <v>716</v>
      </c>
      <c r="AF5" s="705"/>
      <c r="AG5" s="705"/>
      <c r="AH5" s="705"/>
      <c r="AI5" s="705"/>
      <c r="AJ5" s="705"/>
      <c r="AK5" s="705"/>
      <c r="AL5" s="705"/>
      <c r="AM5" s="705"/>
      <c r="AN5" s="705"/>
      <c r="AO5" s="705"/>
      <c r="AP5" s="706"/>
      <c r="AQ5" s="707" t="s">
        <v>743</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717</v>
      </c>
      <c r="H7" s="506"/>
      <c r="I7" s="506"/>
      <c r="J7" s="506"/>
      <c r="K7" s="506"/>
      <c r="L7" s="506"/>
      <c r="M7" s="506"/>
      <c r="N7" s="506"/>
      <c r="O7" s="506"/>
      <c r="P7" s="506"/>
      <c r="Q7" s="506"/>
      <c r="R7" s="506"/>
      <c r="S7" s="506"/>
      <c r="T7" s="506"/>
      <c r="U7" s="506"/>
      <c r="V7" s="506"/>
      <c r="W7" s="506"/>
      <c r="X7" s="507"/>
      <c r="Y7" s="929" t="s">
        <v>389</v>
      </c>
      <c r="Z7" s="447"/>
      <c r="AA7" s="447"/>
      <c r="AB7" s="447"/>
      <c r="AC7" s="447"/>
      <c r="AD7" s="930"/>
      <c r="AE7" s="918" t="s">
        <v>718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2" t="s">
        <v>256</v>
      </c>
      <c r="B8" s="503"/>
      <c r="C8" s="503"/>
      <c r="D8" s="503"/>
      <c r="E8" s="503"/>
      <c r="F8" s="504"/>
      <c r="G8" s="952" t="str">
        <f>入力規則等!A27</f>
        <v>-</v>
      </c>
      <c r="H8" s="726"/>
      <c r="I8" s="726"/>
      <c r="J8" s="726"/>
      <c r="K8" s="726"/>
      <c r="L8" s="726"/>
      <c r="M8" s="726"/>
      <c r="N8" s="726"/>
      <c r="O8" s="726"/>
      <c r="P8" s="726"/>
      <c r="Q8" s="726"/>
      <c r="R8" s="726"/>
      <c r="S8" s="726"/>
      <c r="T8" s="726"/>
      <c r="U8" s="726"/>
      <c r="V8" s="726"/>
      <c r="W8" s="726"/>
      <c r="X8" s="953"/>
      <c r="Y8" s="849" t="s">
        <v>257</v>
      </c>
      <c r="Z8" s="850"/>
      <c r="AA8" s="850"/>
      <c r="AB8" s="850"/>
      <c r="AC8" s="850"/>
      <c r="AD8" s="851"/>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719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720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0" t="s">
        <v>24</v>
      </c>
      <c r="B12" s="971"/>
      <c r="C12" s="971"/>
      <c r="D12" s="971"/>
      <c r="E12" s="971"/>
      <c r="F12" s="972"/>
      <c r="G12" s="766"/>
      <c r="H12" s="767"/>
      <c r="I12" s="767"/>
      <c r="J12" s="767"/>
      <c r="K12" s="767"/>
      <c r="L12" s="767"/>
      <c r="M12" s="767"/>
      <c r="N12" s="767"/>
      <c r="O12" s="767"/>
      <c r="P12" s="454" t="s">
        <v>390</v>
      </c>
      <c r="Q12" s="449"/>
      <c r="R12" s="449"/>
      <c r="S12" s="449"/>
      <c r="T12" s="449"/>
      <c r="U12" s="449"/>
      <c r="V12" s="450"/>
      <c r="W12" s="454" t="s">
        <v>412</v>
      </c>
      <c r="X12" s="449"/>
      <c r="Y12" s="449"/>
      <c r="Z12" s="449"/>
      <c r="AA12" s="449"/>
      <c r="AB12" s="449"/>
      <c r="AC12" s="450"/>
      <c r="AD12" s="454" t="s">
        <v>699</v>
      </c>
      <c r="AE12" s="449"/>
      <c r="AF12" s="449"/>
      <c r="AG12" s="449"/>
      <c r="AH12" s="449"/>
      <c r="AI12" s="449"/>
      <c r="AJ12" s="450"/>
      <c r="AK12" s="454" t="s">
        <v>703</v>
      </c>
      <c r="AL12" s="449"/>
      <c r="AM12" s="449"/>
      <c r="AN12" s="449"/>
      <c r="AO12" s="449"/>
      <c r="AP12" s="449"/>
      <c r="AQ12" s="450"/>
      <c r="AR12" s="454" t="s">
        <v>704</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269</v>
      </c>
      <c r="Q13" s="664"/>
      <c r="R13" s="664"/>
      <c r="S13" s="664"/>
      <c r="T13" s="664"/>
      <c r="U13" s="664"/>
      <c r="V13" s="665"/>
      <c r="W13" s="663">
        <v>274</v>
      </c>
      <c r="X13" s="664"/>
      <c r="Y13" s="664"/>
      <c r="Z13" s="664"/>
      <c r="AA13" s="664"/>
      <c r="AB13" s="664"/>
      <c r="AC13" s="665"/>
      <c r="AD13" s="663">
        <v>283</v>
      </c>
      <c r="AE13" s="664"/>
      <c r="AF13" s="664"/>
      <c r="AG13" s="664"/>
      <c r="AH13" s="664"/>
      <c r="AI13" s="664"/>
      <c r="AJ13" s="665"/>
      <c r="AK13" s="663">
        <v>300</v>
      </c>
      <c r="AL13" s="664"/>
      <c r="AM13" s="664"/>
      <c r="AN13" s="664"/>
      <c r="AO13" s="664"/>
      <c r="AP13" s="664"/>
      <c r="AQ13" s="665"/>
      <c r="AR13" s="926"/>
      <c r="AS13" s="927"/>
      <c r="AT13" s="927"/>
      <c r="AU13" s="927"/>
      <c r="AV13" s="927"/>
      <c r="AW13" s="927"/>
      <c r="AX13" s="928"/>
    </row>
    <row r="14" spans="1:50" ht="21" customHeight="1" x14ac:dyDescent="0.15">
      <c r="A14" s="620"/>
      <c r="B14" s="621"/>
      <c r="C14" s="621"/>
      <c r="D14" s="621"/>
      <c r="E14" s="621"/>
      <c r="F14" s="622"/>
      <c r="G14" s="731"/>
      <c r="H14" s="732"/>
      <c r="I14" s="717" t="s">
        <v>8</v>
      </c>
      <c r="J14" s="768"/>
      <c r="K14" s="768"/>
      <c r="L14" s="768"/>
      <c r="M14" s="768"/>
      <c r="N14" s="768"/>
      <c r="O14" s="769"/>
      <c r="P14" s="663" t="s">
        <v>721</v>
      </c>
      <c r="Q14" s="664"/>
      <c r="R14" s="664"/>
      <c r="S14" s="664"/>
      <c r="T14" s="664"/>
      <c r="U14" s="664"/>
      <c r="V14" s="665"/>
      <c r="W14" s="663" t="s">
        <v>721</v>
      </c>
      <c r="X14" s="664"/>
      <c r="Y14" s="664"/>
      <c r="Z14" s="664"/>
      <c r="AA14" s="664"/>
      <c r="AB14" s="664"/>
      <c r="AC14" s="665"/>
      <c r="AD14" s="663" t="s">
        <v>721</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721</v>
      </c>
      <c r="Q15" s="664"/>
      <c r="R15" s="664"/>
      <c r="S15" s="664"/>
      <c r="T15" s="664"/>
      <c r="U15" s="664"/>
      <c r="V15" s="665"/>
      <c r="W15" s="663" t="s">
        <v>721</v>
      </c>
      <c r="X15" s="664"/>
      <c r="Y15" s="664"/>
      <c r="Z15" s="664"/>
      <c r="AA15" s="664"/>
      <c r="AB15" s="664"/>
      <c r="AC15" s="665"/>
      <c r="AD15" s="663" t="s">
        <v>721</v>
      </c>
      <c r="AE15" s="664"/>
      <c r="AF15" s="664"/>
      <c r="AG15" s="664"/>
      <c r="AH15" s="664"/>
      <c r="AI15" s="664"/>
      <c r="AJ15" s="665"/>
      <c r="AK15" s="663"/>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721</v>
      </c>
      <c r="Q16" s="664"/>
      <c r="R16" s="664"/>
      <c r="S16" s="664"/>
      <c r="T16" s="664"/>
      <c r="U16" s="664"/>
      <c r="V16" s="665"/>
      <c r="W16" s="663" t="s">
        <v>721</v>
      </c>
      <c r="X16" s="664"/>
      <c r="Y16" s="664"/>
      <c r="Z16" s="664"/>
      <c r="AA16" s="664"/>
      <c r="AB16" s="664"/>
      <c r="AC16" s="665"/>
      <c r="AD16" s="663" t="s">
        <v>721</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721</v>
      </c>
      <c r="Q17" s="664"/>
      <c r="R17" s="664"/>
      <c r="S17" s="664"/>
      <c r="T17" s="664"/>
      <c r="U17" s="664"/>
      <c r="V17" s="665"/>
      <c r="W17" s="663" t="s">
        <v>721</v>
      </c>
      <c r="X17" s="664"/>
      <c r="Y17" s="664"/>
      <c r="Z17" s="664"/>
      <c r="AA17" s="664"/>
      <c r="AB17" s="664"/>
      <c r="AC17" s="665"/>
      <c r="AD17" s="663" t="s">
        <v>721</v>
      </c>
      <c r="AE17" s="664"/>
      <c r="AF17" s="664"/>
      <c r="AG17" s="664"/>
      <c r="AH17" s="664"/>
      <c r="AI17" s="664"/>
      <c r="AJ17" s="665"/>
      <c r="AK17" s="663"/>
      <c r="AL17" s="664"/>
      <c r="AM17" s="664"/>
      <c r="AN17" s="664"/>
      <c r="AO17" s="664"/>
      <c r="AP17" s="664"/>
      <c r="AQ17" s="665"/>
      <c r="AR17" s="924"/>
      <c r="AS17" s="924"/>
      <c r="AT17" s="924"/>
      <c r="AU17" s="924"/>
      <c r="AV17" s="924"/>
      <c r="AW17" s="924"/>
      <c r="AX17" s="925"/>
    </row>
    <row r="18" spans="1:50" ht="24.75" customHeight="1" x14ac:dyDescent="0.15">
      <c r="A18" s="620"/>
      <c r="B18" s="621"/>
      <c r="C18" s="621"/>
      <c r="D18" s="621"/>
      <c r="E18" s="621"/>
      <c r="F18" s="622"/>
      <c r="G18" s="733"/>
      <c r="H18" s="734"/>
      <c r="I18" s="722" t="s">
        <v>20</v>
      </c>
      <c r="J18" s="723"/>
      <c r="K18" s="723"/>
      <c r="L18" s="723"/>
      <c r="M18" s="723"/>
      <c r="N18" s="723"/>
      <c r="O18" s="724"/>
      <c r="P18" s="881">
        <f>SUM(P13:V17)</f>
        <v>269</v>
      </c>
      <c r="Q18" s="882"/>
      <c r="R18" s="882"/>
      <c r="S18" s="882"/>
      <c r="T18" s="882"/>
      <c r="U18" s="882"/>
      <c r="V18" s="883"/>
      <c r="W18" s="881">
        <f>SUM(W13:AC17)</f>
        <v>274</v>
      </c>
      <c r="X18" s="882"/>
      <c r="Y18" s="882"/>
      <c r="Z18" s="882"/>
      <c r="AA18" s="882"/>
      <c r="AB18" s="882"/>
      <c r="AC18" s="883"/>
      <c r="AD18" s="881">
        <f>SUM(AD13:AJ17)</f>
        <v>283</v>
      </c>
      <c r="AE18" s="882"/>
      <c r="AF18" s="882"/>
      <c r="AG18" s="882"/>
      <c r="AH18" s="882"/>
      <c r="AI18" s="882"/>
      <c r="AJ18" s="883"/>
      <c r="AK18" s="881">
        <f>SUM(AK13:AQ17)</f>
        <v>300</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265</v>
      </c>
      <c r="Q19" s="664"/>
      <c r="R19" s="664"/>
      <c r="S19" s="664"/>
      <c r="T19" s="664"/>
      <c r="U19" s="664"/>
      <c r="V19" s="665"/>
      <c r="W19" s="663">
        <v>260</v>
      </c>
      <c r="X19" s="664"/>
      <c r="Y19" s="664"/>
      <c r="Z19" s="664"/>
      <c r="AA19" s="664"/>
      <c r="AB19" s="664"/>
      <c r="AC19" s="665"/>
      <c r="AD19" s="663">
        <v>263</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0.98513011152416352</v>
      </c>
      <c r="Q20" s="316"/>
      <c r="R20" s="316"/>
      <c r="S20" s="316"/>
      <c r="T20" s="316"/>
      <c r="U20" s="316"/>
      <c r="V20" s="316"/>
      <c r="W20" s="316">
        <f t="shared" ref="W20" si="0">IF(W18=0, "-", SUM(W19)/W18)</f>
        <v>0.94890510948905105</v>
      </c>
      <c r="X20" s="316"/>
      <c r="Y20" s="316"/>
      <c r="Z20" s="316"/>
      <c r="AA20" s="316"/>
      <c r="AB20" s="316"/>
      <c r="AC20" s="316"/>
      <c r="AD20" s="316">
        <f t="shared" ref="AD20" si="1">IF(AD18=0, "-", SUM(AD19)/AD18)</f>
        <v>0.92932862190812726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3"/>
      <c r="G21" s="314" t="s">
        <v>354</v>
      </c>
      <c r="H21" s="315"/>
      <c r="I21" s="315"/>
      <c r="J21" s="315"/>
      <c r="K21" s="315"/>
      <c r="L21" s="315"/>
      <c r="M21" s="315"/>
      <c r="N21" s="315"/>
      <c r="O21" s="315"/>
      <c r="P21" s="316">
        <f>IF(P19=0, "-", SUM(P19)/SUM(P13,P14))</f>
        <v>0.98513011152416352</v>
      </c>
      <c r="Q21" s="316"/>
      <c r="R21" s="316"/>
      <c r="S21" s="316"/>
      <c r="T21" s="316"/>
      <c r="U21" s="316"/>
      <c r="V21" s="316"/>
      <c r="W21" s="316">
        <f t="shared" ref="W21" si="2">IF(W19=0, "-", SUM(W19)/SUM(W13,W14))</f>
        <v>0.94890510948905105</v>
      </c>
      <c r="X21" s="316"/>
      <c r="Y21" s="316"/>
      <c r="Z21" s="316"/>
      <c r="AA21" s="316"/>
      <c r="AB21" s="316"/>
      <c r="AC21" s="316"/>
      <c r="AD21" s="316">
        <f t="shared" ref="AD21" si="3">IF(AD19=0, "-", SUM(AD19)/SUM(AD13,AD14))</f>
        <v>0.92932862190812726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707</v>
      </c>
      <c r="B22" s="980"/>
      <c r="C22" s="980"/>
      <c r="D22" s="980"/>
      <c r="E22" s="980"/>
      <c r="F22" s="981"/>
      <c r="G22" s="975" t="s">
        <v>333</v>
      </c>
      <c r="H22" s="222"/>
      <c r="I22" s="222"/>
      <c r="J22" s="222"/>
      <c r="K22" s="222"/>
      <c r="L22" s="222"/>
      <c r="M22" s="222"/>
      <c r="N22" s="222"/>
      <c r="O22" s="223"/>
      <c r="P22" s="940" t="s">
        <v>705</v>
      </c>
      <c r="Q22" s="222"/>
      <c r="R22" s="222"/>
      <c r="S22" s="222"/>
      <c r="T22" s="222"/>
      <c r="U22" s="222"/>
      <c r="V22" s="223"/>
      <c r="W22" s="940" t="s">
        <v>706</v>
      </c>
      <c r="X22" s="222"/>
      <c r="Y22" s="222"/>
      <c r="Z22" s="222"/>
      <c r="AA22" s="222"/>
      <c r="AB22" s="222"/>
      <c r="AC22" s="223"/>
      <c r="AD22" s="940" t="s">
        <v>332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76" t="s">
        <v>722</v>
      </c>
      <c r="H23" s="977"/>
      <c r="I23" s="977"/>
      <c r="J23" s="977"/>
      <c r="K23" s="977"/>
      <c r="L23" s="977"/>
      <c r="M23" s="977"/>
      <c r="N23" s="977"/>
      <c r="O23" s="978"/>
      <c r="P23" s="926">
        <v>102</v>
      </c>
      <c r="Q23" s="927"/>
      <c r="R23" s="927"/>
      <c r="S23" s="927"/>
      <c r="T23" s="927"/>
      <c r="U23" s="927"/>
      <c r="V23" s="941"/>
      <c r="W23" s="926"/>
      <c r="X23" s="927"/>
      <c r="Y23" s="927"/>
      <c r="Z23" s="927"/>
      <c r="AA23" s="927"/>
      <c r="AB23" s="927"/>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723</v>
      </c>
      <c r="H24" s="943"/>
      <c r="I24" s="943"/>
      <c r="J24" s="943"/>
      <c r="K24" s="943"/>
      <c r="L24" s="943"/>
      <c r="M24" s="943"/>
      <c r="N24" s="943"/>
      <c r="O24" s="944"/>
      <c r="P24" s="663">
        <v>198</v>
      </c>
      <c r="Q24" s="664"/>
      <c r="R24" s="664"/>
      <c r="S24" s="664"/>
      <c r="T24" s="664"/>
      <c r="U24" s="664"/>
      <c r="V24" s="665"/>
      <c r="W24" s="663"/>
      <c r="X24" s="664"/>
      <c r="Y24" s="664"/>
      <c r="Z24" s="664"/>
      <c r="AA24" s="664"/>
      <c r="AB24" s="664"/>
      <c r="AC24" s="66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c r="H25" s="943"/>
      <c r="I25" s="943"/>
      <c r="J25" s="943"/>
      <c r="K25" s="943"/>
      <c r="L25" s="943"/>
      <c r="M25" s="943"/>
      <c r="N25" s="943"/>
      <c r="O25" s="944"/>
      <c r="P25" s="663"/>
      <c r="Q25" s="664"/>
      <c r="R25" s="664"/>
      <c r="S25" s="664"/>
      <c r="T25" s="664"/>
      <c r="U25" s="664"/>
      <c r="V25" s="665"/>
      <c r="W25" s="663"/>
      <c r="X25" s="664"/>
      <c r="Y25" s="664"/>
      <c r="Z25" s="664"/>
      <c r="AA25" s="664"/>
      <c r="AB25" s="664"/>
      <c r="AC25" s="66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c r="H26" s="943"/>
      <c r="I26" s="943"/>
      <c r="J26" s="943"/>
      <c r="K26" s="943"/>
      <c r="L26" s="943"/>
      <c r="M26" s="943"/>
      <c r="N26" s="943"/>
      <c r="O26" s="944"/>
      <c r="P26" s="663"/>
      <c r="Q26" s="664"/>
      <c r="R26" s="664"/>
      <c r="S26" s="664"/>
      <c r="T26" s="664"/>
      <c r="U26" s="664"/>
      <c r="V26" s="665"/>
      <c r="W26" s="663"/>
      <c r="X26" s="664"/>
      <c r="Y26" s="664"/>
      <c r="Z26" s="664"/>
      <c r="AA26" s="664"/>
      <c r="AB26" s="664"/>
      <c r="AC26" s="66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c r="H27" s="943"/>
      <c r="I27" s="943"/>
      <c r="J27" s="943"/>
      <c r="K27" s="943"/>
      <c r="L27" s="943"/>
      <c r="M27" s="943"/>
      <c r="N27" s="943"/>
      <c r="O27" s="944"/>
      <c r="P27" s="663"/>
      <c r="Q27" s="664"/>
      <c r="R27" s="664"/>
      <c r="S27" s="664"/>
      <c r="T27" s="664"/>
      <c r="U27" s="664"/>
      <c r="V27" s="665"/>
      <c r="W27" s="663"/>
      <c r="X27" s="664"/>
      <c r="Y27" s="664"/>
      <c r="Z27" s="664"/>
      <c r="AA27" s="664"/>
      <c r="AB27" s="664"/>
      <c r="AC27" s="66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45" t="s">
        <v>337</v>
      </c>
      <c r="H28" s="946"/>
      <c r="I28" s="946"/>
      <c r="J28" s="946"/>
      <c r="K28" s="946"/>
      <c r="L28" s="946"/>
      <c r="M28" s="946"/>
      <c r="N28" s="946"/>
      <c r="O28" s="947"/>
      <c r="P28" s="881">
        <f>P29-SUM(P23:P27)</f>
        <v>0</v>
      </c>
      <c r="Q28" s="882"/>
      <c r="R28" s="882"/>
      <c r="S28" s="882"/>
      <c r="T28" s="882"/>
      <c r="U28" s="882"/>
      <c r="V28" s="883"/>
      <c r="W28" s="881">
        <f>W29-SUM(W23:W27)</f>
        <v>0</v>
      </c>
      <c r="X28" s="882"/>
      <c r="Y28" s="882"/>
      <c r="Z28" s="882"/>
      <c r="AA28" s="882"/>
      <c r="AB28" s="882"/>
      <c r="AC28" s="88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334</v>
      </c>
      <c r="H29" s="949"/>
      <c r="I29" s="949"/>
      <c r="J29" s="949"/>
      <c r="K29" s="949"/>
      <c r="L29" s="949"/>
      <c r="M29" s="949"/>
      <c r="N29" s="949"/>
      <c r="O29" s="950"/>
      <c r="P29" s="663">
        <f>AK13</f>
        <v>300</v>
      </c>
      <c r="Q29" s="664"/>
      <c r="R29" s="664"/>
      <c r="S29" s="664"/>
      <c r="T29" s="664"/>
      <c r="U29" s="664"/>
      <c r="V29" s="665"/>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390</v>
      </c>
      <c r="AF30" s="862"/>
      <c r="AG30" s="862"/>
      <c r="AH30" s="863"/>
      <c r="AI30" s="921" t="s">
        <v>412</v>
      </c>
      <c r="AJ30" s="921"/>
      <c r="AK30" s="921"/>
      <c r="AL30" s="861"/>
      <c r="AM30" s="921" t="s">
        <v>509</v>
      </c>
      <c r="AN30" s="921"/>
      <c r="AO30" s="921"/>
      <c r="AP30" s="861"/>
      <c r="AQ30" s="773" t="s">
        <v>232</v>
      </c>
      <c r="AR30" s="774"/>
      <c r="AS30" s="774"/>
      <c r="AT30" s="775"/>
      <c r="AU30" s="780" t="s">
        <v>134</v>
      </c>
      <c r="AV30" s="780"/>
      <c r="AW30" s="780"/>
      <c r="AX30" s="923"/>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2"/>
      <c r="AJ31" s="922"/>
      <c r="AK31" s="922"/>
      <c r="AL31" s="415"/>
      <c r="AM31" s="922"/>
      <c r="AN31" s="922"/>
      <c r="AO31" s="922"/>
      <c r="AP31" s="415"/>
      <c r="AQ31" s="250">
        <v>2</v>
      </c>
      <c r="AR31" s="201"/>
      <c r="AS31" s="136" t="s">
        <v>233</v>
      </c>
      <c r="AT31" s="137"/>
      <c r="AU31" s="200" t="s">
        <v>721</v>
      </c>
      <c r="AV31" s="200"/>
      <c r="AW31" s="400" t="s">
        <v>179</v>
      </c>
      <c r="AX31" s="401"/>
    </row>
    <row r="32" spans="1:50" ht="23.25" customHeight="1" x14ac:dyDescent="0.15">
      <c r="A32" s="405"/>
      <c r="B32" s="403"/>
      <c r="C32" s="403"/>
      <c r="D32" s="403"/>
      <c r="E32" s="403"/>
      <c r="F32" s="404"/>
      <c r="G32" s="571" t="s">
        <v>724</v>
      </c>
      <c r="H32" s="572"/>
      <c r="I32" s="572"/>
      <c r="J32" s="572"/>
      <c r="K32" s="572"/>
      <c r="L32" s="572"/>
      <c r="M32" s="572"/>
      <c r="N32" s="572"/>
      <c r="O32" s="573"/>
      <c r="P32" s="108" t="s">
        <v>725</v>
      </c>
      <c r="Q32" s="108"/>
      <c r="R32" s="108"/>
      <c r="S32" s="108"/>
      <c r="T32" s="108"/>
      <c r="U32" s="108"/>
      <c r="V32" s="108"/>
      <c r="W32" s="108"/>
      <c r="X32" s="109"/>
      <c r="Y32" s="478" t="s">
        <v>12</v>
      </c>
      <c r="Z32" s="538"/>
      <c r="AA32" s="539"/>
      <c r="AB32" s="468" t="s">
        <v>726</v>
      </c>
      <c r="AC32" s="468"/>
      <c r="AD32" s="468"/>
      <c r="AE32" s="218">
        <v>15060</v>
      </c>
      <c r="AF32" s="219"/>
      <c r="AG32" s="219"/>
      <c r="AH32" s="219"/>
      <c r="AI32" s="218">
        <v>15548</v>
      </c>
      <c r="AJ32" s="219"/>
      <c r="AK32" s="219"/>
      <c r="AL32" s="219"/>
      <c r="AM32" s="218">
        <v>14986</v>
      </c>
      <c r="AN32" s="219"/>
      <c r="AO32" s="219"/>
      <c r="AP32" s="219"/>
      <c r="AQ32" s="336" t="s">
        <v>721</v>
      </c>
      <c r="AR32" s="208"/>
      <c r="AS32" s="208"/>
      <c r="AT32" s="337"/>
      <c r="AU32" s="219" t="s">
        <v>721</v>
      </c>
      <c r="AV32" s="219"/>
      <c r="AW32" s="219"/>
      <c r="AX32" s="221"/>
    </row>
    <row r="33" spans="1:51" ht="23.25"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726</v>
      </c>
      <c r="AC33" s="530"/>
      <c r="AD33" s="530"/>
      <c r="AE33" s="218">
        <v>15060</v>
      </c>
      <c r="AF33" s="219"/>
      <c r="AG33" s="219"/>
      <c r="AH33" s="219"/>
      <c r="AI33" s="218">
        <v>15548</v>
      </c>
      <c r="AJ33" s="219"/>
      <c r="AK33" s="219"/>
      <c r="AL33" s="219"/>
      <c r="AM33" s="218">
        <v>14986</v>
      </c>
      <c r="AN33" s="219"/>
      <c r="AO33" s="219"/>
      <c r="AP33" s="219"/>
      <c r="AQ33" s="336">
        <v>14986</v>
      </c>
      <c r="AR33" s="208"/>
      <c r="AS33" s="208"/>
      <c r="AT33" s="337"/>
      <c r="AU33" s="219" t="s">
        <v>721</v>
      </c>
      <c r="AV33" s="219"/>
      <c r="AW33" s="219"/>
      <c r="AX33" s="221"/>
    </row>
    <row r="34" spans="1:51" ht="23.25"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100</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390</v>
      </c>
      <c r="AF37" s="247"/>
      <c r="AG37" s="247"/>
      <c r="AH37" s="247"/>
      <c r="AI37" s="247" t="s">
        <v>412</v>
      </c>
      <c r="AJ37" s="247"/>
      <c r="AK37" s="247"/>
      <c r="AL37" s="247"/>
      <c r="AM37" s="247" t="s">
        <v>509</v>
      </c>
      <c r="AN37" s="247"/>
      <c r="AO37" s="247"/>
      <c r="AP37" s="247"/>
      <c r="AQ37" s="154" t="s">
        <v>232</v>
      </c>
      <c r="AR37" s="155"/>
      <c r="AS37" s="155"/>
      <c r="AT37" s="156"/>
      <c r="AU37" s="419" t="s">
        <v>134</v>
      </c>
      <c r="AV37" s="419"/>
      <c r="AW37" s="419"/>
      <c r="AX37" s="916"/>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349</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390</v>
      </c>
      <c r="AF44" s="247"/>
      <c r="AG44" s="247"/>
      <c r="AH44" s="247"/>
      <c r="AI44" s="247" t="s">
        <v>412</v>
      </c>
      <c r="AJ44" s="247"/>
      <c r="AK44" s="247"/>
      <c r="AL44" s="247"/>
      <c r="AM44" s="247" t="s">
        <v>509</v>
      </c>
      <c r="AN44" s="247"/>
      <c r="AO44" s="247"/>
      <c r="AP44" s="247"/>
      <c r="AQ44" s="154" t="s">
        <v>232</v>
      </c>
      <c r="AR44" s="155"/>
      <c r="AS44" s="155"/>
      <c r="AT44" s="156"/>
      <c r="AU44" s="419" t="s">
        <v>134</v>
      </c>
      <c r="AV44" s="419"/>
      <c r="AW44" s="419"/>
      <c r="AX44" s="916"/>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349</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390</v>
      </c>
      <c r="AF51" s="247"/>
      <c r="AG51" s="247"/>
      <c r="AH51" s="247"/>
      <c r="AI51" s="247" t="s">
        <v>412</v>
      </c>
      <c r="AJ51" s="247"/>
      <c r="AK51" s="247"/>
      <c r="AL51" s="247"/>
      <c r="AM51" s="247" t="s">
        <v>509</v>
      </c>
      <c r="AN51" s="247"/>
      <c r="AO51" s="247"/>
      <c r="AP51" s="247"/>
      <c r="AQ51" s="154" t="s">
        <v>232</v>
      </c>
      <c r="AR51" s="155"/>
      <c r="AS51" s="155"/>
      <c r="AT51" s="156"/>
      <c r="AU51" s="931" t="s">
        <v>134</v>
      </c>
      <c r="AV51" s="931"/>
      <c r="AW51" s="931"/>
      <c r="AX51" s="932"/>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0" t="s">
        <v>14</v>
      </c>
      <c r="AC55" s="600"/>
      <c r="AD55" s="60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349</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390</v>
      </c>
      <c r="AF58" s="247"/>
      <c r="AG58" s="247"/>
      <c r="AH58" s="247"/>
      <c r="AI58" s="247" t="s">
        <v>412</v>
      </c>
      <c r="AJ58" s="247"/>
      <c r="AK58" s="247"/>
      <c r="AL58" s="247"/>
      <c r="AM58" s="247" t="s">
        <v>509</v>
      </c>
      <c r="AN58" s="247"/>
      <c r="AO58" s="247"/>
      <c r="AP58" s="247"/>
      <c r="AQ58" s="154" t="s">
        <v>232</v>
      </c>
      <c r="AR58" s="155"/>
      <c r="AS58" s="155"/>
      <c r="AT58" s="156"/>
      <c r="AU58" s="931" t="s">
        <v>134</v>
      </c>
      <c r="AV58" s="931"/>
      <c r="AW58" s="931"/>
      <c r="AX58" s="932"/>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350</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345</v>
      </c>
      <c r="X65" s="495"/>
      <c r="Y65" s="498"/>
      <c r="Z65" s="498"/>
      <c r="AA65" s="49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355</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350</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4"/>
      <c r="I78" s="595"/>
      <c r="J78" s="595"/>
      <c r="K78" s="595"/>
      <c r="L78" s="595"/>
      <c r="M78" s="595"/>
      <c r="N78" s="595"/>
      <c r="O78" s="596"/>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344</v>
      </c>
      <c r="AP79" s="274"/>
      <c r="AQ79" s="274"/>
      <c r="AR79" s="76" t="s">
        <v>342</v>
      </c>
      <c r="AS79" s="273"/>
      <c r="AT79" s="274"/>
      <c r="AU79" s="274"/>
      <c r="AV79" s="274"/>
      <c r="AW79" s="274"/>
      <c r="AX79" s="974"/>
      <c r="AY79">
        <f>COUNTIF($AR$79,"☑")</f>
        <v>0</v>
      </c>
    </row>
    <row r="80" spans="1:51" ht="18.75" hidden="1" customHeight="1" x14ac:dyDescent="0.15">
      <c r="A80" s="867" t="s">
        <v>147</v>
      </c>
      <c r="B80" s="531" t="s">
        <v>341</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700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8"/>
      <c r="B82" s="534"/>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0</v>
      </c>
    </row>
    <row r="83" spans="1:60" ht="22.5" hidden="1" customHeight="1" x14ac:dyDescent="0.15">
      <c r="A83" s="868"/>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0</v>
      </c>
    </row>
    <row r="84" spans="1:60" ht="19.5" hidden="1" customHeight="1" x14ac:dyDescent="0.15">
      <c r="A84" s="868"/>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10"/>
        <v>0</v>
      </c>
    </row>
    <row r="85" spans="1:60" ht="18.75" hidden="1"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390</v>
      </c>
      <c r="AF85" s="247"/>
      <c r="AG85" s="247"/>
      <c r="AH85" s="247"/>
      <c r="AI85" s="247" t="s">
        <v>412</v>
      </c>
      <c r="AJ85" s="247"/>
      <c r="AK85" s="247"/>
      <c r="AL85" s="247"/>
      <c r="AM85" s="247" t="s">
        <v>509</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8"/>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0" t="s">
        <v>14</v>
      </c>
      <c r="AC89" s="600"/>
      <c r="AD89" s="60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390</v>
      </c>
      <c r="AF90" s="247"/>
      <c r="AG90" s="247"/>
      <c r="AH90" s="247"/>
      <c r="AI90" s="247" t="s">
        <v>412</v>
      </c>
      <c r="AJ90" s="247"/>
      <c r="AK90" s="247"/>
      <c r="AL90" s="247"/>
      <c r="AM90" s="247" t="s">
        <v>509</v>
      </c>
      <c r="AN90" s="247"/>
      <c r="AO90" s="247"/>
      <c r="AP90" s="247"/>
      <c r="AQ90" s="158" t="s">
        <v>232</v>
      </c>
      <c r="AR90" s="133"/>
      <c r="AS90" s="133"/>
      <c r="AT90" s="134"/>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8"/>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0" t="s">
        <v>14</v>
      </c>
      <c r="AC94" s="600"/>
      <c r="AD94" s="60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390</v>
      </c>
      <c r="AF95" s="247"/>
      <c r="AG95" s="247"/>
      <c r="AH95" s="247"/>
      <c r="AI95" s="247" t="s">
        <v>412</v>
      </c>
      <c r="AJ95" s="247"/>
      <c r="AK95" s="247"/>
      <c r="AL95" s="247"/>
      <c r="AM95" s="247" t="s">
        <v>509</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8"/>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351</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390</v>
      </c>
      <c r="AF100" s="547"/>
      <c r="AG100" s="547"/>
      <c r="AH100" s="548"/>
      <c r="AI100" s="546" t="s">
        <v>412</v>
      </c>
      <c r="AJ100" s="547"/>
      <c r="AK100" s="547"/>
      <c r="AL100" s="548"/>
      <c r="AM100" s="546" t="s">
        <v>509</v>
      </c>
      <c r="AN100" s="547"/>
      <c r="AO100" s="547"/>
      <c r="AP100" s="548"/>
      <c r="AQ100" s="317" t="s">
        <v>417</v>
      </c>
      <c r="AR100" s="318"/>
      <c r="AS100" s="318"/>
      <c r="AT100" s="319"/>
      <c r="AU100" s="317" t="s">
        <v>541</v>
      </c>
      <c r="AV100" s="318"/>
      <c r="AW100" s="318"/>
      <c r="AX100" s="320"/>
    </row>
    <row r="101" spans="1:60" ht="23.25" customHeight="1" x14ac:dyDescent="0.15">
      <c r="A101" s="426"/>
      <c r="B101" s="427"/>
      <c r="C101" s="427"/>
      <c r="D101" s="427"/>
      <c r="E101" s="427"/>
      <c r="F101" s="428"/>
      <c r="G101" s="108" t="s">
        <v>727</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728</v>
      </c>
      <c r="AC101" s="468"/>
      <c r="AD101" s="468"/>
      <c r="AE101" s="282">
        <v>1515</v>
      </c>
      <c r="AF101" s="282"/>
      <c r="AG101" s="282"/>
      <c r="AH101" s="282"/>
      <c r="AI101" s="282">
        <v>1486</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728</v>
      </c>
      <c r="AC102" s="468"/>
      <c r="AD102" s="468"/>
      <c r="AE102" s="282">
        <v>1302</v>
      </c>
      <c r="AF102" s="282"/>
      <c r="AG102" s="282"/>
      <c r="AH102" s="282"/>
      <c r="AI102" s="282">
        <v>1515</v>
      </c>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23" t="s">
        <v>351</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3" t="s">
        <v>351</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351</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351</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390</v>
      </c>
      <c r="AF115" s="247"/>
      <c r="AG115" s="247"/>
      <c r="AH115" s="247"/>
      <c r="AI115" s="247" t="s">
        <v>412</v>
      </c>
      <c r="AJ115" s="247"/>
      <c r="AK115" s="247"/>
      <c r="AL115" s="247"/>
      <c r="AM115" s="247" t="s">
        <v>509</v>
      </c>
      <c r="AN115" s="247"/>
      <c r="AO115" s="247"/>
      <c r="AP115" s="247"/>
      <c r="AQ115" s="597" t="s">
        <v>542</v>
      </c>
      <c r="AR115" s="598"/>
      <c r="AS115" s="598"/>
      <c r="AT115" s="598"/>
      <c r="AU115" s="598"/>
      <c r="AV115" s="598"/>
      <c r="AW115" s="598"/>
      <c r="AX115" s="599"/>
    </row>
    <row r="116" spans="1:51" ht="23.25" customHeight="1" x14ac:dyDescent="0.15">
      <c r="A116" s="443"/>
      <c r="B116" s="444"/>
      <c r="C116" s="444"/>
      <c r="D116" s="444"/>
      <c r="E116" s="444"/>
      <c r="F116" s="445"/>
      <c r="G116" s="395" t="s">
        <v>807</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809</v>
      </c>
      <c r="AC116" s="470"/>
      <c r="AD116" s="471"/>
      <c r="AE116" s="282">
        <v>3023</v>
      </c>
      <c r="AF116" s="282"/>
      <c r="AG116" s="282"/>
      <c r="AH116" s="282"/>
      <c r="AI116" s="282">
        <v>2985</v>
      </c>
      <c r="AJ116" s="282"/>
      <c r="AK116" s="282"/>
      <c r="AL116" s="282"/>
      <c r="AM116" s="282">
        <v>2998</v>
      </c>
      <c r="AN116" s="282"/>
      <c r="AO116" s="282"/>
      <c r="AP116" s="282"/>
      <c r="AQ116" s="218">
        <v>3412</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808</v>
      </c>
      <c r="AC117" s="480"/>
      <c r="AD117" s="481"/>
      <c r="AE117" s="558" t="s">
        <v>729</v>
      </c>
      <c r="AF117" s="558"/>
      <c r="AG117" s="558"/>
      <c r="AH117" s="558"/>
      <c r="AI117" s="558" t="s">
        <v>730</v>
      </c>
      <c r="AJ117" s="558"/>
      <c r="AK117" s="558"/>
      <c r="AL117" s="558"/>
      <c r="AM117" s="558" t="s">
        <v>803</v>
      </c>
      <c r="AN117" s="558"/>
      <c r="AO117" s="558"/>
      <c r="AP117" s="558"/>
      <c r="AQ117" s="558" t="s">
        <v>804</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390</v>
      </c>
      <c r="AF118" s="247"/>
      <c r="AG118" s="247"/>
      <c r="AH118" s="247"/>
      <c r="AI118" s="247" t="s">
        <v>412</v>
      </c>
      <c r="AJ118" s="247"/>
      <c r="AK118" s="247"/>
      <c r="AL118" s="247"/>
      <c r="AM118" s="247" t="s">
        <v>509</v>
      </c>
      <c r="AN118" s="247"/>
      <c r="AO118" s="247"/>
      <c r="AP118" s="247"/>
      <c r="AQ118" s="597" t="s">
        <v>542</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359</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358</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390</v>
      </c>
      <c r="AF121" s="247"/>
      <c r="AG121" s="247"/>
      <c r="AH121" s="247"/>
      <c r="AI121" s="247" t="s">
        <v>412</v>
      </c>
      <c r="AJ121" s="247"/>
      <c r="AK121" s="247"/>
      <c r="AL121" s="247"/>
      <c r="AM121" s="247" t="s">
        <v>509</v>
      </c>
      <c r="AN121" s="247"/>
      <c r="AO121" s="247"/>
      <c r="AP121" s="247"/>
      <c r="AQ121" s="597" t="s">
        <v>542</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360</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358</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390</v>
      </c>
      <c r="AF124" s="247"/>
      <c r="AG124" s="247"/>
      <c r="AH124" s="247"/>
      <c r="AI124" s="247" t="s">
        <v>412</v>
      </c>
      <c r="AJ124" s="247"/>
      <c r="AK124" s="247"/>
      <c r="AL124" s="247"/>
      <c r="AM124" s="247" t="s">
        <v>509</v>
      </c>
      <c r="AN124" s="247"/>
      <c r="AO124" s="247"/>
      <c r="AP124" s="247"/>
      <c r="AQ124" s="597" t="s">
        <v>542</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360</v>
      </c>
      <c r="H125" s="395"/>
      <c r="I125" s="395"/>
      <c r="J125" s="395"/>
      <c r="K125" s="395"/>
      <c r="L125" s="395"/>
      <c r="M125" s="395"/>
      <c r="N125" s="395"/>
      <c r="O125" s="395"/>
      <c r="P125" s="395"/>
      <c r="Q125" s="395"/>
      <c r="R125" s="395"/>
      <c r="S125" s="395"/>
      <c r="T125" s="395"/>
      <c r="U125" s="395"/>
      <c r="V125" s="395"/>
      <c r="W125" s="395"/>
      <c r="X125" s="936"/>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7"/>
      <c r="Y126" s="478" t="s">
        <v>49</v>
      </c>
      <c r="Z126" s="452"/>
      <c r="AA126" s="453"/>
      <c r="AB126" s="479" t="s">
        <v>358</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3"/>
      <c r="Z127" s="934"/>
      <c r="AA127" s="935"/>
      <c r="AB127" s="415" t="s">
        <v>11</v>
      </c>
      <c r="AC127" s="416"/>
      <c r="AD127" s="417"/>
      <c r="AE127" s="247" t="s">
        <v>390</v>
      </c>
      <c r="AF127" s="247"/>
      <c r="AG127" s="247"/>
      <c r="AH127" s="247"/>
      <c r="AI127" s="247" t="s">
        <v>412</v>
      </c>
      <c r="AJ127" s="247"/>
      <c r="AK127" s="247"/>
      <c r="AL127" s="247"/>
      <c r="AM127" s="247" t="s">
        <v>509</v>
      </c>
      <c r="AN127" s="247"/>
      <c r="AO127" s="247"/>
      <c r="AP127" s="247"/>
      <c r="AQ127" s="597" t="s">
        <v>542</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360</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358</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405</v>
      </c>
      <c r="B130" s="186"/>
      <c r="C130" s="185" t="s">
        <v>236</v>
      </c>
      <c r="D130" s="186"/>
      <c r="E130" s="170" t="s">
        <v>265</v>
      </c>
      <c r="F130" s="171"/>
      <c r="G130" s="172" t="s">
        <v>806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801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801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805</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01.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34.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8"/>
      <c r="E430" s="175" t="s">
        <v>399</v>
      </c>
      <c r="F430" s="901"/>
      <c r="G430" s="902" t="s">
        <v>252</v>
      </c>
      <c r="H430" s="126"/>
      <c r="I430" s="126"/>
      <c r="J430" s="903" t="s">
        <v>721</v>
      </c>
      <c r="K430" s="904"/>
      <c r="L430" s="904"/>
      <c r="M430" s="904"/>
      <c r="N430" s="904"/>
      <c r="O430" s="904"/>
      <c r="P430" s="904"/>
      <c r="Q430" s="904"/>
      <c r="R430" s="904"/>
      <c r="S430" s="904"/>
      <c r="T430" s="90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802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71.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742</v>
      </c>
      <c r="AE702" s="342"/>
      <c r="AF702" s="342"/>
      <c r="AG702" s="387" t="s">
        <v>746</v>
      </c>
      <c r="AH702" s="388"/>
      <c r="AI702" s="388"/>
      <c r="AJ702" s="388"/>
      <c r="AK702" s="388"/>
      <c r="AL702" s="388"/>
      <c r="AM702" s="388"/>
      <c r="AN702" s="388"/>
      <c r="AO702" s="388"/>
      <c r="AP702" s="388"/>
      <c r="AQ702" s="388"/>
      <c r="AR702" s="388"/>
      <c r="AS702" s="388"/>
      <c r="AT702" s="388"/>
      <c r="AU702" s="388"/>
      <c r="AV702" s="388"/>
      <c r="AW702" s="388"/>
      <c r="AX702" s="389"/>
    </row>
    <row r="703" spans="1:51" ht="71.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99"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742</v>
      </c>
      <c r="AE704" s="789"/>
      <c r="AF704" s="789"/>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742</v>
      </c>
      <c r="AE705" s="721"/>
      <c r="AF705" s="721"/>
      <c r="AG705" s="128" t="s">
        <v>812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748</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748</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749</v>
      </c>
      <c r="AE708" s="611"/>
      <c r="AF708" s="611"/>
      <c r="AG708" s="748" t="s">
        <v>406</v>
      </c>
      <c r="AH708" s="749"/>
      <c r="AI708" s="749"/>
      <c r="AJ708" s="749"/>
      <c r="AK708" s="749"/>
      <c r="AL708" s="749"/>
      <c r="AM708" s="749"/>
      <c r="AN708" s="749"/>
      <c r="AO708" s="749"/>
      <c r="AP708" s="749"/>
      <c r="AQ708" s="749"/>
      <c r="AR708" s="749"/>
      <c r="AS708" s="749"/>
      <c r="AT708" s="749"/>
      <c r="AU708" s="749"/>
      <c r="AV708" s="749"/>
      <c r="AW708" s="749"/>
      <c r="AX708" s="750"/>
    </row>
    <row r="709" spans="1:50" ht="99.7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742</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749</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63.7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2" t="s">
        <v>742</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3" t="s">
        <v>346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749</v>
      </c>
      <c r="AE712" s="789"/>
      <c r="AF712" s="789"/>
      <c r="AG712" s="813" t="s">
        <v>406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749</v>
      </c>
      <c r="AE713" s="323"/>
      <c r="AF713" s="669"/>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136.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742</v>
      </c>
      <c r="AE714" s="811"/>
      <c r="AF714" s="812"/>
      <c r="AG714" s="742" t="s">
        <v>750</v>
      </c>
      <c r="AH714" s="743"/>
      <c r="AI714" s="743"/>
      <c r="AJ714" s="743"/>
      <c r="AK714" s="743"/>
      <c r="AL714" s="743"/>
      <c r="AM714" s="743"/>
      <c r="AN714" s="743"/>
      <c r="AO714" s="743"/>
      <c r="AP714" s="743"/>
      <c r="AQ714" s="743"/>
      <c r="AR714" s="743"/>
      <c r="AS714" s="743"/>
      <c r="AT714" s="743"/>
      <c r="AU714" s="743"/>
      <c r="AV714" s="743"/>
      <c r="AW714" s="743"/>
      <c r="AX714" s="744"/>
    </row>
    <row r="715" spans="1:50" ht="136.5"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742</v>
      </c>
      <c r="AE715" s="611"/>
      <c r="AF715" s="662"/>
      <c r="AG715" s="748" t="s">
        <v>752</v>
      </c>
      <c r="AH715" s="749"/>
      <c r="AI715" s="749"/>
      <c r="AJ715" s="749"/>
      <c r="AK715" s="749"/>
      <c r="AL715" s="749"/>
      <c r="AM715" s="749"/>
      <c r="AN715" s="749"/>
      <c r="AO715" s="749"/>
      <c r="AP715" s="749"/>
      <c r="AQ715" s="749"/>
      <c r="AR715" s="749"/>
      <c r="AS715" s="749"/>
      <c r="AT715" s="749"/>
      <c r="AU715" s="749"/>
      <c r="AV715" s="749"/>
      <c r="AW715" s="749"/>
      <c r="AX715" s="750"/>
    </row>
    <row r="716" spans="1:50" ht="85.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742</v>
      </c>
      <c r="AE716" s="633"/>
      <c r="AF716" s="633"/>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85.5"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742</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749</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9" customHeight="1" x14ac:dyDescent="0.15">
      <c r="A726" s="646" t="s">
        <v>48</v>
      </c>
      <c r="B726" s="805"/>
      <c r="C726" s="818" t="s">
        <v>53</v>
      </c>
      <c r="D726" s="840"/>
      <c r="E726" s="840"/>
      <c r="F726" s="841"/>
      <c r="G726" s="584" t="s">
        <v>755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756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7" t="s">
        <v>672</v>
      </c>
      <c r="B737" s="211"/>
      <c r="C737" s="211"/>
      <c r="D737" s="212"/>
      <c r="E737" s="961" t="s">
        <v>733</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1" t="s">
        <v>397</v>
      </c>
      <c r="B738" s="361"/>
      <c r="C738" s="361"/>
      <c r="D738" s="361"/>
      <c r="E738" s="961" t="s">
        <v>734</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1" t="s">
        <v>396</v>
      </c>
      <c r="B739" s="361"/>
      <c r="C739" s="361"/>
      <c r="D739" s="361"/>
      <c r="E739" s="961" t="s">
        <v>735</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1" t="s">
        <v>395</v>
      </c>
      <c r="B740" s="361"/>
      <c r="C740" s="361"/>
      <c r="D740" s="361"/>
      <c r="E740" s="961" t="s">
        <v>736</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1" t="s">
        <v>394</v>
      </c>
      <c r="B741" s="361"/>
      <c r="C741" s="361"/>
      <c r="D741" s="361"/>
      <c r="E741" s="961" t="s">
        <v>737</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1" t="s">
        <v>393</v>
      </c>
      <c r="B742" s="361"/>
      <c r="C742" s="361"/>
      <c r="D742" s="361"/>
      <c r="E742" s="961" t="s">
        <v>738</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1" t="s">
        <v>392</v>
      </c>
      <c r="B743" s="361"/>
      <c r="C743" s="361"/>
      <c r="D743" s="361"/>
      <c r="E743" s="961" t="s">
        <v>739</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1" t="s">
        <v>391</v>
      </c>
      <c r="B744" s="361"/>
      <c r="C744" s="361"/>
      <c r="D744" s="361"/>
      <c r="E744" s="961" t="s">
        <v>740</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1" t="s">
        <v>390</v>
      </c>
      <c r="B745" s="361"/>
      <c r="C745" s="361"/>
      <c r="D745" s="361"/>
      <c r="E745" s="998" t="s">
        <v>741</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1" t="s">
        <v>545</v>
      </c>
      <c r="B746" s="361"/>
      <c r="C746" s="361"/>
      <c r="D746" s="361"/>
      <c r="E746" s="967" t="s">
        <v>711</v>
      </c>
      <c r="F746" s="965"/>
      <c r="G746" s="965"/>
      <c r="H746" s="100" t="str">
        <f>IF(E746="","","-")</f>
        <v>-</v>
      </c>
      <c r="I746" s="965" t="s">
        <v>342</v>
      </c>
      <c r="J746" s="965"/>
      <c r="K746" s="100" t="str">
        <f>IF(I746="","","-")</f>
        <v>-</v>
      </c>
      <c r="L746" s="966">
        <v>210</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1" t="s">
        <v>509</v>
      </c>
      <c r="B747" s="361"/>
      <c r="C747" s="361"/>
      <c r="D747" s="361"/>
      <c r="E747" s="967"/>
      <c r="F747" s="965"/>
      <c r="G747" s="965"/>
      <c r="H747" s="100" t="str">
        <f>IF(E747="","","-")</f>
        <v/>
      </c>
      <c r="I747" s="965"/>
      <c r="J747" s="965"/>
      <c r="K747" s="100" t="str">
        <f>IF(I747="","","-")</f>
        <v/>
      </c>
      <c r="L747" s="966"/>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20" t="s">
        <v>384</v>
      </c>
      <c r="B748" s="621"/>
      <c r="C748" s="621"/>
      <c r="D748" s="621"/>
      <c r="E748" s="621"/>
      <c r="F748" s="6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386</v>
      </c>
      <c r="B787" s="635"/>
      <c r="C787" s="635"/>
      <c r="D787" s="635"/>
      <c r="E787" s="635"/>
      <c r="F787" s="636"/>
      <c r="G787" s="601" t="s">
        <v>796</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797</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798</v>
      </c>
      <c r="H789" s="677"/>
      <c r="I789" s="677"/>
      <c r="J789" s="677"/>
      <c r="K789" s="678"/>
      <c r="L789" s="670" t="s">
        <v>799</v>
      </c>
      <c r="M789" s="671"/>
      <c r="N789" s="671"/>
      <c r="O789" s="671"/>
      <c r="P789" s="671"/>
      <c r="Q789" s="671"/>
      <c r="R789" s="671"/>
      <c r="S789" s="671"/>
      <c r="T789" s="671"/>
      <c r="U789" s="671"/>
      <c r="V789" s="671"/>
      <c r="W789" s="671"/>
      <c r="X789" s="672"/>
      <c r="Y789" s="390">
        <v>15</v>
      </c>
      <c r="Z789" s="391"/>
      <c r="AA789" s="391"/>
      <c r="AB789" s="808"/>
      <c r="AC789" s="676" t="s">
        <v>795</v>
      </c>
      <c r="AD789" s="677"/>
      <c r="AE789" s="677"/>
      <c r="AF789" s="677"/>
      <c r="AG789" s="678"/>
      <c r="AH789" s="670" t="s">
        <v>800</v>
      </c>
      <c r="AI789" s="671"/>
      <c r="AJ789" s="671"/>
      <c r="AK789" s="671"/>
      <c r="AL789" s="671"/>
      <c r="AM789" s="671"/>
      <c r="AN789" s="671"/>
      <c r="AO789" s="671"/>
      <c r="AP789" s="671"/>
      <c r="AQ789" s="671"/>
      <c r="AR789" s="671"/>
      <c r="AS789" s="671"/>
      <c r="AT789" s="672"/>
      <c r="AU789" s="390">
        <v>0.3</v>
      </c>
      <c r="AV789" s="391"/>
      <c r="AW789" s="391"/>
      <c r="AX789" s="392"/>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15</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0.3</v>
      </c>
      <c r="AV799" s="835"/>
      <c r="AW799" s="835"/>
      <c r="AX799" s="837"/>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90"/>
      <c r="Z802" s="391"/>
      <c r="AA802" s="391"/>
      <c r="AB802" s="808"/>
      <c r="AC802" s="676"/>
      <c r="AD802" s="677"/>
      <c r="AE802" s="677"/>
      <c r="AF802" s="677"/>
      <c r="AG802" s="678"/>
      <c r="AH802" s="670"/>
      <c r="AI802" s="671"/>
      <c r="AJ802" s="671"/>
      <c r="AK802" s="671"/>
      <c r="AL802" s="671"/>
      <c r="AM802" s="671"/>
      <c r="AN802" s="671"/>
      <c r="AO802" s="671"/>
      <c r="AP802" s="671"/>
      <c r="AQ802" s="671"/>
      <c r="AR802" s="671"/>
      <c r="AS802" s="671"/>
      <c r="AT802" s="672"/>
      <c r="AU802" s="390"/>
      <c r="AV802" s="391"/>
      <c r="AW802" s="391"/>
      <c r="AX802" s="392"/>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0"/>
      <c r="Z815" s="391"/>
      <c r="AA815" s="391"/>
      <c r="AB815" s="808"/>
      <c r="AC815" s="676"/>
      <c r="AD815" s="677"/>
      <c r="AE815" s="677"/>
      <c r="AF815" s="677"/>
      <c r="AG815" s="678"/>
      <c r="AH815" s="670"/>
      <c r="AI815" s="671"/>
      <c r="AJ815" s="671"/>
      <c r="AK815" s="671"/>
      <c r="AL815" s="671"/>
      <c r="AM815" s="671"/>
      <c r="AN815" s="671"/>
      <c r="AO815" s="671"/>
      <c r="AP815" s="671"/>
      <c r="AQ815" s="671"/>
      <c r="AR815" s="671"/>
      <c r="AS815" s="671"/>
      <c r="AT815" s="672"/>
      <c r="AU815" s="390"/>
      <c r="AV815" s="391"/>
      <c r="AW815" s="391"/>
      <c r="AX815" s="392"/>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0"/>
      <c r="Z828" s="391"/>
      <c r="AA828" s="391"/>
      <c r="AB828" s="808"/>
      <c r="AC828" s="676"/>
      <c r="AD828" s="677"/>
      <c r="AE828" s="677"/>
      <c r="AF828" s="677"/>
      <c r="AG828" s="678"/>
      <c r="AH828" s="670"/>
      <c r="AI828" s="671"/>
      <c r="AJ828" s="671"/>
      <c r="AK828" s="671"/>
      <c r="AL828" s="671"/>
      <c r="AM828" s="671"/>
      <c r="AN828" s="671"/>
      <c r="AO828" s="671"/>
      <c r="AP828" s="671"/>
      <c r="AQ828" s="671"/>
      <c r="AR828" s="671"/>
      <c r="AS828" s="671"/>
      <c r="AT828" s="672"/>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1.25" customHeight="1" x14ac:dyDescent="0.15">
      <c r="A845" s="370">
        <v>1</v>
      </c>
      <c r="B845" s="370">
        <v>1</v>
      </c>
      <c r="C845" s="371" t="s">
        <v>758</v>
      </c>
      <c r="D845" s="372"/>
      <c r="E845" s="372"/>
      <c r="F845" s="372"/>
      <c r="G845" s="372"/>
      <c r="H845" s="372"/>
      <c r="I845" s="373"/>
      <c r="J845" s="344">
        <v>3013301022865</v>
      </c>
      <c r="K845" s="345"/>
      <c r="L845" s="345"/>
      <c r="M845" s="345"/>
      <c r="N845" s="345"/>
      <c r="O845" s="345"/>
      <c r="P845" s="359" t="s">
        <v>759</v>
      </c>
      <c r="Q845" s="346"/>
      <c r="R845" s="346"/>
      <c r="S845" s="346"/>
      <c r="T845" s="346"/>
      <c r="U845" s="346"/>
      <c r="V845" s="346"/>
      <c r="W845" s="346"/>
      <c r="X845" s="346"/>
      <c r="Y845" s="347">
        <v>2</v>
      </c>
      <c r="Z845" s="348"/>
      <c r="AA845" s="348"/>
      <c r="AB845" s="349"/>
      <c r="AC845" s="350" t="s">
        <v>372</v>
      </c>
      <c r="AD845" s="351"/>
      <c r="AE845" s="351"/>
      <c r="AF845" s="351"/>
      <c r="AG845" s="351"/>
      <c r="AH845" s="366">
        <v>3</v>
      </c>
      <c r="AI845" s="367"/>
      <c r="AJ845" s="367"/>
      <c r="AK845" s="367"/>
      <c r="AL845" s="354">
        <v>56</v>
      </c>
      <c r="AM845" s="355"/>
      <c r="AN845" s="355"/>
      <c r="AO845" s="356"/>
      <c r="AP845" s="357"/>
      <c r="AQ845" s="357"/>
      <c r="AR845" s="357"/>
      <c r="AS845" s="357"/>
      <c r="AT845" s="357"/>
      <c r="AU845" s="357"/>
      <c r="AV845" s="357"/>
      <c r="AW845" s="357"/>
      <c r="AX845" s="357"/>
    </row>
    <row r="846" spans="1:51" ht="42" customHeight="1" x14ac:dyDescent="0.15">
      <c r="A846" s="370">
        <v>2</v>
      </c>
      <c r="B846" s="370">
        <v>1</v>
      </c>
      <c r="C846" s="371" t="s">
        <v>758</v>
      </c>
      <c r="D846" s="372"/>
      <c r="E846" s="372"/>
      <c r="F846" s="372"/>
      <c r="G846" s="372"/>
      <c r="H846" s="372"/>
      <c r="I846" s="373"/>
      <c r="J846" s="344">
        <v>3013301022865</v>
      </c>
      <c r="K846" s="345"/>
      <c r="L846" s="345"/>
      <c r="M846" s="345"/>
      <c r="N846" s="345"/>
      <c r="O846" s="345"/>
      <c r="P846" s="346" t="s">
        <v>760</v>
      </c>
      <c r="Q846" s="346"/>
      <c r="R846" s="346"/>
      <c r="S846" s="346"/>
      <c r="T846" s="346"/>
      <c r="U846" s="346"/>
      <c r="V846" s="346"/>
      <c r="W846" s="346"/>
      <c r="X846" s="346"/>
      <c r="Y846" s="347">
        <v>3</v>
      </c>
      <c r="Z846" s="348"/>
      <c r="AA846" s="348"/>
      <c r="AB846" s="349"/>
      <c r="AC846" s="350" t="s">
        <v>372</v>
      </c>
      <c r="AD846" s="351"/>
      <c r="AE846" s="351"/>
      <c r="AF846" s="351"/>
      <c r="AG846" s="351"/>
      <c r="AH846" s="366">
        <v>1</v>
      </c>
      <c r="AI846" s="367"/>
      <c r="AJ846" s="367"/>
      <c r="AK846" s="367"/>
      <c r="AL846" s="354">
        <v>90</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71" t="s">
        <v>758</v>
      </c>
      <c r="D847" s="372"/>
      <c r="E847" s="372"/>
      <c r="F847" s="372"/>
      <c r="G847" s="372"/>
      <c r="H847" s="372"/>
      <c r="I847" s="373"/>
      <c r="J847" s="344">
        <v>3013301022865</v>
      </c>
      <c r="K847" s="345"/>
      <c r="L847" s="345"/>
      <c r="M847" s="345"/>
      <c r="N847" s="345"/>
      <c r="O847" s="345"/>
      <c r="P847" s="346" t="s">
        <v>761</v>
      </c>
      <c r="Q847" s="346"/>
      <c r="R847" s="346"/>
      <c r="S847" s="346"/>
      <c r="T847" s="346"/>
      <c r="U847" s="346"/>
      <c r="V847" s="346"/>
      <c r="W847" s="346"/>
      <c r="X847" s="346"/>
      <c r="Y847" s="347">
        <v>2</v>
      </c>
      <c r="Z847" s="348"/>
      <c r="AA847" s="348"/>
      <c r="AB847" s="349"/>
      <c r="AC847" s="350" t="s">
        <v>372</v>
      </c>
      <c r="AD847" s="351"/>
      <c r="AE847" s="351"/>
      <c r="AF847" s="351"/>
      <c r="AG847" s="351"/>
      <c r="AH847" s="352">
        <v>2</v>
      </c>
      <c r="AI847" s="353"/>
      <c r="AJ847" s="353"/>
      <c r="AK847" s="353"/>
      <c r="AL847" s="354">
        <v>54</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71" t="s">
        <v>758</v>
      </c>
      <c r="D848" s="372"/>
      <c r="E848" s="372"/>
      <c r="F848" s="372"/>
      <c r="G848" s="372"/>
      <c r="H848" s="372"/>
      <c r="I848" s="373"/>
      <c r="J848" s="344">
        <v>3013301022865</v>
      </c>
      <c r="K848" s="345"/>
      <c r="L848" s="345"/>
      <c r="M848" s="345"/>
      <c r="N848" s="345"/>
      <c r="O848" s="345"/>
      <c r="P848" s="346" t="s">
        <v>762</v>
      </c>
      <c r="Q848" s="346"/>
      <c r="R848" s="346"/>
      <c r="S848" s="346"/>
      <c r="T848" s="346"/>
      <c r="U848" s="346"/>
      <c r="V848" s="346"/>
      <c r="W848" s="346"/>
      <c r="X848" s="346"/>
      <c r="Y848" s="347">
        <v>4</v>
      </c>
      <c r="Z848" s="348"/>
      <c r="AA848" s="348"/>
      <c r="AB848" s="349"/>
      <c r="AC848" s="350" t="s">
        <v>372</v>
      </c>
      <c r="AD848" s="351"/>
      <c r="AE848" s="351"/>
      <c r="AF848" s="351"/>
      <c r="AG848" s="351"/>
      <c r="AH848" s="352">
        <v>1</v>
      </c>
      <c r="AI848" s="353"/>
      <c r="AJ848" s="353"/>
      <c r="AK848" s="353"/>
      <c r="AL848" s="354">
        <v>90</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71" t="s">
        <v>758</v>
      </c>
      <c r="D849" s="372"/>
      <c r="E849" s="372"/>
      <c r="F849" s="372"/>
      <c r="G849" s="372"/>
      <c r="H849" s="372"/>
      <c r="I849" s="373"/>
      <c r="J849" s="344">
        <v>3013301022865</v>
      </c>
      <c r="K849" s="345"/>
      <c r="L849" s="345"/>
      <c r="M849" s="345"/>
      <c r="N849" s="345"/>
      <c r="O849" s="345"/>
      <c r="P849" s="346" t="s">
        <v>763</v>
      </c>
      <c r="Q849" s="346"/>
      <c r="R849" s="346"/>
      <c r="S849" s="346"/>
      <c r="T849" s="346"/>
      <c r="U849" s="346"/>
      <c r="V849" s="346"/>
      <c r="W849" s="346"/>
      <c r="X849" s="346"/>
      <c r="Y849" s="347">
        <v>3</v>
      </c>
      <c r="Z849" s="348"/>
      <c r="AA849" s="348"/>
      <c r="AB849" s="349"/>
      <c r="AC849" s="350" t="s">
        <v>372</v>
      </c>
      <c r="AD849" s="351"/>
      <c r="AE849" s="351"/>
      <c r="AF849" s="351"/>
      <c r="AG849" s="351"/>
      <c r="AH849" s="352">
        <v>1</v>
      </c>
      <c r="AI849" s="353"/>
      <c r="AJ849" s="353"/>
      <c r="AK849" s="353"/>
      <c r="AL849" s="354">
        <v>90</v>
      </c>
      <c r="AM849" s="355"/>
      <c r="AN849" s="355"/>
      <c r="AO849" s="356"/>
      <c r="AP849" s="357"/>
      <c r="AQ849" s="357"/>
      <c r="AR849" s="357"/>
      <c r="AS849" s="357"/>
      <c r="AT849" s="357"/>
      <c r="AU849" s="357"/>
      <c r="AV849" s="357"/>
      <c r="AW849" s="357"/>
      <c r="AX849" s="357"/>
      <c r="AY849">
        <f>COUNTA($C$849)</f>
        <v>1</v>
      </c>
    </row>
    <row r="850" spans="1:51" ht="70.5" customHeight="1" x14ac:dyDescent="0.15">
      <c r="A850" s="370">
        <v>6</v>
      </c>
      <c r="B850" s="370">
        <v>1</v>
      </c>
      <c r="C850" s="371" t="s">
        <v>758</v>
      </c>
      <c r="D850" s="372"/>
      <c r="E850" s="372"/>
      <c r="F850" s="372"/>
      <c r="G850" s="372"/>
      <c r="H850" s="372"/>
      <c r="I850" s="373"/>
      <c r="J850" s="344">
        <v>3013301022865</v>
      </c>
      <c r="K850" s="345"/>
      <c r="L850" s="345"/>
      <c r="M850" s="345"/>
      <c r="N850" s="345"/>
      <c r="O850" s="345"/>
      <c r="P850" s="346" t="s">
        <v>764</v>
      </c>
      <c r="Q850" s="346"/>
      <c r="R850" s="346"/>
      <c r="S850" s="346"/>
      <c r="T850" s="346"/>
      <c r="U850" s="346"/>
      <c r="V850" s="346"/>
      <c r="W850" s="346"/>
      <c r="X850" s="346"/>
      <c r="Y850" s="347">
        <v>1</v>
      </c>
      <c r="Z850" s="348"/>
      <c r="AA850" s="348"/>
      <c r="AB850" s="349"/>
      <c r="AC850" s="350" t="s">
        <v>372</v>
      </c>
      <c r="AD850" s="351"/>
      <c r="AE850" s="351"/>
      <c r="AF850" s="351"/>
      <c r="AG850" s="351"/>
      <c r="AH850" s="352">
        <v>2</v>
      </c>
      <c r="AI850" s="353"/>
      <c r="AJ850" s="353"/>
      <c r="AK850" s="353"/>
      <c r="AL850" s="354">
        <v>87</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74" t="s">
        <v>814</v>
      </c>
      <c r="D851" s="372"/>
      <c r="E851" s="372"/>
      <c r="F851" s="372"/>
      <c r="G851" s="372"/>
      <c r="H851" s="372"/>
      <c r="I851" s="373"/>
      <c r="J851" s="344">
        <v>1011001017799</v>
      </c>
      <c r="K851" s="345"/>
      <c r="L851" s="345"/>
      <c r="M851" s="345"/>
      <c r="N851" s="345"/>
      <c r="O851" s="345"/>
      <c r="P851" s="346" t="s">
        <v>765</v>
      </c>
      <c r="Q851" s="346"/>
      <c r="R851" s="346"/>
      <c r="S851" s="346"/>
      <c r="T851" s="346"/>
      <c r="U851" s="346"/>
      <c r="V851" s="346"/>
      <c r="W851" s="346"/>
      <c r="X851" s="346"/>
      <c r="Y851" s="347">
        <v>10</v>
      </c>
      <c r="Z851" s="348"/>
      <c r="AA851" s="348"/>
      <c r="AB851" s="349"/>
      <c r="AC851" s="350" t="s">
        <v>372</v>
      </c>
      <c r="AD851" s="351"/>
      <c r="AE851" s="351"/>
      <c r="AF851" s="351"/>
      <c r="AG851" s="351"/>
      <c r="AH851" s="352">
        <v>1</v>
      </c>
      <c r="AI851" s="353"/>
      <c r="AJ851" s="353"/>
      <c r="AK851" s="353"/>
      <c r="AL851" s="354">
        <v>100</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71" t="s">
        <v>766</v>
      </c>
      <c r="D852" s="372"/>
      <c r="E852" s="372"/>
      <c r="F852" s="372"/>
      <c r="G852" s="372"/>
      <c r="H852" s="372"/>
      <c r="I852" s="373"/>
      <c r="J852" s="910">
        <v>2010001093321</v>
      </c>
      <c r="K852" s="911"/>
      <c r="L852" s="911"/>
      <c r="M852" s="911"/>
      <c r="N852" s="911"/>
      <c r="O852" s="912"/>
      <c r="P852" s="346" t="s">
        <v>767</v>
      </c>
      <c r="Q852" s="346"/>
      <c r="R852" s="346"/>
      <c r="S852" s="346"/>
      <c r="T852" s="346"/>
      <c r="U852" s="346"/>
      <c r="V852" s="346"/>
      <c r="W852" s="346"/>
      <c r="X852" s="346"/>
      <c r="Y852" s="347">
        <v>2</v>
      </c>
      <c r="Z852" s="348"/>
      <c r="AA852" s="348"/>
      <c r="AB852" s="349"/>
      <c r="AC852" s="350" t="s">
        <v>372</v>
      </c>
      <c r="AD852" s="351"/>
      <c r="AE852" s="351"/>
      <c r="AF852" s="351"/>
      <c r="AG852" s="351"/>
      <c r="AH852" s="352">
        <v>3</v>
      </c>
      <c r="AI852" s="353"/>
      <c r="AJ852" s="353"/>
      <c r="AK852" s="353"/>
      <c r="AL852" s="354">
        <v>52</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71" t="s">
        <v>766</v>
      </c>
      <c r="D853" s="372"/>
      <c r="E853" s="372"/>
      <c r="F853" s="372"/>
      <c r="G853" s="372"/>
      <c r="H853" s="372"/>
      <c r="I853" s="373"/>
      <c r="J853" s="910">
        <v>2010001093321</v>
      </c>
      <c r="K853" s="911"/>
      <c r="L853" s="911"/>
      <c r="M853" s="911"/>
      <c r="N853" s="911"/>
      <c r="O853" s="912"/>
      <c r="P853" s="346" t="s">
        <v>768</v>
      </c>
      <c r="Q853" s="346"/>
      <c r="R853" s="346"/>
      <c r="S853" s="346"/>
      <c r="T853" s="346"/>
      <c r="U853" s="346"/>
      <c r="V853" s="346"/>
      <c r="W853" s="346"/>
      <c r="X853" s="346"/>
      <c r="Y853" s="347">
        <v>5</v>
      </c>
      <c r="Z853" s="348"/>
      <c r="AA853" s="348"/>
      <c r="AB853" s="349"/>
      <c r="AC853" s="350" t="s">
        <v>372</v>
      </c>
      <c r="AD853" s="351"/>
      <c r="AE853" s="351"/>
      <c r="AF853" s="351"/>
      <c r="AG853" s="351"/>
      <c r="AH853" s="352">
        <v>1</v>
      </c>
      <c r="AI853" s="353"/>
      <c r="AJ853" s="353"/>
      <c r="AK853" s="353"/>
      <c r="AL853" s="354">
        <v>100</v>
      </c>
      <c r="AM853" s="355"/>
      <c r="AN853" s="355"/>
      <c r="AO853" s="356"/>
      <c r="AP853" s="357"/>
      <c r="AQ853" s="357"/>
      <c r="AR853" s="357"/>
      <c r="AS853" s="357"/>
      <c r="AT853" s="357"/>
      <c r="AU853" s="357"/>
      <c r="AV853" s="357"/>
      <c r="AW853" s="357"/>
      <c r="AX853" s="357"/>
      <c r="AY853">
        <f>COUNTA($C$853)</f>
        <v>1</v>
      </c>
    </row>
    <row r="854" spans="1:51" ht="47.25" customHeight="1" x14ac:dyDescent="0.15">
      <c r="A854" s="370">
        <v>10</v>
      </c>
      <c r="B854" s="370">
        <v>1</v>
      </c>
      <c r="C854" s="371" t="s">
        <v>766</v>
      </c>
      <c r="D854" s="372"/>
      <c r="E854" s="372"/>
      <c r="F854" s="372"/>
      <c r="G854" s="372"/>
      <c r="H854" s="372"/>
      <c r="I854" s="373"/>
      <c r="J854" s="910">
        <v>2010001093321</v>
      </c>
      <c r="K854" s="911"/>
      <c r="L854" s="911"/>
      <c r="M854" s="911"/>
      <c r="N854" s="911"/>
      <c r="O854" s="912"/>
      <c r="P854" s="346" t="s">
        <v>769</v>
      </c>
      <c r="Q854" s="346"/>
      <c r="R854" s="346"/>
      <c r="S854" s="346"/>
      <c r="T854" s="346"/>
      <c r="U854" s="346"/>
      <c r="V854" s="346"/>
      <c r="W854" s="346"/>
      <c r="X854" s="346"/>
      <c r="Y854" s="347">
        <v>3</v>
      </c>
      <c r="Z854" s="348"/>
      <c r="AA854" s="348"/>
      <c r="AB854" s="349"/>
      <c r="AC854" s="350" t="s">
        <v>372</v>
      </c>
      <c r="AD854" s="351"/>
      <c r="AE854" s="351"/>
      <c r="AF854" s="351"/>
      <c r="AG854" s="351"/>
      <c r="AH854" s="352">
        <v>3</v>
      </c>
      <c r="AI854" s="353"/>
      <c r="AJ854" s="353"/>
      <c r="AK854" s="353"/>
      <c r="AL854" s="354">
        <v>66</v>
      </c>
      <c r="AM854" s="355"/>
      <c r="AN854" s="355"/>
      <c r="AO854" s="356"/>
      <c r="AP854" s="357"/>
      <c r="AQ854" s="357"/>
      <c r="AR854" s="357"/>
      <c r="AS854" s="357"/>
      <c r="AT854" s="357"/>
      <c r="AU854" s="357"/>
      <c r="AV854" s="357"/>
      <c r="AW854" s="357"/>
      <c r="AX854" s="357"/>
      <c r="AY854">
        <f>COUNTA($C$854)</f>
        <v>1</v>
      </c>
    </row>
    <row r="855" spans="1:51" ht="30" customHeight="1" x14ac:dyDescent="0.15">
      <c r="A855" s="370">
        <v>11</v>
      </c>
      <c r="B855" s="370">
        <v>1</v>
      </c>
      <c r="C855" s="371" t="s">
        <v>770</v>
      </c>
      <c r="D855" s="372"/>
      <c r="E855" s="372"/>
      <c r="F855" s="372"/>
      <c r="G855" s="372"/>
      <c r="H855" s="372"/>
      <c r="I855" s="373"/>
      <c r="J855" s="344">
        <v>4010701026198</v>
      </c>
      <c r="K855" s="345"/>
      <c r="L855" s="345"/>
      <c r="M855" s="345"/>
      <c r="N855" s="345"/>
      <c r="O855" s="345"/>
      <c r="P855" s="346" t="s">
        <v>771</v>
      </c>
      <c r="Q855" s="346"/>
      <c r="R855" s="346"/>
      <c r="S855" s="346"/>
      <c r="T855" s="346"/>
      <c r="U855" s="346"/>
      <c r="V855" s="346"/>
      <c r="W855" s="346"/>
      <c r="X855" s="346"/>
      <c r="Y855" s="347">
        <v>2</v>
      </c>
      <c r="Z855" s="348"/>
      <c r="AA855" s="348"/>
      <c r="AB855" s="349"/>
      <c r="AC855" s="350" t="s">
        <v>379</v>
      </c>
      <c r="AD855" s="351"/>
      <c r="AE855" s="351"/>
      <c r="AF855" s="351"/>
      <c r="AG855" s="351"/>
      <c r="AH855" s="352" t="s">
        <v>813</v>
      </c>
      <c r="AI855" s="353"/>
      <c r="AJ855" s="353"/>
      <c r="AK855" s="353"/>
      <c r="AL855" s="354">
        <v>100</v>
      </c>
      <c r="AM855" s="355"/>
      <c r="AN855" s="355"/>
      <c r="AO855" s="356"/>
      <c r="AP855" s="357"/>
      <c r="AQ855" s="357"/>
      <c r="AR855" s="357"/>
      <c r="AS855" s="357"/>
      <c r="AT855" s="357"/>
      <c r="AU855" s="357"/>
      <c r="AV855" s="357"/>
      <c r="AW855" s="357"/>
      <c r="AX855" s="357"/>
      <c r="AY855">
        <f>COUNTA($C$855)</f>
        <v>1</v>
      </c>
    </row>
    <row r="856" spans="1:51" ht="30" customHeight="1" x14ac:dyDescent="0.15">
      <c r="A856" s="370">
        <v>12</v>
      </c>
      <c r="B856" s="370">
        <v>1</v>
      </c>
      <c r="C856" s="371" t="s">
        <v>770</v>
      </c>
      <c r="D856" s="372"/>
      <c r="E856" s="372"/>
      <c r="F856" s="372"/>
      <c r="G856" s="372"/>
      <c r="H856" s="372"/>
      <c r="I856" s="373"/>
      <c r="J856" s="344">
        <v>4010701026198</v>
      </c>
      <c r="K856" s="345"/>
      <c r="L856" s="345"/>
      <c r="M856" s="345"/>
      <c r="N856" s="345"/>
      <c r="O856" s="345"/>
      <c r="P856" s="346" t="s">
        <v>771</v>
      </c>
      <c r="Q856" s="346"/>
      <c r="R856" s="346"/>
      <c r="S856" s="346"/>
      <c r="T856" s="346"/>
      <c r="U856" s="346"/>
      <c r="V856" s="346"/>
      <c r="W856" s="346"/>
      <c r="X856" s="346"/>
      <c r="Y856" s="347">
        <v>4</v>
      </c>
      <c r="Z856" s="348"/>
      <c r="AA856" s="348"/>
      <c r="AB856" s="349"/>
      <c r="AC856" s="350" t="s">
        <v>379</v>
      </c>
      <c r="AD856" s="351"/>
      <c r="AE856" s="351"/>
      <c r="AF856" s="351"/>
      <c r="AG856" s="351"/>
      <c r="AH856" s="352" t="s">
        <v>813</v>
      </c>
      <c r="AI856" s="353"/>
      <c r="AJ856" s="353"/>
      <c r="AK856" s="353"/>
      <c r="AL856" s="354">
        <v>99</v>
      </c>
      <c r="AM856" s="355"/>
      <c r="AN856" s="355"/>
      <c r="AO856" s="356"/>
      <c r="AP856" s="357"/>
      <c r="AQ856" s="357"/>
      <c r="AR856" s="357"/>
      <c r="AS856" s="357"/>
      <c r="AT856" s="357"/>
      <c r="AU856" s="357"/>
      <c r="AV856" s="357"/>
      <c r="AW856" s="357"/>
      <c r="AX856" s="357"/>
      <c r="AY856">
        <f>COUNTA($C$856)</f>
        <v>1</v>
      </c>
    </row>
    <row r="857" spans="1:51" ht="30" customHeight="1" x14ac:dyDescent="0.15">
      <c r="A857" s="370">
        <v>13</v>
      </c>
      <c r="B857" s="370">
        <v>1</v>
      </c>
      <c r="C857" s="371" t="s">
        <v>772</v>
      </c>
      <c r="D857" s="372"/>
      <c r="E857" s="372"/>
      <c r="F857" s="372"/>
      <c r="G857" s="372"/>
      <c r="H857" s="372"/>
      <c r="I857" s="373"/>
      <c r="J857" s="344">
        <v>4011101019338</v>
      </c>
      <c r="K857" s="345"/>
      <c r="L857" s="345"/>
      <c r="M857" s="345"/>
      <c r="N857" s="345"/>
      <c r="O857" s="345"/>
      <c r="P857" s="346" t="s">
        <v>773</v>
      </c>
      <c r="Q857" s="346"/>
      <c r="R857" s="346"/>
      <c r="S857" s="346"/>
      <c r="T857" s="346"/>
      <c r="U857" s="346"/>
      <c r="V857" s="346"/>
      <c r="W857" s="346"/>
      <c r="X857" s="346"/>
      <c r="Y857" s="347">
        <v>4</v>
      </c>
      <c r="Z857" s="348"/>
      <c r="AA857" s="348"/>
      <c r="AB857" s="349"/>
      <c r="AC857" s="350" t="s">
        <v>372</v>
      </c>
      <c r="AD857" s="351"/>
      <c r="AE857" s="351"/>
      <c r="AF857" s="351"/>
      <c r="AG857" s="351"/>
      <c r="AH857" s="352">
        <v>5</v>
      </c>
      <c r="AI857" s="353"/>
      <c r="AJ857" s="353"/>
      <c r="AK857" s="353"/>
      <c r="AL857" s="354">
        <v>99</v>
      </c>
      <c r="AM857" s="355"/>
      <c r="AN857" s="355"/>
      <c r="AO857" s="356"/>
      <c r="AP857" s="357"/>
      <c r="AQ857" s="357"/>
      <c r="AR857" s="357"/>
      <c r="AS857" s="357"/>
      <c r="AT857" s="357"/>
      <c r="AU857" s="357"/>
      <c r="AV857" s="357"/>
      <c r="AW857" s="357"/>
      <c r="AX857" s="357"/>
      <c r="AY857">
        <f>COUNTA($C$857)</f>
        <v>1</v>
      </c>
    </row>
    <row r="858" spans="1:51" ht="30" customHeight="1" x14ac:dyDescent="0.15">
      <c r="A858" s="370">
        <v>14</v>
      </c>
      <c r="B858" s="370">
        <v>1</v>
      </c>
      <c r="C858" s="371" t="s">
        <v>774</v>
      </c>
      <c r="D858" s="372"/>
      <c r="E858" s="372"/>
      <c r="F858" s="372"/>
      <c r="G858" s="372"/>
      <c r="H858" s="372"/>
      <c r="I858" s="373"/>
      <c r="J858" s="344">
        <v>3011101031087</v>
      </c>
      <c r="K858" s="345"/>
      <c r="L858" s="345"/>
      <c r="M858" s="345"/>
      <c r="N858" s="345"/>
      <c r="O858" s="345"/>
      <c r="P858" s="346" t="s">
        <v>775</v>
      </c>
      <c r="Q858" s="346"/>
      <c r="R858" s="346"/>
      <c r="S858" s="346"/>
      <c r="T858" s="346"/>
      <c r="U858" s="346"/>
      <c r="V858" s="346"/>
      <c r="W858" s="346"/>
      <c r="X858" s="346"/>
      <c r="Y858" s="347">
        <v>4</v>
      </c>
      <c r="Z858" s="348"/>
      <c r="AA858" s="348"/>
      <c r="AB858" s="349"/>
      <c r="AC858" s="350" t="s">
        <v>372</v>
      </c>
      <c r="AD858" s="351"/>
      <c r="AE858" s="351"/>
      <c r="AF858" s="351"/>
      <c r="AG858" s="351"/>
      <c r="AH858" s="352">
        <v>1</v>
      </c>
      <c r="AI858" s="353"/>
      <c r="AJ858" s="353"/>
      <c r="AK858" s="353"/>
      <c r="AL858" s="354">
        <v>97</v>
      </c>
      <c r="AM858" s="355"/>
      <c r="AN858" s="355"/>
      <c r="AO858" s="356"/>
      <c r="AP858" s="357"/>
      <c r="AQ858" s="357"/>
      <c r="AR858" s="357"/>
      <c r="AS858" s="357"/>
      <c r="AT858" s="357"/>
      <c r="AU858" s="357"/>
      <c r="AV858" s="357"/>
      <c r="AW858" s="357"/>
      <c r="AX858" s="357"/>
      <c r="AY858">
        <f>COUNTA($C$858)</f>
        <v>1</v>
      </c>
    </row>
    <row r="859" spans="1:51" ht="30" customHeight="1" x14ac:dyDescent="0.15">
      <c r="A859" s="370">
        <v>15</v>
      </c>
      <c r="B859" s="370">
        <v>1</v>
      </c>
      <c r="C859" s="371" t="s">
        <v>776</v>
      </c>
      <c r="D859" s="372"/>
      <c r="E859" s="372"/>
      <c r="F859" s="372"/>
      <c r="G859" s="372"/>
      <c r="H859" s="372"/>
      <c r="I859" s="373"/>
      <c r="J859" s="344">
        <v>8010001024865</v>
      </c>
      <c r="K859" s="345"/>
      <c r="L859" s="345"/>
      <c r="M859" s="345"/>
      <c r="N859" s="345"/>
      <c r="O859" s="345"/>
      <c r="P859" s="346" t="s">
        <v>777</v>
      </c>
      <c r="Q859" s="346"/>
      <c r="R859" s="346"/>
      <c r="S859" s="346"/>
      <c r="T859" s="346"/>
      <c r="U859" s="346"/>
      <c r="V859" s="346"/>
      <c r="W859" s="346"/>
      <c r="X859" s="346"/>
      <c r="Y859" s="347">
        <v>4</v>
      </c>
      <c r="Z859" s="348"/>
      <c r="AA859" s="348"/>
      <c r="AB859" s="349"/>
      <c r="AC859" s="350" t="s">
        <v>372</v>
      </c>
      <c r="AD859" s="351"/>
      <c r="AE859" s="351"/>
      <c r="AF859" s="351"/>
      <c r="AG859" s="351"/>
      <c r="AH859" s="352">
        <v>5</v>
      </c>
      <c r="AI859" s="353"/>
      <c r="AJ859" s="353"/>
      <c r="AK859" s="353"/>
      <c r="AL859" s="354">
        <v>90</v>
      </c>
      <c r="AM859" s="355"/>
      <c r="AN859" s="355"/>
      <c r="AO859" s="356"/>
      <c r="AP859" s="357"/>
      <c r="AQ859" s="357"/>
      <c r="AR859" s="357"/>
      <c r="AS859" s="357"/>
      <c r="AT859" s="357"/>
      <c r="AU859" s="357"/>
      <c r="AV859" s="357"/>
      <c r="AW859" s="357"/>
      <c r="AX859" s="357"/>
      <c r="AY859">
        <f>COUNTA($C$859)</f>
        <v>1</v>
      </c>
    </row>
    <row r="860" spans="1:51" ht="30" customHeight="1" x14ac:dyDescent="0.15">
      <c r="A860" s="370">
        <v>16</v>
      </c>
      <c r="B860" s="370">
        <v>1</v>
      </c>
      <c r="C860" s="371" t="s">
        <v>778</v>
      </c>
      <c r="D860" s="372"/>
      <c r="E860" s="372"/>
      <c r="F860" s="372"/>
      <c r="G860" s="372"/>
      <c r="H860" s="372"/>
      <c r="I860" s="373"/>
      <c r="J860" s="344">
        <v>6010001039923</v>
      </c>
      <c r="K860" s="345"/>
      <c r="L860" s="345"/>
      <c r="M860" s="345"/>
      <c r="N860" s="345"/>
      <c r="O860" s="345"/>
      <c r="P860" s="346" t="s">
        <v>779</v>
      </c>
      <c r="Q860" s="346"/>
      <c r="R860" s="346"/>
      <c r="S860" s="346"/>
      <c r="T860" s="346"/>
      <c r="U860" s="346"/>
      <c r="V860" s="346"/>
      <c r="W860" s="346"/>
      <c r="X860" s="346"/>
      <c r="Y860" s="347">
        <v>2</v>
      </c>
      <c r="Z860" s="348"/>
      <c r="AA860" s="348"/>
      <c r="AB860" s="349"/>
      <c r="AC860" s="350" t="s">
        <v>372</v>
      </c>
      <c r="AD860" s="351"/>
      <c r="AE860" s="351"/>
      <c r="AF860" s="351"/>
      <c r="AG860" s="351"/>
      <c r="AH860" s="352">
        <v>2</v>
      </c>
      <c r="AI860" s="353"/>
      <c r="AJ860" s="353"/>
      <c r="AK860" s="353"/>
      <c r="AL860" s="354">
        <v>97</v>
      </c>
      <c r="AM860" s="355"/>
      <c r="AN860" s="355"/>
      <c r="AO860" s="356"/>
      <c r="AP860" s="357"/>
      <c r="AQ860" s="357"/>
      <c r="AR860" s="357"/>
      <c r="AS860" s="357"/>
      <c r="AT860" s="357"/>
      <c r="AU860" s="357"/>
      <c r="AV860" s="357"/>
      <c r="AW860" s="357"/>
      <c r="AX860" s="357"/>
      <c r="AY860">
        <f>COUNTA($C$860)</f>
        <v>1</v>
      </c>
    </row>
    <row r="861" spans="1:51" s="16" customFormat="1" ht="30" customHeight="1" x14ac:dyDescent="0.15">
      <c r="A861" s="370">
        <v>17</v>
      </c>
      <c r="B861" s="370">
        <v>1</v>
      </c>
      <c r="C861" s="371" t="s">
        <v>778</v>
      </c>
      <c r="D861" s="372"/>
      <c r="E861" s="372"/>
      <c r="F861" s="372"/>
      <c r="G861" s="372"/>
      <c r="H861" s="372"/>
      <c r="I861" s="373"/>
      <c r="J861" s="344">
        <v>6010001039923</v>
      </c>
      <c r="K861" s="345"/>
      <c r="L861" s="345"/>
      <c r="M861" s="345"/>
      <c r="N861" s="345"/>
      <c r="O861" s="345"/>
      <c r="P861" s="346" t="s">
        <v>780</v>
      </c>
      <c r="Q861" s="346"/>
      <c r="R861" s="346"/>
      <c r="S861" s="346"/>
      <c r="T861" s="346"/>
      <c r="U861" s="346"/>
      <c r="V861" s="346"/>
      <c r="W861" s="346"/>
      <c r="X861" s="346"/>
      <c r="Y861" s="347">
        <v>1</v>
      </c>
      <c r="Z861" s="348"/>
      <c r="AA861" s="348"/>
      <c r="AB861" s="349"/>
      <c r="AC861" s="350" t="s">
        <v>372</v>
      </c>
      <c r="AD861" s="351"/>
      <c r="AE861" s="351"/>
      <c r="AF861" s="351"/>
      <c r="AG861" s="351"/>
      <c r="AH861" s="352">
        <v>3</v>
      </c>
      <c r="AI861" s="353"/>
      <c r="AJ861" s="353"/>
      <c r="AK861" s="353"/>
      <c r="AL861" s="354">
        <v>97</v>
      </c>
      <c r="AM861" s="355"/>
      <c r="AN861" s="355"/>
      <c r="AO861" s="356"/>
      <c r="AP861" s="357"/>
      <c r="AQ861" s="357"/>
      <c r="AR861" s="357"/>
      <c r="AS861" s="357"/>
      <c r="AT861" s="357"/>
      <c r="AU861" s="357"/>
      <c r="AV861" s="357"/>
      <c r="AW861" s="357"/>
      <c r="AX861" s="357"/>
      <c r="AY861">
        <f>COUNTA($C$861)</f>
        <v>1</v>
      </c>
    </row>
    <row r="862" spans="1:51" ht="30" customHeight="1" x14ac:dyDescent="0.15">
      <c r="A862" s="370">
        <v>18</v>
      </c>
      <c r="B862" s="370">
        <v>1</v>
      </c>
      <c r="C862" s="371" t="s">
        <v>781</v>
      </c>
      <c r="D862" s="372"/>
      <c r="E862" s="372"/>
      <c r="F862" s="372"/>
      <c r="G862" s="372"/>
      <c r="H862" s="372"/>
      <c r="I862" s="373"/>
      <c r="J862" s="344">
        <v>4040001026185</v>
      </c>
      <c r="K862" s="345"/>
      <c r="L862" s="345"/>
      <c r="M862" s="345"/>
      <c r="N862" s="345"/>
      <c r="O862" s="345"/>
      <c r="P862" s="346" t="s">
        <v>782</v>
      </c>
      <c r="Q862" s="346"/>
      <c r="R862" s="346"/>
      <c r="S862" s="346"/>
      <c r="T862" s="346"/>
      <c r="U862" s="346"/>
      <c r="V862" s="346"/>
      <c r="W862" s="346"/>
      <c r="X862" s="346"/>
      <c r="Y862" s="347">
        <v>3</v>
      </c>
      <c r="Z862" s="348"/>
      <c r="AA862" s="348"/>
      <c r="AB862" s="349"/>
      <c r="AC862" s="350" t="s">
        <v>372</v>
      </c>
      <c r="AD862" s="351"/>
      <c r="AE862" s="351"/>
      <c r="AF862" s="351"/>
      <c r="AG862" s="351"/>
      <c r="AH862" s="352">
        <v>2</v>
      </c>
      <c r="AI862" s="353"/>
      <c r="AJ862" s="353"/>
      <c r="AK862" s="353"/>
      <c r="AL862" s="354">
        <v>83</v>
      </c>
      <c r="AM862" s="355"/>
      <c r="AN862" s="355"/>
      <c r="AO862" s="356"/>
      <c r="AP862" s="357"/>
      <c r="AQ862" s="357"/>
      <c r="AR862" s="357"/>
      <c r="AS862" s="357"/>
      <c r="AT862" s="357"/>
      <c r="AU862" s="357"/>
      <c r="AV862" s="357"/>
      <c r="AW862" s="357"/>
      <c r="AX862" s="357"/>
      <c r="AY862">
        <f>COUNTA($C$862)</f>
        <v>1</v>
      </c>
    </row>
    <row r="863" spans="1:51" ht="30" customHeight="1" x14ac:dyDescent="0.15">
      <c r="A863" s="370">
        <v>19</v>
      </c>
      <c r="B863" s="370">
        <v>1</v>
      </c>
      <c r="C863" s="371" t="s">
        <v>783</v>
      </c>
      <c r="D863" s="372"/>
      <c r="E863" s="372"/>
      <c r="F863" s="372"/>
      <c r="G863" s="372"/>
      <c r="H863" s="372"/>
      <c r="I863" s="373"/>
      <c r="J863" s="344">
        <v>9120001212540</v>
      </c>
      <c r="K863" s="345"/>
      <c r="L863" s="345"/>
      <c r="M863" s="345"/>
      <c r="N863" s="345"/>
      <c r="O863" s="345"/>
      <c r="P863" s="346" t="s">
        <v>784</v>
      </c>
      <c r="Q863" s="346"/>
      <c r="R863" s="346"/>
      <c r="S863" s="346"/>
      <c r="T863" s="346"/>
      <c r="U863" s="346"/>
      <c r="V863" s="346"/>
      <c r="W863" s="346"/>
      <c r="X863" s="346"/>
      <c r="Y863" s="347">
        <v>3</v>
      </c>
      <c r="Z863" s="348"/>
      <c r="AA863" s="348"/>
      <c r="AB863" s="349"/>
      <c r="AC863" s="350" t="s">
        <v>379</v>
      </c>
      <c r="AD863" s="351"/>
      <c r="AE863" s="351"/>
      <c r="AF863" s="351"/>
      <c r="AG863" s="351"/>
      <c r="AH863" s="352" t="s">
        <v>813</v>
      </c>
      <c r="AI863" s="353"/>
      <c r="AJ863" s="353"/>
      <c r="AK863" s="353"/>
      <c r="AL863" s="354">
        <v>96</v>
      </c>
      <c r="AM863" s="355"/>
      <c r="AN863" s="355"/>
      <c r="AO863" s="356"/>
      <c r="AP863" s="357"/>
      <c r="AQ863" s="357"/>
      <c r="AR863" s="357"/>
      <c r="AS863" s="357"/>
      <c r="AT863" s="357"/>
      <c r="AU863" s="357"/>
      <c r="AV863" s="357"/>
      <c r="AW863" s="357"/>
      <c r="AX863" s="357"/>
      <c r="AY863">
        <f>COUNTA($C$863)</f>
        <v>1</v>
      </c>
    </row>
    <row r="864" spans="1:51" ht="30" hidden="1" customHeight="1" x14ac:dyDescent="0.15">
      <c r="A864" s="370">
        <v>20</v>
      </c>
      <c r="B864" s="370">
        <v>1</v>
      </c>
      <c r="C864" s="371"/>
      <c r="D864" s="372"/>
      <c r="E864" s="372"/>
      <c r="F864" s="372"/>
      <c r="G864" s="372"/>
      <c r="H864" s="372"/>
      <c r="I864" s="37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71"/>
      <c r="D865" s="372"/>
      <c r="E865" s="372"/>
      <c r="F865" s="372"/>
      <c r="G865" s="372"/>
      <c r="H865" s="372"/>
      <c r="I865" s="37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71"/>
      <c r="D866" s="372"/>
      <c r="E866" s="372"/>
      <c r="F866" s="372"/>
      <c r="G866" s="372"/>
      <c r="H866" s="372"/>
      <c r="I866" s="37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71"/>
      <c r="D867" s="372"/>
      <c r="E867" s="372"/>
      <c r="F867" s="372"/>
      <c r="G867" s="372"/>
      <c r="H867" s="372"/>
      <c r="I867" s="37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785</v>
      </c>
      <c r="D878" s="343"/>
      <c r="E878" s="343"/>
      <c r="F878" s="343"/>
      <c r="G878" s="343"/>
      <c r="H878" s="343"/>
      <c r="I878" s="343"/>
      <c r="J878" s="344" t="s">
        <v>406</v>
      </c>
      <c r="K878" s="345"/>
      <c r="L878" s="345"/>
      <c r="M878" s="345"/>
      <c r="N878" s="345"/>
      <c r="O878" s="345"/>
      <c r="P878" s="379" t="s">
        <v>795</v>
      </c>
      <c r="Q878" s="380"/>
      <c r="R878" s="380"/>
      <c r="S878" s="380"/>
      <c r="T878" s="380"/>
      <c r="U878" s="380"/>
      <c r="V878" s="380"/>
      <c r="W878" s="380"/>
      <c r="X878" s="380"/>
      <c r="Y878" s="347">
        <v>0.3</v>
      </c>
      <c r="Z878" s="348"/>
      <c r="AA878" s="348"/>
      <c r="AB878" s="349"/>
      <c r="AC878" s="381" t="s">
        <v>80</v>
      </c>
      <c r="AD878" s="382"/>
      <c r="AE878" s="382"/>
      <c r="AF878" s="382"/>
      <c r="AG878" s="382"/>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43" t="s">
        <v>786</v>
      </c>
      <c r="D879" s="343"/>
      <c r="E879" s="343"/>
      <c r="F879" s="343"/>
      <c r="G879" s="343"/>
      <c r="H879" s="343"/>
      <c r="I879" s="343"/>
      <c r="J879" s="344" t="s">
        <v>721</v>
      </c>
      <c r="K879" s="345"/>
      <c r="L879" s="345"/>
      <c r="M879" s="345"/>
      <c r="N879" s="345"/>
      <c r="O879" s="345"/>
      <c r="P879" s="379" t="s">
        <v>795</v>
      </c>
      <c r="Q879" s="380"/>
      <c r="R879" s="380"/>
      <c r="S879" s="380"/>
      <c r="T879" s="380"/>
      <c r="U879" s="380"/>
      <c r="V879" s="380"/>
      <c r="W879" s="380"/>
      <c r="X879" s="380"/>
      <c r="Y879" s="347">
        <v>0.2</v>
      </c>
      <c r="Z879" s="348"/>
      <c r="AA879" s="348"/>
      <c r="AB879" s="349"/>
      <c r="AC879" s="381" t="s">
        <v>80</v>
      </c>
      <c r="AD879" s="382"/>
      <c r="AE879" s="382"/>
      <c r="AF879" s="382"/>
      <c r="AG879" s="382"/>
      <c r="AH879" s="366" t="s">
        <v>406</v>
      </c>
      <c r="AI879" s="367"/>
      <c r="AJ879" s="367"/>
      <c r="AK879" s="367"/>
      <c r="AL879" s="354" t="s">
        <v>406</v>
      </c>
      <c r="AM879" s="355"/>
      <c r="AN879" s="355"/>
      <c r="AO879" s="356"/>
      <c r="AP879" s="357" t="s">
        <v>721</v>
      </c>
      <c r="AQ879" s="357"/>
      <c r="AR879" s="357"/>
      <c r="AS879" s="357"/>
      <c r="AT879" s="357"/>
      <c r="AU879" s="357"/>
      <c r="AV879" s="357"/>
      <c r="AW879" s="357"/>
      <c r="AX879" s="357"/>
      <c r="AY879">
        <f>COUNTA($C$879)</f>
        <v>1</v>
      </c>
    </row>
    <row r="880" spans="1:51" ht="30" customHeight="1" x14ac:dyDescent="0.15">
      <c r="A880" s="370">
        <v>3</v>
      </c>
      <c r="B880" s="370">
        <v>1</v>
      </c>
      <c r="C880" s="358" t="s">
        <v>787</v>
      </c>
      <c r="D880" s="343"/>
      <c r="E880" s="343"/>
      <c r="F880" s="343"/>
      <c r="G880" s="343"/>
      <c r="H880" s="343"/>
      <c r="I880" s="343"/>
      <c r="J880" s="344" t="s">
        <v>721</v>
      </c>
      <c r="K880" s="345"/>
      <c r="L880" s="345"/>
      <c r="M880" s="345"/>
      <c r="N880" s="345"/>
      <c r="O880" s="345"/>
      <c r="P880" s="379" t="s">
        <v>795</v>
      </c>
      <c r="Q880" s="380"/>
      <c r="R880" s="380"/>
      <c r="S880" s="380"/>
      <c r="T880" s="380"/>
      <c r="U880" s="380"/>
      <c r="V880" s="380"/>
      <c r="W880" s="380"/>
      <c r="X880" s="380"/>
      <c r="Y880" s="347">
        <v>0.2</v>
      </c>
      <c r="Z880" s="348"/>
      <c r="AA880" s="348"/>
      <c r="AB880" s="349"/>
      <c r="AC880" s="381" t="s">
        <v>80</v>
      </c>
      <c r="AD880" s="382"/>
      <c r="AE880" s="382"/>
      <c r="AF880" s="382"/>
      <c r="AG880" s="382"/>
      <c r="AH880" s="366" t="s">
        <v>406</v>
      </c>
      <c r="AI880" s="367"/>
      <c r="AJ880" s="367"/>
      <c r="AK880" s="367"/>
      <c r="AL880" s="354" t="s">
        <v>406</v>
      </c>
      <c r="AM880" s="355"/>
      <c r="AN880" s="355"/>
      <c r="AO880" s="356"/>
      <c r="AP880" s="357" t="s">
        <v>721</v>
      </c>
      <c r="AQ880" s="357"/>
      <c r="AR880" s="357"/>
      <c r="AS880" s="357"/>
      <c r="AT880" s="357"/>
      <c r="AU880" s="357"/>
      <c r="AV880" s="357"/>
      <c r="AW880" s="357"/>
      <c r="AX880" s="357"/>
      <c r="AY880">
        <f>COUNTA($C$880)</f>
        <v>1</v>
      </c>
    </row>
    <row r="881" spans="1:51" ht="30" customHeight="1" x14ac:dyDescent="0.15">
      <c r="A881" s="370">
        <v>4</v>
      </c>
      <c r="B881" s="370">
        <v>1</v>
      </c>
      <c r="C881" s="358" t="s">
        <v>788</v>
      </c>
      <c r="D881" s="343"/>
      <c r="E881" s="343"/>
      <c r="F881" s="343"/>
      <c r="G881" s="343"/>
      <c r="H881" s="343"/>
      <c r="I881" s="343"/>
      <c r="J881" s="344" t="s">
        <v>721</v>
      </c>
      <c r="K881" s="345"/>
      <c r="L881" s="345"/>
      <c r="M881" s="345"/>
      <c r="N881" s="345"/>
      <c r="O881" s="345"/>
      <c r="P881" s="379" t="s">
        <v>795</v>
      </c>
      <c r="Q881" s="380"/>
      <c r="R881" s="380"/>
      <c r="S881" s="380"/>
      <c r="T881" s="380"/>
      <c r="U881" s="380"/>
      <c r="V881" s="380"/>
      <c r="W881" s="380"/>
      <c r="X881" s="380"/>
      <c r="Y881" s="347">
        <v>0.1</v>
      </c>
      <c r="Z881" s="348"/>
      <c r="AA881" s="348"/>
      <c r="AB881" s="349"/>
      <c r="AC881" s="381" t="s">
        <v>80</v>
      </c>
      <c r="AD881" s="382"/>
      <c r="AE881" s="382"/>
      <c r="AF881" s="382"/>
      <c r="AG881" s="382"/>
      <c r="AH881" s="366" t="s">
        <v>406</v>
      </c>
      <c r="AI881" s="367"/>
      <c r="AJ881" s="367"/>
      <c r="AK881" s="367"/>
      <c r="AL881" s="354" t="s">
        <v>406</v>
      </c>
      <c r="AM881" s="355"/>
      <c r="AN881" s="355"/>
      <c r="AO881" s="356"/>
      <c r="AP881" s="357" t="s">
        <v>721</v>
      </c>
      <c r="AQ881" s="357"/>
      <c r="AR881" s="357"/>
      <c r="AS881" s="357"/>
      <c r="AT881" s="357"/>
      <c r="AU881" s="357"/>
      <c r="AV881" s="357"/>
      <c r="AW881" s="357"/>
      <c r="AX881" s="357"/>
      <c r="AY881">
        <f>COUNTA($C$881)</f>
        <v>1</v>
      </c>
    </row>
    <row r="882" spans="1:51" ht="30" customHeight="1" x14ac:dyDescent="0.15">
      <c r="A882" s="370">
        <v>5</v>
      </c>
      <c r="B882" s="370">
        <v>1</v>
      </c>
      <c r="C882" s="343" t="s">
        <v>789</v>
      </c>
      <c r="D882" s="343"/>
      <c r="E882" s="343"/>
      <c r="F882" s="343"/>
      <c r="G882" s="343"/>
      <c r="H882" s="343"/>
      <c r="I882" s="343"/>
      <c r="J882" s="344" t="s">
        <v>721</v>
      </c>
      <c r="K882" s="345"/>
      <c r="L882" s="345"/>
      <c r="M882" s="345"/>
      <c r="N882" s="345"/>
      <c r="O882" s="345"/>
      <c r="P882" s="379" t="s">
        <v>795</v>
      </c>
      <c r="Q882" s="380"/>
      <c r="R882" s="380"/>
      <c r="S882" s="380"/>
      <c r="T882" s="380"/>
      <c r="U882" s="380"/>
      <c r="V882" s="380"/>
      <c r="W882" s="380"/>
      <c r="X882" s="380"/>
      <c r="Y882" s="347">
        <v>0.1</v>
      </c>
      <c r="Z882" s="348"/>
      <c r="AA882" s="348"/>
      <c r="AB882" s="349"/>
      <c r="AC882" s="381" t="s">
        <v>80</v>
      </c>
      <c r="AD882" s="382"/>
      <c r="AE882" s="382"/>
      <c r="AF882" s="382"/>
      <c r="AG882" s="382"/>
      <c r="AH882" s="366" t="s">
        <v>406</v>
      </c>
      <c r="AI882" s="367"/>
      <c r="AJ882" s="367"/>
      <c r="AK882" s="367"/>
      <c r="AL882" s="354" t="s">
        <v>406</v>
      </c>
      <c r="AM882" s="355"/>
      <c r="AN882" s="355"/>
      <c r="AO882" s="356"/>
      <c r="AP882" s="357" t="s">
        <v>721</v>
      </c>
      <c r="AQ882" s="357"/>
      <c r="AR882" s="357"/>
      <c r="AS882" s="357"/>
      <c r="AT882" s="357"/>
      <c r="AU882" s="357"/>
      <c r="AV882" s="357"/>
      <c r="AW882" s="357"/>
      <c r="AX882" s="357"/>
      <c r="AY882">
        <f>COUNTA($C$882)</f>
        <v>1</v>
      </c>
    </row>
    <row r="883" spans="1:51" ht="30" customHeight="1" x14ac:dyDescent="0.15">
      <c r="A883" s="370">
        <v>6</v>
      </c>
      <c r="B883" s="370">
        <v>1</v>
      </c>
      <c r="C883" s="343" t="s">
        <v>790</v>
      </c>
      <c r="D883" s="343"/>
      <c r="E883" s="343"/>
      <c r="F883" s="343"/>
      <c r="G883" s="343"/>
      <c r="H883" s="343"/>
      <c r="I883" s="343"/>
      <c r="J883" s="344" t="s">
        <v>721</v>
      </c>
      <c r="K883" s="345"/>
      <c r="L883" s="345"/>
      <c r="M883" s="345"/>
      <c r="N883" s="345"/>
      <c r="O883" s="345"/>
      <c r="P883" s="379" t="s">
        <v>795</v>
      </c>
      <c r="Q883" s="380"/>
      <c r="R883" s="380"/>
      <c r="S883" s="380"/>
      <c r="T883" s="380"/>
      <c r="U883" s="380"/>
      <c r="V883" s="380"/>
      <c r="W883" s="380"/>
      <c r="X883" s="380"/>
      <c r="Y883" s="347">
        <v>0.1</v>
      </c>
      <c r="Z883" s="348"/>
      <c r="AA883" s="348"/>
      <c r="AB883" s="349"/>
      <c r="AC883" s="381" t="s">
        <v>80</v>
      </c>
      <c r="AD883" s="382"/>
      <c r="AE883" s="382"/>
      <c r="AF883" s="382"/>
      <c r="AG883" s="382"/>
      <c r="AH883" s="366" t="s">
        <v>406</v>
      </c>
      <c r="AI883" s="367"/>
      <c r="AJ883" s="367"/>
      <c r="AK883" s="367"/>
      <c r="AL883" s="354" t="s">
        <v>406</v>
      </c>
      <c r="AM883" s="355"/>
      <c r="AN883" s="355"/>
      <c r="AO883" s="356"/>
      <c r="AP883" s="357" t="s">
        <v>721</v>
      </c>
      <c r="AQ883" s="357"/>
      <c r="AR883" s="357"/>
      <c r="AS883" s="357"/>
      <c r="AT883" s="357"/>
      <c r="AU883" s="357"/>
      <c r="AV883" s="357"/>
      <c r="AW883" s="357"/>
      <c r="AX883" s="357"/>
      <c r="AY883">
        <f>COUNTA($C$883)</f>
        <v>1</v>
      </c>
    </row>
    <row r="884" spans="1:51" ht="30" customHeight="1" x14ac:dyDescent="0.15">
      <c r="A884" s="370">
        <v>7</v>
      </c>
      <c r="B884" s="370">
        <v>1</v>
      </c>
      <c r="C884" s="343" t="s">
        <v>791</v>
      </c>
      <c r="D884" s="343"/>
      <c r="E884" s="343"/>
      <c r="F884" s="343"/>
      <c r="G884" s="343"/>
      <c r="H884" s="343"/>
      <c r="I884" s="343"/>
      <c r="J884" s="344" t="s">
        <v>721</v>
      </c>
      <c r="K884" s="345"/>
      <c r="L884" s="345"/>
      <c r="M884" s="345"/>
      <c r="N884" s="345"/>
      <c r="O884" s="345"/>
      <c r="P884" s="379" t="s">
        <v>795</v>
      </c>
      <c r="Q884" s="380"/>
      <c r="R884" s="380"/>
      <c r="S884" s="380"/>
      <c r="T884" s="380"/>
      <c r="U884" s="380"/>
      <c r="V884" s="380"/>
      <c r="W884" s="380"/>
      <c r="X884" s="380"/>
      <c r="Y884" s="347">
        <v>0.1</v>
      </c>
      <c r="Z884" s="348"/>
      <c r="AA884" s="348"/>
      <c r="AB884" s="349"/>
      <c r="AC884" s="381" t="s">
        <v>80</v>
      </c>
      <c r="AD884" s="382"/>
      <c r="AE884" s="382"/>
      <c r="AF884" s="382"/>
      <c r="AG884" s="382"/>
      <c r="AH884" s="366" t="s">
        <v>406</v>
      </c>
      <c r="AI884" s="367"/>
      <c r="AJ884" s="367"/>
      <c r="AK884" s="367"/>
      <c r="AL884" s="354" t="s">
        <v>406</v>
      </c>
      <c r="AM884" s="355"/>
      <c r="AN884" s="355"/>
      <c r="AO884" s="356"/>
      <c r="AP884" s="357" t="s">
        <v>721</v>
      </c>
      <c r="AQ884" s="357"/>
      <c r="AR884" s="357"/>
      <c r="AS884" s="357"/>
      <c r="AT884" s="357"/>
      <c r="AU884" s="357"/>
      <c r="AV884" s="357"/>
      <c r="AW884" s="357"/>
      <c r="AX884" s="357"/>
      <c r="AY884">
        <f>COUNTA($C$884)</f>
        <v>1</v>
      </c>
    </row>
    <row r="885" spans="1:51" ht="30" customHeight="1" x14ac:dyDescent="0.15">
      <c r="A885" s="370">
        <v>8</v>
      </c>
      <c r="B885" s="370">
        <v>1</v>
      </c>
      <c r="C885" s="343" t="s">
        <v>792</v>
      </c>
      <c r="D885" s="343"/>
      <c r="E885" s="343"/>
      <c r="F885" s="343"/>
      <c r="G885" s="343"/>
      <c r="H885" s="343"/>
      <c r="I885" s="343"/>
      <c r="J885" s="344" t="s">
        <v>721</v>
      </c>
      <c r="K885" s="345"/>
      <c r="L885" s="345"/>
      <c r="M885" s="345"/>
      <c r="N885" s="345"/>
      <c r="O885" s="345"/>
      <c r="P885" s="379" t="s">
        <v>795</v>
      </c>
      <c r="Q885" s="380"/>
      <c r="R885" s="380"/>
      <c r="S885" s="380"/>
      <c r="T885" s="380"/>
      <c r="U885" s="380"/>
      <c r="V885" s="380"/>
      <c r="W885" s="380"/>
      <c r="X885" s="380"/>
      <c r="Y885" s="347">
        <v>0.1</v>
      </c>
      <c r="Z885" s="348"/>
      <c r="AA885" s="348"/>
      <c r="AB885" s="349"/>
      <c r="AC885" s="381" t="s">
        <v>80</v>
      </c>
      <c r="AD885" s="382"/>
      <c r="AE885" s="382"/>
      <c r="AF885" s="382"/>
      <c r="AG885" s="382"/>
      <c r="AH885" s="366" t="s">
        <v>406</v>
      </c>
      <c r="AI885" s="367"/>
      <c r="AJ885" s="367"/>
      <c r="AK885" s="367"/>
      <c r="AL885" s="354" t="s">
        <v>406</v>
      </c>
      <c r="AM885" s="355"/>
      <c r="AN885" s="355"/>
      <c r="AO885" s="356"/>
      <c r="AP885" s="357" t="s">
        <v>721</v>
      </c>
      <c r="AQ885" s="357"/>
      <c r="AR885" s="357"/>
      <c r="AS885" s="357"/>
      <c r="AT885" s="357"/>
      <c r="AU885" s="357"/>
      <c r="AV885" s="357"/>
      <c r="AW885" s="357"/>
      <c r="AX885" s="357"/>
      <c r="AY885">
        <f>COUNTA($C$885)</f>
        <v>1</v>
      </c>
    </row>
    <row r="886" spans="1:51" ht="30" customHeight="1" x14ac:dyDescent="0.15">
      <c r="A886" s="370">
        <v>9</v>
      </c>
      <c r="B886" s="370">
        <v>1</v>
      </c>
      <c r="C886" s="343" t="s">
        <v>793</v>
      </c>
      <c r="D886" s="343"/>
      <c r="E886" s="343"/>
      <c r="F886" s="343"/>
      <c r="G886" s="343"/>
      <c r="H886" s="343"/>
      <c r="I886" s="343"/>
      <c r="J886" s="344" t="s">
        <v>721</v>
      </c>
      <c r="K886" s="345"/>
      <c r="L886" s="345"/>
      <c r="M886" s="345"/>
      <c r="N886" s="345"/>
      <c r="O886" s="345"/>
      <c r="P886" s="379" t="s">
        <v>795</v>
      </c>
      <c r="Q886" s="380"/>
      <c r="R886" s="380"/>
      <c r="S886" s="380"/>
      <c r="T886" s="380"/>
      <c r="U886" s="380"/>
      <c r="V886" s="380"/>
      <c r="W886" s="380"/>
      <c r="X886" s="380"/>
      <c r="Y886" s="347">
        <v>0.1</v>
      </c>
      <c r="Z886" s="348"/>
      <c r="AA886" s="348"/>
      <c r="AB886" s="349"/>
      <c r="AC886" s="381" t="s">
        <v>80</v>
      </c>
      <c r="AD886" s="382"/>
      <c r="AE886" s="382"/>
      <c r="AF886" s="382"/>
      <c r="AG886" s="382"/>
      <c r="AH886" s="366" t="s">
        <v>406</v>
      </c>
      <c r="AI886" s="367"/>
      <c r="AJ886" s="367"/>
      <c r="AK886" s="367"/>
      <c r="AL886" s="354" t="s">
        <v>406</v>
      </c>
      <c r="AM886" s="355"/>
      <c r="AN886" s="355"/>
      <c r="AO886" s="356"/>
      <c r="AP886" s="357" t="s">
        <v>721</v>
      </c>
      <c r="AQ886" s="357"/>
      <c r="AR886" s="357"/>
      <c r="AS886" s="357"/>
      <c r="AT886" s="357"/>
      <c r="AU886" s="357"/>
      <c r="AV886" s="357"/>
      <c r="AW886" s="357"/>
      <c r="AX886" s="357"/>
      <c r="AY886">
        <f>COUNTA($C$886)</f>
        <v>1</v>
      </c>
    </row>
    <row r="887" spans="1:51" ht="30" customHeight="1" x14ac:dyDescent="0.15">
      <c r="A887" s="370">
        <v>10</v>
      </c>
      <c r="B887" s="370">
        <v>1</v>
      </c>
      <c r="C887" s="343" t="s">
        <v>794</v>
      </c>
      <c r="D887" s="343"/>
      <c r="E887" s="343"/>
      <c r="F887" s="343"/>
      <c r="G887" s="343"/>
      <c r="H887" s="343"/>
      <c r="I887" s="343"/>
      <c r="J887" s="344" t="s">
        <v>721</v>
      </c>
      <c r="K887" s="345"/>
      <c r="L887" s="345"/>
      <c r="M887" s="345"/>
      <c r="N887" s="345"/>
      <c r="O887" s="345"/>
      <c r="P887" s="379" t="s">
        <v>795</v>
      </c>
      <c r="Q887" s="380"/>
      <c r="R887" s="380"/>
      <c r="S887" s="380"/>
      <c r="T887" s="380"/>
      <c r="U887" s="380"/>
      <c r="V887" s="380"/>
      <c r="W887" s="380"/>
      <c r="X887" s="380"/>
      <c r="Y887" s="347">
        <v>0.1</v>
      </c>
      <c r="Z887" s="348"/>
      <c r="AA887" s="348"/>
      <c r="AB887" s="349"/>
      <c r="AC887" s="381" t="s">
        <v>80</v>
      </c>
      <c r="AD887" s="382"/>
      <c r="AE887" s="382"/>
      <c r="AF887" s="382"/>
      <c r="AG887" s="382"/>
      <c r="AH887" s="366" t="s">
        <v>406</v>
      </c>
      <c r="AI887" s="367"/>
      <c r="AJ887" s="367"/>
      <c r="AK887" s="367"/>
      <c r="AL887" s="354" t="s">
        <v>406</v>
      </c>
      <c r="AM887" s="355"/>
      <c r="AN887" s="355"/>
      <c r="AO887" s="356"/>
      <c r="AP887" s="357" t="s">
        <v>721</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83"/>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90">
    <cfRule type="expression" dxfId="2801" priority="13893">
      <formula>IF(RIGHT(TEXT(Y790,"0.#"),1)=".",FALSE,TRUE)</formula>
    </cfRule>
    <cfRule type="expression" dxfId="2800" priority="13894">
      <formula>IF(RIGHT(TEXT(Y790,"0.#"),1)=".",TRUE,FALSE)</formula>
    </cfRule>
  </conditionalFormatting>
  <conditionalFormatting sqref="Y799">
    <cfRule type="expression" dxfId="2799" priority="13889">
      <formula>IF(RIGHT(TEXT(Y799,"0.#"),1)=".",FALSE,TRUE)</formula>
    </cfRule>
    <cfRule type="expression" dxfId="2798" priority="13890">
      <formula>IF(RIGHT(TEXT(Y799,"0.#"),1)=".",TRUE,FALSE)</formula>
    </cfRule>
  </conditionalFormatting>
  <conditionalFormatting sqref="Y830:Y837 Y828 Y817:Y824 Y815 Y804:Y811 Y802">
    <cfRule type="expression" dxfId="2797" priority="13671">
      <formula>IF(RIGHT(TEXT(Y802,"0.#"),1)=".",FALSE,TRUE)</formula>
    </cfRule>
    <cfRule type="expression" dxfId="2796" priority="13672">
      <formula>IF(RIGHT(TEXT(Y802,"0.#"),1)=".",TRUE,FALSE)</formula>
    </cfRule>
  </conditionalFormatting>
  <conditionalFormatting sqref="P16:AQ17 P15:AX15 P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91:Y798">
    <cfRule type="expression" dxfId="2789" priority="13695">
      <formula>IF(RIGHT(TEXT(Y791,"0.#"),1)=".",FALSE,TRUE)</formula>
    </cfRule>
    <cfRule type="expression" dxfId="2788" priority="13696">
      <formula>IF(RIGHT(TEXT(Y791,"0.#"),1)=".",TRUE,FALSE)</formula>
    </cfRule>
  </conditionalFormatting>
  <conditionalFormatting sqref="AU790">
    <cfRule type="expression" dxfId="2787" priority="13693">
      <formula>IF(RIGHT(TEXT(AU790,"0.#"),1)=".",FALSE,TRUE)</formula>
    </cfRule>
    <cfRule type="expression" dxfId="2786" priority="13694">
      <formula>IF(RIGHT(TEXT(AU790,"0.#"),1)=".",TRUE,FALSE)</formula>
    </cfRule>
  </conditionalFormatting>
  <conditionalFormatting sqref="AU799">
    <cfRule type="expression" dxfId="2785" priority="13691">
      <formula>IF(RIGHT(TEXT(AU799,"0.#"),1)=".",FALSE,TRUE)</formula>
    </cfRule>
    <cfRule type="expression" dxfId="2784" priority="13692">
      <formula>IF(RIGHT(TEXT(AU799,"0.#"),1)=".",TRUE,FALSE)</formula>
    </cfRule>
  </conditionalFormatting>
  <conditionalFormatting sqref="AU791:AU798">
    <cfRule type="expression" dxfId="2783" priority="13689">
      <formula>IF(RIGHT(TEXT(AU791,"0.#"),1)=".",FALSE,TRUE)</formula>
    </cfRule>
    <cfRule type="expression" dxfId="2782" priority="13690">
      <formula>IF(RIGHT(TEXT(AU791,"0.#"),1)=".",TRUE,FALSE)</formula>
    </cfRule>
  </conditionalFormatting>
  <conditionalFormatting sqref="Y829 Y816 Y803">
    <cfRule type="expression" dxfId="2781" priority="13675">
      <formula>IF(RIGHT(TEXT(Y803,"0.#"),1)=".",FALSE,TRUE)</formula>
    </cfRule>
    <cfRule type="expression" dxfId="2780" priority="13676">
      <formula>IF(RIGHT(TEXT(Y803,"0.#"),1)=".",TRUE,FALSE)</formula>
    </cfRule>
  </conditionalFormatting>
  <conditionalFormatting sqref="Y838 Y825 Y812">
    <cfRule type="expression" dxfId="2779" priority="13673">
      <formula>IF(RIGHT(TEXT(Y812,"0.#"),1)=".",FALSE,TRUE)</formula>
    </cfRule>
    <cfRule type="expression" dxfId="2778" priority="13674">
      <formula>IF(RIGHT(TEXT(Y812,"0.#"),1)=".",TRUE,FALSE)</formula>
    </cfRule>
  </conditionalFormatting>
  <conditionalFormatting sqref="AU829 AU816 AU803">
    <cfRule type="expression" dxfId="2777" priority="13669">
      <formula>IF(RIGHT(TEXT(AU803,"0.#"),1)=".",FALSE,TRUE)</formula>
    </cfRule>
    <cfRule type="expression" dxfId="2776" priority="13670">
      <formula>IF(RIGHT(TEXT(AU803,"0.#"),1)=".",TRUE,FALSE)</formula>
    </cfRule>
  </conditionalFormatting>
  <conditionalFormatting sqref="AU838 AU825 AU812">
    <cfRule type="expression" dxfId="2775" priority="13667">
      <formula>IF(RIGHT(TEXT(AU812,"0.#"),1)=".",FALSE,TRUE)</formula>
    </cfRule>
    <cfRule type="expression" dxfId="2774" priority="13668">
      <formula>IF(RIGHT(TEXT(AU812,"0.#"),1)=".",TRUE,FALSE)</formula>
    </cfRule>
  </conditionalFormatting>
  <conditionalFormatting sqref="AU830:AU837 AU828 AU817:AU824 AU815 AU804:AU811 AU802">
    <cfRule type="expression" dxfId="2773" priority="13665">
      <formula>IF(RIGHT(TEXT(AU802,"0.#"),1)=".",FALSE,TRUE)</formula>
    </cfRule>
    <cfRule type="expression" dxfId="2772" priority="13666">
      <formula>IF(RIGHT(TEXT(AU802,"0.#"),1)=".",TRUE,FALSE)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7:AO874">
    <cfRule type="expression" dxfId="2507" priority="6643">
      <formula>IF(AND(AL847&gt;=0, RIGHT(TEXT(AL847,"0.#"),1)&lt;&gt;"."),TRUE,FALSE)</formula>
    </cfRule>
    <cfRule type="expression" dxfId="2506" priority="6644">
      <formula>IF(AND(AL847&gt;=0, RIGHT(TEXT(AL847,"0.#"),1)="."),TRUE,FALSE)</formula>
    </cfRule>
    <cfRule type="expression" dxfId="2505" priority="6645">
      <formula>IF(AND(AL847&lt;0, RIGHT(TEXT(AL847,"0.#"),1)&lt;&gt;"."),TRUE,FALSE)</formula>
    </cfRule>
    <cfRule type="expression" dxfId="2504" priority="6646">
      <formula>IF(AND(AL847&lt;0, RIGHT(TEXT(AL847,"0.#"),1)="."),TRUE,FALSE)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64:Y874">
    <cfRule type="expression" dxfId="2433" priority="2971">
      <formula>IF(RIGHT(TEXT(Y864,"0.#"),1)=".",FALSE,TRUE)</formula>
    </cfRule>
    <cfRule type="expression" dxfId="2432" priority="2972">
      <formula>IF(RIGHT(TEXT(Y864,"0.#"),1)=".",TRUE,FALSE)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10:AO1139">
    <cfRule type="expression" dxfId="2403" priority="2877">
      <formula>IF(AND(AL1110&gt;=0, RIGHT(TEXT(AL1110,"0.#"),1)&lt;&gt;"."),TRUE,FALSE)</formula>
    </cfRule>
    <cfRule type="expression" dxfId="2402" priority="2878">
      <formula>IF(AND(AL1110&gt;=0, RIGHT(TEXT(AL1110,"0.#"),1)="."),TRUE,FALSE)</formula>
    </cfRule>
    <cfRule type="expression" dxfId="2401" priority="2879">
      <formula>IF(AND(AL1110&lt;0, RIGHT(TEXT(AL1110,"0.#"),1)&lt;&gt;"."),TRUE,FALSE)</formula>
    </cfRule>
    <cfRule type="expression" dxfId="2400" priority="2880">
      <formula>IF(AND(AL1110&lt;0, RIGHT(TEXT(AL1110,"0.#"),1)="."),TRUE,FALSE)</formula>
    </cfRule>
  </conditionalFormatting>
  <conditionalFormatting sqref="Y1110:Y1139">
    <cfRule type="expression" dxfId="2399" priority="2875">
      <formula>IF(RIGHT(TEXT(Y1110,"0.#"),1)=".",FALSE,TRUE)</formula>
    </cfRule>
    <cfRule type="expression" dxfId="2398" priority="2876">
      <formula>IF(RIGHT(TEXT(Y1110,"0.#"),1)=".",TRUE,FALSE)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45:AO846">
    <cfRule type="expression" dxfId="2389" priority="2829">
      <formula>IF(AND(AL845&gt;=0, RIGHT(TEXT(AL845,"0.#"),1)&lt;&gt;"."),TRUE,FALSE)</formula>
    </cfRule>
    <cfRule type="expression" dxfId="2388" priority="2830">
      <formula>IF(AND(AL845&gt;=0, RIGHT(TEXT(AL845,"0.#"),1)="."),TRUE,FALSE)</formula>
    </cfRule>
    <cfRule type="expression" dxfId="2387" priority="2831">
      <formula>IF(AND(AL845&lt;0, RIGHT(TEXT(AL845,"0.#"),1)&lt;&gt;"."),TRUE,FALSE)</formula>
    </cfRule>
    <cfRule type="expression" dxfId="2386" priority="2832">
      <formula>IF(AND(AL845&lt;0, RIGHT(TEXT(AL845,"0.#"),1)="."),TRUE,FALSE)</formula>
    </cfRule>
  </conditionalFormatting>
  <conditionalFormatting sqref="Y845:Y863">
    <cfRule type="expression" dxfId="2385" priority="2827">
      <formula>IF(RIGHT(TEXT(Y845,"0.#"),1)=".",FALSE,TRUE)</formula>
    </cfRule>
    <cfRule type="expression" dxfId="2384" priority="2828">
      <formula>IF(RIGHT(TEXT(Y845,"0.#"),1)=".",TRUE,FALSE)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88:Y907">
    <cfRule type="expression" dxfId="2067" priority="2087">
      <formula>IF(RIGHT(TEXT(Y888,"0.#"),1)=".",FALSE,TRUE)</formula>
    </cfRule>
    <cfRule type="expression" dxfId="2066" priority="2088">
      <formula>IF(RIGHT(TEXT(Y888,"0.#"),1)=".",TRUE,FALSE)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88:AO907">
    <cfRule type="expression" dxfId="1971" priority="2089">
      <formula>IF(AND(AL888&gt;=0, RIGHT(TEXT(AL888,"0.#"),1)&lt;&gt;"."),TRUE,FALSE)</formula>
    </cfRule>
    <cfRule type="expression" dxfId="1970" priority="2090">
      <formula>IF(AND(AL888&gt;=0, RIGHT(TEXT(AL888,"0.#"),1)="."),TRUE,FALSE)</formula>
    </cfRule>
    <cfRule type="expression" dxfId="1969" priority="2091">
      <formula>IF(AND(AL888&lt;0, RIGHT(TEXT(AL888,"0.#"),1)&lt;&gt;"."),TRUE,FALSE)</formula>
    </cfRule>
    <cfRule type="expression" dxfId="1968" priority="2092">
      <formula>IF(AND(AL888&lt;0, RIGHT(TEXT(AL888,"0.#"),1)="."),TRUE,FALSE)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2">
    <cfRule type="expression" dxfId="1167" priority="473">
      <formula>IF(RIGHT(TEXT(AU102,"0.#"),1)=".",FALSE,TRUE)</formula>
    </cfRule>
    <cfRule type="expression" dxfId="1166" priority="474">
      <formula>IF(RIGHT(TEXT(AU102,"0.#"),1)=".",TRUE,FALSE)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P29:AC29">
    <cfRule type="expression" dxfId="717" priority="19">
      <formula>IF(RIGHT(TEXT(P29,"0.#"),1)=".",FALSE,TRUE)</formula>
    </cfRule>
    <cfRule type="expression" dxfId="716" priority="20">
      <formula>IF(RIGHT(TEXT(P29,"0.#"),1)=".",TRUE,FALSE)</formula>
    </cfRule>
  </conditionalFormatting>
  <conditionalFormatting sqref="Y878:Y883">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AL879:AO887">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Y884:Y887">
    <cfRule type="expression" dxfId="705" priority="5">
      <formula>IF(RIGHT(TEXT(Y884,"0.#"),1)=".",FALSE,TRUE)</formula>
    </cfRule>
    <cfRule type="expression" dxfId="704" priority="6">
      <formula>IF(RIGHT(TEXT(Y884,"0.#"),1)=".",TRUE,FALSE)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31" max="49" man="1"/>
    <brk id="704" max="49" man="1"/>
    <brk id="725" max="49" man="1"/>
    <brk id="747"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349</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7"/>
      <c r="Z2" s="832"/>
      <c r="AA2" s="833"/>
      <c r="AB2" s="1031" t="s">
        <v>11</v>
      </c>
      <c r="AC2" s="1032"/>
      <c r="AD2" s="1033"/>
      <c r="AE2" s="1037" t="s">
        <v>390</v>
      </c>
      <c r="AF2" s="1037"/>
      <c r="AG2" s="1037"/>
      <c r="AH2" s="1037"/>
      <c r="AI2" s="1037" t="s">
        <v>412</v>
      </c>
      <c r="AJ2" s="1037"/>
      <c r="AK2" s="1037"/>
      <c r="AL2" s="564"/>
      <c r="AM2" s="1037" t="s">
        <v>509</v>
      </c>
      <c r="AN2" s="1037"/>
      <c r="AO2" s="1037"/>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8"/>
      <c r="Z3" s="1029"/>
      <c r="AA3" s="1030"/>
      <c r="AB3" s="1034"/>
      <c r="AC3" s="1035"/>
      <c r="AD3" s="1036"/>
      <c r="AE3" s="922"/>
      <c r="AF3" s="922"/>
      <c r="AG3" s="922"/>
      <c r="AH3" s="922"/>
      <c r="AI3" s="922"/>
      <c r="AJ3" s="922"/>
      <c r="AK3" s="922"/>
      <c r="AL3" s="415"/>
      <c r="AM3" s="922"/>
      <c r="AN3" s="922"/>
      <c r="AO3" s="922"/>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4"/>
      <c r="I4" s="1004"/>
      <c r="J4" s="1004"/>
      <c r="K4" s="1004"/>
      <c r="L4" s="1004"/>
      <c r="M4" s="1004"/>
      <c r="N4" s="1004"/>
      <c r="O4" s="1005"/>
      <c r="P4" s="108"/>
      <c r="Q4" s="1012"/>
      <c r="R4" s="1012"/>
      <c r="S4" s="1012"/>
      <c r="T4" s="1012"/>
      <c r="U4" s="1012"/>
      <c r="V4" s="1012"/>
      <c r="W4" s="1012"/>
      <c r="X4" s="1013"/>
      <c r="Y4" s="1022" t="s">
        <v>12</v>
      </c>
      <c r="Z4" s="1023"/>
      <c r="AA4" s="1024"/>
      <c r="AB4" s="468"/>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6"/>
      <c r="H5" s="1007"/>
      <c r="I5" s="1007"/>
      <c r="J5" s="1007"/>
      <c r="K5" s="1007"/>
      <c r="L5" s="1007"/>
      <c r="M5" s="1007"/>
      <c r="N5" s="1007"/>
      <c r="O5" s="1008"/>
      <c r="P5" s="1014"/>
      <c r="Q5" s="1014"/>
      <c r="R5" s="1014"/>
      <c r="S5" s="1014"/>
      <c r="T5" s="1014"/>
      <c r="U5" s="1014"/>
      <c r="V5" s="1014"/>
      <c r="W5" s="1014"/>
      <c r="X5" s="1015"/>
      <c r="Y5" s="454" t="s">
        <v>54</v>
      </c>
      <c r="Z5" s="1019"/>
      <c r="AA5" s="1020"/>
      <c r="AB5" s="530"/>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09"/>
      <c r="H6" s="1010"/>
      <c r="I6" s="1010"/>
      <c r="J6" s="1010"/>
      <c r="K6" s="1010"/>
      <c r="L6" s="1010"/>
      <c r="M6" s="1010"/>
      <c r="N6" s="1010"/>
      <c r="O6" s="1011"/>
      <c r="P6" s="1016"/>
      <c r="Q6" s="1016"/>
      <c r="R6" s="1016"/>
      <c r="S6" s="1016"/>
      <c r="T6" s="1016"/>
      <c r="U6" s="1016"/>
      <c r="V6" s="1016"/>
      <c r="W6" s="1016"/>
      <c r="X6" s="1017"/>
      <c r="Y6" s="1018" t="s">
        <v>13</v>
      </c>
      <c r="Z6" s="1019"/>
      <c r="AA6" s="1020"/>
      <c r="AB6" s="600"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349</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7"/>
      <c r="Z9" s="832"/>
      <c r="AA9" s="833"/>
      <c r="AB9" s="1031" t="s">
        <v>11</v>
      </c>
      <c r="AC9" s="1032"/>
      <c r="AD9" s="1033"/>
      <c r="AE9" s="1037" t="s">
        <v>390</v>
      </c>
      <c r="AF9" s="1037"/>
      <c r="AG9" s="1037"/>
      <c r="AH9" s="1037"/>
      <c r="AI9" s="1037" t="s">
        <v>412</v>
      </c>
      <c r="AJ9" s="1037"/>
      <c r="AK9" s="1037"/>
      <c r="AL9" s="564"/>
      <c r="AM9" s="1037" t="s">
        <v>509</v>
      </c>
      <c r="AN9" s="1037"/>
      <c r="AO9" s="1037"/>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8"/>
      <c r="Z10" s="1029"/>
      <c r="AA10" s="1030"/>
      <c r="AB10" s="1034"/>
      <c r="AC10" s="1035"/>
      <c r="AD10" s="1036"/>
      <c r="AE10" s="922"/>
      <c r="AF10" s="922"/>
      <c r="AG10" s="922"/>
      <c r="AH10" s="922"/>
      <c r="AI10" s="922"/>
      <c r="AJ10" s="922"/>
      <c r="AK10" s="922"/>
      <c r="AL10" s="415"/>
      <c r="AM10" s="922"/>
      <c r="AN10" s="922"/>
      <c r="AO10" s="922"/>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8"/>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6"/>
      <c r="H12" s="1007"/>
      <c r="I12" s="1007"/>
      <c r="J12" s="1007"/>
      <c r="K12" s="1007"/>
      <c r="L12" s="1007"/>
      <c r="M12" s="1007"/>
      <c r="N12" s="1007"/>
      <c r="O12" s="1008"/>
      <c r="P12" s="1014"/>
      <c r="Q12" s="1014"/>
      <c r="R12" s="1014"/>
      <c r="S12" s="1014"/>
      <c r="T12" s="1014"/>
      <c r="U12" s="1014"/>
      <c r="V12" s="1014"/>
      <c r="W12" s="1014"/>
      <c r="X12" s="1015"/>
      <c r="Y12" s="454" t="s">
        <v>54</v>
      </c>
      <c r="Z12" s="1019"/>
      <c r="AA12" s="1020"/>
      <c r="AB12" s="530"/>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0"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349</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7"/>
      <c r="Z16" s="832"/>
      <c r="AA16" s="833"/>
      <c r="AB16" s="1031" t="s">
        <v>11</v>
      </c>
      <c r="AC16" s="1032"/>
      <c r="AD16" s="1033"/>
      <c r="AE16" s="1037" t="s">
        <v>390</v>
      </c>
      <c r="AF16" s="1037"/>
      <c r="AG16" s="1037"/>
      <c r="AH16" s="1037"/>
      <c r="AI16" s="1037" t="s">
        <v>412</v>
      </c>
      <c r="AJ16" s="1037"/>
      <c r="AK16" s="1037"/>
      <c r="AL16" s="564"/>
      <c r="AM16" s="1037" t="s">
        <v>509</v>
      </c>
      <c r="AN16" s="1037"/>
      <c r="AO16" s="1037"/>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8"/>
      <c r="Z17" s="1029"/>
      <c r="AA17" s="1030"/>
      <c r="AB17" s="1034"/>
      <c r="AC17" s="1035"/>
      <c r="AD17" s="1036"/>
      <c r="AE17" s="922"/>
      <c r="AF17" s="922"/>
      <c r="AG17" s="922"/>
      <c r="AH17" s="922"/>
      <c r="AI17" s="922"/>
      <c r="AJ17" s="922"/>
      <c r="AK17" s="922"/>
      <c r="AL17" s="415"/>
      <c r="AM17" s="922"/>
      <c r="AN17" s="922"/>
      <c r="AO17" s="922"/>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8"/>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6"/>
      <c r="H19" s="1007"/>
      <c r="I19" s="1007"/>
      <c r="J19" s="1007"/>
      <c r="K19" s="1007"/>
      <c r="L19" s="1007"/>
      <c r="M19" s="1007"/>
      <c r="N19" s="1007"/>
      <c r="O19" s="1008"/>
      <c r="P19" s="1014"/>
      <c r="Q19" s="1014"/>
      <c r="R19" s="1014"/>
      <c r="S19" s="1014"/>
      <c r="T19" s="1014"/>
      <c r="U19" s="1014"/>
      <c r="V19" s="1014"/>
      <c r="W19" s="1014"/>
      <c r="X19" s="1015"/>
      <c r="Y19" s="454" t="s">
        <v>54</v>
      </c>
      <c r="Z19" s="1019"/>
      <c r="AA19" s="1020"/>
      <c r="AB19" s="530"/>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0"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349</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7"/>
      <c r="Z23" s="832"/>
      <c r="AA23" s="833"/>
      <c r="AB23" s="1031" t="s">
        <v>11</v>
      </c>
      <c r="AC23" s="1032"/>
      <c r="AD23" s="1033"/>
      <c r="AE23" s="1037" t="s">
        <v>390</v>
      </c>
      <c r="AF23" s="1037"/>
      <c r="AG23" s="1037"/>
      <c r="AH23" s="1037"/>
      <c r="AI23" s="1037" t="s">
        <v>412</v>
      </c>
      <c r="AJ23" s="1037"/>
      <c r="AK23" s="1037"/>
      <c r="AL23" s="564"/>
      <c r="AM23" s="1037" t="s">
        <v>509</v>
      </c>
      <c r="AN23" s="1037"/>
      <c r="AO23" s="1037"/>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8"/>
      <c r="Z24" s="1029"/>
      <c r="AA24" s="1030"/>
      <c r="AB24" s="1034"/>
      <c r="AC24" s="1035"/>
      <c r="AD24" s="1036"/>
      <c r="AE24" s="922"/>
      <c r="AF24" s="922"/>
      <c r="AG24" s="922"/>
      <c r="AH24" s="922"/>
      <c r="AI24" s="922"/>
      <c r="AJ24" s="922"/>
      <c r="AK24" s="922"/>
      <c r="AL24" s="415"/>
      <c r="AM24" s="922"/>
      <c r="AN24" s="922"/>
      <c r="AO24" s="922"/>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8"/>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6"/>
      <c r="H26" s="1007"/>
      <c r="I26" s="1007"/>
      <c r="J26" s="1007"/>
      <c r="K26" s="1007"/>
      <c r="L26" s="1007"/>
      <c r="M26" s="1007"/>
      <c r="N26" s="1007"/>
      <c r="O26" s="1008"/>
      <c r="P26" s="1014"/>
      <c r="Q26" s="1014"/>
      <c r="R26" s="1014"/>
      <c r="S26" s="1014"/>
      <c r="T26" s="1014"/>
      <c r="U26" s="1014"/>
      <c r="V26" s="1014"/>
      <c r="W26" s="1014"/>
      <c r="X26" s="1015"/>
      <c r="Y26" s="454" t="s">
        <v>54</v>
      </c>
      <c r="Z26" s="1019"/>
      <c r="AA26" s="1020"/>
      <c r="AB26" s="530"/>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0"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349</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7"/>
      <c r="Z30" s="832"/>
      <c r="AA30" s="833"/>
      <c r="AB30" s="1031" t="s">
        <v>11</v>
      </c>
      <c r="AC30" s="1032"/>
      <c r="AD30" s="1033"/>
      <c r="AE30" s="1037" t="s">
        <v>390</v>
      </c>
      <c r="AF30" s="1037"/>
      <c r="AG30" s="1037"/>
      <c r="AH30" s="1037"/>
      <c r="AI30" s="1037" t="s">
        <v>412</v>
      </c>
      <c r="AJ30" s="1037"/>
      <c r="AK30" s="1037"/>
      <c r="AL30" s="564"/>
      <c r="AM30" s="1037" t="s">
        <v>509</v>
      </c>
      <c r="AN30" s="1037"/>
      <c r="AO30" s="1037"/>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8"/>
      <c r="Z31" s="1029"/>
      <c r="AA31" s="1030"/>
      <c r="AB31" s="1034"/>
      <c r="AC31" s="1035"/>
      <c r="AD31" s="1036"/>
      <c r="AE31" s="922"/>
      <c r="AF31" s="922"/>
      <c r="AG31" s="922"/>
      <c r="AH31" s="922"/>
      <c r="AI31" s="922"/>
      <c r="AJ31" s="922"/>
      <c r="AK31" s="922"/>
      <c r="AL31" s="415"/>
      <c r="AM31" s="922"/>
      <c r="AN31" s="922"/>
      <c r="AO31" s="922"/>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8"/>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6"/>
      <c r="H33" s="1007"/>
      <c r="I33" s="1007"/>
      <c r="J33" s="1007"/>
      <c r="K33" s="1007"/>
      <c r="L33" s="1007"/>
      <c r="M33" s="1007"/>
      <c r="N33" s="1007"/>
      <c r="O33" s="1008"/>
      <c r="P33" s="1014"/>
      <c r="Q33" s="1014"/>
      <c r="R33" s="1014"/>
      <c r="S33" s="1014"/>
      <c r="T33" s="1014"/>
      <c r="U33" s="1014"/>
      <c r="V33" s="1014"/>
      <c r="W33" s="1014"/>
      <c r="X33" s="1015"/>
      <c r="Y33" s="454" t="s">
        <v>54</v>
      </c>
      <c r="Z33" s="1019"/>
      <c r="AA33" s="1020"/>
      <c r="AB33" s="530"/>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0"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349</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7"/>
      <c r="Z37" s="832"/>
      <c r="AA37" s="833"/>
      <c r="AB37" s="1031" t="s">
        <v>11</v>
      </c>
      <c r="AC37" s="1032"/>
      <c r="AD37" s="1033"/>
      <c r="AE37" s="1037" t="s">
        <v>390</v>
      </c>
      <c r="AF37" s="1037"/>
      <c r="AG37" s="1037"/>
      <c r="AH37" s="1037"/>
      <c r="AI37" s="1037" t="s">
        <v>412</v>
      </c>
      <c r="AJ37" s="1037"/>
      <c r="AK37" s="1037"/>
      <c r="AL37" s="564"/>
      <c r="AM37" s="1037" t="s">
        <v>509</v>
      </c>
      <c r="AN37" s="1037"/>
      <c r="AO37" s="1037"/>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8"/>
      <c r="Z38" s="1029"/>
      <c r="AA38" s="1030"/>
      <c r="AB38" s="1034"/>
      <c r="AC38" s="1035"/>
      <c r="AD38" s="1036"/>
      <c r="AE38" s="922"/>
      <c r="AF38" s="922"/>
      <c r="AG38" s="922"/>
      <c r="AH38" s="922"/>
      <c r="AI38" s="922"/>
      <c r="AJ38" s="922"/>
      <c r="AK38" s="922"/>
      <c r="AL38" s="415"/>
      <c r="AM38" s="922"/>
      <c r="AN38" s="922"/>
      <c r="AO38" s="922"/>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8"/>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6"/>
      <c r="H40" s="1007"/>
      <c r="I40" s="1007"/>
      <c r="J40" s="1007"/>
      <c r="K40" s="1007"/>
      <c r="L40" s="1007"/>
      <c r="M40" s="1007"/>
      <c r="N40" s="1007"/>
      <c r="O40" s="1008"/>
      <c r="P40" s="1014"/>
      <c r="Q40" s="1014"/>
      <c r="R40" s="1014"/>
      <c r="S40" s="1014"/>
      <c r="T40" s="1014"/>
      <c r="U40" s="1014"/>
      <c r="V40" s="1014"/>
      <c r="W40" s="1014"/>
      <c r="X40" s="1015"/>
      <c r="Y40" s="454" t="s">
        <v>54</v>
      </c>
      <c r="Z40" s="1019"/>
      <c r="AA40" s="1020"/>
      <c r="AB40" s="530"/>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0"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349</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7"/>
      <c r="Z44" s="832"/>
      <c r="AA44" s="833"/>
      <c r="AB44" s="1031" t="s">
        <v>11</v>
      </c>
      <c r="AC44" s="1032"/>
      <c r="AD44" s="1033"/>
      <c r="AE44" s="1037" t="s">
        <v>390</v>
      </c>
      <c r="AF44" s="1037"/>
      <c r="AG44" s="1037"/>
      <c r="AH44" s="1037"/>
      <c r="AI44" s="1037" t="s">
        <v>412</v>
      </c>
      <c r="AJ44" s="1037"/>
      <c r="AK44" s="1037"/>
      <c r="AL44" s="564"/>
      <c r="AM44" s="1037" t="s">
        <v>509</v>
      </c>
      <c r="AN44" s="1037"/>
      <c r="AO44" s="1037"/>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8"/>
      <c r="Z45" s="1029"/>
      <c r="AA45" s="1030"/>
      <c r="AB45" s="1034"/>
      <c r="AC45" s="1035"/>
      <c r="AD45" s="1036"/>
      <c r="AE45" s="922"/>
      <c r="AF45" s="922"/>
      <c r="AG45" s="922"/>
      <c r="AH45" s="922"/>
      <c r="AI45" s="922"/>
      <c r="AJ45" s="922"/>
      <c r="AK45" s="922"/>
      <c r="AL45" s="415"/>
      <c r="AM45" s="922"/>
      <c r="AN45" s="922"/>
      <c r="AO45" s="922"/>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8"/>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6"/>
      <c r="H47" s="1007"/>
      <c r="I47" s="1007"/>
      <c r="J47" s="1007"/>
      <c r="K47" s="1007"/>
      <c r="L47" s="1007"/>
      <c r="M47" s="1007"/>
      <c r="N47" s="1007"/>
      <c r="O47" s="1008"/>
      <c r="P47" s="1014"/>
      <c r="Q47" s="1014"/>
      <c r="R47" s="1014"/>
      <c r="S47" s="1014"/>
      <c r="T47" s="1014"/>
      <c r="U47" s="1014"/>
      <c r="V47" s="1014"/>
      <c r="W47" s="1014"/>
      <c r="X47" s="1015"/>
      <c r="Y47" s="454" t="s">
        <v>54</v>
      </c>
      <c r="Z47" s="1019"/>
      <c r="AA47" s="1020"/>
      <c r="AB47" s="530"/>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0"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349</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7"/>
      <c r="Z51" s="832"/>
      <c r="AA51" s="833"/>
      <c r="AB51" s="564" t="s">
        <v>11</v>
      </c>
      <c r="AC51" s="1032"/>
      <c r="AD51" s="1033"/>
      <c r="AE51" s="1037" t="s">
        <v>390</v>
      </c>
      <c r="AF51" s="1037"/>
      <c r="AG51" s="1037"/>
      <c r="AH51" s="1037"/>
      <c r="AI51" s="1037" t="s">
        <v>412</v>
      </c>
      <c r="AJ51" s="1037"/>
      <c r="AK51" s="1037"/>
      <c r="AL51" s="564"/>
      <c r="AM51" s="1037" t="s">
        <v>509</v>
      </c>
      <c r="AN51" s="1037"/>
      <c r="AO51" s="1037"/>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8"/>
      <c r="Z52" s="1029"/>
      <c r="AA52" s="1030"/>
      <c r="AB52" s="1034"/>
      <c r="AC52" s="1035"/>
      <c r="AD52" s="1036"/>
      <c r="AE52" s="922"/>
      <c r="AF52" s="922"/>
      <c r="AG52" s="922"/>
      <c r="AH52" s="922"/>
      <c r="AI52" s="922"/>
      <c r="AJ52" s="922"/>
      <c r="AK52" s="922"/>
      <c r="AL52" s="415"/>
      <c r="AM52" s="922"/>
      <c r="AN52" s="922"/>
      <c r="AO52" s="922"/>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8"/>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6"/>
      <c r="H54" s="1007"/>
      <c r="I54" s="1007"/>
      <c r="J54" s="1007"/>
      <c r="K54" s="1007"/>
      <c r="L54" s="1007"/>
      <c r="M54" s="1007"/>
      <c r="N54" s="1007"/>
      <c r="O54" s="1008"/>
      <c r="P54" s="1014"/>
      <c r="Q54" s="1014"/>
      <c r="R54" s="1014"/>
      <c r="S54" s="1014"/>
      <c r="T54" s="1014"/>
      <c r="U54" s="1014"/>
      <c r="V54" s="1014"/>
      <c r="W54" s="1014"/>
      <c r="X54" s="1015"/>
      <c r="Y54" s="454" t="s">
        <v>54</v>
      </c>
      <c r="Z54" s="1019"/>
      <c r="AA54" s="1020"/>
      <c r="AB54" s="530"/>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0"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349</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7"/>
      <c r="Z58" s="832"/>
      <c r="AA58" s="833"/>
      <c r="AB58" s="1031" t="s">
        <v>11</v>
      </c>
      <c r="AC58" s="1032"/>
      <c r="AD58" s="1033"/>
      <c r="AE58" s="1037" t="s">
        <v>390</v>
      </c>
      <c r="AF58" s="1037"/>
      <c r="AG58" s="1037"/>
      <c r="AH58" s="1037"/>
      <c r="AI58" s="1037" t="s">
        <v>412</v>
      </c>
      <c r="AJ58" s="1037"/>
      <c r="AK58" s="1037"/>
      <c r="AL58" s="564"/>
      <c r="AM58" s="1037" t="s">
        <v>509</v>
      </c>
      <c r="AN58" s="1037"/>
      <c r="AO58" s="1037"/>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8"/>
      <c r="Z59" s="1029"/>
      <c r="AA59" s="1030"/>
      <c r="AB59" s="1034"/>
      <c r="AC59" s="1035"/>
      <c r="AD59" s="1036"/>
      <c r="AE59" s="922"/>
      <c r="AF59" s="922"/>
      <c r="AG59" s="922"/>
      <c r="AH59" s="922"/>
      <c r="AI59" s="922"/>
      <c r="AJ59" s="922"/>
      <c r="AK59" s="922"/>
      <c r="AL59" s="415"/>
      <c r="AM59" s="922"/>
      <c r="AN59" s="922"/>
      <c r="AO59" s="922"/>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8"/>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6"/>
      <c r="H61" s="1007"/>
      <c r="I61" s="1007"/>
      <c r="J61" s="1007"/>
      <c r="K61" s="1007"/>
      <c r="L61" s="1007"/>
      <c r="M61" s="1007"/>
      <c r="N61" s="1007"/>
      <c r="O61" s="1008"/>
      <c r="P61" s="1014"/>
      <c r="Q61" s="1014"/>
      <c r="R61" s="1014"/>
      <c r="S61" s="1014"/>
      <c r="T61" s="1014"/>
      <c r="U61" s="1014"/>
      <c r="V61" s="1014"/>
      <c r="W61" s="1014"/>
      <c r="X61" s="1015"/>
      <c r="Y61" s="454" t="s">
        <v>54</v>
      </c>
      <c r="Z61" s="1019"/>
      <c r="AA61" s="1020"/>
      <c r="AB61" s="530"/>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0"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349</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7"/>
      <c r="Z65" s="832"/>
      <c r="AA65" s="833"/>
      <c r="AB65" s="1031" t="s">
        <v>11</v>
      </c>
      <c r="AC65" s="1032"/>
      <c r="AD65" s="1033"/>
      <c r="AE65" s="1037" t="s">
        <v>390</v>
      </c>
      <c r="AF65" s="1037"/>
      <c r="AG65" s="1037"/>
      <c r="AH65" s="1037"/>
      <c r="AI65" s="1037" t="s">
        <v>412</v>
      </c>
      <c r="AJ65" s="1037"/>
      <c r="AK65" s="1037"/>
      <c r="AL65" s="564"/>
      <c r="AM65" s="1037" t="s">
        <v>509</v>
      </c>
      <c r="AN65" s="1037"/>
      <c r="AO65" s="1037"/>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8"/>
      <c r="Z66" s="1029"/>
      <c r="AA66" s="1030"/>
      <c r="AB66" s="1034"/>
      <c r="AC66" s="1035"/>
      <c r="AD66" s="1036"/>
      <c r="AE66" s="922"/>
      <c r="AF66" s="922"/>
      <c r="AG66" s="922"/>
      <c r="AH66" s="922"/>
      <c r="AI66" s="922"/>
      <c r="AJ66" s="922"/>
      <c r="AK66" s="922"/>
      <c r="AL66" s="415"/>
      <c r="AM66" s="922"/>
      <c r="AN66" s="922"/>
      <c r="AO66" s="922"/>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8"/>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6"/>
      <c r="H68" s="1007"/>
      <c r="I68" s="1007"/>
      <c r="J68" s="1007"/>
      <c r="K68" s="1007"/>
      <c r="L68" s="1007"/>
      <c r="M68" s="1007"/>
      <c r="N68" s="1007"/>
      <c r="O68" s="1008"/>
      <c r="P68" s="1014"/>
      <c r="Q68" s="1014"/>
      <c r="R68" s="1014"/>
      <c r="S68" s="1014"/>
      <c r="T68" s="1014"/>
      <c r="U68" s="1014"/>
      <c r="V68" s="1014"/>
      <c r="W68" s="1014"/>
      <c r="X68" s="1015"/>
      <c r="Y68" s="454" t="s">
        <v>54</v>
      </c>
      <c r="Z68" s="1019"/>
      <c r="AA68" s="1020"/>
      <c r="AB68" s="530"/>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09"/>
      <c r="H69" s="1010"/>
      <c r="I69" s="1010"/>
      <c r="J69" s="1010"/>
      <c r="K69" s="1010"/>
      <c r="L69" s="1010"/>
      <c r="M69" s="1010"/>
      <c r="N69" s="1010"/>
      <c r="O69" s="1011"/>
      <c r="P69" s="1016"/>
      <c r="Q69" s="1016"/>
      <c r="R69" s="1016"/>
      <c r="S69" s="1016"/>
      <c r="T69" s="1016"/>
      <c r="U69" s="1016"/>
      <c r="V69" s="1016"/>
      <c r="W69" s="1016"/>
      <c r="X69" s="1017"/>
      <c r="Y69" s="454" t="s">
        <v>13</v>
      </c>
      <c r="Z69" s="1019"/>
      <c r="AA69" s="1020"/>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1" t="s">
        <v>366</v>
      </c>
      <c r="H2" s="602"/>
      <c r="I2" s="602"/>
      <c r="J2" s="602"/>
      <c r="K2" s="602"/>
      <c r="L2" s="602"/>
      <c r="M2" s="602"/>
      <c r="N2" s="602"/>
      <c r="O2" s="602"/>
      <c r="P2" s="602"/>
      <c r="Q2" s="602"/>
      <c r="R2" s="602"/>
      <c r="S2" s="602"/>
      <c r="T2" s="602"/>
      <c r="U2" s="602"/>
      <c r="V2" s="602"/>
      <c r="W2" s="602"/>
      <c r="X2" s="602"/>
      <c r="Y2" s="602"/>
      <c r="Z2" s="602"/>
      <c r="AA2" s="602"/>
      <c r="AB2" s="603"/>
      <c r="AC2" s="601"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50"/>
      <c r="B4" s="1051"/>
      <c r="C4" s="1051"/>
      <c r="D4" s="1051"/>
      <c r="E4" s="1051"/>
      <c r="F4" s="1052"/>
      <c r="G4" s="676"/>
      <c r="H4" s="677"/>
      <c r="I4" s="677"/>
      <c r="J4" s="677"/>
      <c r="K4" s="678"/>
      <c r="L4" s="670"/>
      <c r="M4" s="671"/>
      <c r="N4" s="671"/>
      <c r="O4" s="671"/>
      <c r="P4" s="671"/>
      <c r="Q4" s="671"/>
      <c r="R4" s="671"/>
      <c r="S4" s="671"/>
      <c r="T4" s="671"/>
      <c r="U4" s="671"/>
      <c r="V4" s="671"/>
      <c r="W4" s="671"/>
      <c r="X4" s="672"/>
      <c r="Y4" s="390"/>
      <c r="Z4" s="391"/>
      <c r="AA4" s="391"/>
      <c r="AB4" s="808"/>
      <c r="AC4" s="676"/>
      <c r="AD4" s="677"/>
      <c r="AE4" s="677"/>
      <c r="AF4" s="677"/>
      <c r="AG4" s="678"/>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50"/>
      <c r="B5" s="1051"/>
      <c r="C5" s="1051"/>
      <c r="D5" s="1051"/>
      <c r="E5" s="1051"/>
      <c r="F5" s="1052"/>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0"/>
      <c r="B6" s="1051"/>
      <c r="C6" s="1051"/>
      <c r="D6" s="1051"/>
      <c r="E6" s="1051"/>
      <c r="F6" s="1052"/>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0"/>
      <c r="B7" s="1051"/>
      <c r="C7" s="1051"/>
      <c r="D7" s="1051"/>
      <c r="E7" s="1051"/>
      <c r="F7" s="1052"/>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0"/>
      <c r="B8" s="1051"/>
      <c r="C8" s="1051"/>
      <c r="D8" s="1051"/>
      <c r="E8" s="1051"/>
      <c r="F8" s="1052"/>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0"/>
      <c r="B9" s="1051"/>
      <c r="C9" s="1051"/>
      <c r="D9" s="1051"/>
      <c r="E9" s="1051"/>
      <c r="F9" s="1052"/>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0"/>
      <c r="B10" s="1051"/>
      <c r="C10" s="1051"/>
      <c r="D10" s="1051"/>
      <c r="E10" s="1051"/>
      <c r="F10" s="1052"/>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0"/>
      <c r="B11" s="1051"/>
      <c r="C11" s="1051"/>
      <c r="D11" s="1051"/>
      <c r="E11" s="1051"/>
      <c r="F11" s="1052"/>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0"/>
      <c r="B12" s="1051"/>
      <c r="C12" s="1051"/>
      <c r="D12" s="1051"/>
      <c r="E12" s="1051"/>
      <c r="F12" s="1052"/>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0"/>
      <c r="B13" s="1051"/>
      <c r="C13" s="1051"/>
      <c r="D13" s="1051"/>
      <c r="E13" s="1051"/>
      <c r="F13" s="1052"/>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0"/>
      <c r="B15" s="1051"/>
      <c r="C15" s="1051"/>
      <c r="D15" s="1051"/>
      <c r="E15" s="1051"/>
      <c r="F15" s="1052"/>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50"/>
      <c r="B16" s="1051"/>
      <c r="C16" s="1051"/>
      <c r="D16" s="1051"/>
      <c r="E16" s="1051"/>
      <c r="F16" s="1052"/>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50"/>
      <c r="B17" s="1051"/>
      <c r="C17" s="1051"/>
      <c r="D17" s="1051"/>
      <c r="E17" s="1051"/>
      <c r="F17" s="1052"/>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50"/>
      <c r="B18" s="1051"/>
      <c r="C18" s="1051"/>
      <c r="D18" s="1051"/>
      <c r="E18" s="1051"/>
      <c r="F18" s="1052"/>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0"/>
      <c r="B19" s="1051"/>
      <c r="C19" s="1051"/>
      <c r="D19" s="1051"/>
      <c r="E19" s="1051"/>
      <c r="F19" s="1052"/>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0"/>
      <c r="B20" s="1051"/>
      <c r="C20" s="1051"/>
      <c r="D20" s="1051"/>
      <c r="E20" s="1051"/>
      <c r="F20" s="1052"/>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0"/>
      <c r="B21" s="1051"/>
      <c r="C21" s="1051"/>
      <c r="D21" s="1051"/>
      <c r="E21" s="1051"/>
      <c r="F21" s="1052"/>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0"/>
      <c r="B22" s="1051"/>
      <c r="C22" s="1051"/>
      <c r="D22" s="1051"/>
      <c r="E22" s="1051"/>
      <c r="F22" s="1052"/>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0"/>
      <c r="B23" s="1051"/>
      <c r="C23" s="1051"/>
      <c r="D23" s="1051"/>
      <c r="E23" s="1051"/>
      <c r="F23" s="1052"/>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0"/>
      <c r="B24" s="1051"/>
      <c r="C24" s="1051"/>
      <c r="D24" s="1051"/>
      <c r="E24" s="1051"/>
      <c r="F24" s="1052"/>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0"/>
      <c r="B25" s="1051"/>
      <c r="C25" s="1051"/>
      <c r="D25" s="1051"/>
      <c r="E25" s="1051"/>
      <c r="F25" s="1052"/>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0"/>
      <c r="B26" s="1051"/>
      <c r="C26" s="1051"/>
      <c r="D26" s="1051"/>
      <c r="E26" s="1051"/>
      <c r="F26" s="1052"/>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0"/>
      <c r="B28" s="1051"/>
      <c r="C28" s="1051"/>
      <c r="D28" s="1051"/>
      <c r="E28" s="1051"/>
      <c r="F28" s="1052"/>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50"/>
      <c r="B29" s="1051"/>
      <c r="C29" s="1051"/>
      <c r="D29" s="1051"/>
      <c r="E29" s="1051"/>
      <c r="F29" s="1052"/>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50"/>
      <c r="B30" s="1051"/>
      <c r="C30" s="1051"/>
      <c r="D30" s="1051"/>
      <c r="E30" s="1051"/>
      <c r="F30" s="1052"/>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50"/>
      <c r="B31" s="1051"/>
      <c r="C31" s="1051"/>
      <c r="D31" s="1051"/>
      <c r="E31" s="1051"/>
      <c r="F31" s="1052"/>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0"/>
      <c r="B32" s="1051"/>
      <c r="C32" s="1051"/>
      <c r="D32" s="1051"/>
      <c r="E32" s="1051"/>
      <c r="F32" s="1052"/>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0"/>
      <c r="B33" s="1051"/>
      <c r="C33" s="1051"/>
      <c r="D33" s="1051"/>
      <c r="E33" s="1051"/>
      <c r="F33" s="1052"/>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0"/>
      <c r="B34" s="1051"/>
      <c r="C34" s="1051"/>
      <c r="D34" s="1051"/>
      <c r="E34" s="1051"/>
      <c r="F34" s="1052"/>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0"/>
      <c r="B35" s="1051"/>
      <c r="C35" s="1051"/>
      <c r="D35" s="1051"/>
      <c r="E35" s="1051"/>
      <c r="F35" s="1052"/>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0"/>
      <c r="B36" s="1051"/>
      <c r="C36" s="1051"/>
      <c r="D36" s="1051"/>
      <c r="E36" s="1051"/>
      <c r="F36" s="1052"/>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0"/>
      <c r="B37" s="1051"/>
      <c r="C37" s="1051"/>
      <c r="D37" s="1051"/>
      <c r="E37" s="1051"/>
      <c r="F37" s="1052"/>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0"/>
      <c r="B38" s="1051"/>
      <c r="C38" s="1051"/>
      <c r="D38" s="1051"/>
      <c r="E38" s="1051"/>
      <c r="F38" s="1052"/>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0"/>
      <c r="B39" s="1051"/>
      <c r="C39" s="1051"/>
      <c r="D39" s="1051"/>
      <c r="E39" s="1051"/>
      <c r="F39" s="1052"/>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0"/>
      <c r="B41" s="1051"/>
      <c r="C41" s="1051"/>
      <c r="D41" s="1051"/>
      <c r="E41" s="1051"/>
      <c r="F41" s="1052"/>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50"/>
      <c r="B42" s="1051"/>
      <c r="C42" s="1051"/>
      <c r="D42" s="1051"/>
      <c r="E42" s="1051"/>
      <c r="F42" s="1052"/>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50"/>
      <c r="B43" s="1051"/>
      <c r="C43" s="1051"/>
      <c r="D43" s="1051"/>
      <c r="E43" s="1051"/>
      <c r="F43" s="1052"/>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50"/>
      <c r="B44" s="1051"/>
      <c r="C44" s="1051"/>
      <c r="D44" s="1051"/>
      <c r="E44" s="1051"/>
      <c r="F44" s="1052"/>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0"/>
      <c r="B45" s="1051"/>
      <c r="C45" s="1051"/>
      <c r="D45" s="1051"/>
      <c r="E45" s="1051"/>
      <c r="F45" s="1052"/>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0"/>
      <c r="B46" s="1051"/>
      <c r="C46" s="1051"/>
      <c r="D46" s="1051"/>
      <c r="E46" s="1051"/>
      <c r="F46" s="1052"/>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0"/>
      <c r="B47" s="1051"/>
      <c r="C47" s="1051"/>
      <c r="D47" s="1051"/>
      <c r="E47" s="1051"/>
      <c r="F47" s="1052"/>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0"/>
      <c r="B48" s="1051"/>
      <c r="C48" s="1051"/>
      <c r="D48" s="1051"/>
      <c r="E48" s="1051"/>
      <c r="F48" s="1052"/>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0"/>
      <c r="B49" s="1051"/>
      <c r="C49" s="1051"/>
      <c r="D49" s="1051"/>
      <c r="E49" s="1051"/>
      <c r="F49" s="1052"/>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0"/>
      <c r="B50" s="1051"/>
      <c r="C50" s="1051"/>
      <c r="D50" s="1051"/>
      <c r="E50" s="1051"/>
      <c r="F50" s="1052"/>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0"/>
      <c r="B51" s="1051"/>
      <c r="C51" s="1051"/>
      <c r="D51" s="1051"/>
      <c r="E51" s="1051"/>
      <c r="F51" s="1052"/>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0"/>
      <c r="B52" s="1051"/>
      <c r="C52" s="1051"/>
      <c r="D52" s="1051"/>
      <c r="E52" s="1051"/>
      <c r="F52" s="1052"/>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50"/>
      <c r="B56" s="1051"/>
      <c r="C56" s="1051"/>
      <c r="D56" s="1051"/>
      <c r="E56" s="1051"/>
      <c r="F56" s="1052"/>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50"/>
      <c r="B57" s="1051"/>
      <c r="C57" s="1051"/>
      <c r="D57" s="1051"/>
      <c r="E57" s="1051"/>
      <c r="F57" s="1052"/>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50"/>
      <c r="B58" s="1051"/>
      <c r="C58" s="1051"/>
      <c r="D58" s="1051"/>
      <c r="E58" s="1051"/>
      <c r="F58" s="1052"/>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0"/>
      <c r="B59" s="1051"/>
      <c r="C59" s="1051"/>
      <c r="D59" s="1051"/>
      <c r="E59" s="1051"/>
      <c r="F59" s="1052"/>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0"/>
      <c r="B60" s="1051"/>
      <c r="C60" s="1051"/>
      <c r="D60" s="1051"/>
      <c r="E60" s="1051"/>
      <c r="F60" s="1052"/>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0"/>
      <c r="B61" s="1051"/>
      <c r="C61" s="1051"/>
      <c r="D61" s="1051"/>
      <c r="E61" s="1051"/>
      <c r="F61" s="1052"/>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0"/>
      <c r="B62" s="1051"/>
      <c r="C62" s="1051"/>
      <c r="D62" s="1051"/>
      <c r="E62" s="1051"/>
      <c r="F62" s="1052"/>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0"/>
      <c r="B63" s="1051"/>
      <c r="C63" s="1051"/>
      <c r="D63" s="1051"/>
      <c r="E63" s="1051"/>
      <c r="F63" s="1052"/>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0"/>
      <c r="B64" s="1051"/>
      <c r="C64" s="1051"/>
      <c r="D64" s="1051"/>
      <c r="E64" s="1051"/>
      <c r="F64" s="1052"/>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0"/>
      <c r="B65" s="1051"/>
      <c r="C65" s="1051"/>
      <c r="D65" s="1051"/>
      <c r="E65" s="1051"/>
      <c r="F65" s="1052"/>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0"/>
      <c r="B66" s="1051"/>
      <c r="C66" s="1051"/>
      <c r="D66" s="1051"/>
      <c r="E66" s="1051"/>
      <c r="F66" s="1052"/>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0"/>
      <c r="B68" s="1051"/>
      <c r="C68" s="1051"/>
      <c r="D68" s="1051"/>
      <c r="E68" s="1051"/>
      <c r="F68" s="1052"/>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50"/>
      <c r="B69" s="1051"/>
      <c r="C69" s="1051"/>
      <c r="D69" s="1051"/>
      <c r="E69" s="1051"/>
      <c r="F69" s="1052"/>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50"/>
      <c r="B70" s="1051"/>
      <c r="C70" s="1051"/>
      <c r="D70" s="1051"/>
      <c r="E70" s="1051"/>
      <c r="F70" s="1052"/>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50"/>
      <c r="B71" s="1051"/>
      <c r="C71" s="1051"/>
      <c r="D71" s="1051"/>
      <c r="E71" s="1051"/>
      <c r="F71" s="1052"/>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0"/>
      <c r="B72" s="1051"/>
      <c r="C72" s="1051"/>
      <c r="D72" s="1051"/>
      <c r="E72" s="1051"/>
      <c r="F72" s="1052"/>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0"/>
      <c r="B73" s="1051"/>
      <c r="C73" s="1051"/>
      <c r="D73" s="1051"/>
      <c r="E73" s="1051"/>
      <c r="F73" s="1052"/>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0"/>
      <c r="B74" s="1051"/>
      <c r="C74" s="1051"/>
      <c r="D74" s="1051"/>
      <c r="E74" s="1051"/>
      <c r="F74" s="1052"/>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0"/>
      <c r="B75" s="1051"/>
      <c r="C75" s="1051"/>
      <c r="D75" s="1051"/>
      <c r="E75" s="1051"/>
      <c r="F75" s="1052"/>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0"/>
      <c r="B76" s="1051"/>
      <c r="C76" s="1051"/>
      <c r="D76" s="1051"/>
      <c r="E76" s="1051"/>
      <c r="F76" s="1052"/>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0"/>
      <c r="B77" s="1051"/>
      <c r="C77" s="1051"/>
      <c r="D77" s="1051"/>
      <c r="E77" s="1051"/>
      <c r="F77" s="1052"/>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0"/>
      <c r="B78" s="1051"/>
      <c r="C78" s="1051"/>
      <c r="D78" s="1051"/>
      <c r="E78" s="1051"/>
      <c r="F78" s="1052"/>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0"/>
      <c r="B79" s="1051"/>
      <c r="C79" s="1051"/>
      <c r="D79" s="1051"/>
      <c r="E79" s="1051"/>
      <c r="F79" s="1052"/>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0"/>
      <c r="B81" s="1051"/>
      <c r="C81" s="1051"/>
      <c r="D81" s="1051"/>
      <c r="E81" s="1051"/>
      <c r="F81" s="1052"/>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50"/>
      <c r="B82" s="1051"/>
      <c r="C82" s="1051"/>
      <c r="D82" s="1051"/>
      <c r="E82" s="1051"/>
      <c r="F82" s="1052"/>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50"/>
      <c r="B83" s="1051"/>
      <c r="C83" s="1051"/>
      <c r="D83" s="1051"/>
      <c r="E83" s="1051"/>
      <c r="F83" s="1052"/>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50"/>
      <c r="B84" s="1051"/>
      <c r="C84" s="1051"/>
      <c r="D84" s="1051"/>
      <c r="E84" s="1051"/>
      <c r="F84" s="1052"/>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0"/>
      <c r="B85" s="1051"/>
      <c r="C85" s="1051"/>
      <c r="D85" s="1051"/>
      <c r="E85" s="1051"/>
      <c r="F85" s="1052"/>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0"/>
      <c r="B86" s="1051"/>
      <c r="C86" s="1051"/>
      <c r="D86" s="1051"/>
      <c r="E86" s="1051"/>
      <c r="F86" s="1052"/>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0"/>
      <c r="B87" s="1051"/>
      <c r="C87" s="1051"/>
      <c r="D87" s="1051"/>
      <c r="E87" s="1051"/>
      <c r="F87" s="1052"/>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0"/>
      <c r="B88" s="1051"/>
      <c r="C88" s="1051"/>
      <c r="D88" s="1051"/>
      <c r="E88" s="1051"/>
      <c r="F88" s="1052"/>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0"/>
      <c r="B89" s="1051"/>
      <c r="C89" s="1051"/>
      <c r="D89" s="1051"/>
      <c r="E89" s="1051"/>
      <c r="F89" s="1052"/>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0"/>
      <c r="B90" s="1051"/>
      <c r="C90" s="1051"/>
      <c r="D90" s="1051"/>
      <c r="E90" s="1051"/>
      <c r="F90" s="1052"/>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0"/>
      <c r="B91" s="1051"/>
      <c r="C91" s="1051"/>
      <c r="D91" s="1051"/>
      <c r="E91" s="1051"/>
      <c r="F91" s="1052"/>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0"/>
      <c r="B92" s="1051"/>
      <c r="C92" s="1051"/>
      <c r="D92" s="1051"/>
      <c r="E92" s="1051"/>
      <c r="F92" s="1052"/>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0"/>
      <c r="B94" s="1051"/>
      <c r="C94" s="1051"/>
      <c r="D94" s="1051"/>
      <c r="E94" s="1051"/>
      <c r="F94" s="1052"/>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50"/>
      <c r="B95" s="1051"/>
      <c r="C95" s="1051"/>
      <c r="D95" s="1051"/>
      <c r="E95" s="1051"/>
      <c r="F95" s="1052"/>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50"/>
      <c r="B96" s="1051"/>
      <c r="C96" s="1051"/>
      <c r="D96" s="1051"/>
      <c r="E96" s="1051"/>
      <c r="F96" s="1052"/>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50"/>
      <c r="B97" s="1051"/>
      <c r="C97" s="1051"/>
      <c r="D97" s="1051"/>
      <c r="E97" s="1051"/>
      <c r="F97" s="1052"/>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0"/>
      <c r="B98" s="1051"/>
      <c r="C98" s="1051"/>
      <c r="D98" s="1051"/>
      <c r="E98" s="1051"/>
      <c r="F98" s="1052"/>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0"/>
      <c r="B99" s="1051"/>
      <c r="C99" s="1051"/>
      <c r="D99" s="1051"/>
      <c r="E99" s="1051"/>
      <c r="F99" s="1052"/>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0"/>
      <c r="B100" s="1051"/>
      <c r="C100" s="1051"/>
      <c r="D100" s="1051"/>
      <c r="E100" s="1051"/>
      <c r="F100" s="1052"/>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0"/>
      <c r="B101" s="1051"/>
      <c r="C101" s="1051"/>
      <c r="D101" s="1051"/>
      <c r="E101" s="1051"/>
      <c r="F101" s="1052"/>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0"/>
      <c r="B102" s="1051"/>
      <c r="C102" s="1051"/>
      <c r="D102" s="1051"/>
      <c r="E102" s="1051"/>
      <c r="F102" s="1052"/>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0"/>
      <c r="B103" s="1051"/>
      <c r="C103" s="1051"/>
      <c r="D103" s="1051"/>
      <c r="E103" s="1051"/>
      <c r="F103" s="1052"/>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0"/>
      <c r="B104" s="1051"/>
      <c r="C104" s="1051"/>
      <c r="D104" s="1051"/>
      <c r="E104" s="1051"/>
      <c r="F104" s="1052"/>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0"/>
      <c r="B105" s="1051"/>
      <c r="C105" s="1051"/>
      <c r="D105" s="1051"/>
      <c r="E105" s="1051"/>
      <c r="F105" s="1052"/>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50"/>
      <c r="B109" s="1051"/>
      <c r="C109" s="1051"/>
      <c r="D109" s="1051"/>
      <c r="E109" s="1051"/>
      <c r="F109" s="1052"/>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50"/>
      <c r="B110" s="1051"/>
      <c r="C110" s="1051"/>
      <c r="D110" s="1051"/>
      <c r="E110" s="1051"/>
      <c r="F110" s="1052"/>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50"/>
      <c r="B111" s="1051"/>
      <c r="C111" s="1051"/>
      <c r="D111" s="1051"/>
      <c r="E111" s="1051"/>
      <c r="F111" s="1052"/>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0"/>
      <c r="B112" s="1051"/>
      <c r="C112" s="1051"/>
      <c r="D112" s="1051"/>
      <c r="E112" s="1051"/>
      <c r="F112" s="1052"/>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0"/>
      <c r="B113" s="1051"/>
      <c r="C113" s="1051"/>
      <c r="D113" s="1051"/>
      <c r="E113" s="1051"/>
      <c r="F113" s="1052"/>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0"/>
      <c r="B114" s="1051"/>
      <c r="C114" s="1051"/>
      <c r="D114" s="1051"/>
      <c r="E114" s="1051"/>
      <c r="F114" s="1052"/>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0"/>
      <c r="B115" s="1051"/>
      <c r="C115" s="1051"/>
      <c r="D115" s="1051"/>
      <c r="E115" s="1051"/>
      <c r="F115" s="1052"/>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0"/>
      <c r="B116" s="1051"/>
      <c r="C116" s="1051"/>
      <c r="D116" s="1051"/>
      <c r="E116" s="1051"/>
      <c r="F116" s="1052"/>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0"/>
      <c r="B117" s="1051"/>
      <c r="C117" s="1051"/>
      <c r="D117" s="1051"/>
      <c r="E117" s="1051"/>
      <c r="F117" s="1052"/>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0"/>
      <c r="B118" s="1051"/>
      <c r="C118" s="1051"/>
      <c r="D118" s="1051"/>
      <c r="E118" s="1051"/>
      <c r="F118" s="1052"/>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0"/>
      <c r="B119" s="1051"/>
      <c r="C119" s="1051"/>
      <c r="D119" s="1051"/>
      <c r="E119" s="1051"/>
      <c r="F119" s="1052"/>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0"/>
      <c r="B121" s="1051"/>
      <c r="C121" s="1051"/>
      <c r="D121" s="1051"/>
      <c r="E121" s="1051"/>
      <c r="F121" s="1052"/>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50"/>
      <c r="B122" s="1051"/>
      <c r="C122" s="1051"/>
      <c r="D122" s="1051"/>
      <c r="E122" s="1051"/>
      <c r="F122" s="1052"/>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50"/>
      <c r="B123" s="1051"/>
      <c r="C123" s="1051"/>
      <c r="D123" s="1051"/>
      <c r="E123" s="1051"/>
      <c r="F123" s="1052"/>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50"/>
      <c r="B124" s="1051"/>
      <c r="C124" s="1051"/>
      <c r="D124" s="1051"/>
      <c r="E124" s="1051"/>
      <c r="F124" s="1052"/>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0"/>
      <c r="B125" s="1051"/>
      <c r="C125" s="1051"/>
      <c r="D125" s="1051"/>
      <c r="E125" s="1051"/>
      <c r="F125" s="1052"/>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0"/>
      <c r="B126" s="1051"/>
      <c r="C126" s="1051"/>
      <c r="D126" s="1051"/>
      <c r="E126" s="1051"/>
      <c r="F126" s="1052"/>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0"/>
      <c r="B127" s="1051"/>
      <c r="C127" s="1051"/>
      <c r="D127" s="1051"/>
      <c r="E127" s="1051"/>
      <c r="F127" s="1052"/>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0"/>
      <c r="B128" s="1051"/>
      <c r="C128" s="1051"/>
      <c r="D128" s="1051"/>
      <c r="E128" s="1051"/>
      <c r="F128" s="1052"/>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0"/>
      <c r="B129" s="1051"/>
      <c r="C129" s="1051"/>
      <c r="D129" s="1051"/>
      <c r="E129" s="1051"/>
      <c r="F129" s="1052"/>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0"/>
      <c r="B130" s="1051"/>
      <c r="C130" s="1051"/>
      <c r="D130" s="1051"/>
      <c r="E130" s="1051"/>
      <c r="F130" s="1052"/>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0"/>
      <c r="B131" s="1051"/>
      <c r="C131" s="1051"/>
      <c r="D131" s="1051"/>
      <c r="E131" s="1051"/>
      <c r="F131" s="1052"/>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0"/>
      <c r="B132" s="1051"/>
      <c r="C132" s="1051"/>
      <c r="D132" s="1051"/>
      <c r="E132" s="1051"/>
      <c r="F132" s="1052"/>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0"/>
      <c r="B134" s="1051"/>
      <c r="C134" s="1051"/>
      <c r="D134" s="1051"/>
      <c r="E134" s="1051"/>
      <c r="F134" s="1052"/>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50"/>
      <c r="B135" s="1051"/>
      <c r="C135" s="1051"/>
      <c r="D135" s="1051"/>
      <c r="E135" s="1051"/>
      <c r="F135" s="1052"/>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50"/>
      <c r="B136" s="1051"/>
      <c r="C136" s="1051"/>
      <c r="D136" s="1051"/>
      <c r="E136" s="1051"/>
      <c r="F136" s="1052"/>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50"/>
      <c r="B137" s="1051"/>
      <c r="C137" s="1051"/>
      <c r="D137" s="1051"/>
      <c r="E137" s="1051"/>
      <c r="F137" s="1052"/>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0"/>
      <c r="B138" s="1051"/>
      <c r="C138" s="1051"/>
      <c r="D138" s="1051"/>
      <c r="E138" s="1051"/>
      <c r="F138" s="1052"/>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0"/>
      <c r="B139" s="1051"/>
      <c r="C139" s="1051"/>
      <c r="D139" s="1051"/>
      <c r="E139" s="1051"/>
      <c r="F139" s="1052"/>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0"/>
      <c r="B140" s="1051"/>
      <c r="C140" s="1051"/>
      <c r="D140" s="1051"/>
      <c r="E140" s="1051"/>
      <c r="F140" s="1052"/>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0"/>
      <c r="B141" s="1051"/>
      <c r="C141" s="1051"/>
      <c r="D141" s="1051"/>
      <c r="E141" s="1051"/>
      <c r="F141" s="1052"/>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0"/>
      <c r="B142" s="1051"/>
      <c r="C142" s="1051"/>
      <c r="D142" s="1051"/>
      <c r="E142" s="1051"/>
      <c r="F142" s="1052"/>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0"/>
      <c r="B143" s="1051"/>
      <c r="C143" s="1051"/>
      <c r="D143" s="1051"/>
      <c r="E143" s="1051"/>
      <c r="F143" s="1052"/>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0"/>
      <c r="B144" s="1051"/>
      <c r="C144" s="1051"/>
      <c r="D144" s="1051"/>
      <c r="E144" s="1051"/>
      <c r="F144" s="1052"/>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0"/>
      <c r="B145" s="1051"/>
      <c r="C145" s="1051"/>
      <c r="D145" s="1051"/>
      <c r="E145" s="1051"/>
      <c r="F145" s="1052"/>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0"/>
      <c r="B147" s="1051"/>
      <c r="C147" s="1051"/>
      <c r="D147" s="1051"/>
      <c r="E147" s="1051"/>
      <c r="F147" s="1052"/>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50"/>
      <c r="B148" s="1051"/>
      <c r="C148" s="1051"/>
      <c r="D148" s="1051"/>
      <c r="E148" s="1051"/>
      <c r="F148" s="1052"/>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50"/>
      <c r="B149" s="1051"/>
      <c r="C149" s="1051"/>
      <c r="D149" s="1051"/>
      <c r="E149" s="1051"/>
      <c r="F149" s="1052"/>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50"/>
      <c r="B150" s="1051"/>
      <c r="C150" s="1051"/>
      <c r="D150" s="1051"/>
      <c r="E150" s="1051"/>
      <c r="F150" s="1052"/>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0"/>
      <c r="B151" s="1051"/>
      <c r="C151" s="1051"/>
      <c r="D151" s="1051"/>
      <c r="E151" s="1051"/>
      <c r="F151" s="1052"/>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0"/>
      <c r="B152" s="1051"/>
      <c r="C152" s="1051"/>
      <c r="D152" s="1051"/>
      <c r="E152" s="1051"/>
      <c r="F152" s="1052"/>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0"/>
      <c r="B153" s="1051"/>
      <c r="C153" s="1051"/>
      <c r="D153" s="1051"/>
      <c r="E153" s="1051"/>
      <c r="F153" s="1052"/>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0"/>
      <c r="B154" s="1051"/>
      <c r="C154" s="1051"/>
      <c r="D154" s="1051"/>
      <c r="E154" s="1051"/>
      <c r="F154" s="1052"/>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0"/>
      <c r="B155" s="1051"/>
      <c r="C155" s="1051"/>
      <c r="D155" s="1051"/>
      <c r="E155" s="1051"/>
      <c r="F155" s="1052"/>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0"/>
      <c r="B156" s="1051"/>
      <c r="C156" s="1051"/>
      <c r="D156" s="1051"/>
      <c r="E156" s="1051"/>
      <c r="F156" s="1052"/>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0"/>
      <c r="B157" s="1051"/>
      <c r="C157" s="1051"/>
      <c r="D157" s="1051"/>
      <c r="E157" s="1051"/>
      <c r="F157" s="1052"/>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0"/>
      <c r="B158" s="1051"/>
      <c r="C158" s="1051"/>
      <c r="D158" s="1051"/>
      <c r="E158" s="1051"/>
      <c r="F158" s="1052"/>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50"/>
      <c r="B162" s="1051"/>
      <c r="C162" s="1051"/>
      <c r="D162" s="1051"/>
      <c r="E162" s="1051"/>
      <c r="F162" s="1052"/>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50"/>
      <c r="B163" s="1051"/>
      <c r="C163" s="1051"/>
      <c r="D163" s="1051"/>
      <c r="E163" s="1051"/>
      <c r="F163" s="1052"/>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50"/>
      <c r="B164" s="1051"/>
      <c r="C164" s="1051"/>
      <c r="D164" s="1051"/>
      <c r="E164" s="1051"/>
      <c r="F164" s="1052"/>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0"/>
      <c r="B165" s="1051"/>
      <c r="C165" s="1051"/>
      <c r="D165" s="1051"/>
      <c r="E165" s="1051"/>
      <c r="F165" s="1052"/>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0"/>
      <c r="B166" s="1051"/>
      <c r="C166" s="1051"/>
      <c r="D166" s="1051"/>
      <c r="E166" s="1051"/>
      <c r="F166" s="1052"/>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0"/>
      <c r="B167" s="1051"/>
      <c r="C167" s="1051"/>
      <c r="D167" s="1051"/>
      <c r="E167" s="1051"/>
      <c r="F167" s="1052"/>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0"/>
      <c r="B168" s="1051"/>
      <c r="C168" s="1051"/>
      <c r="D168" s="1051"/>
      <c r="E168" s="1051"/>
      <c r="F168" s="1052"/>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0"/>
      <c r="B169" s="1051"/>
      <c r="C169" s="1051"/>
      <c r="D169" s="1051"/>
      <c r="E169" s="1051"/>
      <c r="F169" s="1052"/>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0"/>
      <c r="B170" s="1051"/>
      <c r="C170" s="1051"/>
      <c r="D170" s="1051"/>
      <c r="E170" s="1051"/>
      <c r="F170" s="1052"/>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0"/>
      <c r="B171" s="1051"/>
      <c r="C171" s="1051"/>
      <c r="D171" s="1051"/>
      <c r="E171" s="1051"/>
      <c r="F171" s="1052"/>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0"/>
      <c r="B172" s="1051"/>
      <c r="C172" s="1051"/>
      <c r="D172" s="1051"/>
      <c r="E172" s="1051"/>
      <c r="F172" s="1052"/>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0"/>
      <c r="B174" s="1051"/>
      <c r="C174" s="1051"/>
      <c r="D174" s="1051"/>
      <c r="E174" s="1051"/>
      <c r="F174" s="1052"/>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50"/>
      <c r="B175" s="1051"/>
      <c r="C175" s="1051"/>
      <c r="D175" s="1051"/>
      <c r="E175" s="1051"/>
      <c r="F175" s="1052"/>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50"/>
      <c r="B176" s="1051"/>
      <c r="C176" s="1051"/>
      <c r="D176" s="1051"/>
      <c r="E176" s="1051"/>
      <c r="F176" s="1052"/>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50"/>
      <c r="B177" s="1051"/>
      <c r="C177" s="1051"/>
      <c r="D177" s="1051"/>
      <c r="E177" s="1051"/>
      <c r="F177" s="1052"/>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0"/>
      <c r="B178" s="1051"/>
      <c r="C178" s="1051"/>
      <c r="D178" s="1051"/>
      <c r="E178" s="1051"/>
      <c r="F178" s="1052"/>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0"/>
      <c r="B179" s="1051"/>
      <c r="C179" s="1051"/>
      <c r="D179" s="1051"/>
      <c r="E179" s="1051"/>
      <c r="F179" s="1052"/>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0"/>
      <c r="B180" s="1051"/>
      <c r="C180" s="1051"/>
      <c r="D180" s="1051"/>
      <c r="E180" s="1051"/>
      <c r="F180" s="1052"/>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0"/>
      <c r="B181" s="1051"/>
      <c r="C181" s="1051"/>
      <c r="D181" s="1051"/>
      <c r="E181" s="1051"/>
      <c r="F181" s="1052"/>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0"/>
      <c r="B182" s="1051"/>
      <c r="C182" s="1051"/>
      <c r="D182" s="1051"/>
      <c r="E182" s="1051"/>
      <c r="F182" s="1052"/>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0"/>
      <c r="B183" s="1051"/>
      <c r="C183" s="1051"/>
      <c r="D183" s="1051"/>
      <c r="E183" s="1051"/>
      <c r="F183" s="1052"/>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0"/>
      <c r="B184" s="1051"/>
      <c r="C184" s="1051"/>
      <c r="D184" s="1051"/>
      <c r="E184" s="1051"/>
      <c r="F184" s="1052"/>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0"/>
      <c r="B185" s="1051"/>
      <c r="C185" s="1051"/>
      <c r="D185" s="1051"/>
      <c r="E185" s="1051"/>
      <c r="F185" s="1052"/>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0"/>
      <c r="B187" s="1051"/>
      <c r="C187" s="1051"/>
      <c r="D187" s="1051"/>
      <c r="E187" s="1051"/>
      <c r="F187" s="1052"/>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50"/>
      <c r="B188" s="1051"/>
      <c r="C188" s="1051"/>
      <c r="D188" s="1051"/>
      <c r="E188" s="1051"/>
      <c r="F188" s="1052"/>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50"/>
      <c r="B189" s="1051"/>
      <c r="C189" s="1051"/>
      <c r="D189" s="1051"/>
      <c r="E189" s="1051"/>
      <c r="F189" s="1052"/>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50"/>
      <c r="B190" s="1051"/>
      <c r="C190" s="1051"/>
      <c r="D190" s="1051"/>
      <c r="E190" s="1051"/>
      <c r="F190" s="1052"/>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0"/>
      <c r="B191" s="1051"/>
      <c r="C191" s="1051"/>
      <c r="D191" s="1051"/>
      <c r="E191" s="1051"/>
      <c r="F191" s="1052"/>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0"/>
      <c r="B192" s="1051"/>
      <c r="C192" s="1051"/>
      <c r="D192" s="1051"/>
      <c r="E192" s="1051"/>
      <c r="F192" s="1052"/>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0"/>
      <c r="B193" s="1051"/>
      <c r="C193" s="1051"/>
      <c r="D193" s="1051"/>
      <c r="E193" s="1051"/>
      <c r="F193" s="1052"/>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0"/>
      <c r="B194" s="1051"/>
      <c r="C194" s="1051"/>
      <c r="D194" s="1051"/>
      <c r="E194" s="1051"/>
      <c r="F194" s="1052"/>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0"/>
      <c r="B195" s="1051"/>
      <c r="C195" s="1051"/>
      <c r="D195" s="1051"/>
      <c r="E195" s="1051"/>
      <c r="F195" s="1052"/>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0"/>
      <c r="B196" s="1051"/>
      <c r="C196" s="1051"/>
      <c r="D196" s="1051"/>
      <c r="E196" s="1051"/>
      <c r="F196" s="1052"/>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0"/>
      <c r="B197" s="1051"/>
      <c r="C197" s="1051"/>
      <c r="D197" s="1051"/>
      <c r="E197" s="1051"/>
      <c r="F197" s="1052"/>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0"/>
      <c r="B198" s="1051"/>
      <c r="C198" s="1051"/>
      <c r="D198" s="1051"/>
      <c r="E198" s="1051"/>
      <c r="F198" s="1052"/>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0"/>
      <c r="B200" s="1051"/>
      <c r="C200" s="1051"/>
      <c r="D200" s="1051"/>
      <c r="E200" s="1051"/>
      <c r="F200" s="1052"/>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50"/>
      <c r="B201" s="1051"/>
      <c r="C201" s="1051"/>
      <c r="D201" s="1051"/>
      <c r="E201" s="1051"/>
      <c r="F201" s="1052"/>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50"/>
      <c r="B202" s="1051"/>
      <c r="C202" s="1051"/>
      <c r="D202" s="1051"/>
      <c r="E202" s="1051"/>
      <c r="F202" s="1052"/>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50"/>
      <c r="B203" s="1051"/>
      <c r="C203" s="1051"/>
      <c r="D203" s="1051"/>
      <c r="E203" s="1051"/>
      <c r="F203" s="1052"/>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0"/>
      <c r="B204" s="1051"/>
      <c r="C204" s="1051"/>
      <c r="D204" s="1051"/>
      <c r="E204" s="1051"/>
      <c r="F204" s="1052"/>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0"/>
      <c r="B205" s="1051"/>
      <c r="C205" s="1051"/>
      <c r="D205" s="1051"/>
      <c r="E205" s="1051"/>
      <c r="F205" s="1052"/>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0"/>
      <c r="B206" s="1051"/>
      <c r="C206" s="1051"/>
      <c r="D206" s="1051"/>
      <c r="E206" s="1051"/>
      <c r="F206" s="1052"/>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0"/>
      <c r="B207" s="1051"/>
      <c r="C207" s="1051"/>
      <c r="D207" s="1051"/>
      <c r="E207" s="1051"/>
      <c r="F207" s="1052"/>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0"/>
      <c r="B208" s="1051"/>
      <c r="C208" s="1051"/>
      <c r="D208" s="1051"/>
      <c r="E208" s="1051"/>
      <c r="F208" s="1052"/>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0"/>
      <c r="B209" s="1051"/>
      <c r="C209" s="1051"/>
      <c r="D209" s="1051"/>
      <c r="E209" s="1051"/>
      <c r="F209" s="1052"/>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0"/>
      <c r="B210" s="1051"/>
      <c r="C210" s="1051"/>
      <c r="D210" s="1051"/>
      <c r="E210" s="1051"/>
      <c r="F210" s="1052"/>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0"/>
      <c r="B211" s="1051"/>
      <c r="C211" s="1051"/>
      <c r="D211" s="1051"/>
      <c r="E211" s="1051"/>
      <c r="F211" s="1052"/>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50"/>
      <c r="B215" s="1051"/>
      <c r="C215" s="1051"/>
      <c r="D215" s="1051"/>
      <c r="E215" s="1051"/>
      <c r="F215" s="1052"/>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50"/>
      <c r="B216" s="1051"/>
      <c r="C216" s="1051"/>
      <c r="D216" s="1051"/>
      <c r="E216" s="1051"/>
      <c r="F216" s="1052"/>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50"/>
      <c r="B217" s="1051"/>
      <c r="C217" s="1051"/>
      <c r="D217" s="1051"/>
      <c r="E217" s="1051"/>
      <c r="F217" s="1052"/>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0"/>
      <c r="B218" s="1051"/>
      <c r="C218" s="1051"/>
      <c r="D218" s="1051"/>
      <c r="E218" s="1051"/>
      <c r="F218" s="1052"/>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0"/>
      <c r="B219" s="1051"/>
      <c r="C219" s="1051"/>
      <c r="D219" s="1051"/>
      <c r="E219" s="1051"/>
      <c r="F219" s="1052"/>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0"/>
      <c r="B220" s="1051"/>
      <c r="C220" s="1051"/>
      <c r="D220" s="1051"/>
      <c r="E220" s="1051"/>
      <c r="F220" s="1052"/>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0"/>
      <c r="B221" s="1051"/>
      <c r="C221" s="1051"/>
      <c r="D221" s="1051"/>
      <c r="E221" s="1051"/>
      <c r="F221" s="1052"/>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0"/>
      <c r="B222" s="1051"/>
      <c r="C222" s="1051"/>
      <c r="D222" s="1051"/>
      <c r="E222" s="1051"/>
      <c r="F222" s="1052"/>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0"/>
      <c r="B223" s="1051"/>
      <c r="C223" s="1051"/>
      <c r="D223" s="1051"/>
      <c r="E223" s="1051"/>
      <c r="F223" s="1052"/>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0"/>
      <c r="B224" s="1051"/>
      <c r="C224" s="1051"/>
      <c r="D224" s="1051"/>
      <c r="E224" s="1051"/>
      <c r="F224" s="1052"/>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0"/>
      <c r="B225" s="1051"/>
      <c r="C225" s="1051"/>
      <c r="D225" s="1051"/>
      <c r="E225" s="1051"/>
      <c r="F225" s="1052"/>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0"/>
      <c r="B227" s="1051"/>
      <c r="C227" s="1051"/>
      <c r="D227" s="1051"/>
      <c r="E227" s="1051"/>
      <c r="F227" s="1052"/>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50"/>
      <c r="B228" s="1051"/>
      <c r="C228" s="1051"/>
      <c r="D228" s="1051"/>
      <c r="E228" s="1051"/>
      <c r="F228" s="1052"/>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50"/>
      <c r="B229" s="1051"/>
      <c r="C229" s="1051"/>
      <c r="D229" s="1051"/>
      <c r="E229" s="1051"/>
      <c r="F229" s="1052"/>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50"/>
      <c r="B230" s="1051"/>
      <c r="C230" s="1051"/>
      <c r="D230" s="1051"/>
      <c r="E230" s="1051"/>
      <c r="F230" s="1052"/>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0"/>
      <c r="B231" s="1051"/>
      <c r="C231" s="1051"/>
      <c r="D231" s="1051"/>
      <c r="E231" s="1051"/>
      <c r="F231" s="1052"/>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0"/>
      <c r="B232" s="1051"/>
      <c r="C232" s="1051"/>
      <c r="D232" s="1051"/>
      <c r="E232" s="1051"/>
      <c r="F232" s="1052"/>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0"/>
      <c r="B233" s="1051"/>
      <c r="C233" s="1051"/>
      <c r="D233" s="1051"/>
      <c r="E233" s="1051"/>
      <c r="F233" s="1052"/>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0"/>
      <c r="B234" s="1051"/>
      <c r="C234" s="1051"/>
      <c r="D234" s="1051"/>
      <c r="E234" s="1051"/>
      <c r="F234" s="1052"/>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0"/>
      <c r="B235" s="1051"/>
      <c r="C235" s="1051"/>
      <c r="D235" s="1051"/>
      <c r="E235" s="1051"/>
      <c r="F235" s="1052"/>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0"/>
      <c r="B236" s="1051"/>
      <c r="C236" s="1051"/>
      <c r="D236" s="1051"/>
      <c r="E236" s="1051"/>
      <c r="F236" s="1052"/>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0"/>
      <c r="B237" s="1051"/>
      <c r="C237" s="1051"/>
      <c r="D237" s="1051"/>
      <c r="E237" s="1051"/>
      <c r="F237" s="1052"/>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0"/>
      <c r="B238" s="1051"/>
      <c r="C238" s="1051"/>
      <c r="D238" s="1051"/>
      <c r="E238" s="1051"/>
      <c r="F238" s="1052"/>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0"/>
      <c r="B240" s="1051"/>
      <c r="C240" s="1051"/>
      <c r="D240" s="1051"/>
      <c r="E240" s="1051"/>
      <c r="F240" s="1052"/>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50"/>
      <c r="B241" s="1051"/>
      <c r="C241" s="1051"/>
      <c r="D241" s="1051"/>
      <c r="E241" s="1051"/>
      <c r="F241" s="1052"/>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50"/>
      <c r="B242" s="1051"/>
      <c r="C242" s="1051"/>
      <c r="D242" s="1051"/>
      <c r="E242" s="1051"/>
      <c r="F242" s="1052"/>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50"/>
      <c r="B243" s="1051"/>
      <c r="C243" s="1051"/>
      <c r="D243" s="1051"/>
      <c r="E243" s="1051"/>
      <c r="F243" s="1052"/>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0"/>
      <c r="B244" s="1051"/>
      <c r="C244" s="1051"/>
      <c r="D244" s="1051"/>
      <c r="E244" s="1051"/>
      <c r="F244" s="1052"/>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0"/>
      <c r="B245" s="1051"/>
      <c r="C245" s="1051"/>
      <c r="D245" s="1051"/>
      <c r="E245" s="1051"/>
      <c r="F245" s="1052"/>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0"/>
      <c r="B246" s="1051"/>
      <c r="C246" s="1051"/>
      <c r="D246" s="1051"/>
      <c r="E246" s="1051"/>
      <c r="F246" s="1052"/>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0"/>
      <c r="B247" s="1051"/>
      <c r="C247" s="1051"/>
      <c r="D247" s="1051"/>
      <c r="E247" s="1051"/>
      <c r="F247" s="1052"/>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0"/>
      <c r="B248" s="1051"/>
      <c r="C248" s="1051"/>
      <c r="D248" s="1051"/>
      <c r="E248" s="1051"/>
      <c r="F248" s="1052"/>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0"/>
      <c r="B249" s="1051"/>
      <c r="C249" s="1051"/>
      <c r="D249" s="1051"/>
      <c r="E249" s="1051"/>
      <c r="F249" s="1052"/>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0"/>
      <c r="B250" s="1051"/>
      <c r="C250" s="1051"/>
      <c r="D250" s="1051"/>
      <c r="E250" s="1051"/>
      <c r="F250" s="1052"/>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0"/>
      <c r="B251" s="1051"/>
      <c r="C251" s="1051"/>
      <c r="D251" s="1051"/>
      <c r="E251" s="1051"/>
      <c r="F251" s="1052"/>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0"/>
      <c r="B253" s="1051"/>
      <c r="C253" s="1051"/>
      <c r="D253" s="1051"/>
      <c r="E253" s="1051"/>
      <c r="F253" s="1052"/>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50"/>
      <c r="B254" s="1051"/>
      <c r="C254" s="1051"/>
      <c r="D254" s="1051"/>
      <c r="E254" s="1051"/>
      <c r="F254" s="1052"/>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50"/>
      <c r="B255" s="1051"/>
      <c r="C255" s="1051"/>
      <c r="D255" s="1051"/>
      <c r="E255" s="1051"/>
      <c r="F255" s="1052"/>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50"/>
      <c r="B256" s="1051"/>
      <c r="C256" s="1051"/>
      <c r="D256" s="1051"/>
      <c r="E256" s="1051"/>
      <c r="F256" s="1052"/>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0"/>
      <c r="B257" s="1051"/>
      <c r="C257" s="1051"/>
      <c r="D257" s="1051"/>
      <c r="E257" s="1051"/>
      <c r="F257" s="1052"/>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0"/>
      <c r="B258" s="1051"/>
      <c r="C258" s="1051"/>
      <c r="D258" s="1051"/>
      <c r="E258" s="1051"/>
      <c r="F258" s="1052"/>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0"/>
      <c r="B259" s="1051"/>
      <c r="C259" s="1051"/>
      <c r="D259" s="1051"/>
      <c r="E259" s="1051"/>
      <c r="F259" s="1052"/>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0"/>
      <c r="B260" s="1051"/>
      <c r="C260" s="1051"/>
      <c r="D260" s="1051"/>
      <c r="E260" s="1051"/>
      <c r="F260" s="1052"/>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0"/>
      <c r="B261" s="1051"/>
      <c r="C261" s="1051"/>
      <c r="D261" s="1051"/>
      <c r="E261" s="1051"/>
      <c r="F261" s="1052"/>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0"/>
      <c r="B262" s="1051"/>
      <c r="C262" s="1051"/>
      <c r="D262" s="1051"/>
      <c r="E262" s="1051"/>
      <c r="F262" s="1052"/>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0"/>
      <c r="B263" s="1051"/>
      <c r="C263" s="1051"/>
      <c r="D263" s="1051"/>
      <c r="E263" s="1051"/>
      <c r="F263" s="1052"/>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0"/>
      <c r="B264" s="1051"/>
      <c r="C264" s="1051"/>
      <c r="D264" s="1051"/>
      <c r="E264" s="1051"/>
      <c r="F264" s="1052"/>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2021-05-25T12:22:52Z</cp:lastPrinted>
  <dcterms:created xsi:type="dcterms:W3CDTF">2012-03-13T00:50:25Z</dcterms:created>
  <dcterms:modified xsi:type="dcterms:W3CDTF">2021-07-02T05:41:00Z</dcterms:modified>
</cp:coreProperties>
</file>