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5" i="3"/>
  <c r="AY604" i="3"/>
  <c r="AY417" i="3"/>
  <c r="AY213" i="3"/>
  <c r="AY235" i="3"/>
  <c r="AY255" i="3"/>
  <c r="AY369" i="3"/>
  <c r="AY271"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<sst xmlns="http://schemas.openxmlformats.org/spreadsheetml/2006/main" count="3105" uniqueCount="771">
  <si>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</si>
  <si>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</si>
  <si>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</si>
  <si>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</si>
  <si>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</si>
  <si>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</si>
  <si>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</si>
  <si>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</si>
  <si>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</si>
  <si>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</si>
  <si>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</si>
  <si>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</si>
  <si>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</si>
  <si>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</si>
  <si>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</si>
  <si>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</si>
  <si>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</si>
  <si>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</si>
  <si>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</si>
  <si>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</si>
  <si>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</si>
  <si>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</si>
  <si>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</si>
  <si>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</si>
  <si>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</si>
  <si>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</si>
  <si>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</si>
  <si>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</si>
  <si>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</si>
  <si>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</si>
  <si>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</si>
  <si>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</si>
  <si>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</si>
  <si>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</si>
  <si>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</si>
  <si>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</si>
  <si>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</si>
  <si>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</si>
  <si>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</si>
  <si>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</si>
  <si>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</si>
  <si>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</si>
  <si>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</si>
  <si>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</si>
  <si>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</si>
  <si>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</si>
  <si>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</si>
  <si>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</si>
  <si>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</si>
  <si>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</si>
  <si>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</si>
  <si>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</si>
  <si>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</si>
  <si>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</si>
  <si>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</si>
  <si>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</si>
  <si>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</si>
  <si>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</si>
  <si>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</si>
  <si>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</si>
  <si>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</si>
  <si>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</si>
  <si>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</si>
  <si>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</si>
  <si>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</si>
  <si>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</si>
  <si>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</si>
  <si>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</si>
  <si>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</si>
  <si>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</si>
  <si>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</si>
  <si>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</si>
  <si>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</si>
  <si>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</si>
  <si>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</si>
  <si>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</si>
  <si>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</si>
  <si>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</si>
  <si>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</si>
  <si>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</si>
  <si>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</si>
  <si>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</si>
  <si>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</si>
  <si>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</si>
  <si>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</si>
  <si>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</si>
  <si>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</si>
  <si>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</si>
  <si>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</si>
  <si>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</si>
  <si>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</si>
  <si>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</si>
  <si>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</si>
  <si>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</si>
  <si>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</si>
  <si>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</si>
  <si>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</si>
  <si>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</si>
  <si>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</si>
  <si>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</si>
  <si>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</si>
  <si>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</si>
  <si>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</si>
  <si>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</si>
  <si>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</si>
  <si>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</si>
  <si>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</si>
  <si>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</si>
  <si>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</si>
  <si>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</si>
  <si>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</si>
  <si>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</si>
  <si>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</si>
  <si>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</si>
  <si>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</si>
  <si>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</si>
  <si>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</si>
  <si>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</si>
  <si>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</si>
  <si>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</si>
  <si>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</si>
  <si>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</si>
  <si>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</si>
  <si>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</si>
  <si>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</si>
  <si>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</si>
  <si>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</si>
  <si>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</si>
  <si>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</si>
  <si>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</si>
  <si>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</si>
  <si>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</si>
  <si>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</si>
  <si>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</si>
  <si>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</si>
  <si>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</si>
  <si>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</si>
  <si>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</si>
  <si>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</si>
  <si>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</si>
  <si>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</si>
  <si>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</si>
  <si>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</si>
  <si>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</si>
  <si>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</si>
  <si>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</si>
  <si>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</si>
  <si>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</si>
  <si>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</si>
  <si>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</si>
  <si>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</si>
  <si>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</si>
  <si>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</si>
  <si>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</si>
  <si>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</si>
  <si>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</si>
  <si>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</si>
  <si>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</si>
  <si>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</si>
  <si>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</si>
  <si>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</si>
  <si>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</si>
  <si>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</si>
  <si>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</si>
  <si>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</si>
  <si>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</si>
  <si>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</si>
  <si>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</si>
  <si>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</si>
  <si>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</si>
  <si>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</si>
  <si>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</si>
  <si>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</si>
  <si>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</si>
  <si>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</si>
  <si>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</si>
  <si>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</si>
  <si>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</si>
  <si>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</si>
  <si>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</si>
  <si>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</si>
  <si>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</si>
  <si>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</si>
  <si>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</si>
  <si>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</si>
  <si>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</si>
  <si>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</si>
  <si>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</si>
  <si>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</si>
  <si>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</si>
  <si>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</si>
  <si>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</si>
  <si>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</si>
  <si>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</si>
  <si>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</si>
  <si>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</si>
  <si>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</si>
  <si>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</si>
  <si>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</si>
  <si>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</si>
  <si>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</si>
  <si>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</si>
  <si>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</si>
  <si>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</si>
  <si>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</si>
  <si>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</si>
  <si>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</si>
  <si>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</si>
  <si>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</si>
  <si>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</si>
  <si>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</si>
  <si>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</si>
  <si>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</si>
  <si>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</si>
  <si>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</si>
  <si>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</si>
  <si>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</si>
  <si>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</si>
  <si>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</si>
  <si>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</si>
  <si>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</si>
  <si>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</si>
  <si>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</si>
  <si>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</si>
  <si>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</si>
  <si>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</si>
  <si>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</si>
  <si>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</si>
  <si>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</si>
  <si>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</si>
  <si>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</si>
  <si>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</si>
  <si>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</si>
  <si>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</si>
  <si>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</si>
  <si>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</si>
  <si>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</si>
  <si>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</si>
  <si>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</si>
  <si>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</si>
  <si>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</si>
  <si>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</si>
  <si>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</si>
  <si>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</si>
  <si>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</si>
  <si>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</si>
  <si>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</si>
  <si>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</si>
  <si>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</si>
  <si>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</si>
  <si>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</si>
  <si>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</si>
  <si>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</si>
  <si>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</si>
  <si>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</si>
  <si>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</si>
  <si>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</si>
  <si>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</si>
  <si>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</si>
  <si>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</si>
  <si>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</si>
  <si>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</si>
  <si>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</si>
  <si>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</si>
  <si>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</si>
  <si>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</si>
  <si>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</si>
  <si>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</si>
  <si>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</si>
  <si>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</si>
  <si>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</si>
  <si>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</si>
  <si>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</si>
  <si>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</si>
  <si>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</si>
  <si>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</si>
  <si>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</si>
  <si>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</si>
  <si>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</si>
  <si>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</si>
  <si>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</si>
  <si>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</si>
  <si>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</si>
  <si>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</si>
  <si>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</si>
  <si>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</si>
  <si>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</si>
  <si>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</si>
  <si>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</si>
  <si>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</si>
  <si>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</si>
  <si>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</si>
  <si>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</si>
  <si>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</si>
  <si>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</si>
  <si>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</si>
  <si>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</si>
  <si>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</si>
  <si>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</si>
  <si>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</si>
  <si>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</si>
  <si>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</si>
  <si>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</si>
  <si>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</si>
  <si>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</si>
  <si>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</si>
  <si>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</si>
  <si>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</si>
  <si>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</si>
  <si>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</si>
  <si>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</si>
  <si>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</si>
  <si>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</si>
  <si>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</si>
  <si>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</si>
  <si>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</si>
  <si>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</si>
  <si>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</si>
  <si>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</si>
  <si>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</si>
  <si>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</si>
  <si>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</si>
  <si>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</si>
  <si>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</si>
  <si>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</si>
  <si>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</si>
  <si>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</si>
  <si>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</si>
  <si>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</si>
  <si>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</si>
  <si>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</si>
  <si>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</si>
  <si>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</si>
  <si>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</si>
  <si>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</si>
  <si>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</si>
  <si>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</si>
  <si>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</si>
  <si>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</si>
  <si>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</si>
  <si>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</si>
  <si>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</si>
  <si>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</si>
  <si>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</si>
  <si>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</si>
  <si>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</si>
  <si>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</si>
  <si>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</si>
  <si>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</si>
  <si>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</si>
  <si>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</si>
  <si>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</si>
  <si>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</si>
  <si>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</si>
  <si>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</si>
  <si>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</si>
  <si>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</si>
  <si>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</si>
  <si>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</si>
  <si>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</si>
  <si>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</si>
  <si>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</si>
  <si>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</si>
  <si>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</si>
  <si>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</si>
  <si>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</si>
  <si>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</si>
  <si>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</si>
  <si>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</si>
  <si>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</si>
  <si>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</si>
  <si>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</si>
  <si>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</si>
  <si>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</si>
  <si>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</si>
  <si>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</si>
  <si>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</si>
  <si>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</si>
  <si>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</si>
  <si>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</si>
  <si>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</si>
  <si>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</si>
  <si>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</si>
  <si>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</si>
  <si>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</si>
  <si>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</si>
  <si>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</si>
  <si>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</si>
  <si>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</si>
  <si>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</si>
  <si>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</si>
  <si>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</si>
  <si>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</si>
  <si>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</si>
  <si>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</si>
  <si>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</si>
  <si>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</si>
  <si>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</si>
  <si>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</si>
  <si>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</si>
  <si>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</si>
  <si>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</si>
  <si>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</si>
  <si>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</si>
  <si>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</si>
  <si>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</si>
  <si>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</si>
  <si>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</si>
  <si>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</si>
  <si>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</si>
  <si>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</si>
  <si>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</si>
  <si>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</si>
  <si>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</si>
  <si>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</si>
  <si>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</si>
  <si>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</si>
  <si>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</si>
  <si>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</si>
  <si>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</si>
  <si>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</si>
  <si>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</si>
  <si>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</si>
  <si>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</si>
  <si>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</si>
  <si>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</si>
  <si>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</si>
  <si>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</si>
  <si>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</si>
  <si>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</si>
  <si>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</si>
  <si>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</si>
  <si>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</si>
  <si>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</si>
  <si>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</si>
  <si>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</si>
  <si>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</si>
  <si>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</si>
  <si>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</si>
  <si>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</si>
  <si>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</si>
  <si>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</si>
  <si>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</si>
  <si>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</si>
  <si>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</si>
  <si>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</si>
  <si>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</si>
  <si>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</si>
  <si>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</si>
  <si>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</si>
  <si>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</si>
  <si>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</si>
  <si>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</si>
  <si>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</si>
  <si>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</si>
  <si>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</si>
  <si>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</si>
  <si>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</si>
  <si>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</si>
  <si>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</si>
  <si>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</si>
  <si>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</si>
  <si>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</si>
  <si>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</si>
  <si>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</si>
  <si>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</si>
  <si>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</si>
  <si>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</si>
  <si>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</si>
  <si>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</si>
  <si>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</si>
  <si>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</si>
  <si>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</si>
  <si>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</si>
  <si>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</si>
  <si>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</si>
  <si>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</si>
  <si>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</si>
  <si>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</si>
  <si>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</si>
  <si>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</si>
  <si>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</si>
  <si>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</si>
  <si>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</si>
  <si>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</si>
  <si>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</si>
  <si>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</si>
  <si>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</si>
  <si>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</si>
  <si>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</si>
  <si>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</si>
  <si>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</si>
  <si>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</si>
  <si>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</si>
  <si>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</si>
  <si>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</si>
  <si>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</si>
  <si>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</si>
  <si>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</si>
  <si>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</si>
  <si>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</si>
  <si>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</si>
  <si>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</si>
  <si>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</si>
  <si>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</si>
  <si>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</si>
  <si>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</si>
  <si>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</si>
  <si>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</si>
  <si>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</si>
  <si>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</si>
  <si>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</si>
  <si>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</si>
  <si>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</si>
  <si>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</si>
  <si>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</si>
  <si>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</si>
  <si>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</si>
  <si>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</si>
  <si>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</si>
  <si>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</si>
  <si>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</si>
  <si>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</si>
  <si>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</si>
  <si>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</si>
  <si>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</si>
  <si>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</si>
  <si>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</si>
  <si>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</si>
  <si>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</si>
  <si>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</si>
  <si>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</si>
  <si>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</si>
  <si>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</si>
  <si>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</si>
  <si>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</si>
  <si>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</si>
  <si>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</si>
  <si>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</si>
  <si>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</si>
  <si>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</si>
  <si>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</si>
  <si>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</si>
  <si>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</si>
  <si>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</si>
  <si>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</si>
  <si>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</si>
  <si>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</si>
  <si>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</si>
  <si>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</si>
  <si>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</si>
  <si>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</si>
  <si>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</si>
  <si>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</si>
  <si>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</si>
  <si>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</si>
  <si>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</si>
  <si>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</si>
  <si>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</si>
  <si>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</si>
  <si>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</si>
  <si>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</si>
  <si>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</si>
  <si>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</si>
  <si>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</si>
  <si>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</si>
  <si>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</si>
  <si>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</si>
  <si>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</si>
  <si>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</si>
  <si>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</si>
  <si>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</si>
  <si>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</si>
  <si>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</si>
  <si>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</si>
  <si>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</si>
  <si>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</si>
  <si>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</si>
  <si>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</si>
  <si>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</si>
  <si>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</si>
  <si>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</si>
  <si>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</si>
  <si>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</si>
  <si>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</si>
  <si>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</si>
  <si>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</si>
  <si>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</si>
  <si>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</si>
  <si>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</si>
  <si>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</si>
  <si>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</si>
  <si>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</si>
  <si>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</si>
  <si>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</si>
  <si>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</si>
  <si>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</si>
  <si>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</si>
  <si>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</si>
  <si>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</si>
  <si>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</si>
  <si>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</si>
  <si>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</si>
  <si>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</si>
  <si>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</si>
  <si>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</si>
  <si>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</si>
  <si>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</si>
  <si>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</si>
  <si>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</si>
  <si>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</si>
  <si>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</si>
  <si>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</si>
  <si>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</si>
  <si>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</si>
  <si>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</si>
  <si>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</si>
  <si>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</si>
  <si>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</si>
  <si>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</si>
  <si>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</si>
  <si>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</si>
  <si>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</si>
  <si>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</si>
  <si>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</si>
  <si>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</si>
  <si>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</si>
  <si>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</si>
  <si>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</si>
  <si>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</si>
  <si>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</si>
  <si>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</si>
  <si>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</si>
  <si>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</si>
  <si>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</si>
  <si>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</si>
  <si>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</si>
  <si>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</si>
  <si>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</si>
  <si>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</si>
  <si>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</si>
  <si>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</si>
  <si>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</si>
  <si>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</si>
  <si>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</si>
  <si>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</si>
  <si>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</si>
  <si>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</si>
  <si>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</si>
  <si>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</si>
  <si>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</si>
  <si>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</si>
  <si>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</si>
  <si>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</si>
  <si>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</si>
  <si>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</si>
  <si>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</si>
  <si>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</si>
  <si>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</si>
  <si>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</si>
  <si>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</si>
  <si>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</si>
  <si>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</si>
  <si>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</si>
  <si>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</si>
  <si>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</si>
  <si>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</si>
  <si>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</si>
  <si>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</si>
  <si>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</si>
  <si>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</si>
  <si>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</si>
  <si>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</si>
  <si>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</si>
  <si>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</si>
  <si>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</si>
  <si>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</si>
  <si>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</si>
  <si>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</si>
  <si>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</si>
  <si>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</si>
  <si>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</si>
  <si>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</si>
  <si>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</si>
  <si>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</si>
  <si>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</si>
  <si>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</si>
  <si>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</si>
  <si>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</si>
  <si>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</si>
  <si>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</si>
  <si>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</si>
  <si>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</si>
  <si>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</si>
  <si>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</si>
  <si>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</si>
  <si>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</si>
  <si>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</si>
  <si>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</si>
  <si>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</si>
  <si>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</si>
  <si>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</si>
  <si>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</si>
  <si>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</si>
  <si>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</si>
  <si>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</si>
  <si>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</si>
  <si>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</si>
  <si>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</si>
  <si>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</si>
  <si>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</si>
  <si>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</si>
  <si>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</si>
  <si>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滞空型無人機等の取得（省統一）</t>
  </si>
  <si>
    <t>防衛装備庁プロジェクト管理部</t>
  </si>
  <si>
    <t>事業監理官　奧山　剛</t>
  </si>
  <si>
    <t>平成27年度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</si>
  <si>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</si>
  <si>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</si>
  <si>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</si>
  <si>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防衛計画の大綱等に基づき、太平洋側の広大な空域を含む我が国周辺海空域で広域において常続監視を行い、各種兆候を早期に察知する態勢を強化するため、滞空型無人機（グローバルホーク）を整備する。</t>
  </si>
  <si>
    <t>-</t>
  </si>
  <si>
    <t>航空機購入費</t>
  </si>
  <si>
    <t>本事業は、滞空型無人機（グローバルホーク）を整備することにより、現有の装備品では十分に実施することが困難な、常時継続的な警戒監視等を行うことが目標であることから、定量的な成果目標を設定することができない。</t>
  </si>
  <si>
    <t>各種任務に迅速に対応できる態勢の確立、向上</t>
  </si>
  <si>
    <t>任務達成できる部隊数</t>
  </si>
  <si>
    <t>機</t>
  </si>
  <si>
    <t>納入予定機数</t>
  </si>
  <si>
    <t>現在、機体納入前のため算出できない。
※執行額（X）／機数（Y）　　　　　　　　　　　　　　</t>
    <phoneticPr fontId="5"/>
  </si>
  <si>
    <t>百万円／機</t>
  </si>
  <si>
    <t>　　Ｘ/Ｙ</t>
    <phoneticPr fontId="5"/>
  </si>
  <si>
    <t>Ⅰ－１　我が国自身の防衛体制の強化（領域横断作戦に必要な能力の強化における優先事項）</t>
  </si>
  <si>
    <t>Ⅰ－１－（２）　従来の領域における能力の強化</t>
  </si>
  <si>
    <t>海空領域における能力の強化（滞空無人機の整備（グローバルホーク）（１機））</t>
  </si>
  <si>
    <t>Ⅰ－２　我が国自身の防衛体制の強化（防衛力の中心的な構成要素の強化における優先事項）</t>
  </si>
  <si>
    <t>Ⅰ－２－（６）　情報機能の強化</t>
  </si>
  <si>
    <t>各種情報に関する情報収集施設等の維持・整備</t>
  </si>
  <si>
    <t>令和５年度</t>
  </si>
  <si>
    <t>新29-0002</t>
  </si>
  <si>
    <t>29-0002</t>
  </si>
  <si>
    <t>0182</t>
  </si>
  <si>
    <t>○</t>
  </si>
  <si>
    <t>-</t>
    <phoneticPr fontId="5"/>
  </si>
  <si>
    <t>航空機購入費</t>
    <rPh sb="0" eb="3">
      <t>コウクウキ</t>
    </rPh>
    <rPh sb="3" eb="5">
      <t>コウニュウ</t>
    </rPh>
    <rPh sb="5" eb="6">
      <t>ヒ</t>
    </rPh>
    <phoneticPr fontId="5"/>
  </si>
  <si>
    <t>滞空型無人機等の取得</t>
    <rPh sb="0" eb="3">
      <t>タイクウガタ</t>
    </rPh>
    <rPh sb="3" eb="6">
      <t>ムジンキ</t>
    </rPh>
    <rPh sb="6" eb="7">
      <t>トウ</t>
    </rPh>
    <rPh sb="8" eb="10">
      <t>シュトク</t>
    </rPh>
    <phoneticPr fontId="5"/>
  </si>
  <si>
    <t>米国防省</t>
    <rPh sb="0" eb="1">
      <t>ベイ</t>
    </rPh>
    <rPh sb="1" eb="4">
      <t>コクボウショウ</t>
    </rPh>
    <phoneticPr fontId="5"/>
  </si>
  <si>
    <t>競争性のない随意契約は、ＦＭＳ（日米両政府間の相互防衛援助協定に基づいて、日米両政府間の直接取引によって行う装備品の調達）によるものであり、他の方法がない。</t>
    <rPh sb="70" eb="71">
      <t>タ</t>
    </rPh>
    <rPh sb="72" eb="74">
      <t>ホウホウ</t>
    </rPh>
    <phoneticPr fontId="5"/>
  </si>
  <si>
    <t>-</t>
    <phoneticPr fontId="5"/>
  </si>
  <si>
    <t>各種事態への対応・実行的対処能力の向上等を図るため、広域における常時継続的な警戒監視に対応できる滞空型無人機（グローバルホーク）を取得することは、我が国の防衛力整備において重要な事業であり、ひいては我が国の安全保障に寄与するものであり、国民や社会のニーズを的確に反映している。</t>
    <phoneticPr fontId="5"/>
  </si>
  <si>
    <t>本事業は、各種事態への即応・実効的対処能力向上を図るための事業であり、国が担うべきものであるため、地方自治体、民間等に委ねることはできない。</t>
    <phoneticPr fontId="5"/>
  </si>
  <si>
    <t>本事業は、我が国の防衛力整備に必要な滞空型無人機（グローバルホーク）を整備し、現有の装備品では十分に実施することが困難な、広域における常時継続的な警戒監視に寄与させることにより、ひいては日本の安全保障に寄与するもので、政策目的の達成手段として必要かつ適切であり、優先度が高い事業である。</t>
    <phoneticPr fontId="5"/>
  </si>
  <si>
    <t>競争性のない随意契約は、ＦＭＳ（日米両政府間の相互防衛援助協定に基づいて、日米両政府間の直接取引によって行う装備品の調達）によるものであり、支出先の選定は妥当である。</t>
    <phoneticPr fontId="5"/>
  </si>
  <si>
    <t>無</t>
  </si>
  <si>
    <t>有</t>
  </si>
  <si>
    <t>本事業の契約は、ＦＭＳ（日米両政府間の相互防衛援助協定に基づいて、日米両政府間の直接取引によって行う装備品の調達）によるものであり、受益者との負担関係は妥当である。</t>
    <phoneticPr fontId="5"/>
  </si>
  <si>
    <t>本事業の契約は、ＦＭＳ（日米両政府間の相互防衛援助協定に基づいて、日米両政府間の直接取引によって行う装備品の調達）によるものであり、単位当たりコスト等の水準は妥当である。</t>
    <phoneticPr fontId="5"/>
  </si>
  <si>
    <t>‐</t>
  </si>
  <si>
    <t>ー</t>
    <phoneticPr fontId="5"/>
  </si>
  <si>
    <t>‐</t>
    <phoneticPr fontId="5"/>
  </si>
  <si>
    <t>滞空型無人機取得のために必要な費目・使途となっており、事業目的に即し真に必要なものに限定されている。</t>
    <phoneticPr fontId="5"/>
  </si>
  <si>
    <t>米側調整先と定期的な調整を実施し、コスト削減や効率化が図れるよう調整している。</t>
    <phoneticPr fontId="5"/>
  </si>
  <si>
    <t>他の手法・手段はない。</t>
    <phoneticPr fontId="5"/>
  </si>
  <si>
    <t>１．必要性
　本事業は、各種事態への対応・実行的対処能力の向上等を図るため、広域における常時継続的な警戒監視に対応できる滞空型無人機（グローバルホーク）を取得するものとして、我が国の防衛力整備において重要な事業であり、ひいては我が国の安全保障に寄与する必要な事業である。
２．効率性
　本事業は、日米両政府間の相互防衛援助協定に基づいて、日米両政府間の直接取引によって行う装備品の調達であり、事業執行に際しては、適切なプロジェクト管理による効率性向上を追求する。
３．有効性
　本事業で取得した滞空型無人機（グローバルホーク）により、各種事態への対応力が向上できるほか、平素から諸外国の軍事動向等を把握及び各種兆候を早期に察知できるため、本事業は有効である。
４．総合評価
　本事業は、我が国の安全保障に寄与する必要な事業であり、また、有効である。事業執行に際しては、適切なプロジェクト管理により効率性及び有効性の向上を追求する。</t>
    <phoneticPr fontId="5"/>
  </si>
  <si>
    <t>引き続き、今後の通信所要を含めたコスト低減方法の検討等を行い、効率的な予算執行、予算要求に努める。</t>
  </si>
  <si>
    <t>本事業で得られた滞空型無人機（グローバルホーク）により、各種事態における実行的な抑止及び対処が可能となるほか、平素から諸外国の軍事動向等を把握及び各種事態等の兆候を早期に察知できる。</t>
    <phoneticPr fontId="5"/>
  </si>
  <si>
    <t>広域における常続監視態勢の強化のため、現有の装備品では十分に実施することが困難な、我が国の領海・領空から比較的離れた地域の情報収集や事態が緊迫した際の空中での常時継続的な監視を実施し得るよう、滞空型無人機（グローバルホーク）３機を取得すると共に、無人機部隊１個飛行隊を新編する。</t>
    <rPh sb="113" eb="114">
      <t>キ</t>
    </rPh>
    <rPh sb="120" eb="121">
      <t>トモ</t>
    </rPh>
    <phoneticPr fontId="5"/>
  </si>
  <si>
    <t>事業監理官（宇宙・地上装備担当）</t>
    <rPh sb="6" eb="8">
      <t>ウチュウ</t>
    </rPh>
    <rPh sb="9" eb="13">
      <t>チジョウソウビ</t>
    </rPh>
    <phoneticPr fontId="5"/>
  </si>
  <si>
    <t>令和５年度</t>
    <phoneticPr fontId="5"/>
  </si>
  <si>
    <t>関連装備品等の維持・整備（延命処置・機能向上を含む）</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</si>
  <si>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</si>
  <si>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防衛計画の大綱等に基づき、太平洋側の広大な空域を含む我が国周辺海空域で広域において常続監視を行い、各種兆候を早期に察知する態勢を強化するため、滞空型無人機（グローバルホーク）を整備する。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</si>
</sst>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166766</xdr:colOff>
      <xdr:row>752</xdr:row>
      <xdr:rowOff>149680</xdr:rowOff>
    </xdr:from>
    <xdr:to>
      <xdr:col>32</xdr:col>
      <xdr:colOff>8338</xdr:colOff>
      <xdr:row>755</xdr:row>
      <xdr:rowOff>10145</xdr:rowOff>
    </xdr:to>
    <xdr:sp macro="" textlink="">
      <xdr:nvSpPr>
        <xdr:cNvPr id="2" name="Rectangle 12"/>
        <xdr:cNvSpPr>
          <a:spLocks noChangeArrowheads="1"/>
        </xdr:cNvSpPr>
      </xdr:nvSpPr>
      <xdr:spPr bwMode="auto">
        <a:xfrm>
          <a:off x="4453016" y="238288287"/>
          <a:ext cx="2086751" cy="9218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２８，２０４百万円</a:t>
          </a:r>
          <a:endParaRPr lang="ja-JP" altLang="en-US">
            <a:solidFill>
              <a:sysClr val="windowText" lastClr="000000"/>
            </a:solidFill>
          </a:endParaRPr>
        </a:p>
      </xdr:txBody>
    </xdr:sp>
    <xdr:clientData/>
  </xdr:twoCellAnchor>
  <xdr:oneCellAnchor>
    <xdr:from>
      <xdr:col>21</xdr:col>
      <xdr:colOff>75790</xdr:colOff>
      <xdr:row>758</xdr:row>
      <xdr:rowOff>11278</xdr:rowOff>
    </xdr:from>
    <xdr:ext cx="2118209" cy="218586"/>
    <xdr:sp macro="" textlink="">
      <xdr:nvSpPr>
        <xdr:cNvPr id="3" name="Text Box 35"/>
        <xdr:cNvSpPr txBox="1">
          <a:spLocks noChangeArrowheads="1"/>
        </xdr:cNvSpPr>
      </xdr:nvSpPr>
      <xdr:spPr bwMode="auto">
        <a:xfrm>
          <a:off x="4362040" y="240272599"/>
          <a:ext cx="2118209" cy="218586"/>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 随意契約（その他（ＦＭＳ）） 】</a:t>
          </a:r>
          <a:endParaRPr lang="ja-JP" altLang="en-US">
            <a:solidFill>
              <a:sysClr val="windowText" lastClr="000000"/>
            </a:solidFill>
          </a:endParaRPr>
        </a:p>
      </xdr:txBody>
    </xdr:sp>
    <xdr:clientData/>
  </xdr:oneCellAnchor>
  <xdr:twoCellAnchor>
    <xdr:from>
      <xdr:col>22</xdr:col>
      <xdr:colOff>116302</xdr:colOff>
      <xdr:row>761</xdr:row>
      <xdr:rowOff>255715</xdr:rowOff>
    </xdr:from>
    <xdr:to>
      <xdr:col>31</xdr:col>
      <xdr:colOff>11373</xdr:colOff>
      <xdr:row>762</xdr:row>
      <xdr:rowOff>274743</xdr:rowOff>
    </xdr:to>
    <xdr:sp macro="" textlink="">
      <xdr:nvSpPr>
        <xdr:cNvPr id="4" name="AutoShape 26"/>
        <xdr:cNvSpPr>
          <a:spLocks noChangeArrowheads="1"/>
        </xdr:cNvSpPr>
      </xdr:nvSpPr>
      <xdr:spPr bwMode="auto">
        <a:xfrm>
          <a:off x="4606659" y="241578394"/>
          <a:ext cx="1732035" cy="37281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20</xdr:col>
      <xdr:colOff>163286</xdr:colOff>
      <xdr:row>763</xdr:row>
      <xdr:rowOff>348335</xdr:rowOff>
    </xdr:from>
    <xdr:ext cx="3038139" cy="518604"/>
    <xdr:sp macro="" textlink="">
      <xdr:nvSpPr>
        <xdr:cNvPr id="5" name="Text Box 35"/>
        <xdr:cNvSpPr txBox="1">
          <a:spLocks noChangeArrowheads="1"/>
        </xdr:cNvSpPr>
      </xdr:nvSpPr>
      <xdr:spPr bwMode="auto">
        <a:xfrm>
          <a:off x="4245429" y="242378585"/>
          <a:ext cx="3038139" cy="51860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ysClr val="windowText" lastClr="000000"/>
              </a:solidFill>
              <a:latin typeface="ＭＳ Ｐゴシック"/>
              <a:ea typeface="ＭＳ Ｐゴシック"/>
            </a:rPr>
            <a:t>注）</a:t>
          </a:r>
          <a:r>
            <a:rPr lang="en-US" altLang="ja-JP" sz="1000" b="0" i="0" u="none" strike="noStrike" baseline="0">
              <a:solidFill>
                <a:sysClr val="windowText" lastClr="000000"/>
              </a:solidFill>
              <a:latin typeface="ＭＳ Ｐゴシック"/>
              <a:ea typeface="ＭＳ Ｐゴシック"/>
            </a:rPr>
            <a:t>FMS(Foreign Military Sales:</a:t>
          </a:r>
          <a:r>
            <a:rPr lang="ja-JP" altLang="en-US" sz="1000" b="0" i="0" u="none" strike="noStrike" baseline="0">
              <a:solidFill>
                <a:sysClr val="windowText" lastClr="000000"/>
              </a:solidFill>
              <a:latin typeface="ＭＳ Ｐゴシック"/>
              <a:ea typeface="ＭＳ Ｐゴシック"/>
            </a:rPr>
            <a:t>　米軍有償調達）</a:t>
          </a:r>
          <a:endParaRPr lang="en-US" altLang="ja-JP" sz="1000" b="0" i="0" u="none" strike="noStrike" baseline="0">
            <a:solidFill>
              <a:sysClr val="windowText" lastClr="000000"/>
            </a:solidFill>
            <a:latin typeface="ＭＳ Ｐゴシック"/>
            <a:ea typeface="ＭＳ Ｐゴシック"/>
          </a:endParaRPr>
        </a:p>
        <a:p>
          <a:pPr algn="l" rtl="0">
            <a:defRPr sz="1000"/>
          </a:pPr>
          <a:r>
            <a:rPr lang="ja-JP" altLang="en-US" sz="1000">
              <a:solidFill>
                <a:sysClr val="windowText" lastClr="000000"/>
              </a:solidFill>
            </a:rPr>
            <a:t>　　日米両政府間の相互防衛援助協定に基づいて、</a:t>
          </a:r>
          <a:endParaRPr lang="en-US" altLang="ja-JP" sz="1000">
            <a:solidFill>
              <a:sysClr val="windowText" lastClr="000000"/>
            </a:solidFill>
          </a:endParaRPr>
        </a:p>
        <a:p>
          <a:pPr algn="l" rtl="0">
            <a:defRPr sz="1000"/>
          </a:pPr>
          <a:r>
            <a:rPr lang="ja-JP" altLang="en-US" sz="1000">
              <a:solidFill>
                <a:sysClr val="windowText" lastClr="000000"/>
              </a:solidFill>
            </a:rPr>
            <a:t>　　日米両政府間の直接取引によって行う装備品の調達</a:t>
          </a:r>
        </a:p>
      </xdr:txBody>
    </xdr:sp>
    <xdr:clientData/>
  </xdr:oneCellAnchor>
  <xdr:twoCellAnchor>
    <xdr:from>
      <xdr:col>22</xdr:col>
      <xdr:colOff>200011</xdr:colOff>
      <xdr:row>758</xdr:row>
      <xdr:rowOff>252138</xdr:rowOff>
    </xdr:from>
    <xdr:to>
      <xdr:col>30</xdr:col>
      <xdr:colOff>127318</xdr:colOff>
      <xdr:row>761</xdr:row>
      <xdr:rowOff>156117</xdr:rowOff>
    </xdr:to>
    <xdr:sp macro="" textlink="">
      <xdr:nvSpPr>
        <xdr:cNvPr id="6" name="Rectangle 33"/>
        <xdr:cNvSpPr>
          <a:spLocks noChangeArrowheads="1"/>
        </xdr:cNvSpPr>
      </xdr:nvSpPr>
      <xdr:spPr bwMode="auto">
        <a:xfrm>
          <a:off x="4690368" y="240513459"/>
          <a:ext cx="1560164" cy="965337"/>
        </a:xfrm>
        <a:prstGeom prst="rect">
          <a:avLst/>
        </a:prstGeom>
        <a:solidFill>
          <a:schemeClr val="bg1"/>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Ａ．</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米国防省　</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endParaRP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２８，２０４百万円</a:t>
          </a:r>
          <a:endParaRPr lang="ja-JP" altLang="en-US">
            <a:solidFill>
              <a:sysClr val="windowText" lastClr="000000"/>
            </a:solidFill>
          </a:endParaRPr>
        </a:p>
      </xdr:txBody>
    </xdr:sp>
    <xdr:clientData/>
  </xdr:twoCellAnchor>
  <xdr:twoCellAnchor>
    <xdr:from>
      <xdr:col>26</xdr:col>
      <xdr:colOff>146478</xdr:colOff>
      <xdr:row>755</xdr:row>
      <xdr:rowOff>30487</xdr:rowOff>
    </xdr:from>
    <xdr:to>
      <xdr:col>26</xdr:col>
      <xdr:colOff>146478</xdr:colOff>
      <xdr:row>757</xdr:row>
      <xdr:rowOff>298479</xdr:rowOff>
    </xdr:to>
    <xdr:sp macro="" textlink="">
      <xdr:nvSpPr>
        <xdr:cNvPr id="7" name="Line 24"/>
        <xdr:cNvSpPr>
          <a:spLocks noChangeShapeType="1"/>
        </xdr:cNvSpPr>
      </xdr:nvSpPr>
      <xdr:spPr bwMode="auto">
        <a:xfrm>
          <a:off x="5453264" y="239230451"/>
          <a:ext cx="0" cy="97556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23</xdr:col>
      <xdr:colOff>68036</xdr:colOff>
      <xdr:row>762</xdr:row>
      <xdr:rowOff>27215</xdr:rowOff>
    </xdr:from>
    <xdr:ext cx="1429109" cy="201850"/>
    <xdr:sp macro="" textlink="">
      <xdr:nvSpPr>
        <xdr:cNvPr id="8" name="Text Box 68"/>
        <xdr:cNvSpPr txBox="1">
          <a:spLocks noChangeArrowheads="1"/>
        </xdr:cNvSpPr>
      </xdr:nvSpPr>
      <xdr:spPr bwMode="auto">
        <a:xfrm>
          <a:off x="4762500" y="241703679"/>
          <a:ext cx="1429109" cy="201850"/>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滞空型無人機等の取得</a:t>
          </a:r>
        </a:p>
      </xdr:txBody>
    </xdr:sp>
    <xdr:clientData/>
  </xdr:oneCellAnchor>
  <xdr:twoCellAnchor>
    <xdr:from>
      <xdr:col>61</xdr:col>
      <xdr:colOff>675408</xdr:colOff>
      <xdr:row>186</xdr:row>
      <xdr:rowOff>225137</xdr:rowOff>
    </xdr:from>
    <xdr:to>
      <xdr:col>65</xdr:col>
      <xdr:colOff>173182</xdr:colOff>
      <xdr:row>190</xdr:row>
      <xdr:rowOff>138545</xdr:rowOff>
    </xdr:to>
    <xdr:sp macro="" textlink="">
      <xdr:nvSpPr>
        <xdr:cNvPr id="9" name="テキスト ボックス 8"/>
        <xdr:cNvSpPr txBox="1"/>
      </xdr:nvSpPr>
      <xdr:spPr>
        <a:xfrm>
          <a:off x="15170726" y="21006955"/>
          <a:ext cx="3948547" cy="14027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latin typeface="ＭＳ Ｐゴシック" panose="020B0600070205080204" pitchFamily="50" charset="-128"/>
              <a:ea typeface="ＭＳ Ｐゴシック" panose="020B0600070205080204" pitchFamily="50" charset="-128"/>
            </a:rPr>
            <a:t>2021.6.4_</a:t>
          </a:r>
          <a:r>
            <a:rPr kumimoji="1" lang="ja-JP" altLang="en-US" sz="1100" b="1">
              <a:latin typeface="ＭＳ Ｐゴシック" panose="020B0600070205080204" pitchFamily="50" charset="-128"/>
              <a:ea typeface="ＭＳ Ｐゴシック" panose="020B0600070205080204" pitchFamily="50" charset="-128"/>
            </a:rPr>
            <a:t>監察監査・評価官付担当</a:t>
          </a:r>
        </a:p>
        <a:p>
          <a:r>
            <a:rPr kumimoji="1" lang="ja-JP" altLang="en-US" sz="1100" b="1">
              <a:latin typeface="ＭＳ Ｐゴシック" panose="020B0600070205080204" pitchFamily="50" charset="-128"/>
              <a:ea typeface="ＭＳ Ｐゴシック" panose="020B0600070205080204" pitchFamily="50" charset="-128"/>
            </a:rPr>
            <a:t>・欄を再表示した上で、当該シートの「事業の目的」の内容を記載しました。ご確認ください。</a:t>
          </a:r>
        </a:p>
        <a:p>
          <a:endParaRPr kumimoji="1" lang="ja-JP" altLang="en-US" sz="1100" b="1">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2021.6.7</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　事業監理官（宇宙・地上装備担当）付</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承知いたしました。問題ございません。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G187" sqref="BG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150</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716</v>
      </c>
      <c r="H5" s="557"/>
      <c r="I5" s="557"/>
      <c r="J5" s="557"/>
      <c r="K5" s="557"/>
      <c r="L5" s="557"/>
      <c r="M5" s="558" t="s">
        <v>66</v>
      </c>
      <c r="N5" s="559"/>
      <c r="O5" s="559"/>
      <c r="P5" s="559"/>
      <c r="Q5" s="559"/>
      <c r="R5" s="560"/>
      <c r="S5" s="561" t="s">
        <v>717</v>
      </c>
      <c r="T5" s="557"/>
      <c r="U5" s="557"/>
      <c r="V5" s="557"/>
      <c r="W5" s="557"/>
      <c r="X5" s="562"/>
      <c r="Y5" s="715" t="s">
        <v>3</v>
      </c>
      <c r="Z5" s="716"/>
      <c r="AA5" s="716"/>
      <c r="AB5" s="716"/>
      <c r="AC5" s="716"/>
      <c r="AD5" s="717"/>
      <c r="AE5" s="718" t="s">
        <v>766</v>
      </c>
      <c r="AF5" s="718"/>
      <c r="AG5" s="718"/>
      <c r="AH5" s="718"/>
      <c r="AI5" s="718"/>
      <c r="AJ5" s="718"/>
      <c r="AK5" s="718"/>
      <c r="AL5" s="718"/>
      <c r="AM5" s="718"/>
      <c r="AN5" s="718"/>
      <c r="AO5" s="718"/>
      <c r="AP5" s="719"/>
      <c r="AQ5" s="720" t="s">
        <v>715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765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4733</v>
      </c>
      <c r="Q13" s="164"/>
      <c r="R13" s="164"/>
      <c r="S13" s="164"/>
      <c r="T13" s="164"/>
      <c r="U13" s="164"/>
      <c r="V13" s="165"/>
      <c r="W13" s="163">
        <v>7994</v>
      </c>
      <c r="X13" s="164"/>
      <c r="Y13" s="164"/>
      <c r="Z13" s="164"/>
      <c r="AA13" s="164"/>
      <c r="AB13" s="164"/>
      <c r="AC13" s="165"/>
      <c r="AD13" s="163">
        <v>28193</v>
      </c>
      <c r="AE13" s="164"/>
      <c r="AF13" s="164"/>
      <c r="AG13" s="164"/>
      <c r="AH13" s="164"/>
      <c r="AI13" s="164"/>
      <c r="AJ13" s="165"/>
      <c r="AK13" s="163">
        <v>21006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4733</v>
      </c>
      <c r="Q18" s="170"/>
      <c r="R18" s="170"/>
      <c r="S18" s="170"/>
      <c r="T18" s="170"/>
      <c r="U18" s="170"/>
      <c r="V18" s="171"/>
      <c r="W18" s="169">
        <f>SUM(W13:AC17)</f>
        <v>7994</v>
      </c>
      <c r="X18" s="170"/>
      <c r="Y18" s="170"/>
      <c r="Z18" s="170"/>
      <c r="AA18" s="170"/>
      <c r="AB18" s="170"/>
      <c r="AC18" s="171"/>
      <c r="AD18" s="169">
        <f>SUM(AD13:AJ17)</f>
        <v>28193</v>
      </c>
      <c r="AE18" s="170"/>
      <c r="AF18" s="170"/>
      <c r="AG18" s="170"/>
      <c r="AH18" s="170"/>
      <c r="AI18" s="170"/>
      <c r="AJ18" s="171"/>
      <c r="AK18" s="169">
        <f>SUM(AK13:AQ17)</f>
        <v>21006</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4641</v>
      </c>
      <c r="Q19" s="164"/>
      <c r="R19" s="164"/>
      <c r="S19" s="164"/>
      <c r="T19" s="164"/>
      <c r="U19" s="164"/>
      <c r="V19" s="165"/>
      <c r="W19" s="163">
        <v>7994</v>
      </c>
      <c r="X19" s="164"/>
      <c r="Y19" s="164"/>
      <c r="Z19" s="164"/>
      <c r="AA19" s="164"/>
      <c r="AB19" s="164"/>
      <c r="AC19" s="165"/>
      <c r="AD19" s="163">
        <v>28204</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0.98056201140925414</v>
      </c>
      <c r="Q20" s="537"/>
      <c r="R20" s="537"/>
      <c r="S20" s="537"/>
      <c r="T20" s="537"/>
      <c r="U20" s="537"/>
      <c r="V20" s="537"/>
      <c r="W20" s="537">
        <f t="shared" ref="W20" si="0">IF(W18=0, "-", SUM(W19)/W18)</f>
        <v>1</v>
      </c>
      <c r="X20" s="537"/>
      <c r="Y20" s="537"/>
      <c r="Z20" s="537"/>
      <c r="AA20" s="537"/>
      <c r="AB20" s="537"/>
      <c r="AC20" s="537"/>
      <c r="AD20" s="537">
        <f t="shared" ref="AD20" si="1">IF(AD18=0, "-", SUM(AD19)/AD18)</f>
        <v>1.0003901677721421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0.98056201140925414</v>
      </c>
      <c r="Q21" s="537"/>
      <c r="R21" s="537"/>
      <c r="S21" s="537"/>
      <c r="T21" s="537"/>
      <c r="U21" s="537"/>
      <c r="V21" s="537"/>
      <c r="W21" s="537">
        <f t="shared" ref="W21" si="2">IF(W19=0, "-", SUM(W19)/SUM(W13,W14))</f>
        <v>1</v>
      </c>
      <c r="X21" s="537"/>
      <c r="Y21" s="537"/>
      <c r="Z21" s="537"/>
      <c r="AA21" s="537"/>
      <c r="AB21" s="537"/>
      <c r="AC21" s="537"/>
      <c r="AD21" s="537">
        <f t="shared" ref="AD21" si="3">IF(AD19=0, "-", SUM(AD19)/SUM(AD13,AD14))</f>
        <v>1.0003901677721421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21006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21006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hidden="1"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hidden="1" customHeight="1" x14ac:dyDescent="0.15">
      <c r="A32" s="513"/>
      <c r="B32" s="511"/>
      <c r="C32" s="511"/>
      <c r="D32" s="511"/>
      <c r="E32" s="511"/>
      <c r="F32" s="512"/>
      <c r="G32" s="538" t="s">
        <v>721</v>
      </c>
      <c r="H32" s="539"/>
      <c r="I32" s="539"/>
      <c r="J32" s="539"/>
      <c r="K32" s="539"/>
      <c r="L32" s="539"/>
      <c r="M32" s="539"/>
      <c r="N32" s="539"/>
      <c r="O32" s="540"/>
      <c r="P32" s="191" t="s">
        <v>721</v>
      </c>
      <c r="Q32" s="191"/>
      <c r="R32" s="191"/>
      <c r="S32" s="191"/>
      <c r="T32" s="191"/>
      <c r="U32" s="191"/>
      <c r="V32" s="191"/>
      <c r="W32" s="191"/>
      <c r="X32" s="233"/>
      <c r="Y32" s="339" t="s">
        <v>12</v>
      </c>
      <c r="Z32" s="547"/>
      <c r="AA32" s="548"/>
      <c r="AB32" s="549" t="s">
        <v>721</v>
      </c>
      <c r="AC32" s="549"/>
      <c r="AD32" s="549"/>
      <c r="AE32" s="363" t="s">
        <v>721</v>
      </c>
      <c r="AF32" s="364"/>
      <c r="AG32" s="364"/>
      <c r="AH32" s="364"/>
      <c r="AI32" s="363" t="s">
        <v>721</v>
      </c>
      <c r="AJ32" s="364"/>
      <c r="AK32" s="364"/>
      <c r="AL32" s="364"/>
      <c r="AM32" s="363" t="s">
        <v>742</v>
      </c>
      <c r="AN32" s="364"/>
      <c r="AO32" s="364"/>
      <c r="AP32" s="364"/>
      <c r="AQ32" s="166" t="s">
        <v>721</v>
      </c>
      <c r="AR32" s="167"/>
      <c r="AS32" s="167"/>
      <c r="AT32" s="168"/>
      <c r="AU32" s="364" t="s">
        <v>721</v>
      </c>
      <c r="AV32" s="364"/>
      <c r="AW32" s="364"/>
      <c r="AX32" s="365"/>
    </row>
    <row r="33" spans="1:51" ht="23.25" hidden="1"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721</v>
      </c>
      <c r="AC33" s="520"/>
      <c r="AD33" s="520"/>
      <c r="AE33" s="363" t="s">
        <v>721</v>
      </c>
      <c r="AF33" s="364"/>
      <c r="AG33" s="364"/>
      <c r="AH33" s="364"/>
      <c r="AI33" s="363" t="s">
        <v>721</v>
      </c>
      <c r="AJ33" s="364"/>
      <c r="AK33" s="364"/>
      <c r="AL33" s="364"/>
      <c r="AM33" s="363" t="s">
        <v>742</v>
      </c>
      <c r="AN33" s="364"/>
      <c r="AO33" s="364"/>
      <c r="AP33" s="364"/>
      <c r="AQ33" s="166" t="s">
        <v>721</v>
      </c>
      <c r="AR33" s="167"/>
      <c r="AS33" s="167"/>
      <c r="AT33" s="168"/>
      <c r="AU33" s="364" t="s">
        <v>721</v>
      </c>
      <c r="AV33" s="364"/>
      <c r="AW33" s="364"/>
      <c r="AX33" s="365"/>
    </row>
    <row r="34" spans="1:51" ht="23.25" hidden="1"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721</v>
      </c>
      <c r="AF34" s="364"/>
      <c r="AG34" s="364"/>
      <c r="AH34" s="364"/>
      <c r="AI34" s="363" t="s">
        <v>721</v>
      </c>
      <c r="AJ34" s="364"/>
      <c r="AK34" s="364"/>
      <c r="AL34" s="364"/>
      <c r="AM34" s="363" t="s">
        <v>742</v>
      </c>
      <c r="AN34" s="364"/>
      <c r="AO34" s="364"/>
      <c r="AP34" s="364"/>
      <c r="AQ34" s="166" t="s">
        <v>721</v>
      </c>
      <c r="AR34" s="167"/>
      <c r="AS34" s="167"/>
      <c r="AT34" s="168"/>
      <c r="AU34" s="364" t="s">
        <v>721</v>
      </c>
      <c r="AV34" s="364"/>
      <c r="AW34" s="364"/>
      <c r="AX34" s="365"/>
    </row>
    <row r="35" spans="1:51" ht="23.25" hidden="1" customHeight="1" x14ac:dyDescent="0.15">
      <c r="A35" s="893" t="s">
        <v>381</v>
      </c>
      <c r="B35" s="894"/>
      <c r="C35" s="894"/>
      <c r="D35" s="894"/>
      <c r="E35" s="894"/>
      <c r="F35" s="895"/>
      <c r="G35" s="899" t="s">
        <v>721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45"/>
      <c r="C82" s="550"/>
      <c r="D82" s="550"/>
      <c r="E82" s="550"/>
      <c r="F82" s="551"/>
      <c r="G82" s="499" t="s">
        <v>723</v>
      </c>
      <c r="H82" s="499"/>
      <c r="I82" s="499"/>
      <c r="J82" s="499"/>
      <c r="K82" s="499"/>
      <c r="L82" s="499"/>
      <c r="M82" s="499"/>
      <c r="N82" s="499"/>
      <c r="O82" s="499"/>
      <c r="P82" s="499"/>
      <c r="Q82" s="499"/>
      <c r="R82" s="499"/>
      <c r="S82" s="499"/>
      <c r="T82" s="499"/>
      <c r="U82" s="499"/>
      <c r="V82" s="499"/>
      <c r="W82" s="499"/>
      <c r="X82" s="499"/>
      <c r="Y82" s="499"/>
      <c r="Z82" s="499"/>
      <c r="AA82" s="750"/>
      <c r="AB82" s="498" t="s">
        <v>764</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t="s">
        <v>721</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724</v>
      </c>
      <c r="H87" s="191"/>
      <c r="I87" s="191"/>
      <c r="J87" s="191"/>
      <c r="K87" s="191"/>
      <c r="L87" s="191"/>
      <c r="M87" s="191"/>
      <c r="N87" s="191"/>
      <c r="O87" s="233"/>
      <c r="P87" s="191" t="s">
        <v>725</v>
      </c>
      <c r="Q87" s="797"/>
      <c r="R87" s="797"/>
      <c r="S87" s="797"/>
      <c r="T87" s="797"/>
      <c r="U87" s="797"/>
      <c r="V87" s="797"/>
      <c r="W87" s="797"/>
      <c r="X87" s="798"/>
      <c r="Y87" s="753" t="s">
        <v>62</v>
      </c>
      <c r="Z87" s="754"/>
      <c r="AA87" s="755"/>
      <c r="AB87" s="549" t="s">
        <v>726</v>
      </c>
      <c r="AC87" s="549"/>
      <c r="AD87" s="549"/>
      <c r="AE87" s="363" t="s">
        <v>721</v>
      </c>
      <c r="AF87" s="364"/>
      <c r="AG87" s="364"/>
      <c r="AH87" s="364"/>
      <c r="AI87" s="363" t="s">
        <v>721</v>
      </c>
      <c r="AJ87" s="364"/>
      <c r="AK87" s="364"/>
      <c r="AL87" s="364"/>
      <c r="AM87" s="363" t="s">
        <v>747</v>
      </c>
      <c r="AN87" s="364"/>
      <c r="AO87" s="364"/>
      <c r="AP87" s="364"/>
      <c r="AQ87" s="166" t="s">
        <v>721</v>
      </c>
      <c r="AR87" s="167"/>
      <c r="AS87" s="167"/>
      <c r="AT87" s="168"/>
      <c r="AU87" s="364" t="s">
        <v>721</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726</v>
      </c>
      <c r="AC88" s="520"/>
      <c r="AD88" s="520"/>
      <c r="AE88" s="363" t="s">
        <v>721</v>
      </c>
      <c r="AF88" s="364"/>
      <c r="AG88" s="364"/>
      <c r="AH88" s="364"/>
      <c r="AI88" s="363" t="s">
        <v>721</v>
      </c>
      <c r="AJ88" s="364"/>
      <c r="AK88" s="364"/>
      <c r="AL88" s="364"/>
      <c r="AM88" s="363" t="s">
        <v>747</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t="s">
        <v>721</v>
      </c>
      <c r="AF89" s="372"/>
      <c r="AG89" s="372"/>
      <c r="AH89" s="372"/>
      <c r="AI89" s="371" t="s">
        <v>721</v>
      </c>
      <c r="AJ89" s="372"/>
      <c r="AK89" s="372"/>
      <c r="AL89" s="372"/>
      <c r="AM89" s="371" t="s">
        <v>747</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727</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58" t="s">
        <v>721</v>
      </c>
      <c r="AF101" s="358"/>
      <c r="AG101" s="358"/>
      <c r="AH101" s="358"/>
      <c r="AI101" s="358" t="s">
        <v>721</v>
      </c>
      <c r="AJ101" s="358"/>
      <c r="AK101" s="358"/>
      <c r="AL101" s="358"/>
      <c r="AM101" s="358" t="s">
        <v>747</v>
      </c>
      <c r="AN101" s="358"/>
      <c r="AO101" s="358"/>
      <c r="AP101" s="358"/>
      <c r="AQ101" s="358" t="s">
        <v>747</v>
      </c>
      <c r="AR101" s="358"/>
      <c r="AS101" s="358"/>
      <c r="AT101" s="358"/>
      <c r="AU101" s="363" t="s">
        <v>747</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726</v>
      </c>
      <c r="AC102" s="549"/>
      <c r="AD102" s="549"/>
      <c r="AE102" s="358" t="s">
        <v>721</v>
      </c>
      <c r="AF102" s="358"/>
      <c r="AG102" s="358"/>
      <c r="AH102" s="358"/>
      <c r="AI102" s="358" t="s">
        <v>721</v>
      </c>
      <c r="AJ102" s="358"/>
      <c r="AK102" s="358"/>
      <c r="AL102" s="358"/>
      <c r="AM102" s="358" t="s">
        <v>747</v>
      </c>
      <c r="AN102" s="358"/>
      <c r="AO102" s="358"/>
      <c r="AP102" s="358"/>
      <c r="AQ102" s="358" t="s">
        <v>747</v>
      </c>
      <c r="AR102" s="358"/>
      <c r="AS102" s="358"/>
      <c r="AT102" s="358"/>
      <c r="AU102" s="371" t="s">
        <v>747</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58" t="s">
        <v>747</v>
      </c>
      <c r="AN116" s="358"/>
      <c r="AO116" s="358"/>
      <c r="AP116" s="358"/>
      <c r="AQ116" s="363" t="s">
        <v>747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721</v>
      </c>
      <c r="AF117" s="306"/>
      <c r="AG117" s="306"/>
      <c r="AH117" s="306"/>
      <c r="AI117" s="306" t="s">
        <v>721</v>
      </c>
      <c r="AJ117" s="306"/>
      <c r="AK117" s="306"/>
      <c r="AL117" s="306"/>
      <c r="AM117" s="358" t="s">
        <v>747</v>
      </c>
      <c r="AN117" s="358"/>
      <c r="AO117" s="358"/>
      <c r="AP117" s="358"/>
      <c r="AQ117" s="363" t="s">
        <v>747</v>
      </c>
      <c r="AR117" s="364"/>
      <c r="AS117" s="364"/>
      <c r="AT117" s="364"/>
      <c r="AU117" s="364"/>
      <c r="AV117" s="364"/>
      <c r="AW117" s="364"/>
      <c r="AX117" s="365"/>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t="s">
        <v>757</v>
      </c>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5</v>
      </c>
      <c r="AV133" s="178"/>
      <c r="AW133" s="179" t="s">
        <v>179</v>
      </c>
      <c r="AX133" s="180"/>
      <c r="AY133">
        <f>$AY$132</f>
        <v>1</v>
      </c>
    </row>
    <row r="134" spans="1:51" ht="39.75" customHeight="1" x14ac:dyDescent="0.15">
      <c r="A134" s="990"/>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721</v>
      </c>
      <c r="AF134" s="167"/>
      <c r="AG134" s="167"/>
      <c r="AH134" s="167"/>
      <c r="AI134" s="266" t="s">
        <v>721</v>
      </c>
      <c r="AJ134" s="167"/>
      <c r="AK134" s="167"/>
      <c r="AL134" s="167"/>
      <c r="AM134" s="266" t="s">
        <v>747</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721</v>
      </c>
      <c r="AF135" s="167"/>
      <c r="AG135" s="167"/>
      <c r="AH135" s="167"/>
      <c r="AI135" s="266" t="s">
        <v>721</v>
      </c>
      <c r="AJ135" s="167"/>
      <c r="AK135" s="167"/>
      <c r="AL135" s="167"/>
      <c r="AM135" s="266" t="s">
        <v>747</v>
      </c>
      <c r="AN135" s="167"/>
      <c r="AO135" s="167"/>
      <c r="AP135" s="167"/>
      <c r="AQ135" s="266" t="s">
        <v>721</v>
      </c>
      <c r="AR135" s="167"/>
      <c r="AS135" s="167"/>
      <c r="AT135" s="167"/>
      <c r="AU135" s="266">
        <v>1</v>
      </c>
      <c r="AV135" s="167"/>
      <c r="AW135" s="167"/>
      <c r="AX135" s="208"/>
      <c r="AY135">
        <f t="shared" si="13"/>
        <v>1</v>
      </c>
    </row>
    <row r="136" spans="1:51" ht="63"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63"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63"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63"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63"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63"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63"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63"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63"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63"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63"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63"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63"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63"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63"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63"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2.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63"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63"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63"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63"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63"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63"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63"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63"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63"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63"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63"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63"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63"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63"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63"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63"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63"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63"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63"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63"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63"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63"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63"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63"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63"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63"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63"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63"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63"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63"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0"/>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0"/>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407</v>
      </c>
      <c r="AR193" s="271"/>
      <c r="AS193" s="179" t="s">
        <v>233</v>
      </c>
      <c r="AT193" s="202"/>
      <c r="AU193" s="178" t="s">
        <v>407</v>
      </c>
      <c r="AV193" s="178"/>
      <c r="AW193" s="179" t="s">
        <v>179</v>
      </c>
      <c r="AX193" s="180"/>
      <c r="AY193">
        <f>$AY$192</f>
        <v>1</v>
      </c>
    </row>
    <row r="194" spans="1:51" ht="39.75" customHeight="1" x14ac:dyDescent="0.15">
      <c r="A194" s="990"/>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407</v>
      </c>
      <c r="AC195" s="175"/>
      <c r="AD195" s="175"/>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63"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63"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63"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63"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63"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63"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63"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63"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63"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63"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63"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63"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63"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63"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63"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63"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736</v>
      </c>
      <c r="H214" s="191"/>
      <c r="I214" s="191"/>
      <c r="J214" s="191"/>
      <c r="K214" s="191"/>
      <c r="L214" s="191"/>
      <c r="M214" s="191"/>
      <c r="N214" s="191"/>
      <c r="O214" s="191"/>
      <c r="P214" s="233"/>
      <c r="Q214" s="977" t="s">
        <v>768</v>
      </c>
      <c r="R214" s="978"/>
      <c r="S214" s="978"/>
      <c r="T214" s="978"/>
      <c r="U214" s="978"/>
      <c r="V214" s="978"/>
      <c r="W214" s="978"/>
      <c r="X214" s="978"/>
      <c r="Y214" s="978"/>
      <c r="Z214" s="978"/>
      <c r="AA214" s="979"/>
      <c r="AB214" s="256" t="s">
        <v>767</v>
      </c>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2.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88.5"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769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88.5"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63"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63"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63"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63"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63"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63"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63"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63"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63"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63"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63"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63"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63"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63"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63"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63"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63"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63"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63"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63"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63"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63"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63"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63"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63"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63"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63"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63"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770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63"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63"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63"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63"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63"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63"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63"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63"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63"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63"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63"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63"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63"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63"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63"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63"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63"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63"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63"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63"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63"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63"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63"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63"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63"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63"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63"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63"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63"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63"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63"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63"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63"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63"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63"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63"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63"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63"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63"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63"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63"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63"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63"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63"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63"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63"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63"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63"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63"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63"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63"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63"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63"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63"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63"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63"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63"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63"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63"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63"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721</v>
      </c>
      <c r="AR313" s="271"/>
      <c r="AS313" s="179" t="s">
        <v>233</v>
      </c>
      <c r="AT313" s="202"/>
      <c r="AU313" s="178" t="s">
        <v>721</v>
      </c>
      <c r="AV313" s="178"/>
      <c r="AW313" s="179" t="s">
        <v>179</v>
      </c>
      <c r="AX313" s="180"/>
      <c r="AY313">
        <f>$AY$312</f>
        <v>1</v>
      </c>
    </row>
    <row r="314" spans="1:51" ht="39.75" hidden="1" customHeight="1" x14ac:dyDescent="0.15">
      <c r="A314" s="990"/>
      <c r="B314" s="253"/>
      <c r="C314" s="252"/>
      <c r="D314" s="253"/>
      <c r="E314" s="252"/>
      <c r="F314" s="314"/>
      <c r="G314" s="232" t="s">
        <v>721</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721</v>
      </c>
      <c r="AC314" s="224"/>
      <c r="AD314" s="224"/>
      <c r="AE314" s="266" t="s">
        <v>721</v>
      </c>
      <c r="AF314" s="167"/>
      <c r="AG314" s="167"/>
      <c r="AH314" s="167"/>
      <c r="AI314" s="266" t="s">
        <v>721</v>
      </c>
      <c r="AJ314" s="167"/>
      <c r="AK314" s="167"/>
      <c r="AL314" s="167"/>
      <c r="AM314" s="266"/>
      <c r="AN314" s="167"/>
      <c r="AO314" s="167"/>
      <c r="AP314" s="167"/>
      <c r="AQ314" s="266" t="s">
        <v>721</v>
      </c>
      <c r="AR314" s="167"/>
      <c r="AS314" s="167"/>
      <c r="AT314" s="167"/>
      <c r="AU314" s="266" t="s">
        <v>721</v>
      </c>
      <c r="AV314" s="167"/>
      <c r="AW314" s="167"/>
      <c r="AX314" s="208"/>
      <c r="AY314">
        <f t="shared" ref="AY314:AY315" si="43">$AY$312</f>
        <v>1</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721</v>
      </c>
      <c r="AC315" s="175"/>
      <c r="AD315" s="175"/>
      <c r="AE315" s="266" t="s">
        <v>721</v>
      </c>
      <c r="AF315" s="167"/>
      <c r="AG315" s="167"/>
      <c r="AH315" s="167"/>
      <c r="AI315" s="266" t="s">
        <v>721</v>
      </c>
      <c r="AJ315" s="167"/>
      <c r="AK315" s="167"/>
      <c r="AL315" s="167"/>
      <c r="AM315" s="266"/>
      <c r="AN315" s="167"/>
      <c r="AO315" s="167"/>
      <c r="AP315" s="167"/>
      <c r="AQ315" s="266" t="s">
        <v>721</v>
      </c>
      <c r="AR315" s="167"/>
      <c r="AS315" s="167"/>
      <c r="AT315" s="167"/>
      <c r="AU315" s="266" t="s">
        <v>721</v>
      </c>
      <c r="AV315" s="167"/>
      <c r="AW315" s="167"/>
      <c r="AX315" s="208"/>
      <c r="AY315">
        <f t="shared" si="43"/>
        <v>1</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t="s">
        <v>737</v>
      </c>
      <c r="AC334" s="257"/>
      <c r="AD334" s="257"/>
      <c r="AE334" s="262" t="s">
        <v>721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39"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39"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39"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39"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39"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39"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39"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39"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39"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39"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39"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39"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39"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39"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39"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39"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39"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39"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39"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39"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39"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39"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39"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39"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39"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39"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39"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39"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39"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39"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39"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39"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39"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39"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39"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39"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39"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39"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39"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39"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39"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39"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39"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39"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39"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39"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39"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39"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39"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39"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39"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39"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39"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39"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39"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39"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39"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39"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39"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39"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39"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39"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39"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39"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39"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39"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39"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39"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39"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39"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39"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39"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39"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39"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39"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39"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39"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39"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39"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39"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39"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customHeight="1" x14ac:dyDescent="0.15">
      <c r="A430" s="990"/>
      <c r="B430" s="253"/>
      <c r="C430" s="250" t="s">
        <v>672</v>
      </c>
      <c r="D430" s="251"/>
      <c r="E430" s="239" t="s">
        <v>400</v>
      </c>
      <c r="F430" s="446"/>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0"/>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90"/>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9.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741</v>
      </c>
      <c r="AE702" s="892"/>
      <c r="AF702" s="892"/>
      <c r="AG702" s="881" t="s">
        <v>748</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741</v>
      </c>
      <c r="AE703" s="185"/>
      <c r="AF703" s="185"/>
      <c r="AG703" s="665" t="s">
        <v>749</v>
      </c>
      <c r="AH703" s="666"/>
      <c r="AI703" s="666"/>
      <c r="AJ703" s="666"/>
      <c r="AK703" s="666"/>
      <c r="AL703" s="666"/>
      <c r="AM703" s="666"/>
      <c r="AN703" s="666"/>
      <c r="AO703" s="666"/>
      <c r="AP703" s="666"/>
      <c r="AQ703" s="666"/>
      <c r="AR703" s="666"/>
      <c r="AS703" s="666"/>
      <c r="AT703" s="666"/>
      <c r="AU703" s="666"/>
      <c r="AV703" s="666"/>
      <c r="AW703" s="666"/>
      <c r="AX703" s="667"/>
    </row>
    <row r="704" spans="1:51" ht="86.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741</v>
      </c>
      <c r="AE704" s="584"/>
      <c r="AF704" s="584"/>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741</v>
      </c>
      <c r="AE705" s="734"/>
      <c r="AF705" s="734"/>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753</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54"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741</v>
      </c>
      <c r="AE708" s="669"/>
      <c r="AF708" s="669"/>
      <c r="AG708" s="524" t="s">
        <v>754</v>
      </c>
      <c r="AH708" s="525"/>
      <c r="AI708" s="525"/>
      <c r="AJ708" s="525"/>
      <c r="AK708" s="525"/>
      <c r="AL708" s="525"/>
      <c r="AM708" s="525"/>
      <c r="AN708" s="525"/>
      <c r="AO708" s="525"/>
      <c r="AP708" s="525"/>
      <c r="AQ708" s="525"/>
      <c r="AR708" s="525"/>
      <c r="AS708" s="525"/>
      <c r="AT708" s="525"/>
      <c r="AU708" s="525"/>
      <c r="AV708" s="525"/>
      <c r="AW708" s="525"/>
      <c r="AX708" s="526"/>
    </row>
    <row r="709" spans="1:50" ht="50.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741</v>
      </c>
      <c r="AE709" s="185"/>
      <c r="AF709" s="185"/>
      <c r="AG709" s="665" t="s">
        <v>755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756</v>
      </c>
      <c r="AE710" s="185"/>
      <c r="AF710" s="185"/>
      <c r="AG710" s="665" t="s">
        <v>758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741</v>
      </c>
      <c r="AE711" s="185"/>
      <c r="AF711" s="185"/>
      <c r="AG711" s="665" t="s">
        <v>759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756</v>
      </c>
      <c r="AE712" s="584"/>
      <c r="AF712" s="584"/>
      <c r="AG712" s="592" t="s">
        <v>758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5" t="s">
        <v>758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741</v>
      </c>
      <c r="AE714" s="590"/>
      <c r="AF714" s="591"/>
      <c r="AG714" s="690" t="s">
        <v>760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756</v>
      </c>
      <c r="AE715" s="669"/>
      <c r="AF715" s="775"/>
      <c r="AG715" s="524" t="s">
        <v>758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741</v>
      </c>
      <c r="AE716" s="757"/>
      <c r="AF716" s="757"/>
      <c r="AG716" s="665" t="s">
        <v>761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756</v>
      </c>
      <c r="AE717" s="185"/>
      <c r="AF717" s="185"/>
      <c r="AG717" s="665" t="s">
        <v>758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756</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178.5" customHeight="1" x14ac:dyDescent="0.15">
      <c r="A726" s="619" t="s">
        <v>48</v>
      </c>
      <c r="B726" s="620"/>
      <c r="C726" s="441" t="s">
        <v>53</v>
      </c>
      <c r="D726" s="579"/>
      <c r="E726" s="579"/>
      <c r="F726" s="580"/>
      <c r="G726" s="795" t="s">
        <v>762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342</v>
      </c>
      <c r="J746" s="113"/>
      <c r="K746" s="100" t="str">
        <f>IF(I746="","","-")</f>
        <v>-</v>
      </c>
      <c r="L746" s="104">
        <v>171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743</v>
      </c>
      <c r="H789" s="448"/>
      <c r="I789" s="448"/>
      <c r="J789" s="448"/>
      <c r="K789" s="449"/>
      <c r="L789" s="450" t="s">
        <v>744</v>
      </c>
      <c r="M789" s="451"/>
      <c r="N789" s="451"/>
      <c r="O789" s="451"/>
      <c r="P789" s="451"/>
      <c r="Q789" s="451"/>
      <c r="R789" s="451"/>
      <c r="S789" s="451"/>
      <c r="T789" s="451"/>
      <c r="U789" s="451"/>
      <c r="V789" s="451"/>
      <c r="W789" s="451"/>
      <c r="X789" s="452"/>
      <c r="Y789" s="453">
        <v>28204</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28204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4" customHeight="1" x14ac:dyDescent="0.15">
      <c r="A845" s="401">
        <v>1</v>
      </c>
      <c r="B845" s="401">
        <v>1</v>
      </c>
      <c r="C845" s="420" t="s">
        <v>745</v>
      </c>
      <c r="D845" s="415"/>
      <c r="E845" s="415"/>
      <c r="F845" s="415"/>
      <c r="G845" s="415"/>
      <c r="H845" s="415"/>
      <c r="I845" s="415"/>
      <c r="J845" s="416" t="s">
        <v>742</v>
      </c>
      <c r="K845" s="417"/>
      <c r="L845" s="417"/>
      <c r="M845" s="417"/>
      <c r="N845" s="417"/>
      <c r="O845" s="417"/>
      <c r="P845" s="426" t="s">
        <v>744</v>
      </c>
      <c r="Q845" s="427"/>
      <c r="R845" s="427"/>
      <c r="S845" s="427"/>
      <c r="T845" s="427"/>
      <c r="U845" s="427"/>
      <c r="V845" s="427"/>
      <c r="W845" s="427"/>
      <c r="X845" s="427"/>
      <c r="Y845" s="318">
        <v>28204</v>
      </c>
      <c r="Z845" s="319"/>
      <c r="AA845" s="319"/>
      <c r="AB845" s="320"/>
      <c r="AC845" s="322" t="s">
        <v>380</v>
      </c>
      <c r="AD845" s="323"/>
      <c r="AE845" s="323"/>
      <c r="AF845" s="323"/>
      <c r="AG845" s="323"/>
      <c r="AH845" s="418" t="s">
        <v>742</v>
      </c>
      <c r="AI845" s="419"/>
      <c r="AJ845" s="419"/>
      <c r="AK845" s="419"/>
      <c r="AL845" s="326">
        <v>100</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3.2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888"/>
      <c r="F1110" s="888"/>
      <c r="G1110" s="888"/>
      <c r="H1110" s="888"/>
      <c r="I1110" s="88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AQ117">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AM117">
    <cfRule type="expression" dxfId="2591" priority="13159">
      <formula>IF(RIGHT(TEXT(AM116,"0.#"),1)=".",FALSE,TRUE)</formula>
    </cfRule>
    <cfRule type="expression" dxfId="2590" priority="13160">
      <formula>IF(RIGHT(TEXT(AM116,"0.#"),1)=".",TRUE,FALSE)</formula>
    </cfRule>
  </conditionalFormatting>
  <conditionalFormatting sqref="AE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94:AE195 AU194:AU195">
    <cfRule type="expression" dxfId="707" priority="7">
      <formula>IF(RIGHT(TEXT(AE194,"0.#"),1)=".",FALSE,TRUE)</formula>
    </cfRule>
    <cfRule type="expression" dxfId="706" priority="8">
      <formula>IF(RIGHT(TEXT(AE194,"0.#"),1)=".",TRUE,FALSE)</formula>
    </cfRule>
  </conditionalFormatting>
  <conditionalFormatting sqref="AI194:AI195">
    <cfRule type="expression" dxfId="705" priority="5">
      <formula>IF(RIGHT(TEXT(AI194,"0.#"),1)=".",FALSE,TRUE)</formula>
    </cfRule>
    <cfRule type="expression" dxfId="704" priority="6">
      <formula>IF(RIGHT(TEXT(AI194,"0.#"),1)=".",TRUE,FALSE)</formula>
    </cfRule>
  </conditionalFormatting>
  <conditionalFormatting sqref="AM194:AM195">
    <cfRule type="expression" dxfId="703" priority="3">
      <formula>IF(RIGHT(TEXT(AM194,"0.#"),1)=".",FALSE,TRUE)</formula>
    </cfRule>
    <cfRule type="expression" dxfId="702" priority="4">
      <formula>IF(RIGHT(TEXT(AM194,"0.#"),1)=".",TRUE,FALSE)</formula>
    </cfRule>
  </conditionalFormatting>
  <conditionalFormatting sqref="AQ194:AQ195">
    <cfRule type="expression" dxfId="701" priority="1">
      <formula>IF(RIGHT(TEXT(AQ194,"0.#"),1)=".",FALSE,TRUE)</formula>
    </cfRule>
    <cfRule type="expression" dxfId="700" priority="2">
      <formula>IF(RIGHT(TEXT(AQ194,"0.#"),1)=".",TRUE,FALSE)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18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2021-07-05T11:24:16Z</dcterms:modified>
</cp:coreProperties>
</file>